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F_統計情報担当\統計書（Ｒ３版）\Homepage掲載用データ\エクセルデータ\"/>
    </mc:Choice>
  </mc:AlternateContent>
  <bookViews>
    <workbookView xWindow="0" yWindow="0" windowWidth="20490" windowHeight="7500"/>
  </bookViews>
  <sheets>
    <sheet name="10電気・ガス・水道" sheetId="17" r:id="rId1"/>
    <sheet name="○102(1)" sheetId="3" r:id="rId2"/>
    <sheet name="○102(２)" sheetId="7" r:id="rId3"/>
    <sheet name="○103(1)" sheetId="8" r:id="rId4"/>
    <sheet name="○103(2)" sheetId="20" r:id="rId5"/>
    <sheet name="○104" sheetId="19" r:id="rId6"/>
    <sheet name="○105(1)" sheetId="10" r:id="rId7"/>
    <sheet name="○105(2)" sheetId="11" r:id="rId8"/>
    <sheet name="○105(3)" sheetId="2" r:id="rId9"/>
    <sheet name="○105(4)" sheetId="16" r:id="rId10"/>
  </sheets>
  <definedNames>
    <definedName name="_xlnm.Print_Area" localSheetId="1">'○102(1)'!$B$2:$G$25</definedName>
    <definedName name="_xlnm.Print_Area" localSheetId="2">'○102(２)'!$B$2:$M$57</definedName>
    <definedName name="_xlnm.Print_Area" localSheetId="3">'○103(1)'!$B$2:$I$15</definedName>
    <definedName name="_xlnm.Print_Area" localSheetId="4">'○103(2)'!$B$2:$I$11</definedName>
    <definedName name="_xlnm.Print_Area" localSheetId="5">○104!$B$3:$I$15</definedName>
    <definedName name="_xlnm.Print_Area" localSheetId="6">'○105(1)'!$B$2:$W$35</definedName>
    <definedName name="_xlnm.Print_Area" localSheetId="7">'○105(2)'!$B$2:$Y$30</definedName>
    <definedName name="_xlnm.Print_Area" localSheetId="8">'○105(3)'!$B$2:$R$33</definedName>
    <definedName name="_xlnm.Print_Area" localSheetId="9">'○105(4)'!$B$2:$G$67</definedName>
    <definedName name="_xlnm.Print_Area" localSheetId="0">'10電気・ガス・水道'!$B$1:$N$59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1" l="1"/>
  <c r="X11" i="11"/>
  <c r="W11" i="11"/>
  <c r="V11" i="11"/>
  <c r="Y10" i="11"/>
  <c r="X10" i="11"/>
  <c r="W10" i="11"/>
  <c r="V10" i="11"/>
  <c r="T10" i="11"/>
  <c r="S10" i="11"/>
  <c r="R10" i="11"/>
  <c r="Q10" i="11"/>
  <c r="P10" i="11"/>
  <c r="O10" i="11"/>
  <c r="N10" i="11"/>
  <c r="M10" i="11"/>
  <c r="K10" i="11"/>
  <c r="J10" i="11"/>
  <c r="I10" i="11"/>
  <c r="H10" i="11"/>
  <c r="G10" i="11"/>
  <c r="F10" i="11"/>
  <c r="E10" i="11"/>
  <c r="D10" i="11"/>
  <c r="C10" i="11"/>
  <c r="Y9" i="11"/>
  <c r="X9" i="11"/>
  <c r="W9" i="11"/>
  <c r="V9" i="11"/>
  <c r="F34" i="10" l="1"/>
  <c r="T34" i="10" s="1"/>
  <c r="E34" i="10"/>
  <c r="D34" i="10"/>
  <c r="T33" i="10"/>
  <c r="F33" i="10"/>
  <c r="E33" i="10"/>
  <c r="D33" i="10"/>
  <c r="F32" i="10"/>
  <c r="T32" i="10" s="1"/>
  <c r="E32" i="10"/>
  <c r="D32" i="10"/>
  <c r="T31" i="10"/>
  <c r="F31" i="10"/>
  <c r="E31" i="10"/>
  <c r="D31" i="10"/>
  <c r="F30" i="10"/>
  <c r="T30" i="10" s="1"/>
  <c r="E30" i="10"/>
  <c r="D30" i="10"/>
  <c r="T29" i="10"/>
  <c r="F29" i="10"/>
  <c r="E29" i="10"/>
  <c r="D29" i="10"/>
  <c r="F28" i="10"/>
  <c r="T28" i="10" s="1"/>
  <c r="E28" i="10"/>
  <c r="D28" i="10"/>
  <c r="T27" i="10"/>
  <c r="F27" i="10"/>
  <c r="E27" i="10"/>
  <c r="D27" i="10"/>
  <c r="F26" i="10"/>
  <c r="T26" i="10" s="1"/>
  <c r="E26" i="10"/>
  <c r="D26" i="10"/>
  <c r="T25" i="10"/>
  <c r="F25" i="10"/>
  <c r="E25" i="10"/>
  <c r="D25" i="10"/>
  <c r="F24" i="10"/>
  <c r="T24" i="10" s="1"/>
  <c r="E24" i="10"/>
  <c r="D24" i="10"/>
  <c r="T23" i="10"/>
  <c r="F23" i="10"/>
  <c r="E23" i="10"/>
  <c r="D23" i="10"/>
  <c r="F22" i="10"/>
  <c r="T22" i="10" s="1"/>
  <c r="E22" i="10"/>
  <c r="D22" i="10"/>
  <c r="T21" i="10"/>
  <c r="F21" i="10"/>
  <c r="E21" i="10"/>
  <c r="D21" i="10"/>
  <c r="F20" i="10"/>
  <c r="T20" i="10" s="1"/>
  <c r="E20" i="10"/>
  <c r="D20" i="10"/>
  <c r="T19" i="10"/>
  <c r="F19" i="10"/>
  <c r="E19" i="10"/>
  <c r="D19" i="10"/>
  <c r="F18" i="10"/>
  <c r="T18" i="10" s="1"/>
  <c r="E18" i="10"/>
  <c r="D18" i="10"/>
  <c r="T17" i="10"/>
  <c r="F17" i="10"/>
  <c r="E17" i="10"/>
  <c r="D17" i="10"/>
  <c r="F16" i="10"/>
  <c r="T16" i="10" s="1"/>
  <c r="E16" i="10"/>
  <c r="D16" i="10"/>
  <c r="T15" i="10"/>
  <c r="F15" i="10"/>
  <c r="E15" i="10"/>
  <c r="D15" i="10"/>
  <c r="F14" i="10"/>
  <c r="T14" i="10" s="1"/>
  <c r="E14" i="10"/>
  <c r="D14" i="10"/>
  <c r="T13" i="10"/>
  <c r="F13" i="10"/>
  <c r="E13" i="10"/>
  <c r="D13" i="10"/>
  <c r="F12" i="10"/>
  <c r="T12" i="10" s="1"/>
  <c r="E12" i="10"/>
  <c r="D12" i="10"/>
  <c r="T11" i="10"/>
  <c r="F11" i="10"/>
  <c r="E11" i="10"/>
  <c r="D11" i="10"/>
  <c r="D9" i="10" s="1"/>
  <c r="W9" i="10"/>
  <c r="V9" i="10"/>
  <c r="U9" i="10"/>
  <c r="S9" i="10"/>
  <c r="R9" i="10"/>
  <c r="Q9" i="10"/>
  <c r="P9" i="10"/>
  <c r="O9" i="10"/>
  <c r="N9" i="10"/>
  <c r="M9" i="10"/>
  <c r="K9" i="10"/>
  <c r="J9" i="10"/>
  <c r="I9" i="10"/>
  <c r="H9" i="10"/>
  <c r="G9" i="10"/>
  <c r="E9" i="10"/>
  <c r="C9" i="10"/>
  <c r="F9" i="10" l="1"/>
  <c r="T9" i="10" s="1"/>
  <c r="F10" i="3" l="1"/>
  <c r="N12" i="17" l="1"/>
</calcChain>
</file>

<file path=xl/sharedStrings.xml><?xml version="1.0" encoding="utf-8"?>
<sst xmlns="http://schemas.openxmlformats.org/spreadsheetml/2006/main" count="800" uniqueCount="408">
  <si>
    <t xml:space="preserve">        11</t>
  </si>
  <si>
    <t>総     数</t>
  </si>
  <si>
    <t>102　電　　　　力</t>
    <rPh sb="4" eb="5">
      <t>デン</t>
    </rPh>
    <rPh sb="9" eb="10">
      <t>チカラ</t>
    </rPh>
    <phoneticPr fontId="3"/>
  </si>
  <si>
    <t>年 度・月</t>
  </si>
  <si>
    <t>電気・ガス・水道</t>
    <rPh sb="0" eb="2">
      <t>デンキ</t>
    </rPh>
    <rPh sb="6" eb="8">
      <t>スイドウ</t>
    </rPh>
    <phoneticPr fontId="3"/>
  </si>
  <si>
    <t>発 電 所</t>
  </si>
  <si>
    <t>Ｈ　１.　４</t>
  </si>
  <si>
    <t>日野谷</t>
  </si>
  <si>
    <t>火    力</t>
  </si>
  <si>
    <t xml:space="preserve">         8</t>
  </si>
  <si>
    <t>ツインハイツ</t>
  </si>
  <si>
    <t xml:space="preserve">         5</t>
  </si>
  <si>
    <t>計</t>
    <rPh sb="0" eb="1">
      <t>ケイ</t>
    </rPh>
    <phoneticPr fontId="21"/>
  </si>
  <si>
    <t xml:space="preserve">         9</t>
  </si>
  <si>
    <t>徳島病院</t>
    <rPh sb="0" eb="2">
      <t>トクシマ</t>
    </rPh>
    <rPh sb="2" eb="4">
      <t>ビョウイン</t>
    </rPh>
    <phoneticPr fontId="3"/>
  </si>
  <si>
    <t xml:space="preserve">        10</t>
  </si>
  <si>
    <t>　　　(kl)</t>
  </si>
  <si>
    <t>美波町</t>
    <rPh sb="0" eb="2">
      <t>ミハ</t>
    </rPh>
    <rPh sb="2" eb="3">
      <t>マチ</t>
    </rPh>
    <phoneticPr fontId="3"/>
  </si>
  <si>
    <t>四 国 電 力</t>
  </si>
  <si>
    <t>大久保</t>
  </si>
  <si>
    <t>美摩病院</t>
    <rPh sb="1" eb="2">
      <t>マ</t>
    </rPh>
    <phoneticPr fontId="3"/>
  </si>
  <si>
    <t>処理能力</t>
  </si>
  <si>
    <t>資料　四国電力(株)徳島支店，県企業局</t>
    <rPh sb="7" eb="10">
      <t>カブ</t>
    </rPh>
    <phoneticPr fontId="3"/>
  </si>
  <si>
    <t>事業主体名</t>
  </si>
  <si>
    <t>年   次</t>
  </si>
  <si>
    <t>（単位：kWh）</t>
  </si>
  <si>
    <t>発    生    （窯）</t>
  </si>
  <si>
    <t>水　　　　　　力</t>
  </si>
  <si>
    <t>県     営</t>
  </si>
  <si>
    <t>Ｈ１８.　２</t>
  </si>
  <si>
    <t xml:space="preserve">        12</t>
  </si>
  <si>
    <t xml:space="preserve">         6</t>
  </si>
  <si>
    <t>徳島市</t>
    <rPh sb="0" eb="3">
      <t>トクシマシ</t>
    </rPh>
    <phoneticPr fontId="3"/>
  </si>
  <si>
    <t xml:space="preserve">         7</t>
  </si>
  <si>
    <t>計画給水
人　　口</t>
    <rPh sb="5" eb="6">
      <t>ジン</t>
    </rPh>
    <rPh sb="8" eb="9">
      <t>クチ</t>
    </rPh>
    <phoneticPr fontId="3"/>
  </si>
  <si>
    <t>(kVA)</t>
  </si>
  <si>
    <t>平均給水量</t>
  </si>
  <si>
    <t>Ｓ５３.１２</t>
  </si>
  <si>
    <t>(kW)</t>
  </si>
  <si>
    <t>ガ  ス  溜</t>
  </si>
  <si>
    <t>水 系 ・ 河 川</t>
  </si>
  <si>
    <t>発  電  機</t>
  </si>
  <si>
    <t>水道料金(円)</t>
  </si>
  <si>
    <t>電圧</t>
  </si>
  <si>
    <t>使 用 水 量</t>
  </si>
  <si>
    <t>竣工年月</t>
  </si>
  <si>
    <t>常  時</t>
  </si>
  <si>
    <t>その他</t>
  </si>
  <si>
    <t>東みよし町</t>
    <rPh sb="0" eb="1">
      <t>ヒガシ</t>
    </rPh>
    <rPh sb="4" eb="5">
      <t>チョウ</t>
    </rPh>
    <phoneticPr fontId="3"/>
  </si>
  <si>
    <t>いやしの郷</t>
    <rPh sb="4" eb="5">
      <t>ゴウ</t>
    </rPh>
    <phoneticPr fontId="3"/>
  </si>
  <si>
    <t>共栄</t>
  </si>
  <si>
    <t>常 時</t>
  </si>
  <si>
    <t>牟岐町</t>
    <rPh sb="0" eb="2">
      <t>ムギ</t>
    </rPh>
    <rPh sb="2" eb="3">
      <t>マチ</t>
    </rPh>
    <phoneticPr fontId="3"/>
  </si>
  <si>
    <t>(総数　49)</t>
  </si>
  <si>
    <t>発電電力量</t>
  </si>
  <si>
    <t>一般消費者用</t>
  </si>
  <si>
    <t>飯谷町沖野</t>
  </si>
  <si>
    <t>阿南市</t>
    <rPh sb="0" eb="3">
      <t>アナンシ</t>
    </rPh>
    <phoneticPr fontId="3"/>
  </si>
  <si>
    <t>特別養護老人ホームチロル</t>
    <rPh sb="0" eb="2">
      <t>トクベツ</t>
    </rPh>
    <rPh sb="2" eb="4">
      <t>ヨウゴ</t>
    </rPh>
    <rPh sb="4" eb="6">
      <t>ロウジン</t>
    </rPh>
    <phoneticPr fontId="3"/>
  </si>
  <si>
    <t>×</t>
  </si>
  <si>
    <t>認可出力</t>
  </si>
  <si>
    <t>最  大</t>
  </si>
  <si>
    <t>Ｓ５８.　２</t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</si>
  <si>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3"/>
  </si>
  <si>
    <t>容  量</t>
  </si>
  <si>
    <t>(kWh)</t>
  </si>
  <si>
    <t>(ｋV)</t>
  </si>
  <si>
    <t>水力発電所</t>
  </si>
  <si>
    <t>(徳島県)</t>
  </si>
  <si>
    <t>坂州</t>
  </si>
  <si>
    <t>那賀川水系</t>
  </si>
  <si>
    <t>中山</t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</si>
  <si>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21"/>
  </si>
  <si>
    <t>〃</t>
  </si>
  <si>
    <t>那賀川及び</t>
    <rPh sb="0" eb="3">
      <t>ナカガワ</t>
    </rPh>
    <rPh sb="3" eb="4">
      <t>オヨ</t>
    </rPh>
    <phoneticPr fontId="21"/>
  </si>
  <si>
    <t>古屋谷川</t>
    <rPh sb="0" eb="2">
      <t>フルヤ</t>
    </rPh>
    <rPh sb="2" eb="4">
      <t>タニカワ</t>
    </rPh>
    <phoneticPr fontId="3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</si>
  <si>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3"/>
  </si>
  <si>
    <t>川口</t>
  </si>
  <si>
    <t>北島町</t>
    <rPh sb="0" eb="2">
      <t>キタジマ</t>
    </rPh>
    <rPh sb="2" eb="3">
      <t>マチ</t>
    </rPh>
    <phoneticPr fontId="3"/>
  </si>
  <si>
    <t>赤松川</t>
    <rPh sb="0" eb="2">
      <t>アカマツ</t>
    </rPh>
    <rPh sb="2" eb="3">
      <t>ガワ</t>
    </rPh>
    <phoneticPr fontId="21"/>
  </si>
  <si>
    <t>現在給水
人    口</t>
  </si>
  <si>
    <t>勝浦</t>
  </si>
  <si>
    <t>勝浦川水系</t>
  </si>
  <si>
    <t>勝浦川及び</t>
    <rPh sb="0" eb="2">
      <t>カツウラ</t>
    </rPh>
    <rPh sb="2" eb="3">
      <t>ガワ</t>
    </rPh>
    <rPh sb="3" eb="4">
      <t>オヨ</t>
    </rPh>
    <phoneticPr fontId="21"/>
  </si>
  <si>
    <t>立　川</t>
    <rPh sb="0" eb="1">
      <t>タテ</t>
    </rPh>
    <rPh sb="2" eb="3">
      <t>カワ</t>
    </rPh>
    <phoneticPr fontId="21"/>
  </si>
  <si>
    <t>(四国電力)</t>
  </si>
  <si>
    <t>伊予川</t>
  </si>
  <si>
    <t xml:space="preserve">     (人)</t>
  </si>
  <si>
    <t>-</t>
  </si>
  <si>
    <t>年  間</t>
  </si>
  <si>
    <t>名頃</t>
  </si>
  <si>
    <t>祖谷</t>
  </si>
  <si>
    <t>高野</t>
  </si>
  <si>
    <t>一宇</t>
  </si>
  <si>
    <t>出合</t>
  </si>
  <si>
    <t>三縄</t>
  </si>
  <si>
    <t>松尾川第一</t>
  </si>
  <si>
    <t>坂州</t>
    <rPh sb="0" eb="2">
      <t>サカス</t>
    </rPh>
    <phoneticPr fontId="3"/>
  </si>
  <si>
    <t>松尾川第二</t>
  </si>
  <si>
    <t>阿南発電所</t>
  </si>
  <si>
    <t>切越</t>
  </si>
  <si>
    <t>広野</t>
  </si>
  <si>
    <t>那賀川</t>
  </si>
  <si>
    <t>給水区域内　現在人口</t>
  </si>
  <si>
    <t>蔭平</t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</si>
  <si>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3"/>
  </si>
  <si>
    <t>徳島刑務所（国施設）</t>
    <rPh sb="0" eb="2">
      <t>トクシマ</t>
    </rPh>
    <rPh sb="6" eb="7">
      <t>クニ</t>
    </rPh>
    <rPh sb="7" eb="9">
      <t>シセツ</t>
    </rPh>
    <phoneticPr fontId="3"/>
  </si>
  <si>
    <t>池田</t>
  </si>
  <si>
    <t>吉野川</t>
  </si>
  <si>
    <t>普 及 率（％）</t>
  </si>
  <si>
    <t>勝浦町</t>
    <rPh sb="0" eb="3">
      <t>カツウラチョウ</t>
    </rPh>
    <phoneticPr fontId="3"/>
  </si>
  <si>
    <t>吉良</t>
  </si>
  <si>
    <t>火力発電所</t>
  </si>
  <si>
    <t>（単位：所，人，％）</t>
    <rPh sb="1" eb="3">
      <t>タンイ</t>
    </rPh>
    <rPh sb="4" eb="5">
      <t>トコロ</t>
    </rPh>
    <rPh sb="6" eb="7">
      <t>ヒト</t>
    </rPh>
    <phoneticPr fontId="3"/>
  </si>
  <si>
    <t>橘湾発電所</t>
  </si>
  <si>
    <t>工  業  用</t>
  </si>
  <si>
    <t>資料　県企業局, 四国電力(株)徳島支店</t>
    <rPh sb="13" eb="16">
      <t>カブ</t>
    </rPh>
    <phoneticPr fontId="21"/>
  </si>
  <si>
    <t>103　都市ガス</t>
  </si>
  <si>
    <t>Ｈ　４.１０</t>
  </si>
  <si>
    <t>年  次</t>
    <rPh sb="0" eb="1">
      <t>トシ</t>
    </rPh>
    <rPh sb="3" eb="4">
      <t>ツギ</t>
    </rPh>
    <phoneticPr fontId="3"/>
  </si>
  <si>
    <t>配  ガ  ス</t>
  </si>
  <si>
    <t>注　　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3"/>
  </si>
  <si>
    <t>炉　数</t>
  </si>
  <si>
    <t>１日当たり原料</t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</si>
  <si>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3"/>
  </si>
  <si>
    <t>１日当たり</t>
  </si>
  <si>
    <t>基　数</t>
  </si>
  <si>
    <t>１日最大</t>
  </si>
  <si>
    <t>容　量</t>
  </si>
  <si>
    <t>Ｈ２７.　５</t>
  </si>
  <si>
    <t>そよかぜ病院</t>
    <rPh sb="4" eb="6">
      <t>ビョウイン</t>
    </rPh>
    <phoneticPr fontId="3"/>
  </si>
  <si>
    <t>都市ガス　　　メーター　　取付数</t>
    <rPh sb="0" eb="2">
      <t>トシ</t>
    </rPh>
    <rPh sb="13" eb="14">
      <t>ト</t>
    </rPh>
    <rPh sb="14" eb="15">
      <t>ツ</t>
    </rPh>
    <rPh sb="15" eb="16">
      <t>スウ</t>
    </rPh>
    <phoneticPr fontId="3"/>
  </si>
  <si>
    <t>小松島市</t>
  </si>
  <si>
    <t>製造能力</t>
  </si>
  <si>
    <t>那賀町</t>
    <rPh sb="0" eb="3">
      <t>ナカチョウ</t>
    </rPh>
    <phoneticPr fontId="3"/>
  </si>
  <si>
    <t>令和元年</t>
    <rPh sb="0" eb="4">
      <t>レイワガンネン</t>
    </rPh>
    <phoneticPr fontId="3"/>
  </si>
  <si>
    <t>供給区域</t>
    <rPh sb="0" eb="2">
      <t>キョウキュウ</t>
    </rPh>
    <phoneticPr fontId="3"/>
  </si>
  <si>
    <t>Ｈ２４.　４</t>
  </si>
  <si>
    <t>(基)</t>
  </si>
  <si>
    <r>
      <t>　　(ｍ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</si>
  <si>
    <t>（個）</t>
    <rPh sb="1" eb="2">
      <t>コ</t>
    </rPh>
    <phoneticPr fontId="3"/>
  </si>
  <si>
    <t>徳島市</t>
    <rPh sb="0" eb="2">
      <t>トクシマ</t>
    </rPh>
    <rPh sb="2" eb="3">
      <t>シ</t>
    </rPh>
    <phoneticPr fontId="3"/>
  </si>
  <si>
    <t>延野</t>
    <rPh sb="0" eb="2">
      <t>ノベノ</t>
    </rPh>
    <phoneticPr fontId="3"/>
  </si>
  <si>
    <t>資料　四国ガス(株)</t>
    <rPh sb="7" eb="10">
      <t>カブ</t>
    </rPh>
    <phoneticPr fontId="3"/>
  </si>
  <si>
    <t>（単位：1,000MJ/㎥）</t>
    <rPh sb="1" eb="3">
      <t>タンイ</t>
    </rPh>
    <phoneticPr fontId="3"/>
  </si>
  <si>
    <t>販　売　量</t>
    <rPh sb="0" eb="1">
      <t>ハン</t>
    </rPh>
    <rPh sb="2" eb="3">
      <t>バイ</t>
    </rPh>
    <rPh sb="4" eb="5">
      <t>リョウ</t>
    </rPh>
    <phoneticPr fontId="3"/>
  </si>
  <si>
    <t>用　途　別　販　売　量</t>
    <rPh sb="6" eb="7">
      <t>ハン</t>
    </rPh>
    <rPh sb="8" eb="9">
      <t>バイ</t>
    </rPh>
    <rPh sb="10" eb="11">
      <t>リョウ</t>
    </rPh>
    <phoneticPr fontId="3"/>
  </si>
  <si>
    <t>八多病院</t>
  </si>
  <si>
    <t>Ｈ１５.　１</t>
  </si>
  <si>
    <t>家　庭　用</t>
    <rPh sb="0" eb="1">
      <t>イエ</t>
    </rPh>
    <rPh sb="2" eb="3">
      <t>ニワ</t>
    </rPh>
    <rPh sb="4" eb="5">
      <t>ヨウ</t>
    </rPh>
    <phoneticPr fontId="3"/>
  </si>
  <si>
    <t>柳島専用水道</t>
  </si>
  <si>
    <t>Ｈ１７.　３</t>
  </si>
  <si>
    <t>商  業  用</t>
  </si>
  <si>
    <t>その他（公用・医療用）</t>
    <rPh sb="2" eb="3">
      <t>タ</t>
    </rPh>
    <rPh sb="4" eb="6">
      <t>コウヨウ</t>
    </rPh>
    <rPh sb="7" eb="10">
      <t>イリョウヨウ</t>
    </rPh>
    <phoneticPr fontId="3"/>
  </si>
  <si>
    <t>資料　四国ガス(株)</t>
  </si>
  <si>
    <t>（単位：ｔ）</t>
  </si>
  <si>
    <t>現在給水</t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</si>
  <si>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</si>
  <si>
    <t>区      分</t>
  </si>
  <si>
    <t>総販売量</t>
  </si>
  <si>
    <t>現在給水     人  　口</t>
  </si>
  <si>
    <t>普及世帯数</t>
  </si>
  <si>
    <t>資料　県消防保安課</t>
    <rPh sb="6" eb="8">
      <t>ホアン</t>
    </rPh>
    <phoneticPr fontId="3"/>
  </si>
  <si>
    <t>南宇</t>
  </si>
  <si>
    <t>105　水　　　　　道　　　</t>
    <rPh sb="4" eb="5">
      <t>ミズ</t>
    </rPh>
    <rPh sb="10" eb="11">
      <t>ミチ</t>
    </rPh>
    <phoneticPr fontId="3"/>
  </si>
  <si>
    <t>Ｈ１３.　７</t>
  </si>
  <si>
    <t>市 町 村</t>
  </si>
  <si>
    <t>美馬市</t>
    <rPh sb="0" eb="2">
      <t>ミマ</t>
    </rPh>
    <rPh sb="2" eb="3">
      <t>シ</t>
    </rPh>
    <phoneticPr fontId="3"/>
  </si>
  <si>
    <t>行政区域内総　人　口</t>
    <rPh sb="5" eb="6">
      <t>フサ</t>
    </rPh>
    <rPh sb="7" eb="8">
      <t>ジン</t>
    </rPh>
    <rPh sb="9" eb="10">
      <t>クチ</t>
    </rPh>
    <phoneticPr fontId="3"/>
  </si>
  <si>
    <t>北川</t>
  </si>
  <si>
    <t>合　　　　　計</t>
  </si>
  <si>
    <t>令   和   元   年   度</t>
    <rPh sb="0" eb="1">
      <t>レイ</t>
    </rPh>
    <rPh sb="4" eb="5">
      <t>ワ</t>
    </rPh>
    <rPh sb="8" eb="9">
      <t>モト</t>
    </rPh>
    <phoneticPr fontId="3"/>
  </si>
  <si>
    <t>上　　水　　道</t>
  </si>
  <si>
    <t>Ｈ２５.　５</t>
  </si>
  <si>
    <t>簡   易   水</t>
  </si>
  <si>
    <t xml:space="preserve">  道</t>
  </si>
  <si>
    <t>吉　野　川</t>
    <rPh sb="0" eb="1">
      <t>キチ</t>
    </rPh>
    <rPh sb="2" eb="3">
      <t>ノ</t>
    </rPh>
    <rPh sb="4" eb="5">
      <t>カワ</t>
    </rPh>
    <phoneticPr fontId="3"/>
  </si>
  <si>
    <t>専      用      水      道</t>
  </si>
  <si>
    <t>海陽町</t>
    <rPh sb="0" eb="3">
      <t>カイヨウチョウ</t>
    </rPh>
    <phoneticPr fontId="3"/>
  </si>
  <si>
    <t>無収
水量</t>
    <rPh sb="1" eb="2">
      <t>オサム</t>
    </rPh>
    <rPh sb="3" eb="5">
      <t>スイリョウ</t>
    </rPh>
    <phoneticPr fontId="3"/>
  </si>
  <si>
    <t>普及率</t>
  </si>
  <si>
    <t>牟岐町</t>
  </si>
  <si>
    <t>飲 料 水 供 給 施 設</t>
  </si>
  <si>
    <t>箇所数</t>
  </si>
  <si>
    <t>現在給水
人　　口</t>
    <rPh sb="0" eb="2">
      <t>ゲンザイ</t>
    </rPh>
    <rPh sb="5" eb="6">
      <t>ジン</t>
    </rPh>
    <rPh sb="8" eb="9">
      <t>クチ</t>
    </rPh>
    <phoneticPr fontId="3"/>
  </si>
  <si>
    <t>自己水源のみによるもの</t>
  </si>
  <si>
    <t>左 記 以 外 の も の</t>
  </si>
  <si>
    <t>Ｈ　６.　２</t>
  </si>
  <si>
    <t>確 認 時      給水人口</t>
  </si>
  <si>
    <t>令和元年</t>
    <rPh sb="0" eb="2">
      <t>ガンネン</t>
    </rPh>
    <phoneticPr fontId="3"/>
  </si>
  <si>
    <t>確 認 時         給水人口</t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</si>
  <si>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</si>
  <si>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</si>
  <si>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3"/>
  </si>
  <si>
    <t>吉野川市</t>
    <rPh sb="0" eb="4">
      <t>ヨシノガワシ</t>
    </rPh>
    <phoneticPr fontId="3"/>
  </si>
  <si>
    <t>給 水 量</t>
  </si>
  <si>
    <t>阿波市</t>
    <rPh sb="0" eb="3">
      <t>アワシ</t>
    </rPh>
    <phoneticPr fontId="3"/>
  </si>
  <si>
    <t>松茂町</t>
    <rPh sb="0" eb="2">
      <t>マツシゲ</t>
    </rPh>
    <rPh sb="2" eb="3">
      <t>マチ</t>
    </rPh>
    <phoneticPr fontId="3"/>
  </si>
  <si>
    <t>三好市</t>
    <rPh sb="0" eb="3">
      <t>ミヨシシ</t>
    </rPh>
    <phoneticPr fontId="3"/>
  </si>
  <si>
    <t>上勝町</t>
    <rPh sb="0" eb="3">
      <t>カミカツチョウ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</si>
  <si>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</si>
  <si>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</si>
  <si>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(総数18）</t>
    <rPh sb="1" eb="3">
      <t>ソウスウ</t>
    </rPh>
    <phoneticPr fontId="3"/>
  </si>
  <si>
    <t>神山町</t>
    <rPh sb="0" eb="3">
      <t>カミヤマチョウ</t>
    </rPh>
    <phoneticPr fontId="3"/>
  </si>
  <si>
    <t>藍住町</t>
    <rPh sb="0" eb="3">
      <t>アイズミチョウ</t>
    </rPh>
    <phoneticPr fontId="3"/>
  </si>
  <si>
    <t>名東町末広</t>
  </si>
  <si>
    <t>板野町</t>
    <rPh sb="0" eb="2">
      <t>イタノ</t>
    </rPh>
    <rPh sb="2" eb="3">
      <t>マチ</t>
    </rPh>
    <phoneticPr fontId="3"/>
  </si>
  <si>
    <t>家庭用</t>
    <rPh sb="0" eb="3">
      <t>カテイヨウ</t>
    </rPh>
    <phoneticPr fontId="3"/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</si>
  <si>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</si>
  <si>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</si>
  <si>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資料　県安全衛生課</t>
    <rPh sb="4" eb="6">
      <t>アンゼン</t>
    </rPh>
    <phoneticPr fontId="3"/>
  </si>
  <si>
    <t>鴨島病院</t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</si>
  <si>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3"/>
  </si>
  <si>
    <t>基　　本　　計　　画</t>
  </si>
  <si>
    <t>実績１日給水量</t>
  </si>
  <si>
    <t>実  績</t>
  </si>
  <si>
    <t>無効水量</t>
  </si>
  <si>
    <t>給水人口</t>
  </si>
  <si>
    <t>１日平均</t>
  </si>
  <si>
    <t>有  収  水  量</t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</si>
  <si>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</si>
  <si>
    <t>行政区域内</t>
  </si>
  <si>
    <t>最大給水量</t>
  </si>
  <si>
    <t>基本水量</t>
    <rPh sb="2" eb="4">
      <t>スイリョウ</t>
    </rPh>
    <phoneticPr fontId="21"/>
  </si>
  <si>
    <t>給水量</t>
  </si>
  <si>
    <t>基本料金</t>
  </si>
  <si>
    <t>Ｓ４７.　４</t>
  </si>
  <si>
    <t>超過料金</t>
  </si>
  <si>
    <t>メ-タ-</t>
  </si>
  <si>
    <t>設 　　置　　 者　　 名</t>
  </si>
  <si>
    <t>人     口</t>
  </si>
  <si>
    <t>人　　口</t>
  </si>
  <si>
    <t>営業用</t>
  </si>
  <si>
    <t>国府リハビリステーションフェニックス</t>
    <rPh sb="0" eb="2">
      <t>コクフ</t>
    </rPh>
    <phoneticPr fontId="3"/>
  </si>
  <si>
    <t>海川</t>
  </si>
  <si>
    <t>工場用</t>
  </si>
  <si>
    <t>官公署</t>
    <rPh sb="2" eb="3">
      <t>ショ</t>
    </rPh>
    <phoneticPr fontId="21"/>
  </si>
  <si>
    <t>出羽</t>
    <rPh sb="0" eb="2">
      <t>イズリハ</t>
    </rPh>
    <phoneticPr fontId="3"/>
  </si>
  <si>
    <t>公共栓</t>
    <rPh sb="0" eb="2">
      <t>コウキョウ</t>
    </rPh>
    <rPh sb="2" eb="3">
      <t>セン</t>
    </rPh>
    <phoneticPr fontId="3"/>
  </si>
  <si>
    <t>使用料</t>
  </si>
  <si>
    <t>川島病院</t>
    <rPh sb="0" eb="2">
      <t>カワシマ</t>
    </rPh>
    <rPh sb="2" eb="4">
      <t>ビョウイン</t>
    </rPh>
    <phoneticPr fontId="3"/>
  </si>
  <si>
    <t>・学校</t>
  </si>
  <si>
    <t>(円)</t>
  </si>
  <si>
    <t xml:space="preserve"> (円）</t>
  </si>
  <si>
    <t>Ｓ５９.１０</t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</si>
  <si>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</si>
  <si>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</si>
  <si>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</si>
  <si>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</si>
  <si>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Ｓ１４.　３</t>
  </si>
  <si>
    <t>計画給水
人    口</t>
  </si>
  <si>
    <t>牟岐</t>
    <rPh sb="0" eb="2">
      <t>ムギ</t>
    </rPh>
    <phoneticPr fontId="3"/>
  </si>
  <si>
    <t>計画１日
最大給水量</t>
  </si>
  <si>
    <t>Ｈ２３.１０</t>
  </si>
  <si>
    <t>年　間
取水量</t>
    <rPh sb="0" eb="1">
      <t>トシ</t>
    </rPh>
    <rPh sb="2" eb="3">
      <t>カン</t>
    </rPh>
    <rPh sb="4" eb="7">
      <t>シュスイリョウ</t>
    </rPh>
    <phoneticPr fontId="21"/>
  </si>
  <si>
    <t>水道料金</t>
  </si>
  <si>
    <t>市町村</t>
    <rPh sb="0" eb="3">
      <t>シチョウソン</t>
    </rPh>
    <phoneticPr fontId="3"/>
  </si>
  <si>
    <t>日亜化学工業株式会社</t>
    <rPh sb="0" eb="2">
      <t>ニチア</t>
    </rPh>
    <rPh sb="2" eb="4">
      <t>カガク</t>
    </rPh>
    <rPh sb="4" eb="6">
      <t>コウギョウ</t>
    </rPh>
    <rPh sb="6" eb="10">
      <t>カブシキガイシャ</t>
    </rPh>
    <phoneticPr fontId="3"/>
  </si>
  <si>
    <t>地区</t>
    <rPh sb="0" eb="2">
      <t>チク</t>
    </rPh>
    <phoneticPr fontId="3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</si>
  <si>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21"/>
  </si>
  <si>
    <t>名東町３丁目</t>
  </si>
  <si>
    <t>八多五滝</t>
  </si>
  <si>
    <t>飯谷町長柱</t>
  </si>
  <si>
    <t>協立病院</t>
  </si>
  <si>
    <t>美馬市</t>
    <rPh sb="0" eb="3">
      <t>ミマシ</t>
    </rPh>
    <phoneticPr fontId="3"/>
  </si>
  <si>
    <t>佐那河内</t>
  </si>
  <si>
    <t>Ｓ５６.　８</t>
  </si>
  <si>
    <t>神  山  町</t>
  </si>
  <si>
    <t>徳 島 市</t>
  </si>
  <si>
    <t>Ｈ１９.　６</t>
  </si>
  <si>
    <t>鷲敷</t>
  </si>
  <si>
    <t>そよかぜ病院（旧緑ヶ丘病院）</t>
    <rPh sb="4" eb="6">
      <t>ビョウイン</t>
    </rPh>
    <rPh sb="7" eb="8">
      <t>キュウ</t>
    </rPh>
    <phoneticPr fontId="3"/>
  </si>
  <si>
    <t>平谷</t>
  </si>
  <si>
    <t>小浜</t>
  </si>
  <si>
    <t>桜谷</t>
  </si>
  <si>
    <t>（人)</t>
  </si>
  <si>
    <t>市宇</t>
  </si>
  <si>
    <t>六地蔵</t>
  </si>
  <si>
    <t>ゆめタウン</t>
  </si>
  <si>
    <t>Ｈ　３.　３</t>
  </si>
  <si>
    <t>出原和無田</t>
  </si>
  <si>
    <t>横石</t>
    <rPh sb="0" eb="2">
      <t>ヨコイシ</t>
    </rPh>
    <phoneticPr fontId="3"/>
  </si>
  <si>
    <t>美波町</t>
    <rPh sb="0" eb="2">
      <t>ミナミ</t>
    </rPh>
    <rPh sb="2" eb="3">
      <t>チョウ</t>
    </rPh>
    <phoneticPr fontId="3"/>
  </si>
  <si>
    <t>さかえ</t>
  </si>
  <si>
    <t>Ｈ１１.　７</t>
  </si>
  <si>
    <t>事  業  主  体  名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</si>
  <si>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21"/>
  </si>
  <si>
    <t>現在給水人口</t>
    <rPh sb="4" eb="6">
      <t>ジンコウ</t>
    </rPh>
    <phoneticPr fontId="21"/>
  </si>
  <si>
    <t>Ｓ４２.　４</t>
  </si>
  <si>
    <t>施設能力</t>
  </si>
  <si>
    <t>市 町 村 名</t>
  </si>
  <si>
    <t>徳島市名東町２丁目団地</t>
    <rPh sb="9" eb="11">
      <t>ダンチ</t>
    </rPh>
    <phoneticPr fontId="3"/>
  </si>
  <si>
    <t>Ｓ４３.１１</t>
  </si>
  <si>
    <t>Ｈ２４.１２</t>
  </si>
  <si>
    <t>Ｓ３２.　７</t>
  </si>
  <si>
    <t>令和元年度</t>
    <rPh sb="0" eb="2">
      <t>レイワ</t>
    </rPh>
    <rPh sb="2" eb="4">
      <t>ガンネン</t>
    </rPh>
    <rPh sb="4" eb="5">
      <t>ド</t>
    </rPh>
    <phoneticPr fontId="3"/>
  </si>
  <si>
    <t>徳島市上八万町東山団地</t>
  </si>
  <si>
    <t>令和元年度</t>
    <rPh sb="0" eb="1">
      <t>レイワ</t>
    </rPh>
    <rPh sb="1" eb="4">
      <t>ガンネンド</t>
    </rPh>
    <phoneticPr fontId="3"/>
  </si>
  <si>
    <t>徳島県立中央病院</t>
    <rPh sb="3" eb="4">
      <t>リツ</t>
    </rPh>
    <phoneticPr fontId="3"/>
  </si>
  <si>
    <t>Ｈ２４.　３</t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</si>
  <si>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3"/>
  </si>
  <si>
    <t>Ｓ４１.　６</t>
  </si>
  <si>
    <t>Ｓ６０.　６</t>
  </si>
  <si>
    <t>協立病院　清寿園</t>
    <rPh sb="5" eb="6">
      <t>キヨ</t>
    </rPh>
    <rPh sb="6" eb="7">
      <t>ジュ</t>
    </rPh>
    <rPh sb="7" eb="8">
      <t>エン</t>
    </rPh>
    <phoneticPr fontId="3"/>
  </si>
  <si>
    <t>大塚化学　徳島工場</t>
    <rPh sb="5" eb="7">
      <t>トクシマ</t>
    </rPh>
    <rPh sb="7" eb="9">
      <t>コウジョウ</t>
    </rPh>
    <phoneticPr fontId="3"/>
  </si>
  <si>
    <t>眉山パ－クハイツ</t>
  </si>
  <si>
    <t>Ｓ４８.　４</t>
  </si>
  <si>
    <t>介護老人保健施設　名月苑・ｸﾞﾙｰﾌﾟひかる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3"/>
  </si>
  <si>
    <t>ショートステイ阿波っ子</t>
    <rPh sb="7" eb="9">
      <t>アワ</t>
    </rPh>
    <rPh sb="10" eb="11">
      <t>コ</t>
    </rPh>
    <phoneticPr fontId="3"/>
  </si>
  <si>
    <t>Ｓ６２.　６</t>
  </si>
  <si>
    <t>阿南市</t>
  </si>
  <si>
    <t>たまき青空病院</t>
    <rPh sb="3" eb="5">
      <t>アオゾラ</t>
    </rPh>
    <rPh sb="5" eb="7">
      <t>ビョウイン</t>
    </rPh>
    <phoneticPr fontId="3"/>
  </si>
  <si>
    <t>博愛記念病院</t>
    <rPh sb="0" eb="2">
      <t>ハクアイ</t>
    </rPh>
    <rPh sb="2" eb="4">
      <t>キネン</t>
    </rPh>
    <rPh sb="4" eb="6">
      <t>ビョウイン</t>
    </rPh>
    <phoneticPr fontId="3"/>
  </si>
  <si>
    <t>ﾘﾊﾋﾞﾘｾﾝﾀｰｸﾞﾘｰﾝ丈六</t>
    <rPh sb="14" eb="16">
      <t>ジョウロク</t>
    </rPh>
    <phoneticPr fontId="3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</si>
  <si>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3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</si>
  <si>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3"/>
  </si>
  <si>
    <t>Ｈ１４.　９</t>
  </si>
  <si>
    <t>ﾀｶｶﾞﾜ東徳島ｺﾞﾙﾌ倶楽部</t>
    <rPh sb="5" eb="6">
      <t>ヒガシ</t>
    </rPh>
    <rPh sb="6" eb="8">
      <t>トクシマ</t>
    </rPh>
    <rPh sb="12" eb="15">
      <t>クラブ</t>
    </rPh>
    <phoneticPr fontId="3"/>
  </si>
  <si>
    <t>ｸﾞﾗﾝﾄﾞｴｸｼﾌﾞｺﾞﾙﾌ＆ｽﾊﾟﾘｿﾞｰﾄ</t>
  </si>
  <si>
    <t>Ｈ１６.　３</t>
  </si>
  <si>
    <t>徳島赤十字病院</t>
    <rPh sb="0" eb="2">
      <t>トクシマ</t>
    </rPh>
    <rPh sb="2" eb="5">
      <t>セキジュウジ</t>
    </rPh>
    <phoneticPr fontId="3"/>
  </si>
  <si>
    <t>Ｈ２９.　３</t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</si>
  <si>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3"/>
  </si>
  <si>
    <t>吉野川医療センター</t>
    <rPh sb="0" eb="3">
      <t>ヨシノガワ</t>
    </rPh>
    <rPh sb="3" eb="5">
      <t>イリョウ</t>
    </rPh>
    <phoneticPr fontId="3"/>
  </si>
  <si>
    <t>四国三郎の郷</t>
    <rPh sb="0" eb="2">
      <t>シコク</t>
    </rPh>
    <rPh sb="2" eb="4">
      <t>サブロウ</t>
    </rPh>
    <rPh sb="5" eb="6">
      <t>サト</t>
    </rPh>
    <phoneticPr fontId="3"/>
  </si>
  <si>
    <t>マルナカ脇町店</t>
    <rPh sb="4" eb="6">
      <t>ワキマチ</t>
    </rPh>
    <rPh sb="6" eb="7">
      <t>テン</t>
    </rPh>
    <phoneticPr fontId="3"/>
  </si>
  <si>
    <t>ﾊﾟﾅｿﾆｯｸﾍﾙｽｹｱ株式会社　脇町地区</t>
    <rPh sb="12" eb="16">
      <t>カブシキガイシャ</t>
    </rPh>
    <rPh sb="17" eb="19">
      <t>ワキマチ</t>
    </rPh>
    <rPh sb="19" eb="21">
      <t>チク</t>
    </rPh>
    <phoneticPr fontId="3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</si>
  <si>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3"/>
  </si>
  <si>
    <t>Ｓ５９.　３</t>
  </si>
  <si>
    <t>Ｈ　８.　３</t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</si>
  <si>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3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</si>
  <si>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3"/>
  </si>
  <si>
    <t>Ｓ３９.　２</t>
  </si>
  <si>
    <t>松茂町</t>
    <rPh sb="0" eb="3">
      <t>マツシゲチョウ</t>
    </rPh>
    <phoneticPr fontId="3"/>
  </si>
  <si>
    <t>上板町</t>
    <rPh sb="0" eb="3">
      <t>カミイタチョウ</t>
    </rPh>
    <phoneticPr fontId="3"/>
  </si>
  <si>
    <t>藍里病院</t>
  </si>
  <si>
    <t>Ｓ５５.　５</t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</si>
  <si>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3"/>
  </si>
  <si>
    <t>Ｓ５３.１０</t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</si>
  <si>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3"/>
  </si>
  <si>
    <t>東みよし町</t>
  </si>
  <si>
    <t>吉野川ハイウェイオアシス</t>
  </si>
  <si>
    <t>Ｈ１４.１１</t>
  </si>
  <si>
    <t>ゆうあいホスピタル</t>
  </si>
  <si>
    <t>伊島</t>
  </si>
  <si>
    <t>Ｈ１８.　４</t>
  </si>
  <si>
    <t>Ｈ１２.１０</t>
  </si>
  <si>
    <t>Ｈ３１． １</t>
  </si>
  <si>
    <t>･･･</t>
  </si>
  <si>
    <t>２</t>
  </si>
  <si>
    <t>令和元年度</t>
    <rPh sb="0" eb="1">
      <t>レイワ</t>
    </rPh>
    <rPh sb="1" eb="3">
      <t>ガンネン</t>
    </rPh>
    <rPh sb="3" eb="4">
      <t>ド</t>
    </rPh>
    <phoneticPr fontId="3"/>
  </si>
  <si>
    <t>平成29年度</t>
    <rPh sb="0" eb="2">
      <t>ヘイセイ</t>
    </rPh>
    <rPh sb="4" eb="6">
      <t>ネンド</t>
    </rPh>
    <phoneticPr fontId="3"/>
  </si>
  <si>
    <t>３</t>
  </si>
  <si>
    <t xml:space="preserve">  令和３年 4月</t>
    <rPh sb="2" eb="4">
      <t>レイワ</t>
    </rPh>
    <rPh sb="5" eb="6">
      <t>ネン</t>
    </rPh>
    <rPh sb="8" eb="9">
      <t>ガツ</t>
    </rPh>
    <phoneticPr fontId="3"/>
  </si>
  <si>
    <t>令和３年度</t>
    <rPh sb="0" eb="2">
      <t>レイワ</t>
    </rPh>
    <phoneticPr fontId="21"/>
  </si>
  <si>
    <t>平成29年</t>
    <phoneticPr fontId="3"/>
  </si>
  <si>
    <t>注　　製造能力は46ＭＪ／㎥換算</t>
    <rPh sb="0" eb="1">
      <t>チュウ</t>
    </rPh>
    <rPh sb="3" eb="5">
      <t>セイゾウ</t>
    </rPh>
    <rPh sb="5" eb="7">
      <t>ノウリョク</t>
    </rPh>
    <rPh sb="14" eb="16">
      <t>カンザン</t>
    </rPh>
    <phoneticPr fontId="3"/>
  </si>
  <si>
    <t>徳島市</t>
    <phoneticPr fontId="3"/>
  </si>
  <si>
    <t>平成30年</t>
    <rPh sb="0" eb="2">
      <t>ヘイセイ</t>
    </rPh>
    <rPh sb="4" eb="5">
      <t>ネン</t>
    </rPh>
    <phoneticPr fontId="3"/>
  </si>
  <si>
    <t>平成30年度</t>
    <rPh sb="0" eb="2">
      <t>ヘイセイ</t>
    </rPh>
    <rPh sb="4" eb="6">
      <t>ネンド</t>
    </rPh>
    <phoneticPr fontId="3"/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</si>
  <si>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3"/>
  </si>
  <si>
    <t>平  成  30  年  度</t>
    <rPh sb="0" eb="1">
      <t>ヒラ</t>
    </rPh>
    <rPh sb="3" eb="4">
      <t>ナル</t>
    </rPh>
    <rPh sb="10" eb="11">
      <t>トシ</t>
    </rPh>
    <rPh sb="13" eb="14">
      <t>ド</t>
    </rPh>
    <phoneticPr fontId="3"/>
  </si>
  <si>
    <t>令  和  元  年  度</t>
    <rPh sb="0" eb="1">
      <t>レイ</t>
    </rPh>
    <rPh sb="3" eb="4">
      <t>ワ</t>
    </rPh>
    <rPh sb="6" eb="7">
      <t>モト</t>
    </rPh>
    <phoneticPr fontId="3"/>
  </si>
  <si>
    <t>名東町北分</t>
    <rPh sb="4" eb="5">
      <t>ブン</t>
    </rPh>
    <phoneticPr fontId="21"/>
  </si>
  <si>
    <t>若葉団地親和会共同</t>
    <rPh sb="4" eb="6">
      <t>シンワ</t>
    </rPh>
    <rPh sb="6" eb="7">
      <t>カイ</t>
    </rPh>
    <rPh sb="7" eb="9">
      <t>キョウドウ</t>
    </rPh>
    <phoneticPr fontId="3"/>
  </si>
  <si>
    <t>大井</t>
    <rPh sb="0" eb="2">
      <t>オオイ</t>
    </rPh>
    <phoneticPr fontId="3"/>
  </si>
  <si>
    <t>桑野</t>
    <rPh sb="0" eb="2">
      <t>クワノ</t>
    </rPh>
    <phoneticPr fontId="3"/>
  </si>
  <si>
    <t>木屋平</t>
    <rPh sb="0" eb="3">
      <t>コヤダイラ</t>
    </rPh>
    <phoneticPr fontId="3"/>
  </si>
  <si>
    <t>三好市</t>
    <rPh sb="0" eb="2">
      <t>ミヨシ</t>
    </rPh>
    <rPh sb="2" eb="3">
      <t>シ</t>
    </rPh>
    <phoneticPr fontId="3"/>
  </si>
  <si>
    <t>落合</t>
    <rPh sb="0" eb="2">
      <t>オチアイ</t>
    </rPh>
    <phoneticPr fontId="3"/>
  </si>
  <si>
    <t>勝浦</t>
    <rPh sb="0" eb="2">
      <t>かつうら</t>
    </rPh>
    <phoneticPr fontId="3" type="Hiragana" alignment="distributed"/>
  </si>
  <si>
    <t>上勝</t>
    <rPh sb="0" eb="2">
      <t>カミカツ</t>
    </rPh>
    <phoneticPr fontId="3"/>
  </si>
  <si>
    <t>佐那河内村</t>
    <rPh sb="0" eb="5">
      <t>サナゴウチソン</t>
    </rPh>
    <phoneticPr fontId="3"/>
  </si>
  <si>
    <t>神山</t>
    <rPh sb="0" eb="2">
      <t>カミヤマ</t>
    </rPh>
    <phoneticPr fontId="3"/>
  </si>
  <si>
    <t>西納野下原</t>
    <rPh sb="0" eb="3">
      <t>ニシノノ</t>
    </rPh>
    <rPh sb="3" eb="5">
      <t>シモバラ</t>
    </rPh>
    <phoneticPr fontId="3"/>
  </si>
  <si>
    <t>美波</t>
    <rPh sb="0" eb="2">
      <t>ミナミ</t>
    </rPh>
    <phoneticPr fontId="3"/>
  </si>
  <si>
    <t>平　成　30　年　度</t>
    <rPh sb="0" eb="1">
      <t>ヒラ</t>
    </rPh>
    <rPh sb="2" eb="3">
      <t>ナル</t>
    </rPh>
    <rPh sb="7" eb="8">
      <t>トシ</t>
    </rPh>
    <rPh sb="9" eb="10">
      <t>ド</t>
    </rPh>
    <phoneticPr fontId="3"/>
  </si>
  <si>
    <t>Ｈ　９.１０</t>
    <phoneticPr fontId="3"/>
  </si>
  <si>
    <t>むつみホスピタル</t>
  </si>
  <si>
    <r>
      <t>(2)ガス用途別販売量</t>
    </r>
    <r>
      <rPr>
        <sz val="12"/>
        <rFont val="ＭＳ 明朝"/>
        <family val="1"/>
        <charset val="128"/>
      </rPr>
      <t>（平成29年～令和3年）</t>
    </r>
    <rPh sb="8" eb="11">
      <t>ハンバイリョウ</t>
    </rPh>
    <rPh sb="16" eb="17">
      <t>ネン</t>
    </rPh>
    <phoneticPr fontId="21"/>
  </si>
  <si>
    <r>
      <t>(1)ガス設備及び配ガス状況</t>
    </r>
    <r>
      <rPr>
        <sz val="12"/>
        <rFont val="ＭＳ 明朝"/>
        <family val="1"/>
        <charset val="128"/>
      </rPr>
      <t>（平成</t>
    </r>
    <r>
      <rPr>
        <sz val="12"/>
        <rFont val="ＭＳ 明朝"/>
        <family val="1"/>
      </rPr>
      <t>29</t>
    </r>
    <r>
      <rPr>
        <sz val="12"/>
        <rFont val="ＭＳ 明朝"/>
        <family val="1"/>
        <charset val="128"/>
      </rPr>
      <t>年～令和</t>
    </r>
    <r>
      <rPr>
        <sz val="12"/>
        <rFont val="ＭＳ 明朝"/>
        <family val="1"/>
      </rPr>
      <t>３</t>
    </r>
    <r>
      <rPr>
        <sz val="12"/>
        <rFont val="ＭＳ 明朝"/>
        <family val="1"/>
        <charset val="128"/>
      </rPr>
      <t>年）</t>
    </r>
    <rPh sb="19" eb="20">
      <t>ネン</t>
    </rPh>
    <rPh sb="21" eb="23">
      <t>レイワ</t>
    </rPh>
    <rPh sb="24" eb="25">
      <t>ネン</t>
    </rPh>
    <phoneticPr fontId="21"/>
  </si>
  <si>
    <t>･･･</t>
    <phoneticPr fontId="18"/>
  </si>
  <si>
    <r>
      <t>(1)発電実績</t>
    </r>
    <r>
      <rPr>
        <b/>
        <sz val="10"/>
        <rFont val="ＭＳ 明朝"/>
        <family val="1"/>
        <charset val="128"/>
      </rPr>
      <t>（令和３年度）</t>
    </r>
    <rPh sb="8" eb="10">
      <t>レイワ</t>
    </rPh>
    <rPh sb="11" eb="13">
      <t>ネンド</t>
    </rPh>
    <phoneticPr fontId="21"/>
  </si>
  <si>
    <r>
      <t>102　電　　　　力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3"/>
  </si>
  <si>
    <r>
      <t>(2)発電所設備概要</t>
    </r>
    <r>
      <rPr>
        <b/>
        <sz val="10"/>
        <rFont val="ＭＳ 明朝"/>
        <family val="1"/>
        <charset val="128"/>
      </rPr>
      <t>（令和３年度末）</t>
    </r>
    <rPh sb="11" eb="13">
      <t>レイワ</t>
    </rPh>
    <rPh sb="14" eb="16">
      <t>ネンド</t>
    </rPh>
    <rPh sb="16" eb="17">
      <t>マツ</t>
    </rPh>
    <phoneticPr fontId="21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</si>
  <si>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</si>
  <si>
    <r>
      <t>104　液化石油ガス（プロパンガス）販売状況</t>
    </r>
    <r>
      <rPr>
        <b/>
        <sz val="11"/>
        <rFont val="ＭＳ 明朝"/>
        <family val="1"/>
        <charset val="128"/>
      </rPr>
      <t>（平成30年～令和３年）</t>
    </r>
    <rPh sb="23" eb="25">
      <t>ヘイセイ</t>
    </rPh>
    <rPh sb="27" eb="28">
      <t>ネン</t>
    </rPh>
    <rPh sb="29" eb="31">
      <t>レイワ</t>
    </rPh>
    <rPh sb="32" eb="33">
      <t>ネン</t>
    </rPh>
    <phoneticPr fontId="3"/>
  </si>
  <si>
    <r>
      <t>(1)市町村別水道普及状況</t>
    </r>
    <r>
      <rPr>
        <b/>
        <sz val="11"/>
        <rFont val="ＭＳ 明朝"/>
        <family val="1"/>
        <charset val="128"/>
      </rPr>
      <t>（令和２年度末現在）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レイワ</t>
    </rPh>
    <rPh sb="17" eb="18">
      <t>ネン</t>
    </rPh>
    <rPh sb="18" eb="19">
      <t>ド</t>
    </rPh>
    <rPh sb="19" eb="20">
      <t>マツ</t>
    </rPh>
    <rPh sb="20" eb="22">
      <t>ゲンザイ</t>
    </rPh>
    <phoneticPr fontId="3"/>
  </si>
  <si>
    <r>
      <t>105　水　　　　　道</t>
    </r>
    <r>
      <rPr>
        <b/>
        <sz val="12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3"/>
  </si>
  <si>
    <r>
      <t>(2)上水道</t>
    </r>
    <r>
      <rPr>
        <b/>
        <sz val="11"/>
        <rFont val="ＭＳ 明朝"/>
        <family val="1"/>
        <charset val="128"/>
      </rPr>
      <t>（令和２年度末現在）</t>
    </r>
    <rPh sb="3" eb="4">
      <t>ウエ</t>
    </rPh>
    <rPh sb="4" eb="5">
      <t>ミズ</t>
    </rPh>
    <rPh sb="5" eb="6">
      <t>ミチ</t>
    </rPh>
    <rPh sb="7" eb="9">
      <t>レイワ</t>
    </rPh>
    <rPh sb="10" eb="11">
      <t>トシ</t>
    </rPh>
    <phoneticPr fontId="3"/>
  </si>
  <si>
    <r>
      <t>有効水量(千m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</si>
  <si>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t>給水区域内</t>
    <rPh sb="0" eb="2">
      <t>キュウスイ</t>
    </rPh>
    <phoneticPr fontId="21"/>
  </si>
  <si>
    <r>
      <t>　　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</si>
  <si>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r>
      <t>　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2" eb="3">
      <t>セン</t>
    </rPh>
    <phoneticPr fontId="21"/>
  </si>
  <si>
    <r>
      <t>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1" eb="2">
      <t>セン</t>
    </rPh>
    <phoneticPr fontId="21"/>
  </si>
  <si>
    <r>
      <t>(m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</si>
  <si>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r>
      <t>(１m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</si>
  <si>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r>
      <t>(3)簡易水道</t>
    </r>
    <r>
      <rPr>
        <b/>
        <sz val="11"/>
        <rFont val="ＭＳ 明朝"/>
        <family val="1"/>
        <charset val="128"/>
      </rPr>
      <t>（令和２年度末現在）</t>
    </r>
    <rPh sb="6" eb="7">
      <t>ミチ</t>
    </rPh>
    <rPh sb="8" eb="10">
      <t>レイワ</t>
    </rPh>
    <phoneticPr fontId="3"/>
  </si>
  <si>
    <r>
      <t>(4)専用水道</t>
    </r>
    <r>
      <rPr>
        <b/>
        <sz val="11"/>
        <rFont val="ＭＳ 明朝"/>
        <family val="1"/>
        <charset val="128"/>
      </rPr>
      <t>（令和２年度末現在）</t>
    </r>
    <rPh sb="8" eb="10">
      <t>レイワ</t>
    </rPh>
    <rPh sb="11" eb="12">
      <t>トシ</t>
    </rPh>
    <rPh sb="12" eb="13">
      <t>ド</t>
    </rPh>
    <rPh sb="13" eb="14">
      <t>マツ</t>
    </rPh>
    <rPh sb="14" eb="16">
      <t>ゲンザイ</t>
    </rPh>
    <phoneticPr fontId="21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</si>
  <si>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/日)</t>
    </r>
  </si>
  <si>
    <t xml:space="preserve">（　　総数　　　53　　　　） </t>
    <phoneticPr fontId="3"/>
  </si>
  <si>
    <t xml:space="preserve">        2</t>
    <phoneticPr fontId="3"/>
  </si>
  <si>
    <t xml:space="preserve">        3</t>
    <phoneticPr fontId="3"/>
  </si>
  <si>
    <t xml:space="preserve">  令和４年 1月</t>
    <rPh sb="2" eb="4">
      <t>レイワ</t>
    </rPh>
    <rPh sb="5" eb="6">
      <t>ネン</t>
    </rPh>
    <rPh sb="8" eb="9">
      <t>ガツ</t>
    </rPh>
    <phoneticPr fontId="3"/>
  </si>
  <si>
    <t>２</t>
    <phoneticPr fontId="3"/>
  </si>
  <si>
    <t xml:space="preserve"> 30</t>
    <phoneticPr fontId="3"/>
  </si>
  <si>
    <t xml:space="preserve"> ２</t>
    <phoneticPr fontId="3"/>
  </si>
  <si>
    <t>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</si>
</sst>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.0;\-#,##0.0"/>
    <numFmt numFmtId="178" formatCode="#,##0.000;\-#,##0.000"/>
    <numFmt numFmtId="179" formatCode="#,##0_ "/>
    <numFmt numFmtId="180" formatCode="#,##0_);\(#,##0\)"/>
    <numFmt numFmtId="181" formatCode="#,##0.0;[Red]#,##0.0"/>
    <numFmt numFmtId="182" formatCode="#,##0.0;[Red]\-#,##0.0"/>
    <numFmt numFmtId="183" formatCode="#,##0;[Red]#,##0"/>
    <numFmt numFmtId="184" formatCode="0_ "/>
    <numFmt numFmtId="185" formatCode="\(#,##0\)_);\(#,##0\)"/>
    <numFmt numFmtId="186" formatCode="#,##0_);[Red]\(#,##0\)"/>
  </numFmts>
  <fonts count="3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Ｐゴシック"/>
      <family val="3"/>
    </font>
    <font>
      <b/>
      <sz val="18"/>
      <name val="ＭＳ 明朝"/>
      <family val="1"/>
    </font>
    <font>
      <u/>
      <sz val="14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b/>
      <sz val="16"/>
      <name val="ＭＳ 明朝"/>
      <family val="1"/>
    </font>
    <font>
      <sz val="18"/>
      <name val="ＭＳ 明朝"/>
      <family val="1"/>
    </font>
    <font>
      <sz val="6"/>
      <name val="ＭＳ Ｐゴシック"/>
      <family val="3"/>
      <scheme val="minor"/>
    </font>
    <font>
      <sz val="8"/>
      <name val="ＭＳ 明朝"/>
      <family val="1"/>
    </font>
    <font>
      <sz val="11"/>
      <color theme="1"/>
      <name val="ＭＳ Ｐゴシック"/>
      <family val="3"/>
      <scheme val="minor"/>
    </font>
    <font>
      <sz val="7"/>
      <name val="ＭＳ 明朝"/>
      <family val="1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20" fillId="0" borderId="0" applyFont="0" applyFill="0" applyBorder="0" applyAlignment="0" applyProtection="0">
      <alignment vertical="center"/>
    </xf>
  </cellStyleXfs>
  <cellXfs count="446">
    <xf numFmtId="0" fontId="0" fillId="0" borderId="0" xfId="0">
      <alignment vertical="center"/>
    </xf>
    <xf numFmtId="0" fontId="4" fillId="0" borderId="0" xfId="7" applyFont="1" applyAlignment="1"/>
    <xf numFmtId="0" fontId="6" fillId="0" borderId="0" xfId="10" applyFont="1" applyBorder="1" applyAlignment="1" applyProtection="1"/>
    <xf numFmtId="37" fontId="4" fillId="0" borderId="0" xfId="7" applyNumberFormat="1" applyFont="1" applyBorder="1" applyAlignment="1"/>
    <xf numFmtId="0" fontId="4" fillId="0" borderId="0" xfId="8" applyFont="1" applyBorder="1"/>
    <xf numFmtId="0" fontId="4" fillId="0" borderId="0" xfId="8" applyFont="1" applyBorder="1" applyAlignment="1">
      <alignment horizontal="center" vertical="top"/>
    </xf>
    <xf numFmtId="0" fontId="4" fillId="0" borderId="0" xfId="7" applyFont="1" applyBorder="1" applyAlignment="1">
      <alignment horizontal="center"/>
    </xf>
    <xf numFmtId="0" fontId="4" fillId="0" borderId="0" xfId="7" quotePrefix="1" applyFont="1" applyBorder="1" applyAlignment="1">
      <alignment horizontal="center"/>
    </xf>
    <xf numFmtId="37" fontId="4" fillId="0" borderId="0" xfId="7" applyNumberFormat="1" applyFont="1" applyBorder="1" applyAlignment="1" applyProtection="1">
      <alignment horizontal="right"/>
    </xf>
    <xf numFmtId="0" fontId="4" fillId="0" borderId="0" xfId="7" applyFont="1" applyBorder="1" applyAlignment="1">
      <alignment horizontal="left" vertical="center"/>
    </xf>
    <xf numFmtId="37" fontId="4" fillId="0" borderId="0" xfId="7" applyNumberFormat="1" applyFont="1" applyBorder="1" applyAlignment="1" applyProtection="1"/>
    <xf numFmtId="0" fontId="4" fillId="0" borderId="0" xfId="8" applyFont="1" applyBorder="1" applyAlignment="1"/>
    <xf numFmtId="0" fontId="4" fillId="0" borderId="0" xfId="8" applyFont="1" applyBorder="1" applyAlignment="1">
      <alignment vertical="center" wrapText="1"/>
    </xf>
    <xf numFmtId="37" fontId="4" fillId="0" borderId="0" xfId="8" applyNumberFormat="1" applyFont="1" applyBorder="1" applyProtection="1"/>
    <xf numFmtId="0" fontId="4" fillId="0" borderId="0" xfId="8" applyFont="1" applyBorder="1" applyAlignment="1">
      <alignment horizontal="center" vertical="center" wrapText="1"/>
    </xf>
    <xf numFmtId="37" fontId="4" fillId="0" borderId="0" xfId="8" applyNumberFormat="1" applyFont="1" applyBorder="1" applyAlignment="1" applyProtection="1">
      <alignment horizontal="left"/>
    </xf>
    <xf numFmtId="0" fontId="4" fillId="0" borderId="0" xfId="7" applyFont="1" applyBorder="1" applyAlignment="1">
      <alignment horizontal="right"/>
    </xf>
    <xf numFmtId="37" fontId="4" fillId="0" borderId="0" xfId="7" applyNumberFormat="1" applyFont="1" applyBorder="1" applyAlignment="1" applyProtection="1">
      <alignment horizontal="center"/>
    </xf>
    <xf numFmtId="37" fontId="8" fillId="2" borderId="0" xfId="8" applyNumberFormat="1" applyFont="1" applyFill="1" applyBorder="1" applyAlignment="1" applyProtection="1">
      <alignment vertical="top" textRotation="255"/>
    </xf>
    <xf numFmtId="0" fontId="4" fillId="0" borderId="0" xfId="7" applyFont="1" applyBorder="1" applyAlignment="1">
      <alignment horizontal="center" vertical="center"/>
    </xf>
    <xf numFmtId="41" fontId="4" fillId="0" borderId="0" xfId="7" applyNumberFormat="1" applyFont="1" applyBorder="1" applyAlignment="1">
      <alignment horizontal="right"/>
    </xf>
    <xf numFmtId="41" fontId="4" fillId="0" borderId="0" xfId="7" applyNumberFormat="1" applyFont="1" applyBorder="1" applyAlignment="1" applyProtection="1">
      <alignment horizontal="right"/>
    </xf>
    <xf numFmtId="0" fontId="9" fillId="0" borderId="0" xfId="7" applyFont="1" applyBorder="1" applyAlignment="1">
      <alignment horizontal="left"/>
    </xf>
    <xf numFmtId="0" fontId="4" fillId="0" borderId="0" xfId="2" applyFont="1" applyBorder="1" applyAlignment="1">
      <alignment vertical="center"/>
    </xf>
    <xf numFmtId="0" fontId="10" fillId="0" borderId="0" xfId="10" applyFont="1" applyAlignment="1" applyProtection="1"/>
    <xf numFmtId="0" fontId="4" fillId="0" borderId="0" xfId="2" applyFont="1" applyBorder="1" applyAlignment="1">
      <alignment horizontal="left"/>
    </xf>
    <xf numFmtId="0" fontId="4" fillId="0" borderId="0" xfId="2" applyFont="1" applyBorder="1" applyAlignment="1">
      <alignment horizontal="right" vertical="center"/>
    </xf>
    <xf numFmtId="37" fontId="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>
      <alignment horizontal="distributed" vertical="top"/>
    </xf>
    <xf numFmtId="0" fontId="9" fillId="0" borderId="0" xfId="2" applyFont="1" applyBorder="1" applyAlignment="1"/>
    <xf numFmtId="0" fontId="4" fillId="0" borderId="0" xfId="2" applyFont="1" applyBorder="1" applyAlignment="1">
      <alignment horizontal="distributed"/>
    </xf>
    <xf numFmtId="0" fontId="12" fillId="0" borderId="0" xfId="10" applyFont="1" applyAlignment="1" applyProtection="1"/>
    <xf numFmtId="0" fontId="13" fillId="0" borderId="4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4" fillId="0" borderId="0" xfId="2" applyNumberFormat="1" applyFont="1" applyBorder="1" applyAlignment="1"/>
    <xf numFmtId="0" fontId="14" fillId="0" borderId="0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13" fillId="0" borderId="15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37" fontId="14" fillId="0" borderId="18" xfId="2" applyNumberFormat="1" applyFont="1" applyBorder="1" applyAlignment="1">
      <alignment vertical="center"/>
    </xf>
    <xf numFmtId="38" fontId="14" fillId="0" borderId="18" xfId="1" applyFont="1" applyFill="1" applyBorder="1" applyAlignment="1">
      <alignment horizontal="right" vertical="center"/>
    </xf>
    <xf numFmtId="37" fontId="4" fillId="0" borderId="0" xfId="2" applyNumberFormat="1" applyFont="1" applyBorder="1"/>
    <xf numFmtId="0" fontId="14" fillId="0" borderId="18" xfId="2" applyFont="1" applyBorder="1" applyAlignment="1">
      <alignment horizontal="center" vertical="center" shrinkToFit="1"/>
    </xf>
    <xf numFmtId="37" fontId="14" fillId="0" borderId="0" xfId="2" applyNumberFormat="1" applyFont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177" fontId="4" fillId="0" borderId="0" xfId="2" applyNumberFormat="1" applyFont="1" applyBorder="1"/>
    <xf numFmtId="0" fontId="14" fillId="0" borderId="32" xfId="2" applyFont="1" applyBorder="1" applyAlignment="1">
      <alignment horizontal="center" vertical="center"/>
    </xf>
    <xf numFmtId="179" fontId="14" fillId="0" borderId="0" xfId="2" applyNumberFormat="1" applyFont="1" applyBorder="1" applyAlignment="1">
      <alignment horizontal="right" vertical="center"/>
    </xf>
    <xf numFmtId="0" fontId="14" fillId="0" borderId="14" xfId="2" applyFont="1" applyBorder="1" applyAlignment="1">
      <alignment horizontal="centerContinuous" vertical="center"/>
    </xf>
    <xf numFmtId="0" fontId="14" fillId="0" borderId="0" xfId="2" applyFont="1" applyBorder="1" applyAlignment="1">
      <alignment horizontal="distributed" vertical="center"/>
    </xf>
    <xf numFmtId="39" fontId="4" fillId="0" borderId="0" xfId="2" applyNumberFormat="1" applyFont="1" applyBorder="1"/>
    <xf numFmtId="0" fontId="14" fillId="0" borderId="0" xfId="2" applyFont="1" applyBorder="1" applyAlignment="1">
      <alignment horizontal="right" vertical="center"/>
    </xf>
    <xf numFmtId="0" fontId="14" fillId="0" borderId="18" xfId="2" applyFont="1" applyBorder="1" applyAlignment="1">
      <alignment vertical="center"/>
    </xf>
    <xf numFmtId="0" fontId="14" fillId="0" borderId="18" xfId="2" applyFont="1" applyBorder="1" applyAlignment="1">
      <alignment horizontal="center" vertical="center"/>
    </xf>
    <xf numFmtId="37" fontId="14" fillId="0" borderId="0" xfId="2" applyNumberFormat="1" applyFont="1" applyAlignment="1">
      <alignment horizontal="center" vertical="center"/>
    </xf>
    <xf numFmtId="0" fontId="14" fillId="0" borderId="33" xfId="2" applyFont="1" applyBorder="1" applyAlignment="1">
      <alignment horizontal="center" vertical="center" shrinkToFit="1"/>
    </xf>
    <xf numFmtId="37" fontId="4" fillId="0" borderId="0" xfId="2" applyNumberFormat="1" applyFont="1" applyAlignment="1" applyProtection="1">
      <alignment vertical="center"/>
    </xf>
    <xf numFmtId="41" fontId="4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top" wrapText="1"/>
    </xf>
    <xf numFmtId="0" fontId="4" fillId="0" borderId="0" xfId="2" applyFont="1"/>
    <xf numFmtId="0" fontId="17" fillId="0" borderId="0" xfId="3" applyFont="1" applyBorder="1"/>
    <xf numFmtId="0" fontId="13" fillId="0" borderId="0" xfId="2" applyFont="1" applyAlignment="1">
      <alignment vertical="center"/>
    </xf>
    <xf numFmtId="0" fontId="14" fillId="0" borderId="23" xfId="2" applyFont="1" applyBorder="1" applyAlignment="1">
      <alignment horizontal="centerContinuous" vertical="center"/>
    </xf>
    <xf numFmtId="0" fontId="14" fillId="0" borderId="0" xfId="2" applyFont="1" applyBorder="1" applyAlignment="1">
      <alignment horizontal="centerContinuous" vertical="center"/>
    </xf>
    <xf numFmtId="37" fontId="14" fillId="0" borderId="0" xfId="2" applyNumberFormat="1" applyFont="1" applyBorder="1" applyAlignment="1">
      <alignment horizontal="distributed" vertical="center"/>
    </xf>
    <xf numFmtId="0" fontId="14" fillId="0" borderId="29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4" fillId="0" borderId="46" xfId="2" applyFont="1" applyBorder="1" applyAlignment="1">
      <alignment horizontal="distributed" vertical="center"/>
    </xf>
    <xf numFmtId="37" fontId="14" fillId="0" borderId="29" xfId="2" applyNumberFormat="1" applyFont="1" applyBorder="1" applyAlignment="1">
      <alignment horizontal="distributed" vertical="center"/>
    </xf>
    <xf numFmtId="37" fontId="14" fillId="0" borderId="47" xfId="2" applyNumberFormat="1" applyFont="1" applyBorder="1" applyAlignment="1">
      <alignment horizontal="distributed" vertical="center"/>
    </xf>
    <xf numFmtId="37" fontId="4" fillId="0" borderId="0" xfId="4" applyNumberFormat="1" applyFont="1"/>
    <xf numFmtId="0" fontId="17" fillId="0" borderId="0" xfId="2" applyFont="1" applyAlignment="1">
      <alignment horizontal="center"/>
    </xf>
    <xf numFmtId="0" fontId="11" fillId="0" borderId="0" xfId="2" applyFont="1" applyAlignment="1">
      <alignment horizontal="right"/>
    </xf>
    <xf numFmtId="0" fontId="2" fillId="0" borderId="0" xfId="2" applyFont="1" applyBorder="1" applyAlignment="1">
      <alignment horizontal="center"/>
    </xf>
    <xf numFmtId="0" fontId="14" fillId="0" borderId="48" xfId="2" applyFont="1" applyBorder="1" applyAlignment="1">
      <alignment horizontal="center" vertical="center"/>
    </xf>
    <xf numFmtId="0" fontId="14" fillId="0" borderId="9" xfId="2" applyFont="1" applyBorder="1" applyAlignment="1">
      <alignment horizontal="right" vertical="center"/>
    </xf>
    <xf numFmtId="0" fontId="14" fillId="0" borderId="15" xfId="2" applyFont="1" applyBorder="1" applyAlignment="1">
      <alignment horizontal="distributed" vertical="center"/>
    </xf>
    <xf numFmtId="0" fontId="9" fillId="0" borderId="0" xfId="2" applyFont="1" applyBorder="1" applyAlignment="1">
      <alignment vertical="center"/>
    </xf>
    <xf numFmtId="0" fontId="14" fillId="0" borderId="50" xfId="2" applyFont="1" applyBorder="1" applyAlignment="1">
      <alignment horizontal="distributed" vertical="center"/>
    </xf>
    <xf numFmtId="0" fontId="14" fillId="0" borderId="9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right" vertical="center" wrapText="1"/>
    </xf>
    <xf numFmtId="0" fontId="14" fillId="0" borderId="51" xfId="2" applyFont="1" applyBorder="1" applyAlignment="1">
      <alignment horizontal="center" vertical="center" wrapText="1"/>
    </xf>
    <xf numFmtId="0" fontId="14" fillId="0" borderId="0" xfId="2" applyFont="1" applyBorder="1"/>
    <xf numFmtId="41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4" fillId="0" borderId="0" xfId="2" applyFont="1" applyBorder="1" applyAlignment="1">
      <alignment horizontal="center"/>
    </xf>
    <xf numFmtId="0" fontId="14" fillId="0" borderId="0" xfId="2" applyFont="1" applyAlignment="1">
      <alignment horizontal="center" vertical="center"/>
    </xf>
    <xf numFmtId="0" fontId="27" fillId="0" borderId="0" xfId="0" applyFont="1">
      <alignment vertical="center"/>
    </xf>
    <xf numFmtId="183" fontId="14" fillId="0" borderId="0" xfId="6" applyNumberFormat="1" applyFont="1" applyBorder="1" applyProtection="1">
      <alignment vertical="center"/>
      <protection locked="0"/>
    </xf>
    <xf numFmtId="37" fontId="14" fillId="0" borderId="0" xfId="4" applyNumberFormat="1" applyFont="1" applyBorder="1" applyAlignment="1">
      <alignment vertical="center"/>
    </xf>
    <xf numFmtId="37" fontId="14" fillId="0" borderId="18" xfId="5" applyNumberFormat="1" applyFont="1" applyBorder="1" applyAlignment="1">
      <alignment vertical="center"/>
    </xf>
    <xf numFmtId="183" fontId="14" fillId="0" borderId="0" xfId="4" applyNumberFormat="1" applyFont="1" applyFill="1" applyBorder="1" applyAlignment="1">
      <alignment vertical="center"/>
    </xf>
    <xf numFmtId="183" fontId="14" fillId="0" borderId="0" xfId="2" applyNumberFormat="1" applyFont="1" applyBorder="1" applyAlignment="1">
      <alignment horizontal="right" vertical="center"/>
    </xf>
    <xf numFmtId="183" fontId="14" fillId="0" borderId="15" xfId="6" applyNumberFormat="1" applyFont="1" applyBorder="1" applyProtection="1">
      <alignment vertical="center"/>
      <protection locked="0"/>
    </xf>
    <xf numFmtId="183" fontId="14" fillId="0" borderId="15" xfId="2" applyNumberFormat="1" applyFont="1" applyBorder="1" applyAlignment="1">
      <alignment horizontal="right" vertical="center"/>
    </xf>
    <xf numFmtId="37" fontId="14" fillId="0" borderId="0" xfId="2" applyNumberFormat="1" applyFont="1" applyBorder="1" applyAlignment="1">
      <alignment horizontal="right" vertical="center"/>
    </xf>
    <xf numFmtId="0" fontId="4" fillId="0" borderId="0" xfId="7" applyFont="1"/>
    <xf numFmtId="37" fontId="4" fillId="0" borderId="0" xfId="7" applyNumberFormat="1" applyFont="1" applyBorder="1"/>
    <xf numFmtId="37" fontId="14" fillId="0" borderId="68" xfId="5" applyNumberFormat="1" applyFont="1" applyBorder="1" applyAlignment="1">
      <alignment horizontal="distributed" vertical="center"/>
    </xf>
    <xf numFmtId="37" fontId="14" fillId="0" borderId="68" xfId="5" applyNumberFormat="1" applyFont="1" applyBorder="1" applyAlignment="1">
      <alignment vertical="center"/>
    </xf>
    <xf numFmtId="37" fontId="14" fillId="0" borderId="0" xfId="5" applyNumberFormat="1" applyFont="1" applyAlignment="1">
      <alignment horizontal="right" vertical="center"/>
    </xf>
    <xf numFmtId="37" fontId="14" fillId="0" borderId="0" xfId="2" applyNumberFormat="1" applyFont="1" applyBorder="1" applyAlignment="1" applyProtection="1">
      <alignment vertical="center"/>
    </xf>
    <xf numFmtId="37" fontId="14" fillId="0" borderId="0" xfId="2" applyNumberFormat="1" applyFont="1" applyFill="1" applyAlignment="1" applyProtection="1">
      <alignment horizontal="right" vertical="center"/>
    </xf>
    <xf numFmtId="176" fontId="24" fillId="0" borderId="0" xfId="2" applyNumberFormat="1" applyFont="1" applyAlignment="1" applyProtection="1">
      <alignment vertical="center"/>
    </xf>
    <xf numFmtId="177" fontId="24" fillId="0" borderId="0" xfId="2" applyNumberFormat="1" applyFont="1" applyAlignment="1" applyProtection="1">
      <alignment vertical="center"/>
    </xf>
    <xf numFmtId="178" fontId="24" fillId="0" borderId="0" xfId="2" applyNumberFormat="1" applyFont="1" applyFill="1" applyAlignment="1" applyProtection="1">
      <alignment vertical="center"/>
    </xf>
    <xf numFmtId="0" fontId="24" fillId="0" borderId="0" xfId="2" applyFont="1" applyAlignment="1">
      <alignment vertical="center"/>
    </xf>
    <xf numFmtId="38" fontId="24" fillId="0" borderId="0" xfId="1" applyFont="1" applyFill="1" applyAlignment="1">
      <alignment vertical="center"/>
    </xf>
    <xf numFmtId="0" fontId="15" fillId="0" borderId="14" xfId="2" applyFont="1" applyBorder="1" applyAlignment="1">
      <alignment horizontal="center" vertical="center"/>
    </xf>
    <xf numFmtId="179" fontId="4" fillId="0" borderId="0" xfId="7" applyNumberFormat="1" applyFont="1" applyAlignment="1"/>
    <xf numFmtId="0" fontId="14" fillId="0" borderId="71" xfId="2" applyFont="1" applyBorder="1" applyAlignment="1">
      <alignment horizontal="centerContinuous" vertical="center"/>
    </xf>
    <xf numFmtId="0" fontId="14" fillId="0" borderId="74" xfId="2" applyFont="1" applyBorder="1" applyAlignment="1">
      <alignment horizontal="distributed" vertical="center"/>
    </xf>
    <xf numFmtId="0" fontId="19" fillId="0" borderId="74" xfId="2" applyFont="1" applyBorder="1" applyAlignment="1">
      <alignment horizontal="distributed" vertical="center" shrinkToFit="1"/>
    </xf>
    <xf numFmtId="37" fontId="14" fillId="0" borderId="71" xfId="2" applyNumberFormat="1" applyFont="1" applyBorder="1" applyAlignment="1">
      <alignment horizontal="distributed" vertical="center"/>
    </xf>
    <xf numFmtId="37" fontId="14" fillId="0" borderId="70" xfId="2" applyNumberFormat="1" applyFont="1" applyBorder="1" applyAlignment="1">
      <alignment horizontal="distributed" vertical="center"/>
    </xf>
    <xf numFmtId="37" fontId="14" fillId="0" borderId="67" xfId="2" applyNumberFormat="1" applyFont="1" applyBorder="1" applyAlignment="1">
      <alignment horizontal="distributed" vertical="center"/>
    </xf>
    <xf numFmtId="183" fontId="14" fillId="0" borderId="0" xfId="4" applyNumberFormat="1" applyFont="1" applyBorder="1" applyAlignment="1">
      <alignment vertical="center"/>
    </xf>
    <xf numFmtId="0" fontId="14" fillId="0" borderId="0" xfId="4" applyFont="1" applyBorder="1" applyAlignment="1">
      <alignment horizontal="distributed" vertical="center"/>
    </xf>
    <xf numFmtId="0" fontId="14" fillId="0" borderId="70" xfId="4" applyFont="1" applyBorder="1" applyAlignment="1">
      <alignment horizontal="distributed" vertical="center"/>
    </xf>
    <xf numFmtId="0" fontId="14" fillId="0" borderId="0" xfId="2" applyFont="1" applyAlignment="1">
      <alignment vertical="center"/>
    </xf>
    <xf numFmtId="37" fontId="24" fillId="0" borderId="0" xfId="2" applyNumberFormat="1" applyFont="1" applyBorder="1" applyAlignment="1" applyProtection="1">
      <alignment vertical="center"/>
    </xf>
    <xf numFmtId="176" fontId="14" fillId="0" borderId="0" xfId="5" applyNumberFormat="1" applyFont="1" applyAlignment="1">
      <alignment vertical="center"/>
    </xf>
    <xf numFmtId="177" fontId="14" fillId="0" borderId="0" xfId="5" applyNumberFormat="1" applyFont="1" applyAlignment="1">
      <alignment vertical="center"/>
    </xf>
    <xf numFmtId="37" fontId="14" fillId="0" borderId="68" xfId="5" applyNumberFormat="1" applyFont="1" applyBorder="1" applyAlignment="1">
      <alignment horizontal="center" vertical="center"/>
    </xf>
    <xf numFmtId="37" fontId="14" fillId="0" borderId="0" xfId="2" applyNumberFormat="1" applyFont="1" applyBorder="1" applyAlignment="1">
      <alignment vertical="center"/>
    </xf>
    <xf numFmtId="0" fontId="14" fillId="0" borderId="68" xfId="5" applyFont="1" applyBorder="1" applyAlignment="1">
      <alignment horizontal="distributed" vertical="center"/>
    </xf>
    <xf numFmtId="0" fontId="14" fillId="0" borderId="8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71" xfId="2" applyFont="1" applyBorder="1" applyAlignment="1">
      <alignment horizontal="distributed" vertical="center"/>
    </xf>
    <xf numFmtId="0" fontId="14" fillId="0" borderId="70" xfId="2" applyFont="1" applyBorder="1" applyAlignment="1">
      <alignment horizontal="distributed" vertical="center"/>
    </xf>
    <xf numFmtId="0" fontId="14" fillId="0" borderId="3" xfId="2" applyFont="1" applyBorder="1" applyAlignment="1">
      <alignment horizontal="center" vertical="center"/>
    </xf>
    <xf numFmtId="0" fontId="14" fillId="0" borderId="3" xfId="2" quotePrefix="1" applyFont="1" applyBorder="1" applyAlignment="1">
      <alignment horizontal="center" vertical="center"/>
    </xf>
    <xf numFmtId="0" fontId="14" fillId="0" borderId="45" xfId="2" applyFont="1" applyBorder="1" applyAlignment="1">
      <alignment vertical="center"/>
    </xf>
    <xf numFmtId="0" fontId="14" fillId="0" borderId="45" xfId="2" quotePrefix="1" applyFont="1" applyBorder="1" applyAlignment="1">
      <alignment horizontal="center" vertical="center"/>
    </xf>
    <xf numFmtId="37" fontId="14" fillId="0" borderId="7" xfId="2" applyNumberFormat="1" applyFont="1" applyBorder="1" applyAlignment="1">
      <alignment vertical="center"/>
    </xf>
    <xf numFmtId="37" fontId="14" fillId="0" borderId="67" xfId="2" applyNumberFormat="1" applyFont="1" applyBorder="1" applyAlignment="1">
      <alignment vertical="center"/>
    </xf>
    <xf numFmtId="0" fontId="13" fillId="0" borderId="67" xfId="2" applyFont="1" applyBorder="1" applyAlignment="1">
      <alignment vertical="center"/>
    </xf>
    <xf numFmtId="0" fontId="4" fillId="0" borderId="67" xfId="2" applyFont="1" applyBorder="1" applyAlignment="1">
      <alignment vertical="center"/>
    </xf>
    <xf numFmtId="0" fontId="4" fillId="0" borderId="67" xfId="2" applyFont="1" applyBorder="1" applyAlignment="1">
      <alignment horizontal="center" vertical="center"/>
    </xf>
    <xf numFmtId="0" fontId="14" fillId="0" borderId="68" xfId="2" applyFont="1" applyBorder="1" applyAlignment="1">
      <alignment vertical="center"/>
    </xf>
    <xf numFmtId="0" fontId="14" fillId="0" borderId="6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Continuous" vertical="center"/>
    </xf>
    <xf numFmtId="0" fontId="14" fillId="0" borderId="68" xfId="2" applyFont="1" applyBorder="1" applyAlignment="1">
      <alignment horizontal="centerContinuous" vertical="center"/>
    </xf>
    <xf numFmtId="0" fontId="14" fillId="0" borderId="0" xfId="2" applyFont="1" applyAlignment="1">
      <alignment horizontal="centerContinuous" vertical="center"/>
    </xf>
    <xf numFmtId="0" fontId="14" fillId="0" borderId="14" xfId="2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0" fontId="14" fillId="0" borderId="0" xfId="2" applyFont="1" applyBorder="1" applyAlignment="1"/>
    <xf numFmtId="3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distributed" vertical="center"/>
    </xf>
    <xf numFmtId="37" fontId="14" fillId="0" borderId="0" xfId="2" applyNumberFormat="1" applyFont="1" applyBorder="1" applyAlignment="1" applyProtection="1"/>
    <xf numFmtId="37" fontId="14" fillId="0" borderId="68" xfId="2" applyNumberFormat="1" applyFont="1" applyBorder="1" applyAlignment="1">
      <alignment vertical="center"/>
    </xf>
    <xf numFmtId="37" fontId="14" fillId="0" borderId="0" xfId="2" applyNumberFormat="1" applyFont="1" applyBorder="1" applyAlignment="1" applyProtection="1">
      <alignment horizontal="right"/>
    </xf>
    <xf numFmtId="37" fontId="14" fillId="0" borderId="0" xfId="2" applyNumberFormat="1" applyFont="1" applyBorder="1" applyAlignment="1"/>
    <xf numFmtId="37" fontId="14" fillId="0" borderId="0" xfId="2" applyNumberFormat="1" applyFont="1" applyBorder="1" applyProtection="1"/>
    <xf numFmtId="0" fontId="14" fillId="0" borderId="0" xfId="2" applyFont="1" applyBorder="1" applyAlignment="1">
      <alignment horizontal="left" vertical="distributed" textRotation="255"/>
    </xf>
    <xf numFmtId="37" fontId="14" fillId="0" borderId="0" xfId="2" applyNumberFormat="1" applyFont="1" applyAlignment="1">
      <alignment horizontal="distributed" vertical="center"/>
    </xf>
    <xf numFmtId="0" fontId="14" fillId="0" borderId="0" xfId="2" applyFont="1" applyBorder="1" applyAlignment="1">
      <alignment horizontal="left" vertical="center" textRotation="255"/>
    </xf>
    <xf numFmtId="37" fontId="14" fillId="0" borderId="0" xfId="5" applyNumberFormat="1" applyFont="1" applyAlignment="1">
      <alignment vertical="center"/>
    </xf>
    <xf numFmtId="37" fontId="14" fillId="0" borderId="0" xfId="5" applyNumberFormat="1" applyFont="1" applyAlignment="1">
      <alignment horizontal="center" vertical="center"/>
    </xf>
    <xf numFmtId="37" fontId="24" fillId="0" borderId="0" xfId="2" applyNumberFormat="1" applyFont="1" applyBorder="1" applyAlignment="1">
      <alignment vertical="center"/>
    </xf>
    <xf numFmtId="176" fontId="24" fillId="0" borderId="0" xfId="5" applyNumberFormat="1" applyFont="1" applyAlignment="1">
      <alignment vertical="center"/>
    </xf>
    <xf numFmtId="177" fontId="24" fillId="0" borderId="0" xfId="5" applyNumberFormat="1" applyFont="1" applyAlignment="1">
      <alignment vertical="center"/>
    </xf>
    <xf numFmtId="0" fontId="24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distributed" vertical="center"/>
    </xf>
    <xf numFmtId="0" fontId="14" fillId="0" borderId="17" xfId="2" applyFont="1" applyBorder="1" applyAlignment="1">
      <alignment horizontal="distributed" vertical="center"/>
    </xf>
    <xf numFmtId="0" fontId="14" fillId="0" borderId="19" xfId="2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37" fontId="14" fillId="0" borderId="4" xfId="2" applyNumberFormat="1" applyFont="1" applyBorder="1" applyAlignment="1">
      <alignment vertical="center"/>
    </xf>
    <xf numFmtId="0" fontId="14" fillId="0" borderId="4" xfId="2" applyFont="1" applyBorder="1" applyAlignment="1">
      <alignment horizontal="right" vertical="center"/>
    </xf>
    <xf numFmtId="37" fontId="14" fillId="0" borderId="4" xfId="2" applyNumberFormat="1" applyFont="1" applyBorder="1" applyAlignment="1">
      <alignment horizontal="center" vertical="center"/>
    </xf>
    <xf numFmtId="37" fontId="14" fillId="0" borderId="4" xfId="2" applyNumberFormat="1" applyFont="1" applyBorder="1" applyAlignment="1">
      <alignment horizontal="left" vertical="center"/>
    </xf>
    <xf numFmtId="177" fontId="14" fillId="0" borderId="4" xfId="2" applyNumberFormat="1" applyFont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4" fillId="0" borderId="0" xfId="2" applyFont="1" applyAlignment="1">
      <alignment horizontal="center"/>
    </xf>
    <xf numFmtId="0" fontId="1" fillId="0" borderId="4" xfId="2" applyFont="1" applyBorder="1" applyAlignment="1">
      <alignment vertical="center"/>
    </xf>
    <xf numFmtId="38" fontId="14" fillId="0" borderId="30" xfId="1" applyFont="1" applyFill="1" applyBorder="1" applyAlignment="1">
      <alignment horizontal="right" vertical="center"/>
    </xf>
    <xf numFmtId="38" fontId="14" fillId="0" borderId="4" xfId="1" applyFont="1" applyFill="1" applyBorder="1" applyAlignment="1">
      <alignment horizontal="right" vertical="center"/>
    </xf>
    <xf numFmtId="179" fontId="24" fillId="0" borderId="4" xfId="2" applyNumberFormat="1" applyFont="1" applyBorder="1" applyAlignment="1">
      <alignment horizontal="right" vertical="center"/>
    </xf>
    <xf numFmtId="0" fontId="1" fillId="0" borderId="0" xfId="2" applyFont="1" applyBorder="1" applyAlignment="1">
      <alignment vertical="center"/>
    </xf>
    <xf numFmtId="37" fontId="14" fillId="0" borderId="67" xfId="2" applyNumberFormat="1" applyFont="1" applyBorder="1" applyAlignment="1">
      <alignment horizontal="right" vertical="center"/>
    </xf>
    <xf numFmtId="179" fontId="14" fillId="0" borderId="67" xfId="2" applyNumberFormat="1" applyFont="1" applyBorder="1" applyAlignment="1">
      <alignment horizontal="right" vertical="center"/>
    </xf>
    <xf numFmtId="0" fontId="1" fillId="0" borderId="0" xfId="2" applyFont="1"/>
    <xf numFmtId="37" fontId="4" fillId="0" borderId="0" xfId="2" applyNumberFormat="1" applyFont="1" applyBorder="1" applyAlignment="1">
      <alignment horizontal="right"/>
    </xf>
    <xf numFmtId="0" fontId="4" fillId="0" borderId="72" xfId="2" applyFont="1" applyBorder="1" applyAlignment="1">
      <alignment vertical="center"/>
    </xf>
    <xf numFmtId="0" fontId="14" fillId="0" borderId="66" xfId="2" applyFont="1" applyBorder="1" applyAlignment="1">
      <alignment horizontal="center" vertical="center"/>
    </xf>
    <xf numFmtId="0" fontId="14" fillId="0" borderId="8" xfId="2" quotePrefix="1" applyFont="1" applyBorder="1" applyAlignment="1">
      <alignment horizontal="center" vertical="center"/>
    </xf>
    <xf numFmtId="37" fontId="14" fillId="0" borderId="23" xfId="2" applyNumberFormat="1" applyFont="1" applyBorder="1" applyAlignment="1">
      <alignment vertical="center"/>
    </xf>
    <xf numFmtId="37" fontId="14" fillId="0" borderId="0" xfId="2" applyNumberFormat="1" applyFont="1" applyAlignment="1">
      <alignment horizontal="right" vertical="center"/>
    </xf>
    <xf numFmtId="0" fontId="14" fillId="0" borderId="72" xfId="2" applyFont="1" applyBorder="1" applyAlignment="1">
      <alignment vertical="center"/>
    </xf>
    <xf numFmtId="182" fontId="14" fillId="0" borderId="72" xfId="11" applyNumberFormat="1" applyFont="1" applyBorder="1" applyAlignment="1">
      <alignment vertical="center"/>
    </xf>
    <xf numFmtId="0" fontId="32" fillId="0" borderId="0" xfId="4" applyFont="1" applyBorder="1" applyAlignment="1">
      <alignment vertical="center"/>
    </xf>
    <xf numFmtId="0" fontId="33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2" applyFont="1" applyBorder="1" applyAlignment="1">
      <alignment vertical="center"/>
    </xf>
    <xf numFmtId="0" fontId="25" fillId="0" borderId="0" xfId="4" applyFont="1" applyAlignment="1">
      <alignment horizontal="left" vertical="center"/>
    </xf>
    <xf numFmtId="0" fontId="24" fillId="0" borderId="0" xfId="2" applyFont="1" applyBorder="1" applyAlignment="1">
      <alignment horizontal="right" vertical="center"/>
    </xf>
    <xf numFmtId="0" fontId="24" fillId="0" borderId="38" xfId="4" applyFont="1" applyBorder="1" applyAlignment="1">
      <alignment vertical="center"/>
    </xf>
    <xf numFmtId="0" fontId="24" fillId="0" borderId="22" xfId="4" applyFont="1" applyBorder="1" applyAlignment="1">
      <alignment vertical="center"/>
    </xf>
    <xf numFmtId="0" fontId="24" fillId="0" borderId="9" xfId="2" applyFont="1" applyBorder="1" applyAlignment="1">
      <alignment horizontal="center" vertical="center"/>
    </xf>
    <xf numFmtId="0" fontId="24" fillId="0" borderId="9" xfId="4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/>
    </xf>
    <xf numFmtId="37" fontId="24" fillId="0" borderId="0" xfId="2" applyNumberFormat="1" applyFont="1" applyAlignment="1">
      <alignment horizontal="right" vertical="center"/>
    </xf>
    <xf numFmtId="181" fontId="24" fillId="0" borderId="0" xfId="4" applyNumberFormat="1" applyFont="1" applyBorder="1" applyAlignment="1">
      <alignment horizontal="right" vertical="center"/>
    </xf>
    <xf numFmtId="37" fontId="24" fillId="0" borderId="71" xfId="4" quotePrefix="1" applyNumberFormat="1" applyFont="1" applyBorder="1" applyAlignment="1">
      <alignment horizontal="center" vertical="center"/>
    </xf>
    <xf numFmtId="0" fontId="24" fillId="0" borderId="71" xfId="2" quotePrefix="1" applyFont="1" applyBorder="1" applyAlignment="1">
      <alignment horizontal="center" vertical="center"/>
    </xf>
    <xf numFmtId="0" fontId="24" fillId="0" borderId="71" xfId="2" applyFont="1" applyBorder="1" applyAlignment="1">
      <alignment horizontal="distributed" vertical="center"/>
    </xf>
    <xf numFmtId="3" fontId="24" fillId="0" borderId="18" xfId="4" applyNumberFormat="1" applyFont="1" applyBorder="1" applyAlignment="1">
      <alignment vertical="center"/>
    </xf>
    <xf numFmtId="3" fontId="24" fillId="0" borderId="0" xfId="4" applyNumberFormat="1" applyFont="1" applyBorder="1" applyAlignment="1">
      <alignment vertical="center"/>
    </xf>
    <xf numFmtId="3" fontId="24" fillId="0" borderId="0" xfId="4" applyNumberFormat="1" applyFont="1" applyBorder="1" applyAlignment="1">
      <alignment horizontal="right" vertical="center"/>
    </xf>
    <xf numFmtId="37" fontId="34" fillId="0" borderId="0" xfId="2" applyNumberFormat="1" applyFont="1" applyBorder="1"/>
    <xf numFmtId="0" fontId="24" fillId="0" borderId="73" xfId="2" applyFont="1" applyBorder="1" applyAlignment="1">
      <alignment horizontal="distributed" vertical="center"/>
    </xf>
    <xf numFmtId="38" fontId="24" fillId="0" borderId="19" xfId="1" applyFont="1" applyFill="1" applyBorder="1" applyAlignment="1">
      <alignment vertical="center"/>
    </xf>
    <xf numFmtId="37" fontId="24" fillId="0" borderId="67" xfId="2" applyNumberFormat="1" applyFont="1" applyBorder="1" applyAlignment="1">
      <alignment vertical="center"/>
    </xf>
    <xf numFmtId="3" fontId="24" fillId="0" borderId="67" xfId="4" applyNumberFormat="1" applyFont="1" applyBorder="1" applyAlignment="1">
      <alignment vertical="center"/>
    </xf>
    <xf numFmtId="3" fontId="24" fillId="0" borderId="67" xfId="4" applyNumberFormat="1" applyFont="1" applyBorder="1" applyAlignment="1">
      <alignment horizontal="right" vertical="center"/>
    </xf>
    <xf numFmtId="181" fontId="24" fillId="0" borderId="67" xfId="4" applyNumberFormat="1" applyFont="1" applyBorder="1" applyAlignment="1">
      <alignment horizontal="right" vertical="center"/>
    </xf>
    <xf numFmtId="41" fontId="34" fillId="0" borderId="0" xfId="4" applyNumberFormat="1" applyFont="1"/>
    <xf numFmtId="180" fontId="34" fillId="0" borderId="0" xfId="4" quotePrefix="1" applyNumberFormat="1" applyFont="1" applyAlignment="1">
      <alignment horizontal="right"/>
    </xf>
    <xf numFmtId="177" fontId="34" fillId="0" borderId="0" xfId="4" applyNumberFormat="1" applyFont="1"/>
    <xf numFmtId="0" fontId="35" fillId="0" borderId="0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2" fillId="0" borderId="0" xfId="4" applyFont="1" applyAlignment="1">
      <alignment vertical="center"/>
    </xf>
    <xf numFmtId="0" fontId="24" fillId="0" borderId="35" xfId="4" applyFont="1" applyBorder="1" applyAlignment="1">
      <alignment horizontal="center" vertical="center"/>
    </xf>
    <xf numFmtId="0" fontId="24" fillId="0" borderId="43" xfId="4" applyFont="1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20" xfId="4" applyFont="1" applyBorder="1" applyAlignment="1">
      <alignment vertical="center"/>
    </xf>
    <xf numFmtId="0" fontId="24" fillId="0" borderId="18" xfId="2" applyFont="1" applyBorder="1" applyAlignment="1">
      <alignment horizontal="center" vertical="center"/>
    </xf>
    <xf numFmtId="0" fontId="24" fillId="0" borderId="69" xfId="4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 wrapText="1"/>
    </xf>
    <xf numFmtId="0" fontId="24" fillId="0" borderId="28" xfId="2" applyFont="1" applyBorder="1" applyAlignment="1">
      <alignment horizontal="center" vertical="center"/>
    </xf>
    <xf numFmtId="0" fontId="24" fillId="0" borderId="18" xfId="4" applyFont="1" applyBorder="1" applyAlignment="1">
      <alignment horizontal="center" vertical="center" wrapText="1"/>
    </xf>
    <xf numFmtId="0" fontId="24" fillId="0" borderId="9" xfId="4" applyFont="1" applyBorder="1" applyAlignment="1">
      <alignment horizontal="right" vertical="center"/>
    </xf>
    <xf numFmtId="0" fontId="24" fillId="0" borderId="13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24" fillId="0" borderId="44" xfId="4" applyFont="1" applyBorder="1" applyAlignment="1">
      <alignment horizontal="right" vertical="center"/>
    </xf>
    <xf numFmtId="180" fontId="24" fillId="0" borderId="71" xfId="4" applyNumberFormat="1" applyFont="1" applyBorder="1" applyAlignment="1">
      <alignment horizontal="center" vertical="center"/>
    </xf>
    <xf numFmtId="38" fontId="24" fillId="0" borderId="0" xfId="1" applyFont="1" applyBorder="1" applyAlignment="1" applyProtection="1">
      <alignment vertical="center"/>
    </xf>
    <xf numFmtId="182" fontId="24" fillId="0" borderId="0" xfId="1" applyNumberFormat="1" applyFont="1" applyBorder="1" applyAlignment="1">
      <alignment vertical="center"/>
    </xf>
    <xf numFmtId="38" fontId="24" fillId="0" borderId="18" xfId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3" fontId="24" fillId="0" borderId="0" xfId="4" applyNumberFormat="1" applyFont="1" applyBorder="1" applyAlignment="1" applyProtection="1">
      <alignment horizontal="right" vertical="center"/>
      <protection locked="0"/>
    </xf>
    <xf numFmtId="38" fontId="34" fillId="0" borderId="0" xfId="2" applyNumberFormat="1" applyFont="1" applyBorder="1"/>
    <xf numFmtId="38" fontId="24" fillId="0" borderId="0" xfId="1" applyFont="1" applyFill="1" applyBorder="1" applyAlignment="1" applyProtection="1">
      <alignment horizontal="right" vertical="center"/>
    </xf>
    <xf numFmtId="3" fontId="24" fillId="0" borderId="0" xfId="1" applyNumberFormat="1" applyFont="1" applyBorder="1" applyAlignment="1" applyProtection="1">
      <alignment horizontal="right" vertical="center"/>
    </xf>
    <xf numFmtId="38" fontId="24" fillId="0" borderId="19" xfId="1" applyFont="1" applyFill="1" applyBorder="1" applyAlignment="1">
      <alignment horizontal="right" vertical="center"/>
    </xf>
    <xf numFmtId="38" fontId="24" fillId="0" borderId="67" xfId="1" applyFont="1" applyFill="1" applyBorder="1" applyAlignment="1">
      <alignment horizontal="right" vertical="center"/>
    </xf>
    <xf numFmtId="38" fontId="24" fillId="0" borderId="67" xfId="1" applyFont="1" applyFill="1" applyBorder="1" applyAlignment="1" applyProtection="1">
      <alignment horizontal="right" vertical="center"/>
    </xf>
    <xf numFmtId="3" fontId="24" fillId="0" borderId="67" xfId="4" applyNumberFormat="1" applyFont="1" applyBorder="1" applyAlignment="1" applyProtection="1">
      <alignment horizontal="right" vertical="center"/>
      <protection locked="0"/>
    </xf>
    <xf numFmtId="0" fontId="24" fillId="0" borderId="0" xfId="2" applyFont="1" applyBorder="1" applyAlignment="1">
      <alignment horizontal="left" vertical="center"/>
    </xf>
    <xf numFmtId="37" fontId="34" fillId="0" borderId="0" xfId="7" applyNumberFormat="1" applyFont="1" applyBorder="1"/>
    <xf numFmtId="0" fontId="31" fillId="0" borderId="0" xfId="7" applyFont="1" applyBorder="1" applyAlignment="1">
      <alignment horizontal="left"/>
    </xf>
    <xf numFmtId="0" fontId="34" fillId="0" borderId="0" xfId="7" applyFont="1" applyBorder="1" applyAlignment="1">
      <alignment horizontal="right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center" vertical="center"/>
    </xf>
    <xf numFmtId="37" fontId="14" fillId="0" borderId="0" xfId="4" applyNumberFormat="1" applyFont="1" applyBorder="1" applyAlignment="1">
      <alignment horizontal="right" vertical="center"/>
    </xf>
    <xf numFmtId="0" fontId="14" fillId="0" borderId="0" xfId="2" quotePrefix="1" applyFont="1" applyBorder="1" applyAlignment="1">
      <alignment horizontal="centerContinuous" vertical="center"/>
    </xf>
    <xf numFmtId="0" fontId="14" fillId="0" borderId="74" xfId="4" applyFont="1" applyBorder="1" applyAlignment="1">
      <alignment horizontal="centerContinuous" vertical="center"/>
    </xf>
    <xf numFmtId="3" fontId="14" fillId="0" borderId="0" xfId="6" applyNumberFormat="1" applyFont="1" applyBorder="1" applyProtection="1">
      <alignment vertical="center"/>
      <protection locked="0"/>
    </xf>
    <xf numFmtId="183" fontId="14" fillId="0" borderId="18" xfId="6" applyNumberFormat="1" applyFont="1" applyBorder="1" applyProtection="1">
      <alignment vertical="center"/>
      <protection locked="0"/>
    </xf>
    <xf numFmtId="183" fontId="14" fillId="0" borderId="0" xfId="6" applyNumberFormat="1" applyFont="1" applyProtection="1">
      <alignment vertical="center"/>
      <protection locked="0"/>
    </xf>
    <xf numFmtId="183" fontId="14" fillId="0" borderId="0" xfId="2" applyNumberFormat="1" applyFont="1" applyBorder="1" applyAlignment="1">
      <alignment vertical="center"/>
    </xf>
    <xf numFmtId="183" fontId="14" fillId="0" borderId="67" xfId="6" applyNumberFormat="1" applyFont="1" applyBorder="1" applyProtection="1">
      <alignment vertical="center"/>
      <protection locked="0"/>
    </xf>
    <xf numFmtId="0" fontId="34" fillId="0" borderId="0" xfId="2" applyFont="1"/>
    <xf numFmtId="0" fontId="34" fillId="0" borderId="67" xfId="2" applyFont="1" applyBorder="1" applyAlignment="1">
      <alignment vertical="center"/>
    </xf>
    <xf numFmtId="0" fontId="34" fillId="0" borderId="0" xfId="2" applyFont="1" applyBorder="1" applyAlignment="1">
      <alignment horizontal="distributed" justifyLastLine="1"/>
    </xf>
    <xf numFmtId="0" fontId="24" fillId="0" borderId="60" xfId="2" applyFont="1" applyBorder="1" applyAlignment="1">
      <alignment horizontal="center" vertical="center" shrinkToFit="1"/>
    </xf>
    <xf numFmtId="0" fontId="24" fillId="0" borderId="43" xfId="2" applyFont="1" applyBorder="1" applyAlignment="1">
      <alignment horizontal="center" vertical="center" shrinkToFit="1"/>
    </xf>
    <xf numFmtId="0" fontId="24" fillId="0" borderId="0" xfId="2" applyFont="1" applyBorder="1" applyAlignment="1">
      <alignment horizontal="center" vertical="center" wrapText="1"/>
    </xf>
    <xf numFmtId="0" fontId="24" fillId="0" borderId="0" xfId="2" applyFont="1" applyBorder="1"/>
    <xf numFmtId="0" fontId="24" fillId="0" borderId="53" xfId="2" applyFont="1" applyBorder="1" applyAlignment="1">
      <alignment horizontal="center" vertical="center"/>
    </xf>
    <xf numFmtId="0" fontId="24" fillId="0" borderId="57" xfId="2" applyFont="1" applyBorder="1" applyAlignment="1">
      <alignment horizontal="center" vertical="center"/>
    </xf>
    <xf numFmtId="0" fontId="24" fillId="0" borderId="61" xfId="2" applyFont="1" applyBorder="1" applyAlignment="1">
      <alignment horizontal="center" vertical="center" wrapText="1"/>
    </xf>
    <xf numFmtId="0" fontId="24" fillId="0" borderId="4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top"/>
    </xf>
    <xf numFmtId="0" fontId="24" fillId="0" borderId="0" xfId="2" applyFont="1" applyBorder="1" applyAlignment="1">
      <alignment vertical="top"/>
    </xf>
    <xf numFmtId="0" fontId="24" fillId="0" borderId="18" xfId="2" applyFont="1" applyBorder="1" applyAlignment="1">
      <alignment vertical="center"/>
    </xf>
    <xf numFmtId="37" fontId="24" fillId="0" borderId="0" xfId="2" applyNumberFormat="1" applyFont="1" applyBorder="1"/>
    <xf numFmtId="180" fontId="24" fillId="0" borderId="0" xfId="2" applyNumberFormat="1" applyFont="1" applyAlignment="1">
      <alignment vertical="center"/>
    </xf>
    <xf numFmtId="41" fontId="24" fillId="0" borderId="0" xfId="2" applyNumberFormat="1" applyFont="1" applyBorder="1" applyAlignment="1">
      <alignment horizontal="right"/>
    </xf>
    <xf numFmtId="0" fontId="24" fillId="0" borderId="0" xfId="2" applyFont="1" applyBorder="1" applyAlignment="1">
      <alignment horizontal="centerContinuous" vertical="center"/>
    </xf>
    <xf numFmtId="37" fontId="24" fillId="0" borderId="0" xfId="2" applyNumberFormat="1" applyFont="1" applyAlignment="1">
      <alignment vertical="center"/>
    </xf>
    <xf numFmtId="0" fontId="24" fillId="0" borderId="62" xfId="2" applyFont="1" applyBorder="1" applyAlignment="1">
      <alignment vertical="center"/>
    </xf>
    <xf numFmtId="0" fontId="24" fillId="0" borderId="55" xfId="2" applyFont="1" applyBorder="1" applyAlignment="1">
      <alignment vertical="center"/>
    </xf>
    <xf numFmtId="0" fontId="24" fillId="0" borderId="0" xfId="2" applyFont="1" applyAlignment="1">
      <alignment horizontal="distributed" vertical="center"/>
    </xf>
    <xf numFmtId="0" fontId="24" fillId="0" borderId="70" xfId="2" applyFont="1" applyBorder="1" applyAlignment="1">
      <alignment vertical="center"/>
    </xf>
    <xf numFmtId="0" fontId="24" fillId="0" borderId="63" xfId="2" applyFont="1" applyBorder="1" applyAlignment="1">
      <alignment horizontal="center" vertical="center"/>
    </xf>
    <xf numFmtId="180" fontId="24" fillId="0" borderId="39" xfId="0" applyNumberFormat="1" applyFont="1" applyBorder="1">
      <alignment vertical="center"/>
    </xf>
    <xf numFmtId="180" fontId="24" fillId="0" borderId="0" xfId="0" applyNumberFormat="1" applyFont="1" applyBorder="1">
      <alignment vertical="center"/>
    </xf>
    <xf numFmtId="186" fontId="24" fillId="0" borderId="0" xfId="0" applyNumberFormat="1" applyFont="1" applyBorder="1">
      <alignment vertical="center"/>
    </xf>
    <xf numFmtId="184" fontId="24" fillId="0" borderId="70" xfId="2" applyNumberFormat="1" applyFont="1" applyBorder="1" applyAlignment="1">
      <alignment horizontal="center" vertical="center"/>
    </xf>
    <xf numFmtId="37" fontId="24" fillId="0" borderId="70" xfId="2" applyNumberFormat="1" applyFont="1" applyBorder="1" applyAlignment="1">
      <alignment vertical="center"/>
    </xf>
    <xf numFmtId="0" fontId="24" fillId="0" borderId="0" xfId="2" applyFont="1" applyBorder="1" applyAlignment="1">
      <alignment horizontal="right"/>
    </xf>
    <xf numFmtId="184" fontId="24" fillId="0" borderId="70" xfId="2" applyNumberFormat="1" applyFont="1" applyFill="1" applyBorder="1" applyAlignment="1">
      <alignment horizontal="center" vertical="center"/>
    </xf>
    <xf numFmtId="37" fontId="24" fillId="0" borderId="0" xfId="2" applyNumberFormat="1" applyFont="1" applyBorder="1" applyAlignment="1">
      <alignment horizontal="right"/>
    </xf>
    <xf numFmtId="185" fontId="24" fillId="0" borderId="0" xfId="0" quotePrefix="1" applyNumberFormat="1" applyFont="1" applyBorder="1" applyAlignment="1">
      <alignment horizontal="right" vertical="center"/>
    </xf>
    <xf numFmtId="186" fontId="24" fillId="0" borderId="0" xfId="0" applyNumberFormat="1" applyFont="1" applyBorder="1" applyAlignment="1">
      <alignment horizontal="right" vertical="center"/>
    </xf>
    <xf numFmtId="0" fontId="37" fillId="0" borderId="70" xfId="2" applyFont="1" applyBorder="1" applyAlignment="1">
      <alignment vertical="center" wrapText="1"/>
    </xf>
    <xf numFmtId="0" fontId="24" fillId="0" borderId="70" xfId="2" applyFont="1" applyBorder="1" applyAlignment="1">
      <alignment horizontal="center" vertical="center"/>
    </xf>
    <xf numFmtId="0" fontId="37" fillId="0" borderId="70" xfId="2" applyFont="1" applyBorder="1" applyAlignment="1">
      <alignment vertical="center"/>
    </xf>
    <xf numFmtId="37" fontId="24" fillId="0" borderId="0" xfId="2" applyNumberFormat="1" applyFont="1" applyBorder="1" applyAlignment="1">
      <alignment horizontal="center"/>
    </xf>
    <xf numFmtId="185" fontId="24" fillId="0" borderId="0" xfId="0" applyNumberFormat="1" applyFont="1" applyBorder="1">
      <alignment vertical="center"/>
    </xf>
    <xf numFmtId="180" fontId="24" fillId="0" borderId="0" xfId="0" quotePrefix="1" applyNumberFormat="1" applyFont="1" applyBorder="1" applyAlignment="1">
      <alignment horizontal="right" vertical="center"/>
    </xf>
    <xf numFmtId="185" fontId="24" fillId="0" borderId="0" xfId="0" applyNumberFormat="1" applyFont="1" applyBorder="1" applyAlignment="1">
      <alignment horizontal="right" vertical="center"/>
    </xf>
    <xf numFmtId="0" fontId="24" fillId="0" borderId="0" xfId="2" applyFont="1" applyBorder="1" applyAlignment="1">
      <alignment horizontal="center"/>
    </xf>
    <xf numFmtId="0" fontId="24" fillId="0" borderId="67" xfId="2" applyFont="1" applyBorder="1" applyAlignment="1">
      <alignment horizontal="distributed" vertical="center"/>
    </xf>
    <xf numFmtId="0" fontId="24" fillId="0" borderId="47" xfId="2" applyFont="1" applyBorder="1" applyAlignment="1">
      <alignment vertical="center"/>
    </xf>
    <xf numFmtId="0" fontId="24" fillId="0" borderId="47" xfId="2" applyFont="1" applyBorder="1" applyAlignment="1">
      <alignment horizontal="center" vertical="center"/>
    </xf>
    <xf numFmtId="185" fontId="24" fillId="0" borderId="64" xfId="0" quotePrefix="1" applyNumberFormat="1" applyFont="1" applyBorder="1" applyAlignment="1">
      <alignment horizontal="right" vertical="center"/>
    </xf>
    <xf numFmtId="185" fontId="24" fillId="0" borderId="72" xfId="0" quotePrefix="1" applyNumberFormat="1" applyFont="1" applyBorder="1" applyAlignment="1">
      <alignment horizontal="right" vertical="center"/>
    </xf>
    <xf numFmtId="186" fontId="24" fillId="0" borderId="75" xfId="0" applyNumberFormat="1" applyFont="1" applyBorder="1" applyAlignment="1">
      <alignment horizontal="right" vertical="center"/>
    </xf>
    <xf numFmtId="186" fontId="24" fillId="0" borderId="0" xfId="2" applyNumberFormat="1" applyFont="1" applyBorder="1" applyAlignment="1">
      <alignment vertical="center"/>
    </xf>
    <xf numFmtId="0" fontId="34" fillId="0" borderId="0" xfId="2" applyFont="1" applyBorder="1" applyAlignment="1">
      <alignment horizontal="distributed"/>
    </xf>
    <xf numFmtId="0" fontId="14" fillId="0" borderId="67" xfId="2" quotePrefix="1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49" fontId="14" fillId="0" borderId="0" xfId="2" quotePrefix="1" applyNumberFormat="1" applyFont="1" applyAlignment="1">
      <alignment horizontal="center" vertical="center"/>
    </xf>
    <xf numFmtId="49" fontId="14" fillId="0" borderId="4" xfId="2" quotePrefix="1" applyNumberFormat="1" applyFont="1" applyBorder="1" applyAlignment="1">
      <alignment horizontal="center" vertical="center"/>
    </xf>
    <xf numFmtId="37" fontId="14" fillId="0" borderId="75" xfId="2" applyNumberFormat="1" applyFont="1" applyBorder="1" applyAlignment="1">
      <alignment horizontal="right" vertical="center"/>
    </xf>
    <xf numFmtId="37" fontId="8" fillId="2" borderId="0" xfId="8" applyNumberFormat="1" applyFont="1" applyFill="1" applyBorder="1" applyAlignment="1" applyProtection="1">
      <alignment horizontal="center" vertical="center"/>
    </xf>
    <xf numFmtId="37" fontId="7" fillId="0" borderId="0" xfId="8" applyNumberFormat="1" applyFont="1" applyBorder="1" applyAlignment="1" applyProtection="1">
      <alignment horizontal="center"/>
    </xf>
    <xf numFmtId="37" fontId="7" fillId="0" borderId="0" xfId="8" applyNumberFormat="1" applyFont="1" applyBorder="1" applyAlignment="1" applyProtection="1"/>
    <xf numFmtId="37" fontId="8" fillId="2" borderId="0" xfId="8" applyNumberFormat="1" applyFont="1" applyFill="1" applyBorder="1" applyAlignment="1" applyProtection="1">
      <alignment horizontal="center" vertical="distributed" textRotation="255"/>
    </xf>
    <xf numFmtId="0" fontId="11" fillId="0" borderId="0" xfId="2" applyFont="1" applyBorder="1" applyAlignment="1">
      <alignment horizontal="center"/>
    </xf>
    <xf numFmtId="0" fontId="16" fillId="0" borderId="0" xfId="2" applyFont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wrapText="1"/>
    </xf>
    <xf numFmtId="0" fontId="14" fillId="0" borderId="0" xfId="2" applyFont="1" applyAlignment="1">
      <alignment vertical="center"/>
    </xf>
    <xf numFmtId="0" fontId="14" fillId="0" borderId="3" xfId="2" applyFont="1" applyBorder="1" applyAlignment="1">
      <alignment horizontal="distributed" vertical="center"/>
    </xf>
    <xf numFmtId="0" fontId="14" fillId="0" borderId="68" xfId="2" applyFont="1" applyBorder="1" applyAlignment="1">
      <alignment horizontal="center" vertical="center"/>
    </xf>
    <xf numFmtId="0" fontId="14" fillId="0" borderId="0" xfId="2" applyFont="1" applyAlignment="1">
      <alignment horizontal="distributed" vertical="center"/>
    </xf>
    <xf numFmtId="37" fontId="24" fillId="0" borderId="0" xfId="2" applyNumberFormat="1" applyFont="1" applyBorder="1" applyAlignment="1" applyProtection="1">
      <alignment vertical="center"/>
    </xf>
    <xf numFmtId="37" fontId="24" fillId="0" borderId="0" xfId="2" applyNumberFormat="1" applyFont="1" applyFill="1" applyAlignment="1" applyProtection="1">
      <alignment horizontal="right" vertical="center"/>
    </xf>
    <xf numFmtId="37" fontId="14" fillId="0" borderId="0" xfId="2" applyNumberFormat="1" applyFont="1" applyFill="1" applyAlignment="1" applyProtection="1">
      <alignment horizontal="right" vertical="center"/>
    </xf>
    <xf numFmtId="176" fontId="14" fillId="0" borderId="0" xfId="5" applyNumberFormat="1" applyFont="1" applyAlignment="1">
      <alignment vertical="center"/>
    </xf>
    <xf numFmtId="177" fontId="14" fillId="0" borderId="0" xfId="5" applyNumberFormat="1" applyFont="1" applyAlignment="1">
      <alignment vertical="center"/>
    </xf>
    <xf numFmtId="37" fontId="14" fillId="0" borderId="68" xfId="5" applyNumberFormat="1" applyFont="1" applyBorder="1" applyAlignment="1">
      <alignment horizontal="center" vertical="center"/>
    </xf>
    <xf numFmtId="37" fontId="14" fillId="0" borderId="0" xfId="2" applyNumberFormat="1" applyFont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14" fillId="0" borderId="68" xfId="5" applyFont="1" applyBorder="1" applyAlignment="1">
      <alignment horizontal="distributed" vertical="center"/>
    </xf>
    <xf numFmtId="0" fontId="14" fillId="0" borderId="9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4" fillId="0" borderId="20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49" fontId="14" fillId="0" borderId="0" xfId="2" quotePrefix="1" applyNumberFormat="1" applyFont="1" applyBorder="1" applyAlignment="1">
      <alignment horizontal="center" vertical="center"/>
    </xf>
    <xf numFmtId="49" fontId="14" fillId="0" borderId="76" xfId="2" quotePrefix="1" applyNumberFormat="1" applyFont="1" applyBorder="1" applyAlignment="1">
      <alignment horizontal="center" vertical="center"/>
    </xf>
    <xf numFmtId="49" fontId="14" fillId="0" borderId="75" xfId="2" quotePrefix="1" applyNumberFormat="1" applyFont="1" applyBorder="1" applyAlignment="1">
      <alignment horizontal="center" vertical="center"/>
    </xf>
    <xf numFmtId="49" fontId="14" fillId="0" borderId="73" xfId="2" quotePrefix="1" applyNumberFormat="1" applyFont="1" applyBorder="1" applyAlignment="1">
      <alignment horizontal="center" vertical="center"/>
    </xf>
    <xf numFmtId="49" fontId="14" fillId="0" borderId="23" xfId="2" quotePrefix="1" applyNumberFormat="1" applyFont="1" applyBorder="1" applyAlignment="1">
      <alignment horizontal="center" vertical="center"/>
    </xf>
    <xf numFmtId="49" fontId="14" fillId="0" borderId="24" xfId="2" quotePrefix="1" applyNumberFormat="1" applyFont="1" applyBorder="1" applyAlignment="1">
      <alignment horizontal="center" vertical="center"/>
    </xf>
    <xf numFmtId="37" fontId="14" fillId="0" borderId="23" xfId="2" applyNumberFormat="1" applyFont="1" applyBorder="1" applyAlignment="1">
      <alignment horizontal="right" vertical="center"/>
    </xf>
    <xf numFmtId="0" fontId="14" fillId="0" borderId="26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68" xfId="2" applyFont="1" applyBorder="1" applyAlignment="1">
      <alignment horizontal="center" vertical="center" wrapText="1"/>
    </xf>
    <xf numFmtId="0" fontId="14" fillId="0" borderId="27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71" xfId="2" applyFont="1" applyBorder="1" applyAlignment="1">
      <alignment horizontal="distributed" vertical="center"/>
    </xf>
    <xf numFmtId="0" fontId="14" fillId="0" borderId="72" xfId="2" applyFont="1" applyBorder="1" applyAlignment="1">
      <alignment horizontal="distributed" vertical="center"/>
    </xf>
    <xf numFmtId="0" fontId="14" fillId="0" borderId="65" xfId="2" applyFont="1" applyBorder="1" applyAlignment="1">
      <alignment horizontal="distributed" vertical="center"/>
    </xf>
    <xf numFmtId="0" fontId="14" fillId="0" borderId="72" xfId="2" applyFont="1" applyBorder="1" applyAlignment="1">
      <alignment horizontal="right" vertical="center"/>
    </xf>
    <xf numFmtId="0" fontId="14" fillId="0" borderId="49" xfId="2" applyFont="1" applyBorder="1" applyAlignment="1">
      <alignment horizontal="center" vertical="center"/>
    </xf>
    <xf numFmtId="37" fontId="14" fillId="0" borderId="0" xfId="2" applyNumberFormat="1" applyFont="1" applyAlignment="1">
      <alignment horizontal="distributed" vertical="center"/>
    </xf>
    <xf numFmtId="37" fontId="14" fillId="0" borderId="71" xfId="2" applyNumberFormat="1" applyFont="1" applyBorder="1" applyAlignment="1">
      <alignment horizontal="distributed" vertical="center"/>
    </xf>
    <xf numFmtId="0" fontId="24" fillId="0" borderId="28" xfId="4" applyFont="1" applyBorder="1" applyAlignment="1">
      <alignment horizontal="center" vertical="center" wrapText="1"/>
    </xf>
    <xf numFmtId="0" fontId="24" fillId="0" borderId="6" xfId="4" applyFont="1" applyBorder="1" applyAlignment="1">
      <alignment horizontal="center" vertical="center" wrapText="1"/>
    </xf>
    <xf numFmtId="0" fontId="24" fillId="0" borderId="21" xfId="2" applyFont="1" applyBorder="1" applyAlignment="1">
      <alignment horizontal="center" vertical="center" wrapText="1"/>
    </xf>
    <xf numFmtId="0" fontId="24" fillId="0" borderId="9" xfId="4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41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70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37" xfId="4" applyFont="1" applyBorder="1" applyAlignment="1">
      <alignment horizontal="center" vertical="center"/>
    </xf>
    <xf numFmtId="0" fontId="24" fillId="0" borderId="39" xfId="4" applyFont="1" applyBorder="1" applyAlignment="1">
      <alignment horizontal="center" vertical="center" wrapText="1"/>
    </xf>
    <xf numFmtId="0" fontId="24" fillId="0" borderId="40" xfId="4" applyFont="1" applyBorder="1" applyAlignment="1">
      <alignment horizontal="center" vertical="center" wrapText="1"/>
    </xf>
    <xf numFmtId="0" fontId="24" fillId="0" borderId="24" xfId="4" applyFont="1" applyBorder="1" applyAlignment="1">
      <alignment horizontal="center" vertical="center" wrapText="1"/>
    </xf>
    <xf numFmtId="0" fontId="24" fillId="0" borderId="2" xfId="4" applyFont="1" applyBorder="1" applyAlignment="1">
      <alignment horizontal="center" vertical="center" wrapText="1"/>
    </xf>
    <xf numFmtId="0" fontId="24" fillId="0" borderId="35" xfId="4" applyFont="1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center"/>
    </xf>
    <xf numFmtId="0" fontId="24" fillId="0" borderId="71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 wrapText="1"/>
    </xf>
    <xf numFmtId="0" fontId="24" fillId="0" borderId="70" xfId="4" applyFont="1" applyBorder="1" applyAlignment="1">
      <alignment horizontal="center" vertical="center" wrapText="1"/>
    </xf>
    <xf numFmtId="0" fontId="24" fillId="0" borderId="9" xfId="4" applyFont="1" applyBorder="1" applyAlignment="1">
      <alignment horizontal="right" vertical="center"/>
    </xf>
    <xf numFmtId="0" fontId="24" fillId="0" borderId="2" xfId="4" applyFont="1" applyBorder="1" applyAlignment="1">
      <alignment horizontal="right" vertical="center"/>
    </xf>
    <xf numFmtId="0" fontId="24" fillId="0" borderId="21" xfId="2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24" fillId="0" borderId="18" xfId="2" applyFont="1" applyBorder="1" applyAlignment="1">
      <alignment horizontal="center" vertical="center"/>
    </xf>
    <xf numFmtId="0" fontId="24" fillId="0" borderId="22" xfId="4" applyFont="1" applyBorder="1" applyAlignment="1">
      <alignment horizontal="distributed" vertical="center"/>
    </xf>
    <xf numFmtId="0" fontId="14" fillId="0" borderId="5" xfId="2" applyFont="1" applyBorder="1" applyAlignment="1">
      <alignment horizontal="center" vertical="center" wrapText="1"/>
    </xf>
    <xf numFmtId="0" fontId="14" fillId="0" borderId="70" xfId="4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70" xfId="2" applyFont="1" applyBorder="1" applyAlignment="1">
      <alignment horizontal="distributed" vertical="center"/>
    </xf>
    <xf numFmtId="0" fontId="14" fillId="0" borderId="6" xfId="2" applyFont="1" applyBorder="1" applyAlignment="1">
      <alignment horizontal="distributed" vertical="center"/>
    </xf>
    <xf numFmtId="0" fontId="14" fillId="0" borderId="71" xfId="2" applyFont="1" applyBorder="1" applyAlignment="1">
      <alignment horizontal="distributed" vertical="center" wrapText="1"/>
    </xf>
    <xf numFmtId="0" fontId="14" fillId="0" borderId="2" xfId="2" applyFont="1" applyBorder="1" applyAlignment="1">
      <alignment horizontal="distributed" vertical="center" wrapText="1"/>
    </xf>
    <xf numFmtId="0" fontId="14" fillId="0" borderId="70" xfId="2" applyFont="1" applyBorder="1" applyAlignment="1">
      <alignment horizontal="distributed" vertical="center" wrapText="1"/>
    </xf>
    <xf numFmtId="0" fontId="14" fillId="0" borderId="6" xfId="2" applyFont="1" applyBorder="1" applyAlignment="1">
      <alignment horizontal="distributed" vertical="center" wrapText="1"/>
    </xf>
    <xf numFmtId="0" fontId="14" fillId="0" borderId="22" xfId="2" applyFont="1" applyBorder="1" applyAlignment="1">
      <alignment horizontal="distributed" vertical="center"/>
    </xf>
    <xf numFmtId="0" fontId="14" fillId="0" borderId="25" xfId="2" applyFont="1" applyBorder="1" applyAlignment="1">
      <alignment horizontal="distributed" vertical="center"/>
    </xf>
    <xf numFmtId="0" fontId="14" fillId="0" borderId="10" xfId="2" applyFont="1" applyBorder="1" applyAlignment="1">
      <alignment horizontal="distributed" vertical="center" wrapText="1"/>
    </xf>
    <xf numFmtId="0" fontId="14" fillId="0" borderId="49" xfId="2" applyFont="1" applyBorder="1" applyAlignment="1">
      <alignment horizontal="distributed" vertical="center" wrapText="1"/>
    </xf>
    <xf numFmtId="0" fontId="14" fillId="0" borderId="34" xfId="4" applyFon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14" fillId="0" borderId="35" xfId="2" applyFont="1" applyBorder="1" applyAlignment="1">
      <alignment horizontal="center" vertical="center" wrapText="1"/>
    </xf>
    <xf numFmtId="0" fontId="24" fillId="0" borderId="0" xfId="2" quotePrefix="1" applyFont="1" applyBorder="1" applyAlignment="1">
      <alignment horizontal="center" vertical="center"/>
    </xf>
    <xf numFmtId="0" fontId="24" fillId="0" borderId="71" xfId="2" quotePrefix="1" applyFont="1" applyBorder="1" applyAlignment="1">
      <alignment horizontal="center" vertical="center"/>
    </xf>
    <xf numFmtId="0" fontId="24" fillId="0" borderId="55" xfId="2" applyFont="1" applyBorder="1" applyAlignment="1">
      <alignment horizontal="center" vertical="center"/>
    </xf>
    <xf numFmtId="0" fontId="24" fillId="0" borderId="59" xfId="2" applyFont="1" applyBorder="1" applyAlignment="1">
      <alignment horizontal="center" vertical="center"/>
    </xf>
    <xf numFmtId="0" fontId="11" fillId="0" borderId="0" xfId="4" applyFont="1" applyAlignment="1">
      <alignment horizontal="center"/>
    </xf>
    <xf numFmtId="0" fontId="24" fillId="0" borderId="60" xfId="2" applyFont="1" applyBorder="1" applyAlignment="1">
      <alignment horizontal="center" vertical="center"/>
    </xf>
    <xf numFmtId="0" fontId="24" fillId="0" borderId="61" xfId="2" applyFont="1" applyBorder="1" applyAlignment="1">
      <alignment horizontal="center" vertical="center"/>
    </xf>
    <xf numFmtId="0" fontId="25" fillId="0" borderId="67" xfId="2" applyFont="1" applyBorder="1" applyAlignment="1">
      <alignment horizontal="left" vertical="center"/>
    </xf>
    <xf numFmtId="0" fontId="24" fillId="0" borderId="52" xfId="2" applyFont="1" applyBorder="1" applyAlignment="1">
      <alignment horizontal="distributed" vertical="center"/>
    </xf>
    <xf numFmtId="0" fontId="24" fillId="0" borderId="56" xfId="2" applyFont="1" applyBorder="1" applyAlignment="1">
      <alignment horizontal="distributed" vertical="center"/>
    </xf>
    <xf numFmtId="0" fontId="24" fillId="0" borderId="54" xfId="2" applyFont="1" applyBorder="1" applyAlignment="1">
      <alignment horizontal="center" vertical="center"/>
    </xf>
    <xf numFmtId="0" fontId="24" fillId="0" borderId="58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37" fontId="14" fillId="0" borderId="21" xfId="2" applyNumberFormat="1" applyFont="1" applyBorder="1" applyAlignment="1">
      <alignment horizontal="right" vertical="center"/>
    </xf>
  </cellXfs>
  <cellStyles count="12">
    <cellStyle name="ハイパーリンク" xfId="10" builtinId="8"/>
    <cellStyle name="桁区切り" xfId="11" builtinId="6"/>
    <cellStyle name="桁区切り 2" xfId="1"/>
    <cellStyle name="通貨 2" xfId="9"/>
    <cellStyle name="標準" xfId="0" builtinId="0"/>
    <cellStyle name="標準 2" xfId="2"/>
    <cellStyle name="標準 2 2" xfId="3"/>
    <cellStyle name="標準 2 2 2" xfId="4"/>
    <cellStyle name="標準 3" xfId="5"/>
    <cellStyle name="標準_36徳島" xfId="6"/>
    <cellStyle name="標準_章見出し" xfId="7"/>
    <cellStyle name="標準_表106～表10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78105</xdr:colOff>
      <xdr:row>8</xdr:row>
      <xdr:rowOff>105410</xdr:rowOff>
    </xdr:from>
    <xdr:to>
      <xdr:col>20</xdr:col>
      <xdr:colOff>128270</xdr:colOff>
      <xdr:row>10</xdr:row>
      <xdr:rowOff>278765</xdr:rowOff>
    </xdr:to>
    <xdr:sp macro="" textlink="">
      <xdr:nvSpPr>
        <xdr:cNvPr id="2" name="AutoShape 1"/>
        <xdr:cNvSpPr/>
      </xdr:nvSpPr>
      <xdr:spPr>
        <a:xfrm>
          <a:off x="12470130" y="2362835"/>
          <a:ext cx="50165" cy="95440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338455</xdr:colOff>
      <xdr:row>22</xdr:row>
      <xdr:rowOff>307975</xdr:rowOff>
    </xdr:from>
    <xdr:to>
      <xdr:col>34</xdr:col>
      <xdr:colOff>622935</xdr:colOff>
      <xdr:row>24</xdr:row>
      <xdr:rowOff>307975</xdr:rowOff>
    </xdr:to>
    <xdr:sp macro="" textlink="">
      <xdr:nvSpPr>
        <xdr:cNvPr id="2" name="テキスト ボックス 1"/>
        <xdr:cNvSpPr txBox="1"/>
      </xdr:nvSpPr>
      <xdr:spPr>
        <a:xfrm>
          <a:off x="19559905" y="7747000"/>
          <a:ext cx="7142480" cy="685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簡易水道廃止に伴い，削除。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zoomScaleSheetLayoutView="100" workbookViewId="0">
      <selection activeCell="S24" sqref="S24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O2" s="4"/>
      <c r="P2" s="4"/>
      <c r="Q2" s="21"/>
      <c r="R2" s="13"/>
      <c r="S2" s="8"/>
      <c r="T2" s="8"/>
      <c r="U2" s="8"/>
      <c r="AB2" s="20"/>
    </row>
    <row r="3" spans="1:28" ht="13.5" customHeight="1" x14ac:dyDescent="0.15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4"/>
      <c r="P3" s="4"/>
      <c r="Q3" s="21"/>
      <c r="R3" s="13"/>
      <c r="S3" s="20"/>
      <c r="U3" s="20"/>
    </row>
    <row r="4" spans="1:28" ht="13.5" customHeight="1" x14ac:dyDescent="0.15">
      <c r="B4" s="4"/>
      <c r="C4" s="12"/>
      <c r="D4" s="6"/>
      <c r="E4" s="12"/>
      <c r="F4" s="6"/>
      <c r="G4" s="12"/>
      <c r="H4" s="6"/>
      <c r="I4" s="12"/>
      <c r="J4" s="6"/>
      <c r="K4" s="12"/>
      <c r="L4" s="12"/>
      <c r="M4" s="12"/>
      <c r="N4" s="6"/>
      <c r="O4" s="4"/>
      <c r="P4" s="4"/>
      <c r="Q4" s="21"/>
      <c r="R4" s="13"/>
      <c r="T4" s="20"/>
    </row>
    <row r="5" spans="1:28" ht="13.5" customHeight="1" x14ac:dyDescent="0.15">
      <c r="B5" s="5"/>
      <c r="C5" s="12"/>
      <c r="D5" s="14"/>
      <c r="E5" s="12"/>
      <c r="F5" s="14"/>
      <c r="G5" s="12"/>
      <c r="H5" s="14"/>
      <c r="I5" s="12"/>
      <c r="J5" s="14"/>
      <c r="K5" s="12"/>
      <c r="L5" s="12"/>
      <c r="M5" s="12"/>
      <c r="N5" s="14"/>
      <c r="O5" s="4"/>
      <c r="P5" s="4"/>
      <c r="Q5" s="21"/>
      <c r="R5" s="13"/>
      <c r="T5" s="20"/>
    </row>
    <row r="6" spans="1:28" ht="13.5" customHeight="1" x14ac:dyDescent="0.15">
      <c r="B6" s="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4"/>
      <c r="P6" s="4"/>
      <c r="Q6" s="21"/>
      <c r="R6" s="13"/>
    </row>
    <row r="7" spans="1:28" ht="13.5" customHeight="1" x14ac:dyDescent="0.15">
      <c r="B7" s="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"/>
      <c r="P7" s="4"/>
      <c r="Q7" s="21"/>
      <c r="R7" s="13"/>
    </row>
    <row r="8" spans="1:28" ht="13.5" customHeight="1" x14ac:dyDescent="0.15">
      <c r="B8" s="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4"/>
      <c r="P8" s="4"/>
      <c r="Q8" s="21"/>
      <c r="R8" s="13"/>
    </row>
    <row r="9" spans="1:28" ht="13.5" customHeight="1" x14ac:dyDescent="0.15">
      <c r="B9" s="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4"/>
      <c r="P9" s="4"/>
      <c r="Q9" s="21"/>
      <c r="R9" s="13"/>
    </row>
    <row r="10" spans="1:28" ht="13.5" customHeight="1" x14ac:dyDescent="0.15">
      <c r="B10" s="6"/>
      <c r="C10" s="13"/>
      <c r="D10" s="13"/>
      <c r="E10" s="15"/>
      <c r="F10" s="13"/>
      <c r="G10" s="13"/>
      <c r="H10" s="13"/>
      <c r="I10" s="13"/>
      <c r="J10" s="13"/>
      <c r="K10" s="13"/>
      <c r="L10" s="13"/>
      <c r="M10" s="13"/>
      <c r="N10" s="13"/>
      <c r="O10" s="4"/>
      <c r="P10" s="4"/>
      <c r="Q10" s="21"/>
      <c r="R10" s="13"/>
    </row>
    <row r="11" spans="1:28" ht="13.5" customHeight="1" x14ac:dyDescent="0.15">
      <c r="B11" s="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4"/>
      <c r="P11" s="4"/>
      <c r="Q11" s="21"/>
      <c r="R11" s="13"/>
    </row>
    <row r="12" spans="1:28" ht="13.5" customHeight="1" x14ac:dyDescent="0.15">
      <c r="A12" s="3"/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20">
        <f>C20</f>
        <v>10</v>
      </c>
      <c r="O12" s="4"/>
      <c r="P12" s="4"/>
      <c r="Q12" s="21"/>
      <c r="R12" s="13"/>
    </row>
    <row r="13" spans="1:28" ht="13.5" customHeight="1" x14ac:dyDescent="0.15">
      <c r="B13" s="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20"/>
      <c r="O13" s="4"/>
      <c r="P13" s="13"/>
      <c r="Q13" s="21"/>
      <c r="R13" s="21"/>
      <c r="V13" s="20"/>
    </row>
    <row r="14" spans="1:28" ht="13.5" customHeight="1" x14ac:dyDescent="0.15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20"/>
      <c r="O14" s="4"/>
      <c r="P14" s="13"/>
      <c r="Q14" s="21"/>
      <c r="R14" s="13"/>
      <c r="S14" s="14"/>
      <c r="T14" s="14"/>
      <c r="V14" s="16"/>
    </row>
    <row r="15" spans="1:28" ht="13.5" customHeight="1" x14ac:dyDescent="0.15">
      <c r="B15" s="7"/>
      <c r="C15" s="13"/>
      <c r="D15" s="13"/>
      <c r="E15" s="13"/>
      <c r="F15" s="13"/>
      <c r="G15" s="13"/>
      <c r="H15" s="13"/>
      <c r="I15" s="8"/>
      <c r="J15" s="8"/>
      <c r="K15" s="4"/>
      <c r="L15" s="4"/>
      <c r="M15" s="4"/>
      <c r="N15" s="323" t="s">
        <v>4</v>
      </c>
      <c r="O15" s="4"/>
      <c r="P15" s="13"/>
      <c r="Q15" s="4"/>
      <c r="R15" s="4"/>
      <c r="S15" s="14"/>
      <c r="T15" s="14"/>
      <c r="U15" s="20"/>
      <c r="V15" s="20"/>
    </row>
    <row r="16" spans="1:28" ht="13.5" customHeight="1" x14ac:dyDescent="0.15">
      <c r="B16" s="7"/>
      <c r="C16" s="13"/>
      <c r="D16" s="13"/>
      <c r="E16" s="13"/>
      <c r="F16" s="13"/>
      <c r="G16" s="13"/>
      <c r="H16" s="13"/>
      <c r="I16" s="13"/>
      <c r="J16" s="13"/>
      <c r="K16" s="4"/>
      <c r="L16" s="4"/>
      <c r="M16" s="4"/>
      <c r="N16" s="323"/>
      <c r="O16" s="4"/>
      <c r="P16" s="13"/>
      <c r="Q16" s="10"/>
      <c r="R16" s="10"/>
      <c r="S16" s="17"/>
      <c r="T16" s="17"/>
      <c r="U16" s="20"/>
      <c r="V16" s="20"/>
      <c r="W16" s="20"/>
      <c r="X16" s="20"/>
    </row>
    <row r="17" spans="2:32" ht="13.5" customHeight="1" x14ac:dyDescent="0.15">
      <c r="B17" s="7"/>
      <c r="C17" s="13"/>
      <c r="D17" s="13"/>
      <c r="E17" s="13"/>
      <c r="F17" s="13"/>
      <c r="G17" s="13"/>
      <c r="H17" s="13"/>
      <c r="I17" s="8"/>
      <c r="J17" s="16"/>
      <c r="K17" s="4"/>
      <c r="L17" s="4"/>
      <c r="M17" s="4"/>
      <c r="N17" s="323"/>
      <c r="O17" s="4"/>
      <c r="P17" s="13"/>
      <c r="Q17" s="10"/>
      <c r="R17" s="10"/>
      <c r="S17" s="17"/>
      <c r="T17" s="17"/>
    </row>
    <row r="18" spans="2:32" ht="13.5" customHeight="1" x14ac:dyDescent="0.15">
      <c r="B18" s="7"/>
      <c r="C18" s="13"/>
      <c r="D18" s="13"/>
      <c r="E18" s="13"/>
      <c r="F18" s="13"/>
      <c r="G18" s="13"/>
      <c r="H18" s="13"/>
      <c r="I18" s="8"/>
      <c r="J18" s="16"/>
      <c r="K18" s="4"/>
      <c r="L18" s="4"/>
      <c r="M18" s="4"/>
      <c r="N18" s="323"/>
      <c r="O18" s="4"/>
      <c r="P18" s="13"/>
      <c r="Q18" s="10"/>
      <c r="R18" s="10"/>
      <c r="S18" s="17"/>
      <c r="T18" s="17"/>
    </row>
    <row r="19" spans="2:32" ht="13.5" customHeight="1" x14ac:dyDescent="0.15">
      <c r="B19" s="7"/>
      <c r="C19" s="13"/>
      <c r="D19" s="13"/>
      <c r="E19" s="13"/>
      <c r="F19" s="13"/>
      <c r="G19" s="13"/>
      <c r="H19" s="13"/>
      <c r="I19" s="8"/>
      <c r="J19" s="8"/>
      <c r="K19" s="4"/>
      <c r="L19" s="4"/>
      <c r="M19" s="4"/>
      <c r="N19" s="323"/>
      <c r="O19" s="4"/>
      <c r="P19" s="8"/>
      <c r="Q19" s="17"/>
      <c r="R19" s="20"/>
      <c r="S19" s="20"/>
      <c r="T19" s="20"/>
      <c r="U19" s="20"/>
    </row>
    <row r="20" spans="2:32" ht="13.5" customHeight="1" x14ac:dyDescent="0.15">
      <c r="B20" s="7"/>
      <c r="C20" s="321">
        <v>10</v>
      </c>
      <c r="D20" s="322" t="s">
        <v>4</v>
      </c>
      <c r="E20" s="322"/>
      <c r="F20" s="322"/>
      <c r="G20" s="322"/>
      <c r="H20" s="322"/>
      <c r="I20" s="322"/>
      <c r="J20" s="322"/>
      <c r="K20" s="322"/>
      <c r="L20" s="322"/>
      <c r="M20" s="4"/>
      <c r="N20" s="323"/>
      <c r="O20" s="4"/>
      <c r="P20" s="13"/>
    </row>
    <row r="21" spans="2:32" ht="13.5" customHeight="1" x14ac:dyDescent="0.15">
      <c r="B21" s="7"/>
      <c r="C21" s="321"/>
      <c r="D21" s="322"/>
      <c r="E21" s="322"/>
      <c r="F21" s="322"/>
      <c r="G21" s="322"/>
      <c r="H21" s="322"/>
      <c r="I21" s="322"/>
      <c r="J21" s="322"/>
      <c r="K21" s="322"/>
      <c r="L21" s="322"/>
      <c r="M21" s="4"/>
      <c r="N21" s="323"/>
      <c r="O21" s="4"/>
      <c r="P21" s="13"/>
    </row>
    <row r="22" spans="2:32" ht="13.5" customHeight="1" x14ac:dyDescent="0.15">
      <c r="B22" s="7"/>
      <c r="C22" s="321"/>
      <c r="D22" s="322"/>
      <c r="E22" s="322"/>
      <c r="F22" s="322"/>
      <c r="G22" s="322"/>
      <c r="H22" s="322"/>
      <c r="I22" s="322"/>
      <c r="J22" s="322"/>
      <c r="K22" s="322"/>
      <c r="L22" s="322"/>
      <c r="M22" s="4"/>
      <c r="N22" s="323"/>
      <c r="O22" s="4"/>
      <c r="P22" s="13"/>
      <c r="Q22" s="16"/>
      <c r="R22" s="16"/>
      <c r="V22" s="20"/>
    </row>
    <row r="23" spans="2:32" ht="13.5" customHeight="1" x14ac:dyDescent="0.15">
      <c r="B23" s="4"/>
      <c r="C23" s="321"/>
      <c r="D23" s="322"/>
      <c r="E23" s="322"/>
      <c r="F23" s="322"/>
      <c r="G23" s="322"/>
      <c r="H23" s="322"/>
      <c r="I23" s="322"/>
      <c r="J23" s="322"/>
      <c r="K23" s="322"/>
      <c r="L23" s="322"/>
      <c r="M23" s="13"/>
      <c r="N23" s="323"/>
      <c r="O23" s="4"/>
      <c r="P23" s="13"/>
      <c r="Q23" s="19"/>
      <c r="R23" s="19"/>
      <c r="S23" s="19"/>
      <c r="V23" s="20"/>
      <c r="W23" s="20"/>
      <c r="Y23" s="20"/>
    </row>
    <row r="24" spans="2:32" ht="13.5" customHeight="1" x14ac:dyDescent="0.15">
      <c r="B24" s="4"/>
      <c r="C24" s="321"/>
      <c r="D24" s="322"/>
      <c r="E24" s="322"/>
      <c r="F24" s="322"/>
      <c r="G24" s="322"/>
      <c r="H24" s="322"/>
      <c r="I24" s="322"/>
      <c r="J24" s="322"/>
      <c r="K24" s="322"/>
      <c r="L24" s="322"/>
      <c r="M24" s="4"/>
      <c r="N24" s="323"/>
      <c r="O24" s="4"/>
      <c r="P24" s="13"/>
      <c r="Q24" s="16"/>
      <c r="R24" s="16"/>
      <c r="S24" s="16"/>
      <c r="T24" s="16"/>
      <c r="U24" s="16"/>
      <c r="V24" s="19"/>
      <c r="W24" s="19"/>
      <c r="X24" s="19"/>
      <c r="Y24" s="19"/>
      <c r="Z24" s="19"/>
      <c r="AC24" s="20"/>
      <c r="AD24" s="20"/>
      <c r="AF24" s="20"/>
    </row>
    <row r="25" spans="2:32" ht="13.5" customHeight="1" x14ac:dyDescent="0.15">
      <c r="B25" s="7"/>
      <c r="C25" s="321"/>
      <c r="D25" s="322"/>
      <c r="E25" s="322"/>
      <c r="F25" s="322"/>
      <c r="G25" s="322"/>
      <c r="H25" s="322"/>
      <c r="I25" s="322"/>
      <c r="J25" s="322"/>
      <c r="K25" s="322"/>
      <c r="L25" s="322"/>
      <c r="M25" s="4"/>
      <c r="N25" s="18"/>
      <c r="O25" s="4"/>
      <c r="P25" s="13"/>
      <c r="Q25" s="10"/>
      <c r="R25" s="10"/>
      <c r="S25" s="17"/>
      <c r="T25" s="17"/>
    </row>
    <row r="26" spans="2:32" x14ac:dyDescent="0.15">
      <c r="C26" s="10"/>
      <c r="E26" s="16"/>
      <c r="F26" s="16"/>
      <c r="G26" s="8"/>
      <c r="I26" s="17"/>
      <c r="J26" s="17"/>
      <c r="K26" s="17"/>
      <c r="L26" s="17"/>
      <c r="M26" s="17"/>
      <c r="N26" s="17"/>
      <c r="O26" s="17"/>
      <c r="P26" s="17"/>
      <c r="Q26" s="17"/>
      <c r="S26" s="16"/>
      <c r="T26" s="16"/>
      <c r="U26" s="16"/>
      <c r="V26" s="16"/>
      <c r="W26" s="16"/>
      <c r="X26" s="16"/>
      <c r="AA26" s="20"/>
      <c r="AB26" s="16"/>
      <c r="AD26" s="20"/>
    </row>
    <row r="27" spans="2:32" x14ac:dyDescent="0.15">
      <c r="C27" s="10"/>
      <c r="E27" s="16"/>
      <c r="F27" s="16"/>
      <c r="G27" s="8"/>
      <c r="I27" s="17"/>
      <c r="J27" s="17"/>
      <c r="K27" s="17"/>
      <c r="L27" s="17"/>
      <c r="M27" s="17"/>
      <c r="N27" s="17"/>
      <c r="O27" s="17"/>
      <c r="P27" s="17"/>
      <c r="Q27" s="17"/>
      <c r="S27" s="16"/>
      <c r="T27" s="16"/>
      <c r="U27" s="16"/>
      <c r="V27" s="16"/>
      <c r="W27" s="16"/>
      <c r="X27" s="16"/>
      <c r="AB27" s="16"/>
      <c r="AD27" s="20"/>
    </row>
    <row r="28" spans="2:32" x14ac:dyDescent="0.15">
      <c r="C28" s="10"/>
      <c r="E28" s="16"/>
      <c r="F28" s="16"/>
      <c r="G28" s="8"/>
      <c r="I28" s="6"/>
      <c r="J28" s="6"/>
      <c r="K28" s="6"/>
      <c r="L28" s="6"/>
      <c r="M28" s="6"/>
      <c r="N28" s="6"/>
      <c r="O28" s="17"/>
      <c r="P28" s="17"/>
      <c r="Q28" s="17"/>
      <c r="U28" s="16"/>
      <c r="V28" s="16"/>
      <c r="W28" s="16"/>
      <c r="X28" s="16"/>
      <c r="AD28" s="16"/>
    </row>
    <row r="29" spans="2:32" x14ac:dyDescent="0.15">
      <c r="B29" s="8"/>
      <c r="C29" s="8"/>
      <c r="D29" s="8"/>
      <c r="E29" s="16"/>
      <c r="F29" s="16"/>
      <c r="G29" s="8"/>
      <c r="I29" s="6"/>
      <c r="J29" s="6"/>
      <c r="K29" s="6"/>
      <c r="L29" s="6"/>
      <c r="M29" s="6"/>
      <c r="N29" s="6"/>
      <c r="O29" s="6"/>
      <c r="P29" s="6"/>
      <c r="Q29" s="6"/>
      <c r="T29" s="16"/>
      <c r="U29" s="16"/>
      <c r="V29" s="16"/>
      <c r="AB29" s="16"/>
    </row>
    <row r="30" spans="2:32" x14ac:dyDescent="0.15">
      <c r="E30" s="16"/>
      <c r="F30" s="1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9"/>
      <c r="V30" s="19"/>
      <c r="Y30" s="20"/>
      <c r="AB30" s="20"/>
    </row>
    <row r="31" spans="2:32" x14ac:dyDescent="0.15">
      <c r="B31" s="9"/>
      <c r="C31" s="9"/>
      <c r="D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19"/>
      <c r="S31" s="19"/>
      <c r="T31" s="19"/>
      <c r="U31" s="19"/>
      <c r="V31" s="19"/>
    </row>
    <row r="32" spans="2:32" x14ac:dyDescent="0.15">
      <c r="B32" s="9"/>
      <c r="C32" s="9"/>
      <c r="D32" s="9"/>
      <c r="H32" s="6"/>
      <c r="I32" s="6"/>
      <c r="J32" s="6"/>
      <c r="K32" s="6"/>
      <c r="L32" s="6"/>
      <c r="M32" s="6"/>
      <c r="N32" s="6"/>
      <c r="O32" s="6"/>
      <c r="P32" s="6"/>
      <c r="Q32" s="19"/>
      <c r="R32" s="19"/>
      <c r="S32" s="19"/>
      <c r="T32" s="19"/>
      <c r="U32" s="19"/>
      <c r="Y32" s="20"/>
      <c r="AB32" s="20"/>
    </row>
    <row r="33" spans="2:30" x14ac:dyDescent="0.15">
      <c r="B33" s="9"/>
      <c r="C33" s="9"/>
      <c r="D33" s="9"/>
      <c r="H33" s="6"/>
      <c r="I33" s="6"/>
      <c r="J33" s="6"/>
      <c r="K33" s="6"/>
      <c r="L33" s="6"/>
      <c r="M33" s="6"/>
      <c r="N33" s="6"/>
      <c r="O33" s="6"/>
      <c r="P33" s="6"/>
      <c r="Q33" s="16"/>
      <c r="R33" s="16"/>
      <c r="S33" s="16"/>
      <c r="T33" s="16"/>
      <c r="U33" s="16"/>
      <c r="V33" s="22"/>
      <c r="Y33" s="20"/>
      <c r="AB33" s="20"/>
    </row>
    <row r="34" spans="2:30" x14ac:dyDescent="0.15">
      <c r="B34" s="9"/>
      <c r="C34" s="9"/>
      <c r="D34" s="9"/>
      <c r="H34" s="6"/>
      <c r="I34" s="6"/>
      <c r="J34" s="6"/>
      <c r="K34" s="6"/>
      <c r="L34" s="6"/>
      <c r="M34" s="6"/>
      <c r="N34" s="6"/>
      <c r="O34" s="6"/>
      <c r="P34" s="6"/>
      <c r="Q34" s="16"/>
      <c r="R34" s="16"/>
      <c r="S34" s="16"/>
      <c r="T34" s="16"/>
      <c r="U34" s="16"/>
      <c r="V34" s="16"/>
      <c r="W34" s="16"/>
      <c r="X34" s="16"/>
      <c r="Y34" s="16"/>
      <c r="AB34" s="20"/>
    </row>
    <row r="35" spans="2:30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6"/>
      <c r="R35" s="16"/>
      <c r="S35" s="16"/>
      <c r="T35" s="16"/>
      <c r="U35" s="16"/>
      <c r="V35" s="6"/>
      <c r="W35" s="6"/>
      <c r="X35" s="19"/>
      <c r="Y35" s="19"/>
      <c r="AD35" s="20"/>
    </row>
    <row r="36" spans="2:30" x14ac:dyDescent="0.15">
      <c r="H36" s="16"/>
      <c r="I36" s="16"/>
      <c r="J36" s="16"/>
      <c r="K36" s="16"/>
      <c r="L36" s="16"/>
      <c r="M36" s="16"/>
      <c r="N36" s="16"/>
      <c r="O36" s="6"/>
      <c r="P36" s="6"/>
      <c r="Q36" s="16"/>
      <c r="R36" s="16"/>
      <c r="S36" s="16"/>
      <c r="T36" s="16"/>
      <c r="U36" s="16"/>
      <c r="V36" s="19"/>
      <c r="W36" s="19"/>
      <c r="X36" s="19"/>
      <c r="Y36" s="19"/>
      <c r="AD36" s="16"/>
    </row>
    <row r="37" spans="2:30" x14ac:dyDescent="0.15">
      <c r="B37" s="9"/>
      <c r="C37" s="9"/>
      <c r="D37" s="9"/>
      <c r="E37" s="9"/>
      <c r="F37" s="9"/>
      <c r="I37" s="17"/>
      <c r="J37" s="17"/>
      <c r="K37" s="17"/>
      <c r="L37" s="17"/>
      <c r="M37" s="17"/>
      <c r="N37" s="17"/>
      <c r="O37" s="19"/>
      <c r="P37" s="19"/>
      <c r="Q37" s="19"/>
      <c r="R37" s="19"/>
    </row>
    <row r="38" spans="2:30" x14ac:dyDescent="0.15">
      <c r="B38" s="10"/>
      <c r="C38" s="10"/>
      <c r="D38" s="10"/>
      <c r="E38" s="10"/>
      <c r="F38" s="10"/>
      <c r="G38" s="10"/>
      <c r="H38" s="10"/>
      <c r="I38" s="17"/>
      <c r="J38" s="17"/>
      <c r="K38" s="17"/>
      <c r="L38" s="17"/>
      <c r="M38" s="17"/>
    </row>
    <row r="39" spans="2:30" x14ac:dyDescent="0.15">
      <c r="B39" s="10"/>
      <c r="C39" s="10"/>
      <c r="D39" s="10"/>
      <c r="E39" s="10"/>
      <c r="F39" s="10"/>
      <c r="G39" s="10"/>
      <c r="H39" s="10"/>
      <c r="I39" s="17"/>
      <c r="J39" s="17"/>
      <c r="K39" s="17"/>
      <c r="L39" s="17"/>
      <c r="M39" s="17"/>
      <c r="R39" s="20"/>
    </row>
    <row r="40" spans="2:30" x14ac:dyDescent="0.15">
      <c r="B40" s="10"/>
      <c r="C40" s="10"/>
      <c r="D40" s="10"/>
      <c r="E40" s="10"/>
      <c r="F40" s="10"/>
      <c r="G40" s="10"/>
      <c r="H40" s="10"/>
      <c r="I40" s="17"/>
      <c r="J40" s="17"/>
      <c r="K40" s="17"/>
      <c r="L40" s="17"/>
      <c r="M40" s="17"/>
      <c r="P40" s="20"/>
    </row>
    <row r="41" spans="2:30" x14ac:dyDescent="0.15">
      <c r="I41" s="6"/>
      <c r="J41" s="6"/>
      <c r="K41" s="6"/>
      <c r="L41" s="6"/>
      <c r="M41" s="6"/>
      <c r="P41" s="16"/>
      <c r="R41" s="20"/>
    </row>
    <row r="42" spans="2:30" x14ac:dyDescent="0.15">
      <c r="R42" s="20"/>
    </row>
    <row r="44" spans="2:30" x14ac:dyDescent="0.15">
      <c r="P44" s="20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9"/>
  <sheetViews>
    <sheetView view="pageBreakPreview" zoomScaleSheetLayoutView="100" workbookViewId="0">
      <selection activeCell="I35" sqref="I34:I35"/>
    </sheetView>
  </sheetViews>
  <sheetFormatPr defaultRowHeight="13.5" x14ac:dyDescent="0.15"/>
  <cols>
    <col min="1" max="1" width="9" style="265" customWidth="1"/>
    <col min="2" max="2" width="11.875" style="265" customWidth="1"/>
    <col min="3" max="3" width="30" style="265" customWidth="1"/>
    <col min="4" max="4" width="12.5" style="265" customWidth="1"/>
    <col min="5" max="7" width="13.125" style="265" customWidth="1"/>
    <col min="8" max="8" width="22.75" style="265" bestFit="1" customWidth="1"/>
    <col min="9" max="257" width="9" style="265" customWidth="1"/>
    <col min="258" max="258" width="11.625" style="265" customWidth="1"/>
    <col min="259" max="259" width="30.5" style="265" customWidth="1"/>
    <col min="260" max="260" width="12.625" style="265" customWidth="1"/>
    <col min="261" max="263" width="13.125" style="265" customWidth="1"/>
    <col min="264" max="264" width="22.75" style="265" bestFit="1" customWidth="1"/>
    <col min="265" max="513" width="9" style="265" customWidth="1"/>
    <col min="514" max="514" width="11.625" style="265" customWidth="1"/>
    <col min="515" max="515" width="30.5" style="265" customWidth="1"/>
    <col min="516" max="516" width="12.625" style="265" customWidth="1"/>
    <col min="517" max="519" width="13.125" style="265" customWidth="1"/>
    <col min="520" max="520" width="22.75" style="265" bestFit="1" customWidth="1"/>
    <col min="521" max="769" width="9" style="265" customWidth="1"/>
    <col min="770" max="770" width="11.625" style="265" customWidth="1"/>
    <col min="771" max="771" width="30.5" style="265" customWidth="1"/>
    <col min="772" max="772" width="12.625" style="265" customWidth="1"/>
    <col min="773" max="775" width="13.125" style="265" customWidth="1"/>
    <col min="776" max="776" width="22.75" style="265" bestFit="1" customWidth="1"/>
    <col min="777" max="1025" width="9" style="265" customWidth="1"/>
    <col min="1026" max="1026" width="11.625" style="265" customWidth="1"/>
    <col min="1027" max="1027" width="30.5" style="265" customWidth="1"/>
    <col min="1028" max="1028" width="12.625" style="265" customWidth="1"/>
    <col min="1029" max="1031" width="13.125" style="265" customWidth="1"/>
    <col min="1032" max="1032" width="22.75" style="265" bestFit="1" customWidth="1"/>
    <col min="1033" max="1281" width="9" style="265" customWidth="1"/>
    <col min="1282" max="1282" width="11.625" style="265" customWidth="1"/>
    <col min="1283" max="1283" width="30.5" style="265" customWidth="1"/>
    <col min="1284" max="1284" width="12.625" style="265" customWidth="1"/>
    <col min="1285" max="1287" width="13.125" style="265" customWidth="1"/>
    <col min="1288" max="1288" width="22.75" style="265" bestFit="1" customWidth="1"/>
    <col min="1289" max="1537" width="9" style="265" customWidth="1"/>
    <col min="1538" max="1538" width="11.625" style="265" customWidth="1"/>
    <col min="1539" max="1539" width="30.5" style="265" customWidth="1"/>
    <col min="1540" max="1540" width="12.625" style="265" customWidth="1"/>
    <col min="1541" max="1543" width="13.125" style="265" customWidth="1"/>
    <col min="1544" max="1544" width="22.75" style="265" bestFit="1" customWidth="1"/>
    <col min="1545" max="1793" width="9" style="265" customWidth="1"/>
    <col min="1794" max="1794" width="11.625" style="265" customWidth="1"/>
    <col min="1795" max="1795" width="30.5" style="265" customWidth="1"/>
    <col min="1796" max="1796" width="12.625" style="265" customWidth="1"/>
    <col min="1797" max="1799" width="13.125" style="265" customWidth="1"/>
    <col min="1800" max="1800" width="22.75" style="265" bestFit="1" customWidth="1"/>
    <col min="1801" max="2049" width="9" style="265" customWidth="1"/>
    <col min="2050" max="2050" width="11.625" style="265" customWidth="1"/>
    <col min="2051" max="2051" width="30.5" style="265" customWidth="1"/>
    <col min="2052" max="2052" width="12.625" style="265" customWidth="1"/>
    <col min="2053" max="2055" width="13.125" style="265" customWidth="1"/>
    <col min="2056" max="2056" width="22.75" style="265" bestFit="1" customWidth="1"/>
    <col min="2057" max="2305" width="9" style="265" customWidth="1"/>
    <col min="2306" max="2306" width="11.625" style="265" customWidth="1"/>
    <col min="2307" max="2307" width="30.5" style="265" customWidth="1"/>
    <col min="2308" max="2308" width="12.625" style="265" customWidth="1"/>
    <col min="2309" max="2311" width="13.125" style="265" customWidth="1"/>
    <col min="2312" max="2312" width="22.75" style="265" bestFit="1" customWidth="1"/>
    <col min="2313" max="2561" width="9" style="265" customWidth="1"/>
    <col min="2562" max="2562" width="11.625" style="265" customWidth="1"/>
    <col min="2563" max="2563" width="30.5" style="265" customWidth="1"/>
    <col min="2564" max="2564" width="12.625" style="265" customWidth="1"/>
    <col min="2565" max="2567" width="13.125" style="265" customWidth="1"/>
    <col min="2568" max="2568" width="22.75" style="265" bestFit="1" customWidth="1"/>
    <col min="2569" max="2817" width="9" style="265" customWidth="1"/>
    <col min="2818" max="2818" width="11.625" style="265" customWidth="1"/>
    <col min="2819" max="2819" width="30.5" style="265" customWidth="1"/>
    <col min="2820" max="2820" width="12.625" style="265" customWidth="1"/>
    <col min="2821" max="2823" width="13.125" style="265" customWidth="1"/>
    <col min="2824" max="2824" width="22.75" style="265" bestFit="1" customWidth="1"/>
    <col min="2825" max="3073" width="9" style="265" customWidth="1"/>
    <col min="3074" max="3074" width="11.625" style="265" customWidth="1"/>
    <col min="3075" max="3075" width="30.5" style="265" customWidth="1"/>
    <col min="3076" max="3076" width="12.625" style="265" customWidth="1"/>
    <col min="3077" max="3079" width="13.125" style="265" customWidth="1"/>
    <col min="3080" max="3080" width="22.75" style="265" bestFit="1" customWidth="1"/>
    <col min="3081" max="3329" width="9" style="265" customWidth="1"/>
    <col min="3330" max="3330" width="11.625" style="265" customWidth="1"/>
    <col min="3331" max="3331" width="30.5" style="265" customWidth="1"/>
    <col min="3332" max="3332" width="12.625" style="265" customWidth="1"/>
    <col min="3333" max="3335" width="13.125" style="265" customWidth="1"/>
    <col min="3336" max="3336" width="22.75" style="265" bestFit="1" customWidth="1"/>
    <col min="3337" max="3585" width="9" style="265" customWidth="1"/>
    <col min="3586" max="3586" width="11.625" style="265" customWidth="1"/>
    <col min="3587" max="3587" width="30.5" style="265" customWidth="1"/>
    <col min="3588" max="3588" width="12.625" style="265" customWidth="1"/>
    <col min="3589" max="3591" width="13.125" style="265" customWidth="1"/>
    <col min="3592" max="3592" width="22.75" style="265" bestFit="1" customWidth="1"/>
    <col min="3593" max="3841" width="9" style="265" customWidth="1"/>
    <col min="3842" max="3842" width="11.625" style="265" customWidth="1"/>
    <col min="3843" max="3843" width="30.5" style="265" customWidth="1"/>
    <col min="3844" max="3844" width="12.625" style="265" customWidth="1"/>
    <col min="3845" max="3847" width="13.125" style="265" customWidth="1"/>
    <col min="3848" max="3848" width="22.75" style="265" bestFit="1" customWidth="1"/>
    <col min="3849" max="4097" width="9" style="265" customWidth="1"/>
    <col min="4098" max="4098" width="11.625" style="265" customWidth="1"/>
    <col min="4099" max="4099" width="30.5" style="265" customWidth="1"/>
    <col min="4100" max="4100" width="12.625" style="265" customWidth="1"/>
    <col min="4101" max="4103" width="13.125" style="265" customWidth="1"/>
    <col min="4104" max="4104" width="22.75" style="265" bestFit="1" customWidth="1"/>
    <col min="4105" max="4353" width="9" style="265" customWidth="1"/>
    <col min="4354" max="4354" width="11.625" style="265" customWidth="1"/>
    <col min="4355" max="4355" width="30.5" style="265" customWidth="1"/>
    <col min="4356" max="4356" width="12.625" style="265" customWidth="1"/>
    <col min="4357" max="4359" width="13.125" style="265" customWidth="1"/>
    <col min="4360" max="4360" width="22.75" style="265" bestFit="1" customWidth="1"/>
    <col min="4361" max="4609" width="9" style="265" customWidth="1"/>
    <col min="4610" max="4610" width="11.625" style="265" customWidth="1"/>
    <col min="4611" max="4611" width="30.5" style="265" customWidth="1"/>
    <col min="4612" max="4612" width="12.625" style="265" customWidth="1"/>
    <col min="4613" max="4615" width="13.125" style="265" customWidth="1"/>
    <col min="4616" max="4616" width="22.75" style="265" bestFit="1" customWidth="1"/>
    <col min="4617" max="4865" width="9" style="265" customWidth="1"/>
    <col min="4866" max="4866" width="11.625" style="265" customWidth="1"/>
    <col min="4867" max="4867" width="30.5" style="265" customWidth="1"/>
    <col min="4868" max="4868" width="12.625" style="265" customWidth="1"/>
    <col min="4869" max="4871" width="13.125" style="265" customWidth="1"/>
    <col min="4872" max="4872" width="22.75" style="265" bestFit="1" customWidth="1"/>
    <col min="4873" max="5121" width="9" style="265" customWidth="1"/>
    <col min="5122" max="5122" width="11.625" style="265" customWidth="1"/>
    <col min="5123" max="5123" width="30.5" style="265" customWidth="1"/>
    <col min="5124" max="5124" width="12.625" style="265" customWidth="1"/>
    <col min="5125" max="5127" width="13.125" style="265" customWidth="1"/>
    <col min="5128" max="5128" width="22.75" style="265" bestFit="1" customWidth="1"/>
    <col min="5129" max="5377" width="9" style="265" customWidth="1"/>
    <col min="5378" max="5378" width="11.625" style="265" customWidth="1"/>
    <col min="5379" max="5379" width="30.5" style="265" customWidth="1"/>
    <col min="5380" max="5380" width="12.625" style="265" customWidth="1"/>
    <col min="5381" max="5383" width="13.125" style="265" customWidth="1"/>
    <col min="5384" max="5384" width="22.75" style="265" bestFit="1" customWidth="1"/>
    <col min="5385" max="5633" width="9" style="265" customWidth="1"/>
    <col min="5634" max="5634" width="11.625" style="265" customWidth="1"/>
    <col min="5635" max="5635" width="30.5" style="265" customWidth="1"/>
    <col min="5636" max="5636" width="12.625" style="265" customWidth="1"/>
    <col min="5637" max="5639" width="13.125" style="265" customWidth="1"/>
    <col min="5640" max="5640" width="22.75" style="265" bestFit="1" customWidth="1"/>
    <col min="5641" max="5889" width="9" style="265" customWidth="1"/>
    <col min="5890" max="5890" width="11.625" style="265" customWidth="1"/>
    <col min="5891" max="5891" width="30.5" style="265" customWidth="1"/>
    <col min="5892" max="5892" width="12.625" style="265" customWidth="1"/>
    <col min="5893" max="5895" width="13.125" style="265" customWidth="1"/>
    <col min="5896" max="5896" width="22.75" style="265" bestFit="1" customWidth="1"/>
    <col min="5897" max="6145" width="9" style="265" customWidth="1"/>
    <col min="6146" max="6146" width="11.625" style="265" customWidth="1"/>
    <col min="6147" max="6147" width="30.5" style="265" customWidth="1"/>
    <col min="6148" max="6148" width="12.625" style="265" customWidth="1"/>
    <col min="6149" max="6151" width="13.125" style="265" customWidth="1"/>
    <col min="6152" max="6152" width="22.75" style="265" bestFit="1" customWidth="1"/>
    <col min="6153" max="6401" width="9" style="265" customWidth="1"/>
    <col min="6402" max="6402" width="11.625" style="265" customWidth="1"/>
    <col min="6403" max="6403" width="30.5" style="265" customWidth="1"/>
    <col min="6404" max="6404" width="12.625" style="265" customWidth="1"/>
    <col min="6405" max="6407" width="13.125" style="265" customWidth="1"/>
    <col min="6408" max="6408" width="22.75" style="265" bestFit="1" customWidth="1"/>
    <col min="6409" max="6657" width="9" style="265" customWidth="1"/>
    <col min="6658" max="6658" width="11.625" style="265" customWidth="1"/>
    <col min="6659" max="6659" width="30.5" style="265" customWidth="1"/>
    <col min="6660" max="6660" width="12.625" style="265" customWidth="1"/>
    <col min="6661" max="6663" width="13.125" style="265" customWidth="1"/>
    <col min="6664" max="6664" width="22.75" style="265" bestFit="1" customWidth="1"/>
    <col min="6665" max="6913" width="9" style="265" customWidth="1"/>
    <col min="6914" max="6914" width="11.625" style="265" customWidth="1"/>
    <col min="6915" max="6915" width="30.5" style="265" customWidth="1"/>
    <col min="6916" max="6916" width="12.625" style="265" customWidth="1"/>
    <col min="6917" max="6919" width="13.125" style="265" customWidth="1"/>
    <col min="6920" max="6920" width="22.75" style="265" bestFit="1" customWidth="1"/>
    <col min="6921" max="7169" width="9" style="265" customWidth="1"/>
    <col min="7170" max="7170" width="11.625" style="265" customWidth="1"/>
    <col min="7171" max="7171" width="30.5" style="265" customWidth="1"/>
    <col min="7172" max="7172" width="12.625" style="265" customWidth="1"/>
    <col min="7173" max="7175" width="13.125" style="265" customWidth="1"/>
    <col min="7176" max="7176" width="22.75" style="265" bestFit="1" customWidth="1"/>
    <col min="7177" max="7425" width="9" style="265" customWidth="1"/>
    <col min="7426" max="7426" width="11.625" style="265" customWidth="1"/>
    <col min="7427" max="7427" width="30.5" style="265" customWidth="1"/>
    <col min="7428" max="7428" width="12.625" style="265" customWidth="1"/>
    <col min="7429" max="7431" width="13.125" style="265" customWidth="1"/>
    <col min="7432" max="7432" width="22.75" style="265" bestFit="1" customWidth="1"/>
    <col min="7433" max="7681" width="9" style="265" customWidth="1"/>
    <col min="7682" max="7682" width="11.625" style="265" customWidth="1"/>
    <col min="7683" max="7683" width="30.5" style="265" customWidth="1"/>
    <col min="7684" max="7684" width="12.625" style="265" customWidth="1"/>
    <col min="7685" max="7687" width="13.125" style="265" customWidth="1"/>
    <col min="7688" max="7688" width="22.75" style="265" bestFit="1" customWidth="1"/>
    <col min="7689" max="7937" width="9" style="265" customWidth="1"/>
    <col min="7938" max="7938" width="11.625" style="265" customWidth="1"/>
    <col min="7939" max="7939" width="30.5" style="265" customWidth="1"/>
    <col min="7940" max="7940" width="12.625" style="265" customWidth="1"/>
    <col min="7941" max="7943" width="13.125" style="265" customWidth="1"/>
    <col min="7944" max="7944" width="22.75" style="265" bestFit="1" customWidth="1"/>
    <col min="7945" max="8193" width="9" style="265" customWidth="1"/>
    <col min="8194" max="8194" width="11.625" style="265" customWidth="1"/>
    <col min="8195" max="8195" width="30.5" style="265" customWidth="1"/>
    <col min="8196" max="8196" width="12.625" style="265" customWidth="1"/>
    <col min="8197" max="8199" width="13.125" style="265" customWidth="1"/>
    <col min="8200" max="8200" width="22.75" style="265" bestFit="1" customWidth="1"/>
    <col min="8201" max="8449" width="9" style="265" customWidth="1"/>
    <col min="8450" max="8450" width="11.625" style="265" customWidth="1"/>
    <col min="8451" max="8451" width="30.5" style="265" customWidth="1"/>
    <col min="8452" max="8452" width="12.625" style="265" customWidth="1"/>
    <col min="8453" max="8455" width="13.125" style="265" customWidth="1"/>
    <col min="8456" max="8456" width="22.75" style="265" bestFit="1" customWidth="1"/>
    <col min="8457" max="8705" width="9" style="265" customWidth="1"/>
    <col min="8706" max="8706" width="11.625" style="265" customWidth="1"/>
    <col min="8707" max="8707" width="30.5" style="265" customWidth="1"/>
    <col min="8708" max="8708" width="12.625" style="265" customWidth="1"/>
    <col min="8709" max="8711" width="13.125" style="265" customWidth="1"/>
    <col min="8712" max="8712" width="22.75" style="265" bestFit="1" customWidth="1"/>
    <col min="8713" max="8961" width="9" style="265" customWidth="1"/>
    <col min="8962" max="8962" width="11.625" style="265" customWidth="1"/>
    <col min="8963" max="8963" width="30.5" style="265" customWidth="1"/>
    <col min="8964" max="8964" width="12.625" style="265" customWidth="1"/>
    <col min="8965" max="8967" width="13.125" style="265" customWidth="1"/>
    <col min="8968" max="8968" width="22.75" style="265" bestFit="1" customWidth="1"/>
    <col min="8969" max="9217" width="9" style="265" customWidth="1"/>
    <col min="9218" max="9218" width="11.625" style="265" customWidth="1"/>
    <col min="9219" max="9219" width="30.5" style="265" customWidth="1"/>
    <col min="9220" max="9220" width="12.625" style="265" customWidth="1"/>
    <col min="9221" max="9223" width="13.125" style="265" customWidth="1"/>
    <col min="9224" max="9224" width="22.75" style="265" bestFit="1" customWidth="1"/>
    <col min="9225" max="9473" width="9" style="265" customWidth="1"/>
    <col min="9474" max="9474" width="11.625" style="265" customWidth="1"/>
    <col min="9475" max="9475" width="30.5" style="265" customWidth="1"/>
    <col min="9476" max="9476" width="12.625" style="265" customWidth="1"/>
    <col min="9477" max="9479" width="13.125" style="265" customWidth="1"/>
    <col min="9480" max="9480" width="22.75" style="265" bestFit="1" customWidth="1"/>
    <col min="9481" max="9729" width="9" style="265" customWidth="1"/>
    <col min="9730" max="9730" width="11.625" style="265" customWidth="1"/>
    <col min="9731" max="9731" width="30.5" style="265" customWidth="1"/>
    <col min="9732" max="9732" width="12.625" style="265" customWidth="1"/>
    <col min="9733" max="9735" width="13.125" style="265" customWidth="1"/>
    <col min="9736" max="9736" width="22.75" style="265" bestFit="1" customWidth="1"/>
    <col min="9737" max="9985" width="9" style="265" customWidth="1"/>
    <col min="9986" max="9986" width="11.625" style="265" customWidth="1"/>
    <col min="9987" max="9987" width="30.5" style="265" customWidth="1"/>
    <col min="9988" max="9988" width="12.625" style="265" customWidth="1"/>
    <col min="9989" max="9991" width="13.125" style="265" customWidth="1"/>
    <col min="9992" max="9992" width="22.75" style="265" bestFit="1" customWidth="1"/>
    <col min="9993" max="10241" width="9" style="265" customWidth="1"/>
    <col min="10242" max="10242" width="11.625" style="265" customWidth="1"/>
    <col min="10243" max="10243" width="30.5" style="265" customWidth="1"/>
    <col min="10244" max="10244" width="12.625" style="265" customWidth="1"/>
    <col min="10245" max="10247" width="13.125" style="265" customWidth="1"/>
    <col min="10248" max="10248" width="22.75" style="265" bestFit="1" customWidth="1"/>
    <col min="10249" max="10497" width="9" style="265" customWidth="1"/>
    <col min="10498" max="10498" width="11.625" style="265" customWidth="1"/>
    <col min="10499" max="10499" width="30.5" style="265" customWidth="1"/>
    <col min="10500" max="10500" width="12.625" style="265" customWidth="1"/>
    <col min="10501" max="10503" width="13.125" style="265" customWidth="1"/>
    <col min="10504" max="10504" width="22.75" style="265" bestFit="1" customWidth="1"/>
    <col min="10505" max="10753" width="9" style="265" customWidth="1"/>
    <col min="10754" max="10754" width="11.625" style="265" customWidth="1"/>
    <col min="10755" max="10755" width="30.5" style="265" customWidth="1"/>
    <col min="10756" max="10756" width="12.625" style="265" customWidth="1"/>
    <col min="10757" max="10759" width="13.125" style="265" customWidth="1"/>
    <col min="10760" max="10760" width="22.75" style="265" bestFit="1" customWidth="1"/>
    <col min="10761" max="11009" width="9" style="265" customWidth="1"/>
    <col min="11010" max="11010" width="11.625" style="265" customWidth="1"/>
    <col min="11011" max="11011" width="30.5" style="265" customWidth="1"/>
    <col min="11012" max="11012" width="12.625" style="265" customWidth="1"/>
    <col min="11013" max="11015" width="13.125" style="265" customWidth="1"/>
    <col min="11016" max="11016" width="22.75" style="265" bestFit="1" customWidth="1"/>
    <col min="11017" max="11265" width="9" style="265" customWidth="1"/>
    <col min="11266" max="11266" width="11.625" style="265" customWidth="1"/>
    <col min="11267" max="11267" width="30.5" style="265" customWidth="1"/>
    <col min="11268" max="11268" width="12.625" style="265" customWidth="1"/>
    <col min="11269" max="11271" width="13.125" style="265" customWidth="1"/>
    <col min="11272" max="11272" width="22.75" style="265" bestFit="1" customWidth="1"/>
    <col min="11273" max="11521" width="9" style="265" customWidth="1"/>
    <col min="11522" max="11522" width="11.625" style="265" customWidth="1"/>
    <col min="11523" max="11523" width="30.5" style="265" customWidth="1"/>
    <col min="11524" max="11524" width="12.625" style="265" customWidth="1"/>
    <col min="11525" max="11527" width="13.125" style="265" customWidth="1"/>
    <col min="11528" max="11528" width="22.75" style="265" bestFit="1" customWidth="1"/>
    <col min="11529" max="11777" width="9" style="265" customWidth="1"/>
    <col min="11778" max="11778" width="11.625" style="265" customWidth="1"/>
    <col min="11779" max="11779" width="30.5" style="265" customWidth="1"/>
    <col min="11780" max="11780" width="12.625" style="265" customWidth="1"/>
    <col min="11781" max="11783" width="13.125" style="265" customWidth="1"/>
    <col min="11784" max="11784" width="22.75" style="265" bestFit="1" customWidth="1"/>
    <col min="11785" max="12033" width="9" style="265" customWidth="1"/>
    <col min="12034" max="12034" width="11.625" style="265" customWidth="1"/>
    <col min="12035" max="12035" width="30.5" style="265" customWidth="1"/>
    <col min="12036" max="12036" width="12.625" style="265" customWidth="1"/>
    <col min="12037" max="12039" width="13.125" style="265" customWidth="1"/>
    <col min="12040" max="12040" width="22.75" style="265" bestFit="1" customWidth="1"/>
    <col min="12041" max="12289" width="9" style="265" customWidth="1"/>
    <col min="12290" max="12290" width="11.625" style="265" customWidth="1"/>
    <col min="12291" max="12291" width="30.5" style="265" customWidth="1"/>
    <col min="12292" max="12292" width="12.625" style="265" customWidth="1"/>
    <col min="12293" max="12295" width="13.125" style="265" customWidth="1"/>
    <col min="12296" max="12296" width="22.75" style="265" bestFit="1" customWidth="1"/>
    <col min="12297" max="12545" width="9" style="265" customWidth="1"/>
    <col min="12546" max="12546" width="11.625" style="265" customWidth="1"/>
    <col min="12547" max="12547" width="30.5" style="265" customWidth="1"/>
    <col min="12548" max="12548" width="12.625" style="265" customWidth="1"/>
    <col min="12549" max="12551" width="13.125" style="265" customWidth="1"/>
    <col min="12552" max="12552" width="22.75" style="265" bestFit="1" customWidth="1"/>
    <col min="12553" max="12801" width="9" style="265" customWidth="1"/>
    <col min="12802" max="12802" width="11.625" style="265" customWidth="1"/>
    <col min="12803" max="12803" width="30.5" style="265" customWidth="1"/>
    <col min="12804" max="12804" width="12.625" style="265" customWidth="1"/>
    <col min="12805" max="12807" width="13.125" style="265" customWidth="1"/>
    <col min="12808" max="12808" width="22.75" style="265" bestFit="1" customWidth="1"/>
    <col min="12809" max="13057" width="9" style="265" customWidth="1"/>
    <col min="13058" max="13058" width="11.625" style="265" customWidth="1"/>
    <col min="13059" max="13059" width="30.5" style="265" customWidth="1"/>
    <col min="13060" max="13060" width="12.625" style="265" customWidth="1"/>
    <col min="13061" max="13063" width="13.125" style="265" customWidth="1"/>
    <col min="13064" max="13064" width="22.75" style="265" bestFit="1" customWidth="1"/>
    <col min="13065" max="13313" width="9" style="265" customWidth="1"/>
    <col min="13314" max="13314" width="11.625" style="265" customWidth="1"/>
    <col min="13315" max="13315" width="30.5" style="265" customWidth="1"/>
    <col min="13316" max="13316" width="12.625" style="265" customWidth="1"/>
    <col min="13317" max="13319" width="13.125" style="265" customWidth="1"/>
    <col min="13320" max="13320" width="22.75" style="265" bestFit="1" customWidth="1"/>
    <col min="13321" max="13569" width="9" style="265" customWidth="1"/>
    <col min="13570" max="13570" width="11.625" style="265" customWidth="1"/>
    <col min="13571" max="13571" width="30.5" style="265" customWidth="1"/>
    <col min="13572" max="13572" width="12.625" style="265" customWidth="1"/>
    <col min="13573" max="13575" width="13.125" style="265" customWidth="1"/>
    <col min="13576" max="13576" width="22.75" style="265" bestFit="1" customWidth="1"/>
    <col min="13577" max="13825" width="9" style="265" customWidth="1"/>
    <col min="13826" max="13826" width="11.625" style="265" customWidth="1"/>
    <col min="13827" max="13827" width="30.5" style="265" customWidth="1"/>
    <col min="13828" max="13828" width="12.625" style="265" customWidth="1"/>
    <col min="13829" max="13831" width="13.125" style="265" customWidth="1"/>
    <col min="13832" max="13832" width="22.75" style="265" bestFit="1" customWidth="1"/>
    <col min="13833" max="14081" width="9" style="265" customWidth="1"/>
    <col min="14082" max="14082" width="11.625" style="265" customWidth="1"/>
    <col min="14083" max="14083" width="30.5" style="265" customWidth="1"/>
    <col min="14084" max="14084" width="12.625" style="265" customWidth="1"/>
    <col min="14085" max="14087" width="13.125" style="265" customWidth="1"/>
    <col min="14088" max="14088" width="22.75" style="265" bestFit="1" customWidth="1"/>
    <col min="14089" max="14337" width="9" style="265" customWidth="1"/>
    <col min="14338" max="14338" width="11.625" style="265" customWidth="1"/>
    <col min="14339" max="14339" width="30.5" style="265" customWidth="1"/>
    <col min="14340" max="14340" width="12.625" style="265" customWidth="1"/>
    <col min="14341" max="14343" width="13.125" style="265" customWidth="1"/>
    <col min="14344" max="14344" width="22.75" style="265" bestFit="1" customWidth="1"/>
    <col min="14345" max="14593" width="9" style="265" customWidth="1"/>
    <col min="14594" max="14594" width="11.625" style="265" customWidth="1"/>
    <col min="14595" max="14595" width="30.5" style="265" customWidth="1"/>
    <col min="14596" max="14596" width="12.625" style="265" customWidth="1"/>
    <col min="14597" max="14599" width="13.125" style="265" customWidth="1"/>
    <col min="14600" max="14600" width="22.75" style="265" bestFit="1" customWidth="1"/>
    <col min="14601" max="14849" width="9" style="265" customWidth="1"/>
    <col min="14850" max="14850" width="11.625" style="265" customWidth="1"/>
    <col min="14851" max="14851" width="30.5" style="265" customWidth="1"/>
    <col min="14852" max="14852" width="12.625" style="265" customWidth="1"/>
    <col min="14853" max="14855" width="13.125" style="265" customWidth="1"/>
    <col min="14856" max="14856" width="22.75" style="265" bestFit="1" customWidth="1"/>
    <col min="14857" max="15105" width="9" style="265" customWidth="1"/>
    <col min="15106" max="15106" width="11.625" style="265" customWidth="1"/>
    <col min="15107" max="15107" width="30.5" style="265" customWidth="1"/>
    <col min="15108" max="15108" width="12.625" style="265" customWidth="1"/>
    <col min="15109" max="15111" width="13.125" style="265" customWidth="1"/>
    <col min="15112" max="15112" width="22.75" style="265" bestFit="1" customWidth="1"/>
    <col min="15113" max="15361" width="9" style="265" customWidth="1"/>
    <col min="15362" max="15362" width="11.625" style="265" customWidth="1"/>
    <col min="15363" max="15363" width="30.5" style="265" customWidth="1"/>
    <col min="15364" max="15364" width="12.625" style="265" customWidth="1"/>
    <col min="15365" max="15367" width="13.125" style="265" customWidth="1"/>
    <col min="15368" max="15368" width="22.75" style="265" bestFit="1" customWidth="1"/>
    <col min="15369" max="15617" width="9" style="265" customWidth="1"/>
    <col min="15618" max="15618" width="11.625" style="265" customWidth="1"/>
    <col min="15619" max="15619" width="30.5" style="265" customWidth="1"/>
    <col min="15620" max="15620" width="12.625" style="265" customWidth="1"/>
    <col min="15621" max="15623" width="13.125" style="265" customWidth="1"/>
    <col min="15624" max="15624" width="22.75" style="265" bestFit="1" customWidth="1"/>
    <col min="15625" max="15873" width="9" style="265" customWidth="1"/>
    <col min="15874" max="15874" width="11.625" style="265" customWidth="1"/>
    <col min="15875" max="15875" width="30.5" style="265" customWidth="1"/>
    <col min="15876" max="15876" width="12.625" style="265" customWidth="1"/>
    <col min="15877" max="15879" width="13.125" style="265" customWidth="1"/>
    <col min="15880" max="15880" width="22.75" style="265" bestFit="1" customWidth="1"/>
    <col min="15881" max="16129" width="9" style="265" customWidth="1"/>
    <col min="16130" max="16130" width="11.625" style="265" customWidth="1"/>
    <col min="16131" max="16131" width="30.5" style="265" customWidth="1"/>
    <col min="16132" max="16132" width="12.625" style="265" customWidth="1"/>
    <col min="16133" max="16135" width="13.125" style="265" customWidth="1"/>
    <col min="16136" max="16136" width="22.75" style="265" bestFit="1" customWidth="1"/>
    <col min="16137" max="16384" width="9" style="265" customWidth="1"/>
  </cols>
  <sheetData>
    <row r="1" spans="2:20" ht="13.5" customHeight="1" x14ac:dyDescent="0.15">
      <c r="B1" s="436" t="s">
        <v>388</v>
      </c>
      <c r="C1" s="436"/>
      <c r="D1" s="436"/>
      <c r="E1" s="436"/>
      <c r="F1" s="436"/>
      <c r="G1" s="436"/>
    </row>
    <row r="2" spans="2:20" ht="27" customHeight="1" x14ac:dyDescent="0.15">
      <c r="B2" s="436"/>
      <c r="C2" s="436"/>
      <c r="D2" s="436"/>
      <c r="E2" s="436"/>
      <c r="F2" s="436"/>
      <c r="G2" s="436"/>
    </row>
    <row r="3" spans="2:20" ht="22.5" customHeight="1" x14ac:dyDescent="0.15">
      <c r="B3" s="439" t="s">
        <v>398</v>
      </c>
      <c r="C3" s="439"/>
      <c r="D3" s="266"/>
      <c r="E3" s="266"/>
      <c r="F3" s="266"/>
      <c r="G3" s="266"/>
      <c r="H3" s="267"/>
      <c r="J3" s="255"/>
    </row>
    <row r="4" spans="2:20" s="271" customFormat="1" ht="12" customHeight="1" x14ac:dyDescent="0.15">
      <c r="B4" s="440" t="s">
        <v>285</v>
      </c>
      <c r="C4" s="441"/>
      <c r="D4" s="437" t="s">
        <v>45</v>
      </c>
      <c r="E4" s="268" t="s">
        <v>286</v>
      </c>
      <c r="F4" s="268" t="s">
        <v>287</v>
      </c>
      <c r="G4" s="269" t="s">
        <v>289</v>
      </c>
      <c r="H4" s="270"/>
      <c r="I4" s="270"/>
    </row>
    <row r="5" spans="2:20" s="271" customFormat="1" ht="12" customHeight="1" x14ac:dyDescent="0.15">
      <c r="B5" s="272" t="s">
        <v>290</v>
      </c>
      <c r="C5" s="273" t="s">
        <v>229</v>
      </c>
      <c r="D5" s="438"/>
      <c r="E5" s="274" t="s">
        <v>275</v>
      </c>
      <c r="F5" s="274" t="s">
        <v>275</v>
      </c>
      <c r="G5" s="275" t="s">
        <v>399</v>
      </c>
      <c r="H5" s="276"/>
      <c r="I5" s="276"/>
      <c r="J5" s="277"/>
    </row>
    <row r="6" spans="2:20" s="271" customFormat="1" ht="12" customHeight="1" x14ac:dyDescent="0.15">
      <c r="B6" s="442" t="s">
        <v>376</v>
      </c>
      <c r="C6" s="443"/>
      <c r="D6" s="278"/>
      <c r="E6" s="210">
        <v>24053</v>
      </c>
      <c r="F6" s="210">
        <v>13973</v>
      </c>
      <c r="G6" s="210">
        <v>41452</v>
      </c>
      <c r="H6" s="279"/>
      <c r="I6" s="279"/>
      <c r="J6" s="279"/>
    </row>
    <row r="7" spans="2:20" s="271" customFormat="1" ht="12" customHeight="1" x14ac:dyDescent="0.15">
      <c r="B7" s="165"/>
      <c r="C7" s="165"/>
      <c r="D7" s="278"/>
      <c r="E7" s="280">
        <v>-6894</v>
      </c>
      <c r="F7" s="280">
        <v>-6960</v>
      </c>
      <c r="G7" s="280"/>
    </row>
    <row r="8" spans="2:20" s="271" customFormat="1" ht="12" customHeight="1" x14ac:dyDescent="0.15">
      <c r="B8" s="444" t="s">
        <v>171</v>
      </c>
      <c r="C8" s="405"/>
      <c r="D8" s="278"/>
      <c r="E8" s="210">
        <v>23773</v>
      </c>
      <c r="F8" s="210">
        <v>13869</v>
      </c>
      <c r="G8" s="210">
        <v>41276</v>
      </c>
    </row>
    <row r="9" spans="2:20" s="271" customFormat="1" ht="12" customHeight="1" x14ac:dyDescent="0.15">
      <c r="B9" s="165"/>
      <c r="C9" s="165"/>
      <c r="D9" s="278"/>
      <c r="E9" s="280">
        <v>-6894</v>
      </c>
      <c r="F9" s="280">
        <v>-6896</v>
      </c>
      <c r="G9" s="280"/>
      <c r="H9" s="279"/>
      <c r="I9" s="281"/>
      <c r="J9" s="279"/>
    </row>
    <row r="10" spans="2:20" s="271" customFormat="1" ht="12" customHeight="1" x14ac:dyDescent="0.15">
      <c r="B10" s="432" t="s">
        <v>349</v>
      </c>
      <c r="C10" s="433"/>
      <c r="D10" s="278"/>
      <c r="E10" s="280">
        <v>23153</v>
      </c>
      <c r="F10" s="280">
        <v>13077</v>
      </c>
      <c r="G10" s="162">
        <v>40800</v>
      </c>
      <c r="H10" s="281"/>
      <c r="I10" s="281"/>
      <c r="J10" s="279"/>
    </row>
    <row r="11" spans="2:20" s="271" customFormat="1" ht="12" customHeight="1" x14ac:dyDescent="0.15">
      <c r="B11" s="282"/>
      <c r="C11" s="282"/>
      <c r="D11" s="278"/>
      <c r="E11" s="280">
        <v>-6894</v>
      </c>
      <c r="F11" s="280">
        <v>-6597</v>
      </c>
      <c r="G11" s="280"/>
      <c r="H11" s="283"/>
      <c r="I11" s="281"/>
      <c r="J11" s="283"/>
    </row>
    <row r="12" spans="2:20" s="271" customFormat="1" ht="12" customHeight="1" x14ac:dyDescent="0.15">
      <c r="B12" s="434" t="s">
        <v>400</v>
      </c>
      <c r="C12" s="435"/>
      <c r="D12" s="284"/>
      <c r="E12" s="285"/>
      <c r="F12" s="285"/>
      <c r="G12" s="285"/>
      <c r="H12" s="283"/>
      <c r="I12" s="281"/>
      <c r="J12" s="283"/>
    </row>
    <row r="13" spans="2:20" s="271" customFormat="1" ht="12" customHeight="1" x14ac:dyDescent="0.15">
      <c r="B13" s="286" t="s">
        <v>268</v>
      </c>
      <c r="C13" s="287" t="s">
        <v>291</v>
      </c>
      <c r="D13" s="288" t="s">
        <v>294</v>
      </c>
      <c r="E13" s="289">
        <v>350</v>
      </c>
      <c r="F13" s="290">
        <v>100</v>
      </c>
      <c r="G13" s="291">
        <v>72</v>
      </c>
      <c r="H13" s="283"/>
      <c r="I13" s="281"/>
      <c r="J13" s="283"/>
    </row>
    <row r="14" spans="2:20" s="271" customFormat="1" ht="12" customHeight="1" x14ac:dyDescent="0.15">
      <c r="B14" s="286" t="s">
        <v>73</v>
      </c>
      <c r="C14" s="287" t="s">
        <v>296</v>
      </c>
      <c r="D14" s="292" t="s">
        <v>288</v>
      </c>
      <c r="E14" s="290">
        <v>320</v>
      </c>
      <c r="F14" s="290">
        <v>78</v>
      </c>
      <c r="G14" s="291">
        <v>170</v>
      </c>
      <c r="H14" s="281"/>
      <c r="I14" s="279"/>
      <c r="J14" s="279"/>
      <c r="K14" s="279"/>
      <c r="L14" s="279"/>
      <c r="M14" s="279"/>
      <c r="Q14" s="281"/>
      <c r="R14" s="281"/>
      <c r="T14" s="281"/>
    </row>
    <row r="15" spans="2:20" s="271" customFormat="1" ht="12" customHeight="1" x14ac:dyDescent="0.15">
      <c r="B15" s="286" t="s">
        <v>73</v>
      </c>
      <c r="C15" s="293" t="s">
        <v>298</v>
      </c>
      <c r="D15" s="292" t="s">
        <v>299</v>
      </c>
      <c r="E15" s="290">
        <v>1965</v>
      </c>
      <c r="F15" s="290">
        <v>1928</v>
      </c>
      <c r="G15" s="291">
        <v>690</v>
      </c>
      <c r="H15" s="281"/>
      <c r="I15" s="279"/>
      <c r="J15" s="279"/>
      <c r="K15" s="279"/>
      <c r="L15" s="279"/>
      <c r="M15" s="279"/>
      <c r="R15" s="294"/>
      <c r="T15" s="281"/>
    </row>
    <row r="16" spans="2:20" s="271" customFormat="1" ht="12" customHeight="1" x14ac:dyDescent="0.15">
      <c r="B16" s="286" t="s">
        <v>73</v>
      </c>
      <c r="C16" s="287" t="s">
        <v>271</v>
      </c>
      <c r="D16" s="292" t="s">
        <v>301</v>
      </c>
      <c r="E16" s="290">
        <v>400</v>
      </c>
      <c r="F16" s="290">
        <v>216</v>
      </c>
      <c r="G16" s="291">
        <v>80</v>
      </c>
      <c r="H16" s="281"/>
      <c r="I16" s="281"/>
      <c r="J16" s="279"/>
      <c r="K16" s="279"/>
      <c r="L16" s="279"/>
      <c r="M16" s="279"/>
      <c r="N16" s="294"/>
    </row>
    <row r="17" spans="2:20" s="271" customFormat="1" ht="12" customHeight="1" x14ac:dyDescent="0.15">
      <c r="B17" s="286" t="s">
        <v>73</v>
      </c>
      <c r="C17" s="287" t="s">
        <v>130</v>
      </c>
      <c r="D17" s="292" t="s">
        <v>347</v>
      </c>
      <c r="E17" s="290">
        <v>192</v>
      </c>
      <c r="F17" s="290">
        <v>327</v>
      </c>
      <c r="G17" s="291">
        <v>106</v>
      </c>
      <c r="H17" s="281"/>
      <c r="I17" s="281"/>
      <c r="J17" s="279"/>
      <c r="K17" s="279"/>
      <c r="L17" s="279"/>
      <c r="M17" s="279"/>
      <c r="N17" s="294"/>
    </row>
    <row r="18" spans="2:20" s="271" customFormat="1" ht="12" customHeight="1" x14ac:dyDescent="0.15">
      <c r="B18" s="286" t="s">
        <v>73</v>
      </c>
      <c r="C18" s="287" t="s">
        <v>10</v>
      </c>
      <c r="D18" s="292" t="s">
        <v>279</v>
      </c>
      <c r="E18" s="290">
        <v>218</v>
      </c>
      <c r="F18" s="290">
        <v>180</v>
      </c>
      <c r="G18" s="291">
        <v>65</v>
      </c>
      <c r="H18" s="281"/>
      <c r="I18" s="281"/>
      <c r="J18" s="279"/>
      <c r="K18" s="279"/>
      <c r="L18" s="279"/>
      <c r="M18" s="294"/>
      <c r="Q18" s="281"/>
      <c r="R18" s="281"/>
      <c r="T18" s="281"/>
    </row>
    <row r="19" spans="2:20" s="271" customFormat="1" ht="12" customHeight="1" x14ac:dyDescent="0.15">
      <c r="B19" s="286" t="s">
        <v>73</v>
      </c>
      <c r="C19" s="287" t="s">
        <v>263</v>
      </c>
      <c r="D19" s="292" t="s">
        <v>244</v>
      </c>
      <c r="E19" s="290">
        <v>320</v>
      </c>
      <c r="F19" s="290">
        <v>231</v>
      </c>
      <c r="G19" s="291">
        <v>156</v>
      </c>
      <c r="H19" s="279"/>
      <c r="I19" s="281"/>
      <c r="J19" s="279"/>
      <c r="K19" s="279"/>
      <c r="L19" s="294"/>
      <c r="M19" s="294"/>
      <c r="Q19" s="281"/>
      <c r="R19" s="281"/>
      <c r="T19" s="281"/>
    </row>
    <row r="20" spans="2:20" s="271" customFormat="1" ht="12" customHeight="1" x14ac:dyDescent="0.15">
      <c r="B20" s="286" t="s">
        <v>73</v>
      </c>
      <c r="C20" s="287" t="s">
        <v>147</v>
      </c>
      <c r="D20" s="292" t="s">
        <v>302</v>
      </c>
      <c r="E20" s="290">
        <v>160</v>
      </c>
      <c r="F20" s="290">
        <v>180</v>
      </c>
      <c r="G20" s="291">
        <v>50</v>
      </c>
      <c r="H20" s="279"/>
      <c r="I20" s="279"/>
      <c r="J20" s="294"/>
      <c r="K20" s="294"/>
      <c r="O20" s="281"/>
      <c r="P20" s="281"/>
      <c r="R20" s="281"/>
    </row>
    <row r="21" spans="2:20" s="271" customFormat="1" ht="12" customHeight="1" x14ac:dyDescent="0.15">
      <c r="B21" s="286" t="s">
        <v>73</v>
      </c>
      <c r="C21" s="287" t="s">
        <v>303</v>
      </c>
      <c r="D21" s="292" t="s">
        <v>377</v>
      </c>
      <c r="E21" s="290">
        <v>220</v>
      </c>
      <c r="F21" s="290">
        <v>91</v>
      </c>
      <c r="G21" s="291">
        <v>74</v>
      </c>
      <c r="H21" s="279"/>
      <c r="I21" s="279"/>
      <c r="J21" s="294"/>
      <c r="K21" s="294"/>
      <c r="R21" s="281"/>
    </row>
    <row r="22" spans="2:20" s="271" customFormat="1" ht="12" customHeight="1" x14ac:dyDescent="0.15">
      <c r="B22" s="286" t="s">
        <v>73</v>
      </c>
      <c r="C22" s="287" t="s">
        <v>378</v>
      </c>
      <c r="D22" s="295" t="s">
        <v>301</v>
      </c>
      <c r="E22" s="290">
        <v>400</v>
      </c>
      <c r="F22" s="290">
        <v>500</v>
      </c>
      <c r="G22" s="291">
        <v>250</v>
      </c>
      <c r="H22" s="294"/>
      <c r="I22" s="294"/>
      <c r="P22" s="281"/>
    </row>
    <row r="23" spans="2:20" s="271" customFormat="1" ht="12" customHeight="1" x14ac:dyDescent="0.15">
      <c r="B23" s="286" t="s">
        <v>73</v>
      </c>
      <c r="C23" s="287" t="s">
        <v>304</v>
      </c>
      <c r="D23" s="292" t="s">
        <v>293</v>
      </c>
      <c r="E23" s="290">
        <v>212</v>
      </c>
      <c r="F23" s="290">
        <v>136</v>
      </c>
      <c r="G23" s="291">
        <v>24840</v>
      </c>
      <c r="H23" s="296"/>
      <c r="I23" s="296"/>
      <c r="P23" s="281"/>
    </row>
    <row r="24" spans="2:20" s="271" customFormat="1" ht="12" customHeight="1" x14ac:dyDescent="0.15">
      <c r="B24" s="286" t="s">
        <v>73</v>
      </c>
      <c r="C24" s="287" t="s">
        <v>305</v>
      </c>
      <c r="D24" s="292" t="s">
        <v>306</v>
      </c>
      <c r="E24" s="297">
        <v>1000</v>
      </c>
      <c r="F24" s="297">
        <v>810</v>
      </c>
      <c r="G24" s="298">
        <v>230</v>
      </c>
      <c r="I24" s="294"/>
      <c r="K24" s="281"/>
    </row>
    <row r="25" spans="2:20" s="271" customFormat="1" ht="12" customHeight="1" x14ac:dyDescent="0.15">
      <c r="B25" s="286" t="s">
        <v>73</v>
      </c>
      <c r="C25" s="287" t="s">
        <v>106</v>
      </c>
      <c r="D25" s="292" t="s">
        <v>226</v>
      </c>
      <c r="E25" s="290">
        <v>1500</v>
      </c>
      <c r="F25" s="290">
        <v>1000</v>
      </c>
      <c r="G25" s="291">
        <v>600</v>
      </c>
      <c r="H25" s="281"/>
    </row>
    <row r="26" spans="2:20" s="271" customFormat="1" ht="12" customHeight="1" x14ac:dyDescent="0.15">
      <c r="B26" s="286" t="s">
        <v>73</v>
      </c>
      <c r="C26" s="299" t="s">
        <v>233</v>
      </c>
      <c r="D26" s="300" t="s">
        <v>348</v>
      </c>
      <c r="E26" s="290">
        <v>90</v>
      </c>
      <c r="F26" s="290">
        <v>108</v>
      </c>
      <c r="G26" s="291">
        <v>100</v>
      </c>
    </row>
    <row r="27" spans="2:20" s="271" customFormat="1" ht="12" customHeight="1" x14ac:dyDescent="0.15">
      <c r="B27" s="286" t="s">
        <v>73</v>
      </c>
      <c r="C27" s="301" t="s">
        <v>307</v>
      </c>
      <c r="D27" s="300" t="s">
        <v>348</v>
      </c>
      <c r="E27" s="290">
        <v>124</v>
      </c>
      <c r="F27" s="290">
        <v>124</v>
      </c>
      <c r="G27" s="291">
        <v>46</v>
      </c>
      <c r="H27" s="294"/>
      <c r="I27" s="294"/>
      <c r="J27" s="294"/>
      <c r="K27" s="294"/>
    </row>
    <row r="28" spans="2:20" s="271" customFormat="1" ht="12" customHeight="1" x14ac:dyDescent="0.15">
      <c r="B28" s="286" t="s">
        <v>73</v>
      </c>
      <c r="C28" s="287" t="s">
        <v>308</v>
      </c>
      <c r="D28" s="292" t="s">
        <v>309</v>
      </c>
      <c r="E28" s="290">
        <v>0</v>
      </c>
      <c r="F28" s="290">
        <v>76</v>
      </c>
      <c r="G28" s="291">
        <v>33</v>
      </c>
      <c r="J28" s="281"/>
    </row>
    <row r="29" spans="2:20" s="271" customFormat="1" ht="12" customHeight="1" x14ac:dyDescent="0.15">
      <c r="B29" s="286" t="s">
        <v>73</v>
      </c>
      <c r="C29" s="287" t="s">
        <v>311</v>
      </c>
      <c r="D29" s="292" t="s">
        <v>253</v>
      </c>
      <c r="E29" s="290">
        <v>300</v>
      </c>
      <c r="F29" s="290">
        <v>240</v>
      </c>
      <c r="G29" s="291">
        <v>64</v>
      </c>
      <c r="H29" s="270"/>
      <c r="J29" s="294"/>
    </row>
    <row r="30" spans="2:20" s="271" customFormat="1" ht="12" customHeight="1" x14ac:dyDescent="0.15">
      <c r="B30" s="286" t="s">
        <v>73</v>
      </c>
      <c r="C30" s="287" t="s">
        <v>312</v>
      </c>
      <c r="D30" s="300" t="s">
        <v>348</v>
      </c>
      <c r="E30" s="290">
        <v>471</v>
      </c>
      <c r="F30" s="290">
        <v>510</v>
      </c>
      <c r="G30" s="291">
        <v>184</v>
      </c>
      <c r="H30" s="270"/>
      <c r="I30" s="281"/>
      <c r="J30" s="281"/>
    </row>
    <row r="31" spans="2:20" s="271" customFormat="1" ht="12" customHeight="1" x14ac:dyDescent="0.15">
      <c r="B31" s="286" t="s">
        <v>73</v>
      </c>
      <c r="C31" s="287" t="s">
        <v>313</v>
      </c>
      <c r="D31" s="300" t="s">
        <v>348</v>
      </c>
      <c r="E31" s="290">
        <v>95</v>
      </c>
      <c r="F31" s="290">
        <v>95</v>
      </c>
      <c r="G31" s="291">
        <v>64</v>
      </c>
      <c r="H31" s="270"/>
      <c r="I31" s="281"/>
      <c r="J31" s="281"/>
    </row>
    <row r="32" spans="2:20" s="271" customFormat="1" ht="12" customHeight="1" x14ac:dyDescent="0.15">
      <c r="B32" s="286" t="s">
        <v>73</v>
      </c>
      <c r="C32" s="287" t="s">
        <v>240</v>
      </c>
      <c r="D32" s="300" t="s">
        <v>348</v>
      </c>
      <c r="E32" s="297">
        <v>740</v>
      </c>
      <c r="F32" s="297">
        <v>450</v>
      </c>
      <c r="G32" s="291">
        <v>172</v>
      </c>
      <c r="H32" s="270"/>
      <c r="I32" s="281"/>
      <c r="J32" s="281"/>
    </row>
    <row r="33" spans="2:12" s="271" customFormat="1" ht="12" customHeight="1" x14ac:dyDescent="0.15">
      <c r="B33" s="286" t="s">
        <v>73</v>
      </c>
      <c r="C33" s="287" t="s">
        <v>193</v>
      </c>
      <c r="D33" s="300" t="s">
        <v>348</v>
      </c>
      <c r="E33" s="290">
        <v>4790</v>
      </c>
      <c r="F33" s="290">
        <v>3428</v>
      </c>
      <c r="G33" s="291">
        <v>1054</v>
      </c>
      <c r="H33" s="302"/>
      <c r="I33" s="281"/>
      <c r="J33" s="281"/>
      <c r="K33" s="281"/>
      <c r="L33" s="281"/>
    </row>
    <row r="34" spans="2:12" s="271" customFormat="1" ht="12" customHeight="1" x14ac:dyDescent="0.15">
      <c r="B34" s="286" t="s">
        <v>73</v>
      </c>
      <c r="C34" s="287" t="s">
        <v>314</v>
      </c>
      <c r="D34" s="292" t="s">
        <v>253</v>
      </c>
      <c r="E34" s="303">
        <v>3280</v>
      </c>
      <c r="F34" s="303">
        <v>3665</v>
      </c>
      <c r="G34" s="291">
        <v>458</v>
      </c>
      <c r="H34" s="302"/>
    </row>
    <row r="35" spans="2:12" s="271" customFormat="1" ht="12" customHeight="1" x14ac:dyDescent="0.15">
      <c r="B35" s="286" t="s">
        <v>191</v>
      </c>
      <c r="C35" s="287" t="s">
        <v>315</v>
      </c>
      <c r="D35" s="292" t="s">
        <v>316</v>
      </c>
      <c r="E35" s="297">
        <v>1274</v>
      </c>
      <c r="F35" s="297">
        <v>963</v>
      </c>
      <c r="G35" s="291">
        <v>191</v>
      </c>
      <c r="H35" s="281"/>
      <c r="I35" s="281"/>
    </row>
    <row r="36" spans="2:12" s="271" customFormat="1" ht="12" customHeight="1" x14ac:dyDescent="0.15">
      <c r="B36" s="286" t="s">
        <v>73</v>
      </c>
      <c r="C36" s="287" t="s">
        <v>318</v>
      </c>
      <c r="D36" s="292" t="s">
        <v>319</v>
      </c>
      <c r="E36" s="304">
        <v>600</v>
      </c>
      <c r="F36" s="304">
        <v>0</v>
      </c>
      <c r="G36" s="291">
        <v>300</v>
      </c>
      <c r="I36" s="281"/>
    </row>
    <row r="37" spans="2:12" s="271" customFormat="1" ht="12" customHeight="1" x14ac:dyDescent="0.15">
      <c r="B37" s="286" t="s">
        <v>132</v>
      </c>
      <c r="C37" s="287" t="s">
        <v>320</v>
      </c>
      <c r="D37" s="300" t="s">
        <v>29</v>
      </c>
      <c r="E37" s="290">
        <v>533</v>
      </c>
      <c r="F37" s="290">
        <v>0</v>
      </c>
      <c r="G37" s="291">
        <v>583</v>
      </c>
      <c r="I37" s="281"/>
    </row>
    <row r="38" spans="2:12" s="271" customFormat="1" ht="12" customHeight="1" x14ac:dyDescent="0.15">
      <c r="B38" s="286" t="s">
        <v>310</v>
      </c>
      <c r="C38" s="287" t="s">
        <v>150</v>
      </c>
      <c r="D38" s="300" t="s">
        <v>292</v>
      </c>
      <c r="E38" s="290">
        <v>1650</v>
      </c>
      <c r="F38" s="290">
        <v>935</v>
      </c>
      <c r="G38" s="291">
        <v>350</v>
      </c>
    </row>
    <row r="39" spans="2:12" s="271" customFormat="1" ht="12" customHeight="1" x14ac:dyDescent="0.15">
      <c r="B39" s="286" t="s">
        <v>73</v>
      </c>
      <c r="C39" s="287" t="s">
        <v>257</v>
      </c>
      <c r="D39" s="300" t="s">
        <v>321</v>
      </c>
      <c r="E39" s="290">
        <v>5000</v>
      </c>
      <c r="F39" s="290">
        <v>0</v>
      </c>
      <c r="G39" s="291">
        <v>750</v>
      </c>
    </row>
    <row r="40" spans="2:12" s="271" customFormat="1" ht="12" customHeight="1" x14ac:dyDescent="0.15">
      <c r="B40" s="286" t="s">
        <v>73</v>
      </c>
      <c r="C40" s="287" t="s">
        <v>322</v>
      </c>
      <c r="D40" s="292" t="s">
        <v>137</v>
      </c>
      <c r="E40" s="305" t="s">
        <v>348</v>
      </c>
      <c r="F40" s="305" t="s">
        <v>348</v>
      </c>
      <c r="G40" s="298" t="s">
        <v>348</v>
      </c>
    </row>
    <row r="41" spans="2:12" s="271" customFormat="1" ht="12" customHeight="1" x14ac:dyDescent="0.15">
      <c r="B41" s="286" t="s">
        <v>194</v>
      </c>
      <c r="C41" s="287" t="s">
        <v>14</v>
      </c>
      <c r="D41" s="300" t="s">
        <v>249</v>
      </c>
      <c r="E41" s="290">
        <v>598</v>
      </c>
      <c r="F41" s="290">
        <v>554</v>
      </c>
      <c r="G41" s="291">
        <v>650</v>
      </c>
    </row>
    <row r="42" spans="2:12" s="271" customFormat="1" ht="12" customHeight="1" x14ac:dyDescent="0.15">
      <c r="B42" s="286" t="s">
        <v>73</v>
      </c>
      <c r="C42" s="287" t="s">
        <v>20</v>
      </c>
      <c r="D42" s="300" t="s">
        <v>62</v>
      </c>
      <c r="E42" s="290">
        <v>225</v>
      </c>
      <c r="F42" s="290">
        <v>215</v>
      </c>
      <c r="G42" s="291">
        <v>110</v>
      </c>
    </row>
    <row r="43" spans="2:12" s="271" customFormat="1" ht="12" customHeight="1" x14ac:dyDescent="0.15">
      <c r="B43" s="286" t="s">
        <v>73</v>
      </c>
      <c r="C43" s="287" t="s">
        <v>211</v>
      </c>
      <c r="D43" s="300" t="s">
        <v>266</v>
      </c>
      <c r="E43" s="290">
        <v>388</v>
      </c>
      <c r="F43" s="290">
        <v>230</v>
      </c>
      <c r="G43" s="291">
        <v>147</v>
      </c>
    </row>
    <row r="44" spans="2:12" s="271" customFormat="1" ht="12" customHeight="1" x14ac:dyDescent="0.15">
      <c r="B44" s="286" t="s">
        <v>73</v>
      </c>
      <c r="C44" s="287" t="s">
        <v>323</v>
      </c>
      <c r="D44" s="300" t="s">
        <v>129</v>
      </c>
      <c r="E44" s="290">
        <v>690</v>
      </c>
      <c r="F44" s="290">
        <v>690</v>
      </c>
      <c r="G44" s="291">
        <v>290</v>
      </c>
    </row>
    <row r="45" spans="2:12" s="271" customFormat="1" ht="12" customHeight="1" x14ac:dyDescent="0.15">
      <c r="B45" s="286" t="s">
        <v>264</v>
      </c>
      <c r="C45" s="287" t="s">
        <v>324</v>
      </c>
      <c r="D45" s="300" t="s">
        <v>165</v>
      </c>
      <c r="E45" s="290">
        <v>360</v>
      </c>
      <c r="F45" s="290">
        <v>0</v>
      </c>
      <c r="G45" s="291">
        <v>195</v>
      </c>
    </row>
    <row r="46" spans="2:12" s="271" customFormat="1" ht="12" customHeight="1" x14ac:dyDescent="0.15">
      <c r="B46" s="286" t="s">
        <v>73</v>
      </c>
      <c r="C46" s="287" t="s">
        <v>325</v>
      </c>
      <c r="D46" s="300" t="s">
        <v>348</v>
      </c>
      <c r="E46" s="290">
        <v>0</v>
      </c>
      <c r="F46" s="290">
        <v>0</v>
      </c>
      <c r="G46" s="291">
        <v>290</v>
      </c>
    </row>
    <row r="47" spans="2:12" s="271" customFormat="1" ht="12" customHeight="1" x14ac:dyDescent="0.15">
      <c r="B47" s="286" t="s">
        <v>73</v>
      </c>
      <c r="C47" s="287" t="s">
        <v>326</v>
      </c>
      <c r="D47" s="300" t="s">
        <v>348</v>
      </c>
      <c r="E47" s="290">
        <v>0</v>
      </c>
      <c r="F47" s="290">
        <v>0</v>
      </c>
      <c r="G47" s="291">
        <v>170</v>
      </c>
    </row>
    <row r="48" spans="2:12" s="271" customFormat="1" ht="12" customHeight="1" x14ac:dyDescent="0.15">
      <c r="B48" s="286" t="s">
        <v>110</v>
      </c>
      <c r="C48" s="287" t="s">
        <v>124</v>
      </c>
      <c r="D48" s="300" t="s">
        <v>37</v>
      </c>
      <c r="E48" s="290">
        <v>0</v>
      </c>
      <c r="F48" s="290">
        <v>0</v>
      </c>
      <c r="G48" s="298">
        <v>30</v>
      </c>
    </row>
    <row r="49" spans="2:20" s="271" customFormat="1" ht="12" customHeight="1" x14ac:dyDescent="0.15">
      <c r="B49" s="286" t="s">
        <v>73</v>
      </c>
      <c r="C49" s="287" t="s">
        <v>327</v>
      </c>
      <c r="D49" s="300" t="s">
        <v>328</v>
      </c>
      <c r="E49" s="290">
        <v>0</v>
      </c>
      <c r="F49" s="290">
        <v>0</v>
      </c>
      <c r="G49" s="291">
        <v>27</v>
      </c>
    </row>
    <row r="50" spans="2:20" s="271" customFormat="1" ht="12" customHeight="1" x14ac:dyDescent="0.15">
      <c r="B50" s="286" t="s">
        <v>73</v>
      </c>
      <c r="C50" s="287" t="s">
        <v>105</v>
      </c>
      <c r="D50" s="300" t="s">
        <v>329</v>
      </c>
      <c r="E50" s="290">
        <v>119</v>
      </c>
      <c r="F50" s="290">
        <v>81</v>
      </c>
      <c r="G50" s="291">
        <v>18</v>
      </c>
    </row>
    <row r="51" spans="2:20" s="271" customFormat="1" ht="12" customHeight="1" x14ac:dyDescent="0.15">
      <c r="B51" s="286" t="s">
        <v>73</v>
      </c>
      <c r="C51" s="287" t="s">
        <v>76</v>
      </c>
      <c r="D51" s="300" t="s">
        <v>151</v>
      </c>
      <c r="E51" s="290">
        <v>0</v>
      </c>
      <c r="F51" s="290">
        <v>0</v>
      </c>
      <c r="G51" s="291">
        <v>55</v>
      </c>
    </row>
    <row r="52" spans="2:20" s="271" customFormat="1" ht="12" customHeight="1" x14ac:dyDescent="0.15">
      <c r="B52" s="286" t="s">
        <v>203</v>
      </c>
      <c r="C52" s="287" t="s">
        <v>317</v>
      </c>
      <c r="D52" s="300" t="s">
        <v>6</v>
      </c>
      <c r="E52" s="304" t="s">
        <v>348</v>
      </c>
      <c r="F52" s="304" t="s">
        <v>348</v>
      </c>
      <c r="G52" s="291">
        <v>34</v>
      </c>
    </row>
    <row r="53" spans="2:20" s="271" customFormat="1" ht="12" customHeight="1" x14ac:dyDescent="0.15">
      <c r="B53" s="286" t="s">
        <v>134</v>
      </c>
      <c r="C53" s="287" t="s">
        <v>300</v>
      </c>
      <c r="D53" s="300" t="s">
        <v>316</v>
      </c>
      <c r="E53" s="304">
        <v>0</v>
      </c>
      <c r="F53" s="304">
        <v>0</v>
      </c>
      <c r="G53" s="291">
        <v>57</v>
      </c>
      <c r="J53" s="281"/>
    </row>
    <row r="54" spans="2:20" s="271" customFormat="1" ht="12" customHeight="1" x14ac:dyDescent="0.15">
      <c r="B54" s="286" t="s">
        <v>73</v>
      </c>
      <c r="C54" s="287" t="s">
        <v>58</v>
      </c>
      <c r="D54" s="300" t="s">
        <v>284</v>
      </c>
      <c r="E54" s="290">
        <v>50</v>
      </c>
      <c r="F54" s="290">
        <v>50</v>
      </c>
      <c r="G54" s="291">
        <v>40</v>
      </c>
      <c r="J54" s="281"/>
      <c r="K54" s="281"/>
      <c r="M54" s="281"/>
    </row>
    <row r="55" spans="2:20" s="271" customFormat="1" ht="12" customHeight="1" x14ac:dyDescent="0.15">
      <c r="B55" s="286" t="s">
        <v>73</v>
      </c>
      <c r="C55" s="287" t="s">
        <v>330</v>
      </c>
      <c r="D55" s="300" t="s">
        <v>118</v>
      </c>
      <c r="E55" s="290">
        <v>0</v>
      </c>
      <c r="F55" s="290">
        <v>0</v>
      </c>
      <c r="G55" s="291">
        <v>34</v>
      </c>
      <c r="H55" s="294"/>
      <c r="I55" s="294"/>
      <c r="J55" s="165"/>
      <c r="K55" s="165"/>
      <c r="L55" s="165"/>
      <c r="M55" s="165"/>
      <c r="N55" s="165"/>
      <c r="Q55" s="281"/>
      <c r="R55" s="281"/>
      <c r="T55" s="281"/>
    </row>
    <row r="56" spans="2:20" s="271" customFormat="1" ht="12" customHeight="1" x14ac:dyDescent="0.15">
      <c r="B56" s="286" t="s">
        <v>282</v>
      </c>
      <c r="C56" s="287" t="s">
        <v>212</v>
      </c>
      <c r="D56" s="300" t="s">
        <v>187</v>
      </c>
      <c r="E56" s="290">
        <v>200</v>
      </c>
      <c r="F56" s="290">
        <v>200</v>
      </c>
      <c r="G56" s="291">
        <v>60</v>
      </c>
      <c r="H56" s="294"/>
      <c r="I56" s="294"/>
      <c r="J56" s="294"/>
      <c r="K56" s="294"/>
      <c r="L56" s="294"/>
      <c r="M56" s="294"/>
      <c r="N56" s="294"/>
      <c r="Q56" s="281"/>
      <c r="R56" s="281"/>
      <c r="T56" s="281"/>
    </row>
    <row r="57" spans="2:20" s="271" customFormat="1" ht="12" customHeight="1" x14ac:dyDescent="0.15">
      <c r="B57" s="286" t="s">
        <v>73</v>
      </c>
      <c r="C57" s="287" t="s">
        <v>331</v>
      </c>
      <c r="D57" s="300" t="s">
        <v>332</v>
      </c>
      <c r="E57" s="290">
        <v>148</v>
      </c>
      <c r="F57" s="290">
        <v>148</v>
      </c>
      <c r="G57" s="291">
        <v>74</v>
      </c>
      <c r="H57" s="294"/>
      <c r="I57" s="294"/>
      <c r="J57" s="294"/>
      <c r="K57" s="294"/>
    </row>
    <row r="58" spans="2:20" s="271" customFormat="1" ht="12" customHeight="1" x14ac:dyDescent="0.15">
      <c r="B58" s="286" t="s">
        <v>333</v>
      </c>
      <c r="C58" s="287" t="s">
        <v>63</v>
      </c>
      <c r="D58" s="300" t="s">
        <v>346</v>
      </c>
      <c r="E58" s="297">
        <v>600</v>
      </c>
      <c r="F58" s="297">
        <v>686</v>
      </c>
      <c r="G58" s="291">
        <v>4800</v>
      </c>
      <c r="H58" s="294"/>
      <c r="I58" s="294"/>
      <c r="J58" s="294"/>
      <c r="K58" s="294"/>
      <c r="L58" s="294"/>
      <c r="O58" s="281"/>
      <c r="P58" s="294"/>
      <c r="R58" s="281"/>
    </row>
    <row r="59" spans="2:20" s="271" customFormat="1" ht="12" customHeight="1" x14ac:dyDescent="0.15">
      <c r="B59" s="286" t="s">
        <v>204</v>
      </c>
      <c r="C59" s="287" t="s">
        <v>278</v>
      </c>
      <c r="D59" s="300" t="s">
        <v>173</v>
      </c>
      <c r="E59" s="290">
        <v>0</v>
      </c>
      <c r="F59" s="290">
        <v>0</v>
      </c>
      <c r="G59" s="291">
        <v>600</v>
      </c>
      <c r="H59" s="294"/>
      <c r="I59" s="294"/>
      <c r="J59" s="294"/>
      <c r="K59" s="294"/>
      <c r="L59" s="294"/>
      <c r="P59" s="294"/>
      <c r="R59" s="281"/>
    </row>
    <row r="60" spans="2:20" s="271" customFormat="1" ht="12" customHeight="1" x14ac:dyDescent="0.15">
      <c r="B60" s="286" t="s">
        <v>334</v>
      </c>
      <c r="C60" s="287" t="s">
        <v>335</v>
      </c>
      <c r="D60" s="300" t="s">
        <v>336</v>
      </c>
      <c r="E60" s="290">
        <v>300</v>
      </c>
      <c r="F60" s="290">
        <v>300</v>
      </c>
      <c r="G60" s="291">
        <v>90</v>
      </c>
      <c r="I60" s="294"/>
      <c r="J60" s="294"/>
      <c r="K60" s="294"/>
      <c r="L60" s="294"/>
      <c r="R60" s="294"/>
    </row>
    <row r="61" spans="2:20" s="271" customFormat="1" ht="12" customHeight="1" x14ac:dyDescent="0.15">
      <c r="B61" s="286" t="s">
        <v>196</v>
      </c>
      <c r="C61" s="287" t="s">
        <v>337</v>
      </c>
      <c r="D61" s="300" t="s">
        <v>338</v>
      </c>
      <c r="E61" s="290">
        <v>165</v>
      </c>
      <c r="F61" s="290">
        <v>126</v>
      </c>
      <c r="G61" s="291">
        <v>115</v>
      </c>
      <c r="H61" s="294"/>
      <c r="I61" s="294"/>
      <c r="J61" s="294"/>
      <c r="P61" s="294"/>
    </row>
    <row r="62" spans="2:20" s="271" customFormat="1" ht="12" customHeight="1" x14ac:dyDescent="0.15">
      <c r="B62" s="286" t="s">
        <v>198</v>
      </c>
      <c r="C62" s="287" t="s">
        <v>49</v>
      </c>
      <c r="D62" s="300" t="s">
        <v>148</v>
      </c>
      <c r="E62" s="304">
        <v>0</v>
      </c>
      <c r="F62" s="304">
        <v>0</v>
      </c>
      <c r="G62" s="298">
        <v>83</v>
      </c>
      <c r="H62" s="294"/>
      <c r="I62" s="294"/>
      <c r="J62" s="294"/>
      <c r="P62" s="294"/>
    </row>
    <row r="63" spans="2:20" s="271" customFormat="1" ht="12" customHeight="1" x14ac:dyDescent="0.15">
      <c r="B63" s="286" t="s">
        <v>73</v>
      </c>
      <c r="C63" s="287" t="s">
        <v>339</v>
      </c>
      <c r="D63" s="300" t="s">
        <v>269</v>
      </c>
      <c r="E63" s="304">
        <v>0</v>
      </c>
      <c r="F63" s="304">
        <v>0</v>
      </c>
      <c r="G63" s="298">
        <v>85</v>
      </c>
      <c r="H63" s="294"/>
      <c r="I63" s="294"/>
      <c r="J63" s="294"/>
      <c r="P63" s="294"/>
    </row>
    <row r="64" spans="2:20" s="271" customFormat="1" ht="12" customHeight="1" x14ac:dyDescent="0.15">
      <c r="B64" s="286" t="s">
        <v>340</v>
      </c>
      <c r="C64" s="287" t="s">
        <v>341</v>
      </c>
      <c r="D64" s="300" t="s">
        <v>342</v>
      </c>
      <c r="E64" s="297">
        <v>0</v>
      </c>
      <c r="F64" s="297">
        <v>0</v>
      </c>
      <c r="G64" s="298">
        <v>864</v>
      </c>
      <c r="H64" s="306"/>
      <c r="I64" s="165"/>
      <c r="J64" s="165"/>
      <c r="M64" s="281"/>
      <c r="P64" s="281"/>
    </row>
    <row r="65" spans="2:7" s="271" customFormat="1" ht="12" customHeight="1" x14ac:dyDescent="0.15">
      <c r="B65" s="307" t="s">
        <v>73</v>
      </c>
      <c r="C65" s="308" t="s">
        <v>343</v>
      </c>
      <c r="D65" s="309" t="s">
        <v>345</v>
      </c>
      <c r="E65" s="310">
        <v>0</v>
      </c>
      <c r="F65" s="311">
        <v>23</v>
      </c>
      <c r="G65" s="312">
        <v>150</v>
      </c>
    </row>
    <row r="66" spans="2:7" s="271" customFormat="1" ht="12" customHeight="1" x14ac:dyDescent="0.15">
      <c r="B66" s="107" t="s">
        <v>121</v>
      </c>
      <c r="C66" s="107"/>
      <c r="D66" s="107"/>
      <c r="E66" s="280"/>
      <c r="F66" s="107"/>
      <c r="G66" s="313"/>
    </row>
    <row r="67" spans="2:7" ht="12" customHeight="1" x14ac:dyDescent="0.15">
      <c r="B67" s="107" t="s">
        <v>210</v>
      </c>
      <c r="C67" s="107"/>
      <c r="D67" s="107"/>
      <c r="E67" s="107"/>
      <c r="F67" s="107"/>
      <c r="G67" s="107"/>
    </row>
    <row r="68" spans="2:7" ht="12" customHeight="1" x14ac:dyDescent="0.15">
      <c r="B68" s="314"/>
      <c r="D68" s="212"/>
      <c r="E68" s="212"/>
      <c r="F68" s="212"/>
      <c r="G68" s="212"/>
    </row>
    <row r="69" spans="2:7" ht="12" customHeight="1" x14ac:dyDescent="0.15">
      <c r="D69" s="212"/>
    </row>
  </sheetData>
  <mergeCells count="8">
    <mergeCell ref="B10:C10"/>
    <mergeCell ref="B12:C12"/>
    <mergeCell ref="B1:G2"/>
    <mergeCell ref="D4:D5"/>
    <mergeCell ref="B3:C3"/>
    <mergeCell ref="B4:C4"/>
    <mergeCell ref="B6:C6"/>
    <mergeCell ref="B8:C8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showGridLines="0" view="pageBreakPreview" zoomScale="160" zoomScaleSheetLayoutView="160" workbookViewId="0">
      <selection activeCell="C21" sqref="C21"/>
    </sheetView>
  </sheetViews>
  <sheetFormatPr defaultColWidth="13.375" defaultRowHeight="13.5" x14ac:dyDescent="0.15"/>
  <cols>
    <col min="1" max="1" width="16.75" style="1" bestFit="1" customWidth="1"/>
    <col min="2" max="2" width="16" style="1" customWidth="1"/>
    <col min="3" max="7" width="15.5" style="1" customWidth="1"/>
    <col min="8" max="8" width="7" style="1" customWidth="1"/>
    <col min="9" max="10" width="15" style="1" customWidth="1"/>
    <col min="11" max="11" width="6.5" style="1" customWidth="1"/>
    <col min="12" max="12" width="6.75" style="1" customWidth="1"/>
    <col min="13" max="13" width="7" style="1" bestFit="1" customWidth="1"/>
    <col min="14" max="14" width="10.75" style="1" bestFit="1" customWidth="1"/>
    <col min="15" max="15" width="6.75" style="1" customWidth="1"/>
    <col min="16" max="16" width="7" style="1" customWidth="1"/>
    <col min="17" max="17" width="6.875" style="1" customWidth="1"/>
    <col min="18" max="19" width="7" style="1" customWidth="1"/>
    <col min="20" max="21" width="7.5" style="1" customWidth="1"/>
    <col min="22" max="22" width="7.375" style="1" customWidth="1"/>
    <col min="23" max="24" width="7.625" style="1" customWidth="1"/>
    <col min="25" max="25" width="7.25" style="1" customWidth="1"/>
    <col min="26" max="26" width="7.625" style="1" customWidth="1"/>
    <col min="27" max="16384" width="13.375" style="1"/>
  </cols>
  <sheetData>
    <row r="1" spans="1:18" ht="21" x14ac:dyDescent="0.2">
      <c r="B1" s="324"/>
      <c r="C1" s="324"/>
      <c r="D1" s="324"/>
      <c r="E1" s="324"/>
      <c r="F1" s="324"/>
      <c r="G1" s="324"/>
    </row>
    <row r="2" spans="1:18" ht="28.5" customHeight="1" x14ac:dyDescent="0.2">
      <c r="A2" s="24"/>
      <c r="B2" s="325" t="s">
        <v>2</v>
      </c>
      <c r="C2" s="325"/>
      <c r="D2" s="325"/>
      <c r="E2" s="325"/>
      <c r="F2" s="325"/>
      <c r="G2" s="325"/>
      <c r="H2" s="22"/>
      <c r="I2" s="22"/>
      <c r="J2" s="22"/>
    </row>
    <row r="3" spans="1:18" s="23" customFormat="1" ht="23.25" customHeight="1" x14ac:dyDescent="0.15">
      <c r="B3" s="62" t="s">
        <v>382</v>
      </c>
      <c r="G3" s="52" t="s">
        <v>25</v>
      </c>
      <c r="H3" s="19"/>
      <c r="I3" s="19"/>
      <c r="J3" s="19"/>
      <c r="K3" s="19"/>
    </row>
    <row r="4" spans="1:18" ht="24" customHeight="1" x14ac:dyDescent="0.15">
      <c r="B4" s="329" t="s">
        <v>3</v>
      </c>
      <c r="C4" s="331" t="s">
        <v>1</v>
      </c>
      <c r="D4" s="326" t="s">
        <v>27</v>
      </c>
      <c r="E4" s="327"/>
      <c r="F4" s="328"/>
      <c r="G4" s="333" t="s">
        <v>8</v>
      </c>
      <c r="H4" s="14"/>
      <c r="I4" s="14"/>
      <c r="J4" s="14"/>
      <c r="M4" s="19"/>
      <c r="N4" s="19"/>
      <c r="O4" s="19"/>
      <c r="P4" s="19"/>
      <c r="Q4" s="19"/>
      <c r="R4" s="19"/>
    </row>
    <row r="5" spans="1:18" ht="24" customHeight="1" x14ac:dyDescent="0.15">
      <c r="B5" s="330"/>
      <c r="C5" s="332"/>
      <c r="D5" s="129" t="s">
        <v>12</v>
      </c>
      <c r="E5" s="129" t="s">
        <v>18</v>
      </c>
      <c r="F5" s="129" t="s">
        <v>28</v>
      </c>
      <c r="G5" s="334"/>
      <c r="H5" s="25"/>
      <c r="I5" s="6"/>
      <c r="J5" s="6"/>
      <c r="M5" s="19"/>
      <c r="N5" s="19"/>
      <c r="O5" s="19"/>
      <c r="P5" s="19"/>
      <c r="Q5" s="19"/>
      <c r="R5" s="19"/>
    </row>
    <row r="6" spans="1:18" ht="24" customHeight="1" x14ac:dyDescent="0.15">
      <c r="B6" s="133" t="s">
        <v>351</v>
      </c>
      <c r="C6" s="125">
        <v>7505759644</v>
      </c>
      <c r="D6" s="125">
        <v>1000139644</v>
      </c>
      <c r="E6" s="125">
        <v>679674804</v>
      </c>
      <c r="F6" s="125">
        <v>320464840</v>
      </c>
      <c r="G6" s="125">
        <v>6505620000</v>
      </c>
      <c r="H6" s="25"/>
      <c r="I6" s="6"/>
      <c r="J6" s="6"/>
      <c r="M6" s="19"/>
      <c r="N6" s="19"/>
      <c r="O6" s="19"/>
      <c r="P6" s="19"/>
      <c r="Q6" s="19"/>
      <c r="R6" s="19"/>
    </row>
    <row r="7" spans="1:18" ht="24" customHeight="1" x14ac:dyDescent="0.15">
      <c r="B7" s="134">
        <v>30</v>
      </c>
      <c r="C7" s="125">
        <v>6899624844</v>
      </c>
      <c r="D7" s="125">
        <v>986828844</v>
      </c>
      <c r="E7" s="125">
        <v>665730164</v>
      </c>
      <c r="F7" s="125">
        <v>321098680</v>
      </c>
      <c r="G7" s="125">
        <v>5912796000</v>
      </c>
      <c r="H7" s="25"/>
      <c r="I7" s="6"/>
      <c r="J7" s="6"/>
      <c r="M7" s="19"/>
      <c r="N7" s="19"/>
      <c r="O7" s="19"/>
      <c r="P7" s="19"/>
      <c r="Q7" s="19"/>
      <c r="R7" s="19"/>
    </row>
    <row r="8" spans="1:18" ht="24" customHeight="1" x14ac:dyDescent="0.15">
      <c r="B8" s="134" t="s">
        <v>297</v>
      </c>
      <c r="C8" s="125">
        <v>5326164088</v>
      </c>
      <c r="D8" s="125">
        <v>984046088</v>
      </c>
      <c r="E8" s="125">
        <v>644330278</v>
      </c>
      <c r="F8" s="125">
        <v>339715810</v>
      </c>
      <c r="G8" s="125">
        <v>4342118000</v>
      </c>
      <c r="H8" s="25"/>
      <c r="I8" s="6"/>
      <c r="J8" s="6"/>
      <c r="M8" s="17"/>
      <c r="N8" s="17"/>
      <c r="O8" s="17"/>
      <c r="P8" s="17"/>
      <c r="Q8" s="10"/>
      <c r="R8" s="10"/>
    </row>
    <row r="9" spans="1:18" ht="24" customHeight="1" x14ac:dyDescent="0.15">
      <c r="A9" s="3"/>
      <c r="B9" s="134" t="s">
        <v>349</v>
      </c>
      <c r="C9" s="125">
        <v>6831788363</v>
      </c>
      <c r="D9" s="125">
        <v>1018578363</v>
      </c>
      <c r="E9" s="125">
        <v>667825563</v>
      </c>
      <c r="F9" s="125">
        <v>350752800</v>
      </c>
      <c r="G9" s="125">
        <v>5813210000</v>
      </c>
      <c r="H9" s="25"/>
      <c r="I9" s="6"/>
      <c r="J9" s="6"/>
      <c r="M9" s="17"/>
      <c r="N9" s="17"/>
      <c r="O9" s="17"/>
      <c r="P9" s="17"/>
      <c r="Q9" s="10"/>
      <c r="R9" s="10"/>
    </row>
    <row r="10" spans="1:18" ht="24" customHeight="1" x14ac:dyDescent="0.15">
      <c r="A10" s="3"/>
      <c r="B10" s="134" t="s">
        <v>352</v>
      </c>
      <c r="C10" s="125">
        <v>7622725067</v>
      </c>
      <c r="D10" s="125">
        <v>836158067</v>
      </c>
      <c r="E10" s="125">
        <v>521141227</v>
      </c>
      <c r="F10" s="125">
        <f>+SUM(F12:F23)</f>
        <v>315016840</v>
      </c>
      <c r="G10" s="125">
        <v>6786567000</v>
      </c>
      <c r="H10" s="25"/>
      <c r="I10" s="27"/>
      <c r="J10" s="27"/>
      <c r="M10" s="17"/>
      <c r="N10" s="17"/>
      <c r="O10" s="17"/>
      <c r="P10" s="17"/>
      <c r="Q10" s="10"/>
      <c r="R10" s="10"/>
    </row>
    <row r="11" spans="1:18" ht="24" customHeight="1" x14ac:dyDescent="0.15">
      <c r="A11" s="3"/>
      <c r="B11" s="135"/>
      <c r="C11" s="125"/>
      <c r="D11" s="125"/>
      <c r="E11" s="125"/>
      <c r="F11" s="125"/>
      <c r="G11" s="125"/>
      <c r="H11" s="25"/>
      <c r="I11" s="27"/>
      <c r="J11" s="27"/>
      <c r="M11" s="17"/>
      <c r="N11" s="17"/>
      <c r="O11" s="17"/>
      <c r="P11" s="17"/>
      <c r="Q11" s="10"/>
      <c r="R11" s="10"/>
    </row>
    <row r="12" spans="1:18" ht="24" customHeight="1" x14ac:dyDescent="0.15">
      <c r="B12" s="136" t="s">
        <v>353</v>
      </c>
      <c r="C12" s="125">
        <v>528560719</v>
      </c>
      <c r="D12" s="125">
        <v>59905719</v>
      </c>
      <c r="E12" s="125">
        <v>34017489</v>
      </c>
      <c r="F12" s="125">
        <v>25888230</v>
      </c>
      <c r="G12" s="125">
        <v>468655000</v>
      </c>
      <c r="H12" s="25"/>
      <c r="I12" s="6"/>
      <c r="J12" s="27"/>
      <c r="M12" s="17"/>
      <c r="N12" s="17"/>
      <c r="O12" s="17"/>
      <c r="P12" s="17"/>
      <c r="Q12" s="10"/>
      <c r="R12" s="10"/>
    </row>
    <row r="13" spans="1:18" ht="24" customHeight="1" x14ac:dyDescent="0.15">
      <c r="A13" s="3"/>
      <c r="B13" s="136" t="s">
        <v>11</v>
      </c>
      <c r="C13" s="125">
        <v>618780763</v>
      </c>
      <c r="D13" s="125">
        <v>111046763</v>
      </c>
      <c r="E13" s="125">
        <v>66944163</v>
      </c>
      <c r="F13" s="125">
        <v>44102600</v>
      </c>
      <c r="G13" s="125">
        <v>507734000</v>
      </c>
      <c r="I13" s="3"/>
      <c r="J13" s="27"/>
      <c r="K13" s="6"/>
      <c r="L13" s="6"/>
      <c r="M13" s="6"/>
    </row>
    <row r="14" spans="1:18" ht="24" customHeight="1" x14ac:dyDescent="0.15">
      <c r="A14" s="3"/>
      <c r="B14" s="136" t="s">
        <v>31</v>
      </c>
      <c r="C14" s="125">
        <v>668477234</v>
      </c>
      <c r="D14" s="125">
        <v>94946234</v>
      </c>
      <c r="E14" s="125">
        <v>58710884</v>
      </c>
      <c r="F14" s="125">
        <v>36235350</v>
      </c>
      <c r="G14" s="125">
        <v>573531000</v>
      </c>
      <c r="J14" s="27"/>
      <c r="K14" s="6"/>
      <c r="L14" s="6"/>
      <c r="M14" s="6"/>
    </row>
    <row r="15" spans="1:18" ht="24" customHeight="1" x14ac:dyDescent="0.15">
      <c r="A15" s="3"/>
      <c r="B15" s="136" t="s">
        <v>33</v>
      </c>
      <c r="C15" s="125">
        <v>677190271</v>
      </c>
      <c r="D15" s="125">
        <v>96431271</v>
      </c>
      <c r="E15" s="125">
        <v>54477161</v>
      </c>
      <c r="F15" s="125">
        <v>41954110</v>
      </c>
      <c r="G15" s="125">
        <v>580759000</v>
      </c>
      <c r="J15" s="27"/>
      <c r="K15" s="6"/>
      <c r="L15" s="6"/>
      <c r="M15" s="6"/>
      <c r="O15" s="8"/>
    </row>
    <row r="16" spans="1:18" ht="24" customHeight="1" x14ac:dyDescent="0.15">
      <c r="A16" s="3"/>
      <c r="B16" s="136" t="s">
        <v>9</v>
      </c>
      <c r="C16" s="125">
        <v>696589950</v>
      </c>
      <c r="D16" s="125">
        <v>132556950</v>
      </c>
      <c r="E16" s="125">
        <v>83588160</v>
      </c>
      <c r="F16" s="125">
        <v>48968790</v>
      </c>
      <c r="G16" s="125">
        <v>564033000</v>
      </c>
      <c r="H16" s="10"/>
      <c r="J16" s="27"/>
      <c r="K16" s="6"/>
      <c r="L16" s="6"/>
      <c r="M16" s="6"/>
      <c r="N16" s="10"/>
      <c r="O16" s="8"/>
    </row>
    <row r="17" spans="1:17" ht="24" customHeight="1" x14ac:dyDescent="0.15">
      <c r="A17" s="3"/>
      <c r="B17" s="136" t="s">
        <v>13</v>
      </c>
      <c r="C17" s="125">
        <v>610673782</v>
      </c>
      <c r="D17" s="125">
        <v>120515782</v>
      </c>
      <c r="E17" s="125">
        <v>74764922</v>
      </c>
      <c r="F17" s="125">
        <v>45750860</v>
      </c>
      <c r="G17" s="125">
        <v>490158000</v>
      </c>
      <c r="J17" s="3"/>
    </row>
    <row r="18" spans="1:17" ht="24" customHeight="1" x14ac:dyDescent="0.15">
      <c r="A18" s="3"/>
      <c r="B18" s="136" t="s">
        <v>15</v>
      </c>
      <c r="C18" s="125">
        <v>621664330</v>
      </c>
      <c r="D18" s="125">
        <v>40590330</v>
      </c>
      <c r="E18" s="125">
        <v>22868900</v>
      </c>
      <c r="F18" s="125">
        <v>17721430</v>
      </c>
      <c r="G18" s="125">
        <v>581074000</v>
      </c>
      <c r="H18" s="26"/>
      <c r="J18" s="3"/>
    </row>
    <row r="19" spans="1:17" ht="24" customHeight="1" x14ac:dyDescent="0.15">
      <c r="A19" s="3"/>
      <c r="B19" s="136" t="s">
        <v>0</v>
      </c>
      <c r="C19" s="125">
        <v>374004142</v>
      </c>
      <c r="D19" s="125">
        <v>43738142</v>
      </c>
      <c r="E19" s="125">
        <v>26811492</v>
      </c>
      <c r="F19" s="125">
        <v>16926650</v>
      </c>
      <c r="G19" s="125">
        <v>330266000</v>
      </c>
      <c r="H19" s="19"/>
      <c r="J19" s="3"/>
    </row>
    <row r="20" spans="1:17" ht="24" customHeight="1" x14ac:dyDescent="0.15">
      <c r="A20" s="3"/>
      <c r="B20" s="136" t="s">
        <v>30</v>
      </c>
      <c r="C20" s="125">
        <v>739692672</v>
      </c>
      <c r="D20" s="125">
        <v>47716672</v>
      </c>
      <c r="E20" s="125">
        <v>32230542</v>
      </c>
      <c r="F20" s="125">
        <v>15486130</v>
      </c>
      <c r="G20" s="125">
        <v>691976000</v>
      </c>
      <c r="H20" s="19"/>
      <c r="I20" s="6"/>
      <c r="J20" s="27"/>
      <c r="K20" s="6"/>
    </row>
    <row r="21" spans="1:17" ht="24" customHeight="1" x14ac:dyDescent="0.15">
      <c r="A21" s="3"/>
      <c r="B21" s="136" t="s">
        <v>403</v>
      </c>
      <c r="C21" s="125">
        <v>747387080</v>
      </c>
      <c r="D21" s="125">
        <v>26530080</v>
      </c>
      <c r="E21" s="125">
        <v>19138520</v>
      </c>
      <c r="F21" s="125">
        <v>7391560</v>
      </c>
      <c r="G21" s="125">
        <v>720857000</v>
      </c>
      <c r="H21" s="17"/>
      <c r="J21" s="3"/>
      <c r="K21" s="30"/>
      <c r="L21" s="30"/>
      <c r="M21" s="30"/>
      <c r="N21" s="30"/>
    </row>
    <row r="22" spans="1:17" ht="24" customHeight="1" x14ac:dyDescent="0.15">
      <c r="A22" s="3"/>
      <c r="B22" s="136" t="s">
        <v>401</v>
      </c>
      <c r="C22" s="125">
        <v>687431210</v>
      </c>
      <c r="D22" s="125">
        <v>22771210</v>
      </c>
      <c r="E22" s="125">
        <v>16364830</v>
      </c>
      <c r="F22" s="125">
        <v>6406380</v>
      </c>
      <c r="G22" s="125">
        <v>664660000</v>
      </c>
      <c r="H22" s="17"/>
      <c r="J22" s="3"/>
    </row>
    <row r="23" spans="1:17" ht="24" customHeight="1" x14ac:dyDescent="0.15">
      <c r="A23" s="3"/>
      <c r="B23" s="315" t="s">
        <v>402</v>
      </c>
      <c r="C23" s="137">
        <v>652272914</v>
      </c>
      <c r="D23" s="138">
        <v>39408914</v>
      </c>
      <c r="E23" s="138">
        <v>31224164</v>
      </c>
      <c r="F23" s="138">
        <v>8184750</v>
      </c>
      <c r="G23" s="138">
        <v>612864000</v>
      </c>
      <c r="H23" s="17"/>
      <c r="J23" s="3"/>
      <c r="L23" s="19"/>
      <c r="M23" s="19"/>
      <c r="N23" s="19"/>
      <c r="O23" s="19"/>
      <c r="P23" s="6"/>
      <c r="Q23" s="6"/>
    </row>
    <row r="24" spans="1:17" ht="15.95" customHeight="1" x14ac:dyDescent="0.15">
      <c r="A24" s="3"/>
      <c r="B24" s="120" t="s">
        <v>22</v>
      </c>
      <c r="C24" s="120"/>
      <c r="D24" s="44"/>
      <c r="E24" s="44"/>
      <c r="F24" s="44"/>
      <c r="G24" s="44"/>
      <c r="H24" s="17"/>
      <c r="I24" s="28"/>
      <c r="J24" s="28"/>
      <c r="K24" s="31"/>
      <c r="L24" s="19"/>
      <c r="M24" s="19"/>
      <c r="N24" s="19"/>
      <c r="O24" s="19"/>
      <c r="P24" s="19"/>
      <c r="Q24" s="19"/>
    </row>
    <row r="25" spans="1:17" ht="16.5" customHeight="1" x14ac:dyDescent="0.15">
      <c r="B25" s="97"/>
      <c r="C25" s="98"/>
      <c r="D25" s="98"/>
      <c r="E25" s="22"/>
      <c r="F25" s="22"/>
      <c r="G25" s="22"/>
      <c r="H25" s="17"/>
      <c r="I25" s="29"/>
      <c r="J25" s="29"/>
      <c r="K25" s="29"/>
      <c r="L25" s="19"/>
      <c r="M25" s="19"/>
      <c r="N25" s="19"/>
      <c r="O25" s="19"/>
      <c r="P25" s="5"/>
      <c r="Q25" s="5"/>
    </row>
    <row r="26" spans="1:17" ht="9.9499999999999993" customHeight="1" x14ac:dyDescent="0.15"/>
    <row r="27" spans="1:17" ht="9.9499999999999993" customHeight="1" x14ac:dyDescent="0.15">
      <c r="C27" s="19"/>
      <c r="D27" s="19"/>
      <c r="E27" s="19"/>
    </row>
    <row r="28" spans="1:17" ht="9.9499999999999993" customHeight="1" x14ac:dyDescent="0.15">
      <c r="B28" s="6"/>
      <c r="C28" s="19"/>
      <c r="D28" s="19"/>
      <c r="E28" s="19"/>
      <c r="F28" s="19"/>
      <c r="G28" s="19"/>
    </row>
    <row r="29" spans="1:17" ht="9.9499999999999993" customHeight="1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6"/>
    </row>
    <row r="30" spans="1:17" ht="9.9499999999999993" customHeight="1" x14ac:dyDescent="0.15">
      <c r="B30" s="6"/>
      <c r="C30" s="10"/>
      <c r="D30" s="8"/>
      <c r="E30" s="8"/>
      <c r="F30" s="8"/>
      <c r="G30" s="8"/>
      <c r="H30" s="19"/>
      <c r="I30" s="19"/>
      <c r="J30" s="19"/>
      <c r="K30" s="19"/>
      <c r="L30" s="19"/>
      <c r="M30" s="19"/>
      <c r="N30" s="5"/>
    </row>
    <row r="31" spans="1:17" ht="9.9499999999999993" customHeight="1" x14ac:dyDescent="0.15">
      <c r="B31" s="7"/>
      <c r="C31" s="10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7" ht="9.9499999999999993" customHeight="1" x14ac:dyDescent="0.15">
      <c r="B32" s="7"/>
      <c r="C32" s="10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t="9.9499999999999993" customHeight="1" x14ac:dyDescent="0.15">
      <c r="B33" s="7"/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9.9499999999999993" customHeight="1" x14ac:dyDescent="0.15">
      <c r="B34" s="7"/>
      <c r="D34" s="16"/>
      <c r="E34" s="16"/>
      <c r="F34" s="16"/>
      <c r="G34" s="16"/>
      <c r="H34" s="8"/>
      <c r="I34" s="8"/>
      <c r="J34" s="8"/>
      <c r="K34" s="8"/>
      <c r="L34" s="8"/>
      <c r="M34" s="8"/>
      <c r="N34" s="8"/>
    </row>
    <row r="35" spans="2:14" ht="9.9499999999999993" customHeight="1" x14ac:dyDescent="0.15">
      <c r="B35" s="6"/>
      <c r="C35" s="10"/>
      <c r="D35" s="8"/>
      <c r="E35" s="8"/>
      <c r="F35" s="8"/>
      <c r="G35" s="8"/>
      <c r="H35" s="16"/>
      <c r="I35" s="16"/>
      <c r="J35" s="16"/>
      <c r="K35" s="16"/>
      <c r="L35" s="16"/>
      <c r="M35" s="16"/>
      <c r="N35" s="16"/>
    </row>
    <row r="36" spans="2:14" ht="9.9499999999999993" customHeight="1" x14ac:dyDescent="0.15">
      <c r="B36" s="6"/>
      <c r="C36" s="10"/>
      <c r="D36" s="8"/>
      <c r="E36" s="8"/>
      <c r="F36" s="8"/>
      <c r="G36" s="8"/>
      <c r="H36" s="8"/>
      <c r="I36" s="8"/>
      <c r="J36" s="8"/>
      <c r="K36" s="8"/>
      <c r="L36" s="16"/>
      <c r="M36" s="16"/>
      <c r="N36" s="16"/>
    </row>
    <row r="37" spans="2:14" ht="9.9499999999999993" customHeight="1" x14ac:dyDescent="0.15">
      <c r="B37" s="6"/>
      <c r="C37" s="10"/>
      <c r="D37" s="8"/>
      <c r="E37" s="8"/>
      <c r="F37" s="8"/>
      <c r="G37" s="8"/>
      <c r="H37" s="8"/>
      <c r="I37" s="8"/>
      <c r="J37" s="8"/>
      <c r="K37" s="8"/>
      <c r="L37" s="16"/>
      <c r="M37" s="16"/>
      <c r="N37" s="16"/>
    </row>
    <row r="38" spans="2:14" ht="9.9499999999999993" customHeight="1" x14ac:dyDescent="0.15">
      <c r="B38" s="9"/>
      <c r="C38" s="9"/>
      <c r="D38" s="9"/>
      <c r="E38" s="9"/>
      <c r="F38" s="9"/>
      <c r="G38" s="9"/>
      <c r="H38" s="8"/>
      <c r="I38" s="8"/>
      <c r="J38" s="8"/>
      <c r="K38" s="8"/>
      <c r="L38" s="16"/>
      <c r="M38" s="16"/>
      <c r="N38" s="16"/>
    </row>
    <row r="39" spans="2:14" ht="9.9499999999999993" customHeight="1" x14ac:dyDescent="0.15">
      <c r="B39" s="9"/>
      <c r="C39" s="9"/>
      <c r="D39" s="9"/>
      <c r="E39" s="9"/>
    </row>
    <row r="40" spans="2:14" ht="9.9499999999999993" customHeight="1" x14ac:dyDescent="0.15"/>
    <row r="41" spans="2:14" ht="9.9499999999999993" customHeight="1" x14ac:dyDescent="0.15"/>
    <row r="42" spans="2:14" ht="9.9499999999999993" customHeight="1" x14ac:dyDescent="0.15"/>
    <row r="43" spans="2:14" ht="9.9499999999999993" customHeight="1" x14ac:dyDescent="0.15"/>
    <row r="44" spans="2:14" ht="9.9499999999999993" customHeight="1" x14ac:dyDescent="0.15"/>
    <row r="45" spans="2:14" ht="9.9499999999999993" customHeight="1" x14ac:dyDescent="0.15"/>
    <row r="46" spans="2:14" ht="9.9499999999999993" customHeight="1" x14ac:dyDescent="0.15"/>
    <row r="47" spans="2:14" ht="9.9499999999999993" customHeight="1" x14ac:dyDescent="0.15"/>
    <row r="48" spans="2:14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</sheetData>
  <mergeCells count="6">
    <mergeCell ref="B1:G1"/>
    <mergeCell ref="B2:G2"/>
    <mergeCell ref="D4:F4"/>
    <mergeCell ref="B4:B5"/>
    <mergeCell ref="C4:C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showGridLines="0" view="pageBreakPreview" zoomScaleSheetLayoutView="100" workbookViewId="0">
      <selection activeCell="P21" sqref="P20:Q21"/>
    </sheetView>
  </sheetViews>
  <sheetFormatPr defaultRowHeight="13.5" x14ac:dyDescent="0.15"/>
  <cols>
    <col min="1" max="1" width="18.5" style="1" bestFit="1" customWidth="1"/>
    <col min="2" max="2" width="11.125" style="1" customWidth="1"/>
    <col min="3" max="3" width="10.5" style="1" customWidth="1"/>
    <col min="4" max="4" width="10.125" style="1" customWidth="1"/>
    <col min="5" max="6" width="7" style="1" customWidth="1"/>
    <col min="7" max="7" width="14" style="1" customWidth="1"/>
    <col min="8" max="8" width="9.625" style="1" customWidth="1"/>
    <col min="9" max="9" width="1.875" style="176" customWidth="1"/>
    <col min="10" max="10" width="1.75" style="1" customWidth="1"/>
    <col min="11" max="11" width="5.25" style="1" customWidth="1"/>
    <col min="12" max="13" width="7" style="1" customWidth="1"/>
    <col min="14" max="14" width="9" style="1" customWidth="1"/>
    <col min="15" max="16384" width="9" style="1"/>
  </cols>
  <sheetData>
    <row r="2" spans="1:20" ht="28.5" customHeight="1" x14ac:dyDescent="0.2">
      <c r="A2" s="32"/>
      <c r="B2" s="325" t="s">
        <v>383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</row>
    <row r="3" spans="1:20" s="23" customFormat="1" ht="23.25" customHeight="1" x14ac:dyDescent="0.15">
      <c r="B3" s="139" t="s">
        <v>384</v>
      </c>
      <c r="C3" s="140"/>
      <c r="D3" s="140"/>
      <c r="E3" s="140"/>
      <c r="F3" s="140"/>
      <c r="G3" s="140"/>
      <c r="H3" s="140"/>
      <c r="I3" s="141"/>
      <c r="J3" s="140"/>
      <c r="K3" s="140"/>
      <c r="L3" s="140"/>
      <c r="M3" s="140"/>
      <c r="R3" s="19"/>
      <c r="S3" s="19"/>
    </row>
    <row r="4" spans="1:20" ht="15" customHeight="1" x14ac:dyDescent="0.15">
      <c r="B4" s="120"/>
      <c r="C4" s="142"/>
      <c r="D4" s="120"/>
      <c r="E4" s="350" t="s">
        <v>60</v>
      </c>
      <c r="F4" s="351"/>
      <c r="G4" s="143" t="s">
        <v>354</v>
      </c>
      <c r="H4" s="352" t="s">
        <v>41</v>
      </c>
      <c r="I4" s="353"/>
      <c r="J4" s="353"/>
      <c r="K4" s="354"/>
      <c r="L4" s="144" t="s">
        <v>44</v>
      </c>
      <c r="M4" s="49"/>
      <c r="N4" s="19"/>
      <c r="O4" s="19"/>
      <c r="P4" s="19"/>
      <c r="Q4" s="14"/>
      <c r="R4" s="6"/>
      <c r="S4" s="19"/>
    </row>
    <row r="5" spans="1:20" ht="15" customHeight="1" x14ac:dyDescent="0.15">
      <c r="B5" s="87" t="s">
        <v>5</v>
      </c>
      <c r="C5" s="145" t="s">
        <v>40</v>
      </c>
      <c r="D5" s="146"/>
      <c r="E5" s="143" t="s">
        <v>61</v>
      </c>
      <c r="F5" s="143" t="s">
        <v>51</v>
      </c>
      <c r="G5" s="143" t="s">
        <v>54</v>
      </c>
      <c r="H5" s="355" t="s">
        <v>64</v>
      </c>
      <c r="I5" s="356"/>
      <c r="J5" s="357"/>
      <c r="K5" s="143" t="s">
        <v>43</v>
      </c>
      <c r="L5" s="143" t="s">
        <v>61</v>
      </c>
      <c r="M5" s="143" t="s">
        <v>46</v>
      </c>
      <c r="N5" s="19"/>
      <c r="O5" s="19"/>
      <c r="P5" s="19"/>
      <c r="Q5" s="14"/>
      <c r="R5" s="19"/>
      <c r="S5" s="19"/>
      <c r="T5" s="59"/>
    </row>
    <row r="6" spans="1:20" ht="15" customHeight="1" x14ac:dyDescent="0.15">
      <c r="B6" s="147"/>
      <c r="C6" s="148"/>
      <c r="D6" s="147"/>
      <c r="E6" s="129" t="s">
        <v>38</v>
      </c>
      <c r="F6" s="129" t="s">
        <v>38</v>
      </c>
      <c r="G6" s="129" t="s">
        <v>65</v>
      </c>
      <c r="H6" s="358" t="s">
        <v>35</v>
      </c>
      <c r="I6" s="359"/>
      <c r="J6" s="330"/>
      <c r="K6" s="129" t="s">
        <v>66</v>
      </c>
      <c r="L6" s="129" t="s">
        <v>385</v>
      </c>
      <c r="M6" s="129" t="s">
        <v>385</v>
      </c>
      <c r="N6" s="28"/>
      <c r="O6" s="28"/>
      <c r="P6" s="10"/>
      <c r="Q6" s="10"/>
      <c r="R6" s="10"/>
      <c r="S6" s="10"/>
    </row>
    <row r="7" spans="1:20" s="149" customFormat="1" ht="18.95" customHeight="1" x14ac:dyDescent="0.15">
      <c r="B7" s="87" t="s">
        <v>67</v>
      </c>
      <c r="C7" s="40"/>
      <c r="D7" s="125"/>
      <c r="E7" s="125"/>
      <c r="F7" s="125"/>
      <c r="G7" s="125"/>
      <c r="H7" s="101"/>
      <c r="I7" s="55"/>
      <c r="J7" s="150"/>
      <c r="K7" s="125"/>
      <c r="L7" s="125"/>
      <c r="M7" s="125"/>
      <c r="N7" s="151"/>
      <c r="O7" s="151"/>
      <c r="P7" s="152"/>
      <c r="Q7" s="152"/>
      <c r="R7" s="152"/>
      <c r="S7" s="152"/>
    </row>
    <row r="8" spans="1:20" s="149" customFormat="1" ht="24.75" customHeight="1" x14ac:dyDescent="0.15">
      <c r="B8" s="87" t="s">
        <v>68</v>
      </c>
      <c r="C8" s="153"/>
      <c r="D8" s="125"/>
      <c r="E8" s="125"/>
      <c r="F8" s="125"/>
      <c r="G8" s="125"/>
      <c r="H8" s="125"/>
      <c r="I8" s="55"/>
      <c r="J8" s="150"/>
      <c r="K8" s="125"/>
      <c r="L8" s="125"/>
      <c r="M8" s="125"/>
      <c r="N8" s="151"/>
      <c r="O8" s="151"/>
      <c r="P8" s="152"/>
      <c r="Q8" s="152"/>
      <c r="R8" s="152"/>
      <c r="S8" s="152"/>
    </row>
    <row r="9" spans="1:20" s="149" customFormat="1" ht="12.75" customHeight="1" x14ac:dyDescent="0.15">
      <c r="B9" s="151" t="s">
        <v>69</v>
      </c>
      <c r="C9" s="99" t="s">
        <v>70</v>
      </c>
      <c r="D9" s="125" t="s">
        <v>72</v>
      </c>
      <c r="E9" s="125">
        <v>2500</v>
      </c>
      <c r="F9" s="125">
        <v>120</v>
      </c>
      <c r="G9" s="101">
        <v>5618960</v>
      </c>
      <c r="H9" s="122">
        <v>2800</v>
      </c>
      <c r="I9" s="122" t="s">
        <v>59</v>
      </c>
      <c r="J9" s="122">
        <v>1</v>
      </c>
      <c r="K9" s="123">
        <v>6.6</v>
      </c>
      <c r="L9" s="120">
        <v>6.3</v>
      </c>
      <c r="M9" s="120">
        <v>0.68</v>
      </c>
      <c r="N9" s="151"/>
      <c r="O9" s="151"/>
      <c r="P9" s="152"/>
      <c r="Q9" s="152"/>
      <c r="R9" s="152"/>
      <c r="S9" s="152"/>
    </row>
    <row r="10" spans="1:20" s="149" customFormat="1" ht="12.75" customHeight="1" x14ac:dyDescent="0.15">
      <c r="B10" s="151"/>
      <c r="C10" s="100"/>
      <c r="D10" s="125"/>
      <c r="E10" s="125"/>
      <c r="F10" s="125"/>
      <c r="G10" s="125"/>
      <c r="H10" s="122"/>
      <c r="I10" s="122"/>
      <c r="J10" s="122"/>
      <c r="K10" s="123"/>
      <c r="L10" s="125"/>
      <c r="M10" s="120"/>
      <c r="N10" s="151"/>
      <c r="O10" s="151"/>
      <c r="P10" s="152"/>
      <c r="Q10" s="152"/>
      <c r="R10" s="152"/>
      <c r="S10" s="154"/>
    </row>
    <row r="11" spans="1:20" s="149" customFormat="1" ht="12.75" customHeight="1" x14ac:dyDescent="0.15">
      <c r="B11" s="337" t="s">
        <v>7</v>
      </c>
      <c r="C11" s="345" t="s">
        <v>73</v>
      </c>
      <c r="D11" s="125" t="s">
        <v>74</v>
      </c>
      <c r="E11" s="346">
        <v>62000</v>
      </c>
      <c r="F11" s="346">
        <v>14400</v>
      </c>
      <c r="G11" s="346">
        <v>232600380</v>
      </c>
      <c r="H11" s="343">
        <v>24000</v>
      </c>
      <c r="I11" s="343" t="s">
        <v>59</v>
      </c>
      <c r="J11" s="343">
        <v>3</v>
      </c>
      <c r="K11" s="344">
        <v>11</v>
      </c>
      <c r="L11" s="344">
        <v>62</v>
      </c>
      <c r="M11" s="336">
        <v>14.63</v>
      </c>
      <c r="O11" s="151"/>
      <c r="Q11" s="152"/>
      <c r="R11" s="152"/>
      <c r="S11" s="152"/>
    </row>
    <row r="12" spans="1:20" s="149" customFormat="1" ht="12.75" customHeight="1" x14ac:dyDescent="0.15">
      <c r="A12" s="155"/>
      <c r="B12" s="337"/>
      <c r="C12" s="345"/>
      <c r="D12" s="101" t="s">
        <v>75</v>
      </c>
      <c r="E12" s="346"/>
      <c r="F12" s="346"/>
      <c r="G12" s="346"/>
      <c r="H12" s="343"/>
      <c r="I12" s="343"/>
      <c r="J12" s="343"/>
      <c r="K12" s="344"/>
      <c r="L12" s="344"/>
      <c r="M12" s="336"/>
      <c r="N12" s="86"/>
      <c r="O12" s="151"/>
      <c r="Q12" s="152"/>
      <c r="R12" s="152"/>
      <c r="S12" s="152"/>
    </row>
    <row r="13" spans="1:20" s="149" customFormat="1" ht="12.75" customHeight="1" x14ac:dyDescent="0.15">
      <c r="B13" s="337" t="s">
        <v>77</v>
      </c>
      <c r="C13" s="345" t="s">
        <v>73</v>
      </c>
      <c r="D13" s="125" t="s">
        <v>74</v>
      </c>
      <c r="E13" s="346">
        <v>11700</v>
      </c>
      <c r="F13" s="346">
        <v>3000</v>
      </c>
      <c r="G13" s="346">
        <v>43229500</v>
      </c>
      <c r="H13" s="343">
        <v>7000</v>
      </c>
      <c r="I13" s="343" t="s">
        <v>59</v>
      </c>
      <c r="J13" s="343">
        <v>2</v>
      </c>
      <c r="K13" s="344">
        <v>6.6</v>
      </c>
      <c r="L13" s="344">
        <v>70</v>
      </c>
      <c r="M13" s="336">
        <v>17.75</v>
      </c>
      <c r="N13" s="86"/>
      <c r="O13" s="151"/>
      <c r="Q13" s="152"/>
      <c r="R13" s="152"/>
      <c r="S13" s="152"/>
    </row>
    <row r="14" spans="1:20" s="149" customFormat="1" ht="12.75" customHeight="1" x14ac:dyDescent="0.15">
      <c r="B14" s="337"/>
      <c r="C14" s="345"/>
      <c r="D14" s="101" t="s">
        <v>79</v>
      </c>
      <c r="E14" s="346"/>
      <c r="F14" s="346"/>
      <c r="G14" s="346"/>
      <c r="H14" s="343"/>
      <c r="I14" s="343"/>
      <c r="J14" s="343"/>
      <c r="K14" s="344"/>
      <c r="L14" s="344"/>
      <c r="M14" s="336"/>
      <c r="N14" s="86"/>
      <c r="O14" s="151"/>
      <c r="Q14" s="152"/>
      <c r="R14" s="152"/>
      <c r="S14" s="152"/>
    </row>
    <row r="15" spans="1:20" s="149" customFormat="1" ht="12.75" customHeight="1" x14ac:dyDescent="0.15">
      <c r="B15" s="337" t="s">
        <v>81</v>
      </c>
      <c r="C15" s="349" t="s">
        <v>82</v>
      </c>
      <c r="D15" s="120" t="s">
        <v>83</v>
      </c>
      <c r="E15" s="346">
        <v>11300</v>
      </c>
      <c r="F15" s="346">
        <v>770</v>
      </c>
      <c r="G15" s="346">
        <v>33568000</v>
      </c>
      <c r="H15" s="343">
        <v>12600</v>
      </c>
      <c r="I15" s="343" t="s">
        <v>59</v>
      </c>
      <c r="J15" s="343">
        <v>1</v>
      </c>
      <c r="K15" s="344">
        <v>11</v>
      </c>
      <c r="L15" s="344">
        <v>10</v>
      </c>
      <c r="M15" s="336">
        <v>1.91</v>
      </c>
      <c r="N15" s="86"/>
      <c r="O15" s="151"/>
      <c r="Q15" s="152"/>
      <c r="R15" s="152"/>
      <c r="S15" s="152"/>
      <c r="T15" s="84"/>
    </row>
    <row r="16" spans="1:20" s="149" customFormat="1" ht="12.75" customHeight="1" x14ac:dyDescent="0.15">
      <c r="B16" s="337"/>
      <c r="C16" s="349"/>
      <c r="D16" s="101" t="s">
        <v>84</v>
      </c>
      <c r="E16" s="346"/>
      <c r="F16" s="346"/>
      <c r="G16" s="346"/>
      <c r="H16" s="343"/>
      <c r="I16" s="343"/>
      <c r="J16" s="343"/>
      <c r="K16" s="344"/>
      <c r="L16" s="336"/>
      <c r="M16" s="336"/>
      <c r="N16" s="86"/>
      <c r="O16" s="151"/>
      <c r="Q16" s="152"/>
      <c r="R16" s="152"/>
      <c r="S16" s="152"/>
      <c r="T16" s="84"/>
    </row>
    <row r="17" spans="2:22" s="149" customFormat="1" ht="24.75" customHeight="1" x14ac:dyDescent="0.15">
      <c r="B17" s="87" t="s">
        <v>85</v>
      </c>
      <c r="C17" s="142"/>
      <c r="D17" s="125"/>
      <c r="E17" s="125"/>
      <c r="F17" s="125"/>
      <c r="G17" s="125"/>
      <c r="H17" s="122"/>
      <c r="I17" s="122"/>
      <c r="J17" s="122"/>
      <c r="K17" s="123"/>
      <c r="L17" s="120"/>
      <c r="M17" s="120"/>
      <c r="O17" s="152"/>
      <c r="P17" s="152"/>
      <c r="Q17" s="152"/>
      <c r="R17" s="84"/>
    </row>
    <row r="18" spans="2:22" s="149" customFormat="1" ht="12" x14ac:dyDescent="0.15">
      <c r="B18" s="151" t="s">
        <v>86</v>
      </c>
      <c r="C18" s="143" t="s">
        <v>176</v>
      </c>
      <c r="D18" s="151"/>
      <c r="E18" s="102">
        <v>3400</v>
      </c>
      <c r="F18" s="103" t="s">
        <v>88</v>
      </c>
      <c r="G18" s="102">
        <v>2591200</v>
      </c>
      <c r="H18" s="104">
        <v>3750</v>
      </c>
      <c r="I18" s="104" t="s">
        <v>59</v>
      </c>
      <c r="J18" s="104">
        <v>1</v>
      </c>
      <c r="K18" s="105">
        <v>3.3</v>
      </c>
      <c r="L18" s="106">
        <v>9</v>
      </c>
      <c r="M18" s="106">
        <v>0.6</v>
      </c>
      <c r="N18" s="156"/>
      <c r="O18" s="157"/>
      <c r="P18" s="86"/>
      <c r="Q18" s="151"/>
      <c r="S18" s="152"/>
      <c r="T18" s="152"/>
      <c r="U18" s="152"/>
      <c r="V18" s="84"/>
    </row>
    <row r="19" spans="2:22" s="149" customFormat="1" ht="12" x14ac:dyDescent="0.15">
      <c r="B19" s="151"/>
      <c r="C19" s="142"/>
      <c r="D19" s="158"/>
      <c r="E19" s="121"/>
      <c r="F19" s="103"/>
      <c r="G19" s="102"/>
      <c r="H19" s="104"/>
      <c r="I19" s="104"/>
      <c r="J19" s="104"/>
      <c r="K19" s="105"/>
      <c r="L19" s="106"/>
      <c r="M19" s="106"/>
      <c r="N19" s="83"/>
      <c r="Q19" s="151"/>
      <c r="S19" s="152"/>
      <c r="T19" s="152"/>
      <c r="U19" s="152"/>
      <c r="V19" s="84"/>
    </row>
    <row r="20" spans="2:22" s="149" customFormat="1" ht="12" x14ac:dyDescent="0.15">
      <c r="B20" s="151" t="s">
        <v>90</v>
      </c>
      <c r="C20" s="143" t="s">
        <v>73</v>
      </c>
      <c r="D20" s="151"/>
      <c r="E20" s="121">
        <v>1300</v>
      </c>
      <c r="F20" s="103" t="s">
        <v>88</v>
      </c>
      <c r="G20" s="102">
        <v>3195500</v>
      </c>
      <c r="H20" s="104">
        <v>1400</v>
      </c>
      <c r="I20" s="104" t="s">
        <v>59</v>
      </c>
      <c r="J20" s="104">
        <v>1</v>
      </c>
      <c r="K20" s="105">
        <v>3.3</v>
      </c>
      <c r="L20" s="106">
        <v>3.5</v>
      </c>
      <c r="M20" s="106">
        <v>0.57999999999999996</v>
      </c>
      <c r="N20" s="83"/>
      <c r="O20" s="86"/>
      <c r="P20" s="86"/>
      <c r="Q20" s="86"/>
      <c r="S20" s="152"/>
      <c r="T20" s="152"/>
      <c r="U20" s="152"/>
    </row>
    <row r="21" spans="2:22" s="149" customFormat="1" ht="12" x14ac:dyDescent="0.15">
      <c r="B21" s="151"/>
      <c r="C21" s="143"/>
      <c r="D21" s="125"/>
      <c r="E21" s="121"/>
      <c r="F21" s="107"/>
      <c r="G21" s="102"/>
      <c r="H21" s="104"/>
      <c r="I21" s="104"/>
      <c r="J21" s="104"/>
      <c r="K21" s="105"/>
      <c r="L21" s="106"/>
      <c r="M21" s="106"/>
      <c r="N21" s="156"/>
      <c r="O21" s="159"/>
      <c r="Q21" s="151"/>
      <c r="S21" s="152"/>
      <c r="T21" s="152"/>
      <c r="U21" s="152"/>
      <c r="V21" s="84"/>
    </row>
    <row r="22" spans="2:22" s="149" customFormat="1" ht="12" x14ac:dyDescent="0.15">
      <c r="B22" s="151" t="s">
        <v>91</v>
      </c>
      <c r="C22" s="143" t="s">
        <v>73</v>
      </c>
      <c r="D22" s="87"/>
      <c r="E22" s="121">
        <v>6300</v>
      </c>
      <c r="F22" s="121">
        <v>440</v>
      </c>
      <c r="G22" s="102">
        <v>11097700</v>
      </c>
      <c r="H22" s="104">
        <v>4375</v>
      </c>
      <c r="I22" s="104" t="s">
        <v>59</v>
      </c>
      <c r="J22" s="104">
        <v>2</v>
      </c>
      <c r="K22" s="105">
        <v>3.3</v>
      </c>
      <c r="L22" s="106">
        <v>3.7</v>
      </c>
      <c r="M22" s="106">
        <v>0.42</v>
      </c>
      <c r="N22" s="83"/>
      <c r="O22" s="159"/>
      <c r="Q22" s="151"/>
      <c r="S22" s="152"/>
      <c r="T22" s="152"/>
      <c r="U22" s="152"/>
      <c r="V22" s="84"/>
    </row>
    <row r="23" spans="2:22" s="149" customFormat="1" ht="12" x14ac:dyDescent="0.15">
      <c r="B23" s="151"/>
      <c r="C23" s="124"/>
      <c r="D23" s="125"/>
      <c r="E23" s="121"/>
      <c r="F23" s="121"/>
      <c r="G23" s="102"/>
      <c r="H23" s="104"/>
      <c r="I23" s="104"/>
      <c r="J23" s="104"/>
      <c r="K23" s="105"/>
      <c r="L23" s="106"/>
      <c r="M23" s="106"/>
      <c r="N23" s="156"/>
      <c r="O23" s="159"/>
      <c r="Q23" s="151"/>
      <c r="S23" s="152"/>
      <c r="T23" s="152"/>
      <c r="U23" s="152"/>
      <c r="V23" s="84"/>
    </row>
    <row r="24" spans="2:22" s="149" customFormat="1" ht="12" x14ac:dyDescent="0.15">
      <c r="B24" s="151" t="s">
        <v>92</v>
      </c>
      <c r="C24" s="143" t="s">
        <v>73</v>
      </c>
      <c r="D24" s="87"/>
      <c r="E24" s="121">
        <v>5200</v>
      </c>
      <c r="F24" s="102">
        <v>330</v>
      </c>
      <c r="G24" s="102">
        <v>13537700</v>
      </c>
      <c r="H24" s="104">
        <v>5800</v>
      </c>
      <c r="I24" s="104" t="s">
        <v>59</v>
      </c>
      <c r="J24" s="104">
        <v>1</v>
      </c>
      <c r="K24" s="105">
        <v>6.6</v>
      </c>
      <c r="L24" s="106">
        <v>8.8000000000000007</v>
      </c>
      <c r="M24" s="106">
        <v>1.3</v>
      </c>
      <c r="O24" s="152"/>
      <c r="P24" s="152"/>
      <c r="Q24" s="152"/>
      <c r="R24" s="84"/>
    </row>
    <row r="25" spans="2:22" s="149" customFormat="1" ht="12" x14ac:dyDescent="0.15">
      <c r="B25" s="151"/>
      <c r="C25" s="143"/>
      <c r="D25" s="120"/>
      <c r="E25" s="121"/>
      <c r="F25" s="121"/>
      <c r="G25" s="102"/>
      <c r="H25" s="104"/>
      <c r="I25" s="104"/>
      <c r="J25" s="104"/>
      <c r="K25" s="105"/>
      <c r="L25" s="106"/>
      <c r="M25" s="106"/>
      <c r="O25" s="152"/>
      <c r="P25" s="152"/>
      <c r="Q25" s="152"/>
      <c r="R25" s="84"/>
    </row>
    <row r="26" spans="2:22" s="149" customFormat="1" ht="12" x14ac:dyDescent="0.15">
      <c r="B26" s="151" t="s">
        <v>93</v>
      </c>
      <c r="C26" s="143" t="s">
        <v>73</v>
      </c>
      <c r="D26" s="87"/>
      <c r="E26" s="102">
        <v>8800</v>
      </c>
      <c r="F26" s="102">
        <v>1100</v>
      </c>
      <c r="G26" s="102">
        <v>30285700</v>
      </c>
      <c r="H26" s="104">
        <v>5250</v>
      </c>
      <c r="I26" s="104" t="s">
        <v>59</v>
      </c>
      <c r="J26" s="104">
        <v>2</v>
      </c>
      <c r="K26" s="105">
        <v>6.6</v>
      </c>
      <c r="L26" s="106">
        <v>9.51</v>
      </c>
      <c r="M26" s="106">
        <v>1.65</v>
      </c>
      <c r="O26" s="152"/>
      <c r="P26" s="152"/>
      <c r="Q26" s="152"/>
    </row>
    <row r="27" spans="2:22" s="149" customFormat="1" ht="12" x14ac:dyDescent="0.15">
      <c r="B27" s="151"/>
      <c r="C27" s="143"/>
      <c r="D27" s="120"/>
      <c r="E27" s="121"/>
      <c r="F27" s="121"/>
      <c r="G27" s="102"/>
      <c r="H27" s="104"/>
      <c r="I27" s="104"/>
      <c r="J27" s="104"/>
      <c r="K27" s="105"/>
      <c r="L27" s="106"/>
      <c r="M27" s="106"/>
      <c r="O27" s="152"/>
      <c r="P27" s="152"/>
      <c r="Q27" s="152"/>
      <c r="R27" s="84"/>
    </row>
    <row r="28" spans="2:22" s="149" customFormat="1" ht="12" x14ac:dyDescent="0.15">
      <c r="B28" s="151" t="s">
        <v>94</v>
      </c>
      <c r="C28" s="143" t="s">
        <v>73</v>
      </c>
      <c r="D28" s="87"/>
      <c r="E28" s="121">
        <v>10600</v>
      </c>
      <c r="F28" s="121">
        <v>2100</v>
      </c>
      <c r="G28" s="102">
        <v>41051300</v>
      </c>
      <c r="H28" s="104">
        <v>4200</v>
      </c>
      <c r="I28" s="104" t="s">
        <v>59</v>
      </c>
      <c r="J28" s="104">
        <v>3</v>
      </c>
      <c r="K28" s="105">
        <v>6.6</v>
      </c>
      <c r="L28" s="106">
        <v>10.53</v>
      </c>
      <c r="M28" s="106">
        <v>2.09</v>
      </c>
      <c r="O28" s="152"/>
      <c r="P28" s="152"/>
      <c r="Q28" s="152"/>
      <c r="R28" s="84"/>
    </row>
    <row r="29" spans="2:22" s="149" customFormat="1" ht="12" x14ac:dyDescent="0.15">
      <c r="B29" s="151"/>
      <c r="C29" s="143"/>
      <c r="D29" s="120"/>
      <c r="E29" s="121"/>
      <c r="F29" s="121"/>
      <c r="G29" s="102"/>
      <c r="H29" s="104"/>
      <c r="I29" s="104"/>
      <c r="J29" s="104"/>
      <c r="K29" s="105"/>
      <c r="L29" s="106"/>
      <c r="M29" s="106"/>
      <c r="O29" s="152"/>
      <c r="P29" s="152"/>
      <c r="Q29" s="152"/>
      <c r="R29" s="84"/>
    </row>
    <row r="30" spans="2:22" s="149" customFormat="1" ht="12" x14ac:dyDescent="0.15">
      <c r="B30" s="151" t="s">
        <v>95</v>
      </c>
      <c r="C30" s="143" t="s">
        <v>73</v>
      </c>
      <c r="D30" s="87"/>
      <c r="E30" s="121">
        <v>7000</v>
      </c>
      <c r="F30" s="102">
        <v>1500</v>
      </c>
      <c r="G30" s="102">
        <v>16892900</v>
      </c>
      <c r="H30" s="104">
        <v>7500</v>
      </c>
      <c r="I30" s="104" t="s">
        <v>59</v>
      </c>
      <c r="J30" s="104">
        <v>1</v>
      </c>
      <c r="K30" s="105">
        <v>6.6</v>
      </c>
      <c r="L30" s="106">
        <v>14.6</v>
      </c>
      <c r="M30" s="106">
        <v>3.26</v>
      </c>
      <c r="O30" s="152"/>
      <c r="P30" s="152"/>
      <c r="Q30" s="152"/>
      <c r="R30" s="84"/>
    </row>
    <row r="31" spans="2:22" s="149" customFormat="1" ht="12" x14ac:dyDescent="0.15">
      <c r="B31" s="151"/>
      <c r="C31" s="143"/>
      <c r="D31" s="125"/>
      <c r="E31" s="121"/>
      <c r="F31" s="121"/>
      <c r="G31" s="102"/>
      <c r="H31" s="104"/>
      <c r="I31" s="104"/>
      <c r="J31" s="104"/>
      <c r="K31" s="105"/>
      <c r="L31" s="106"/>
      <c r="M31" s="106"/>
      <c r="O31" s="152"/>
      <c r="P31" s="152"/>
      <c r="Q31" s="152"/>
      <c r="R31" s="84"/>
    </row>
    <row r="32" spans="2:22" s="149" customFormat="1" ht="12" x14ac:dyDescent="0.15">
      <c r="B32" s="151" t="s">
        <v>96</v>
      </c>
      <c r="C32" s="143" t="s">
        <v>73</v>
      </c>
      <c r="D32" s="151"/>
      <c r="E32" s="121">
        <v>20800</v>
      </c>
      <c r="F32" s="102">
        <v>9100</v>
      </c>
      <c r="G32" s="102">
        <v>78960200</v>
      </c>
      <c r="H32" s="104">
        <v>24000</v>
      </c>
      <c r="I32" s="104" t="s">
        <v>59</v>
      </c>
      <c r="J32" s="104">
        <v>1</v>
      </c>
      <c r="K32" s="105">
        <v>11</v>
      </c>
      <c r="L32" s="106">
        <v>6.3</v>
      </c>
      <c r="M32" s="106">
        <v>2.82</v>
      </c>
      <c r="O32" s="152"/>
      <c r="P32" s="152"/>
      <c r="Q32" s="154"/>
    </row>
    <row r="33" spans="2:18" s="149" customFormat="1" ht="12" x14ac:dyDescent="0.15">
      <c r="B33" s="151"/>
      <c r="C33" s="142"/>
      <c r="D33" s="158"/>
      <c r="E33" s="121"/>
      <c r="F33" s="121"/>
      <c r="G33" s="102"/>
      <c r="H33" s="104"/>
      <c r="I33" s="104"/>
      <c r="J33" s="104"/>
      <c r="K33" s="105"/>
      <c r="L33" s="106"/>
      <c r="M33" s="106"/>
      <c r="O33" s="154"/>
      <c r="P33" s="154"/>
      <c r="Q33" s="154"/>
    </row>
    <row r="34" spans="2:18" s="149" customFormat="1" ht="12" x14ac:dyDescent="0.15">
      <c r="B34" s="151" t="s">
        <v>98</v>
      </c>
      <c r="C34" s="143" t="s">
        <v>73</v>
      </c>
      <c r="D34" s="151"/>
      <c r="E34" s="121">
        <v>21400</v>
      </c>
      <c r="F34" s="102">
        <v>9800</v>
      </c>
      <c r="G34" s="102">
        <v>83529000</v>
      </c>
      <c r="H34" s="104">
        <v>24000</v>
      </c>
      <c r="I34" s="104" t="s">
        <v>59</v>
      </c>
      <c r="J34" s="104">
        <v>1</v>
      </c>
      <c r="K34" s="105">
        <v>11</v>
      </c>
      <c r="L34" s="106">
        <v>6.3</v>
      </c>
      <c r="M34" s="106">
        <v>2.83</v>
      </c>
      <c r="O34" s="152"/>
      <c r="P34" s="152"/>
      <c r="Q34" s="154"/>
    </row>
    <row r="35" spans="2:18" s="149" customFormat="1" ht="12" x14ac:dyDescent="0.15">
      <c r="B35" s="151"/>
      <c r="C35" s="142"/>
      <c r="D35" s="158"/>
      <c r="E35" s="121"/>
      <c r="F35" s="121"/>
      <c r="G35" s="102"/>
      <c r="H35" s="104"/>
      <c r="I35" s="104"/>
      <c r="J35" s="104"/>
      <c r="K35" s="105"/>
      <c r="L35" s="106"/>
      <c r="M35" s="106"/>
      <c r="O35" s="152"/>
      <c r="P35" s="152"/>
      <c r="Q35" s="152"/>
    </row>
    <row r="36" spans="2:18" s="149" customFormat="1" ht="12" x14ac:dyDescent="0.15">
      <c r="B36" s="151" t="s">
        <v>100</v>
      </c>
      <c r="C36" s="143" t="s">
        <v>73</v>
      </c>
      <c r="D36" s="151"/>
      <c r="E36" s="121">
        <v>4500</v>
      </c>
      <c r="F36" s="102">
        <v>730</v>
      </c>
      <c r="G36" s="103">
        <v>15282080</v>
      </c>
      <c r="H36" s="104">
        <v>4670</v>
      </c>
      <c r="I36" s="104" t="s">
        <v>59</v>
      </c>
      <c r="J36" s="104">
        <v>1</v>
      </c>
      <c r="K36" s="105">
        <v>3.3</v>
      </c>
      <c r="L36" s="106">
        <v>2.78</v>
      </c>
      <c r="M36" s="106">
        <v>0.66</v>
      </c>
      <c r="O36" s="152"/>
      <c r="P36" s="152"/>
      <c r="Q36" s="152"/>
    </row>
    <row r="37" spans="2:18" s="149" customFormat="1" ht="12" x14ac:dyDescent="0.15">
      <c r="B37" s="151"/>
      <c r="C37" s="142"/>
      <c r="D37" s="158"/>
      <c r="E37" s="121"/>
      <c r="F37" s="103"/>
      <c r="G37" s="102"/>
      <c r="H37" s="104"/>
      <c r="I37" s="104"/>
      <c r="J37" s="104"/>
      <c r="K37" s="105"/>
      <c r="L37" s="106"/>
      <c r="M37" s="106"/>
      <c r="O37" s="152"/>
      <c r="P37" s="152"/>
      <c r="Q37" s="152"/>
      <c r="R37" s="84"/>
    </row>
    <row r="38" spans="2:18" s="149" customFormat="1" ht="12" x14ac:dyDescent="0.15">
      <c r="B38" s="151" t="s">
        <v>101</v>
      </c>
      <c r="C38" s="126" t="s">
        <v>102</v>
      </c>
      <c r="D38" s="151"/>
      <c r="E38" s="102">
        <v>36500</v>
      </c>
      <c r="F38" s="103" t="s">
        <v>88</v>
      </c>
      <c r="G38" s="102">
        <v>92225000</v>
      </c>
      <c r="H38" s="104">
        <v>38000</v>
      </c>
      <c r="I38" s="104" t="s">
        <v>59</v>
      </c>
      <c r="J38" s="104">
        <v>1</v>
      </c>
      <c r="K38" s="105">
        <v>11</v>
      </c>
      <c r="L38" s="106">
        <v>14.3</v>
      </c>
      <c r="M38" s="106">
        <v>1.46</v>
      </c>
      <c r="O38" s="152"/>
      <c r="P38" s="152"/>
      <c r="Q38" s="154"/>
    </row>
    <row r="39" spans="2:18" s="149" customFormat="1" ht="12" x14ac:dyDescent="0.15">
      <c r="B39" s="151"/>
      <c r="C39" s="142"/>
      <c r="D39" s="158"/>
      <c r="E39" s="121"/>
      <c r="F39" s="103"/>
      <c r="G39" s="102"/>
      <c r="H39" s="104"/>
      <c r="I39" s="104"/>
      <c r="J39" s="104"/>
      <c r="K39" s="105"/>
      <c r="L39" s="106"/>
      <c r="M39" s="106"/>
      <c r="O39" s="152"/>
      <c r="P39" s="152"/>
      <c r="Q39" s="154"/>
      <c r="R39" s="84"/>
    </row>
    <row r="40" spans="2:18" s="149" customFormat="1" ht="12" x14ac:dyDescent="0.15">
      <c r="B40" s="337" t="s">
        <v>104</v>
      </c>
      <c r="C40" s="338" t="s">
        <v>73</v>
      </c>
      <c r="D40" s="339"/>
      <c r="E40" s="340">
        <v>46650</v>
      </c>
      <c r="F40" s="341">
        <v>110</v>
      </c>
      <c r="G40" s="342">
        <v>99862847</v>
      </c>
      <c r="H40" s="104">
        <v>51000</v>
      </c>
      <c r="I40" s="104" t="s">
        <v>59</v>
      </c>
      <c r="J40" s="104">
        <v>1</v>
      </c>
      <c r="K40" s="105">
        <v>13.8</v>
      </c>
      <c r="L40" s="106">
        <v>60</v>
      </c>
      <c r="M40" s="106">
        <v>5.57</v>
      </c>
      <c r="O40" s="154"/>
      <c r="P40" s="154"/>
      <c r="Q40" s="154"/>
      <c r="R40" s="84"/>
    </row>
    <row r="41" spans="2:18" s="149" customFormat="1" ht="12" x14ac:dyDescent="0.15">
      <c r="B41" s="337"/>
      <c r="C41" s="338"/>
      <c r="D41" s="339"/>
      <c r="E41" s="340"/>
      <c r="F41" s="341"/>
      <c r="G41" s="342"/>
      <c r="H41" s="104">
        <v>75</v>
      </c>
      <c r="I41" s="104" t="s">
        <v>59</v>
      </c>
      <c r="J41" s="104">
        <v>2</v>
      </c>
      <c r="K41" s="105">
        <v>0.5</v>
      </c>
      <c r="L41" s="106">
        <v>0.57999999999999996</v>
      </c>
      <c r="M41" s="106">
        <v>0.54</v>
      </c>
      <c r="O41" s="152"/>
      <c r="P41" s="152"/>
      <c r="Q41" s="152"/>
    </row>
    <row r="42" spans="2:18" s="149" customFormat="1" ht="12" x14ac:dyDescent="0.15">
      <c r="B42" s="151"/>
      <c r="C42" s="142"/>
      <c r="D42" s="151"/>
      <c r="E42" s="121"/>
      <c r="F42" s="103"/>
      <c r="G42" s="102"/>
      <c r="H42" s="104"/>
      <c r="I42" s="104"/>
      <c r="J42" s="104"/>
      <c r="K42" s="105"/>
      <c r="L42" s="106"/>
      <c r="M42" s="106"/>
      <c r="O42" s="152"/>
      <c r="P42" s="152"/>
      <c r="Q42" s="154"/>
      <c r="R42" s="84"/>
    </row>
    <row r="43" spans="2:18" s="149" customFormat="1" ht="12" x14ac:dyDescent="0.15">
      <c r="B43" s="151"/>
      <c r="C43" s="142"/>
      <c r="D43" s="158"/>
      <c r="E43" s="121"/>
      <c r="F43" s="121"/>
      <c r="G43" s="102"/>
      <c r="H43" s="104"/>
      <c r="I43" s="104"/>
      <c r="J43" s="104"/>
      <c r="K43" s="105"/>
      <c r="L43" s="106"/>
      <c r="M43" s="106"/>
      <c r="O43" s="152"/>
      <c r="P43" s="152"/>
      <c r="Q43" s="152"/>
    </row>
    <row r="44" spans="2:18" s="149" customFormat="1" ht="12" x14ac:dyDescent="0.15">
      <c r="B44" s="151" t="s">
        <v>107</v>
      </c>
      <c r="C44" s="126" t="s">
        <v>108</v>
      </c>
      <c r="D44" s="151"/>
      <c r="E44" s="121">
        <v>5000</v>
      </c>
      <c r="F44" s="121">
        <v>1900</v>
      </c>
      <c r="G44" s="102">
        <v>20802800</v>
      </c>
      <c r="H44" s="104">
        <v>5000</v>
      </c>
      <c r="I44" s="104" t="s">
        <v>59</v>
      </c>
      <c r="J44" s="104">
        <v>1</v>
      </c>
      <c r="K44" s="105">
        <v>6.6</v>
      </c>
      <c r="L44" s="106">
        <v>62</v>
      </c>
      <c r="M44" s="106">
        <v>22.6</v>
      </c>
      <c r="O44" s="152"/>
      <c r="P44" s="152"/>
      <c r="Q44" s="152"/>
    </row>
    <row r="45" spans="2:18" s="149" customFormat="1" ht="12" x14ac:dyDescent="0.15">
      <c r="B45" s="151"/>
      <c r="C45" s="142"/>
      <c r="D45" s="151"/>
      <c r="E45" s="107"/>
      <c r="F45" s="107"/>
      <c r="G45" s="120"/>
      <c r="H45" s="104"/>
      <c r="I45" s="104"/>
      <c r="J45" s="104"/>
      <c r="K45" s="105"/>
      <c r="L45" s="106"/>
      <c r="M45" s="106"/>
      <c r="O45" s="152"/>
      <c r="P45" s="152"/>
      <c r="Q45" s="154"/>
    </row>
    <row r="46" spans="2:18" s="149" customFormat="1" ht="18.95" customHeight="1" x14ac:dyDescent="0.15">
      <c r="B46" s="151" t="s">
        <v>111</v>
      </c>
      <c r="C46" s="143" t="s">
        <v>73</v>
      </c>
      <c r="D46" s="151"/>
      <c r="E46" s="108">
        <v>3000</v>
      </c>
      <c r="F46" s="107">
        <v>690</v>
      </c>
      <c r="G46" s="102">
        <v>11827300</v>
      </c>
      <c r="H46" s="104">
        <v>3000</v>
      </c>
      <c r="I46" s="104" t="s">
        <v>59</v>
      </c>
      <c r="J46" s="104">
        <v>1</v>
      </c>
      <c r="K46" s="105">
        <v>3.3</v>
      </c>
      <c r="L46" s="106">
        <v>3.8</v>
      </c>
      <c r="M46" s="106">
        <v>1.19</v>
      </c>
      <c r="O46" s="152"/>
      <c r="P46" s="152"/>
      <c r="Q46" s="152"/>
    </row>
    <row r="47" spans="2:18" s="149" customFormat="1" ht="18.95" customHeight="1" x14ac:dyDescent="0.15">
      <c r="B47" s="120"/>
      <c r="C47" s="53"/>
      <c r="D47" s="120"/>
      <c r="E47" s="120"/>
      <c r="F47" s="120"/>
      <c r="G47" s="125"/>
      <c r="H47" s="122"/>
      <c r="I47" s="122"/>
      <c r="J47" s="122"/>
      <c r="K47" s="123"/>
      <c r="L47" s="120"/>
      <c r="M47" s="120"/>
      <c r="O47" s="154"/>
      <c r="P47" s="154"/>
      <c r="Q47" s="154"/>
      <c r="R47" s="84"/>
    </row>
    <row r="48" spans="2:18" s="149" customFormat="1" ht="18.75" customHeight="1" x14ac:dyDescent="0.15">
      <c r="B48" s="87" t="s">
        <v>112</v>
      </c>
      <c r="C48" s="142"/>
      <c r="D48" s="120"/>
      <c r="E48" s="120"/>
      <c r="F48" s="120"/>
      <c r="G48" s="125"/>
      <c r="H48" s="122"/>
      <c r="I48" s="122"/>
      <c r="J48" s="122"/>
      <c r="K48" s="123"/>
      <c r="L48" s="120"/>
      <c r="M48" s="120"/>
      <c r="O48" s="152"/>
      <c r="P48" s="152"/>
      <c r="Q48" s="152"/>
      <c r="R48" s="84"/>
    </row>
    <row r="49" spans="2:18" s="149" customFormat="1" ht="24.75" customHeight="1" x14ac:dyDescent="0.15">
      <c r="B49" s="87" t="s">
        <v>85</v>
      </c>
      <c r="C49" s="142"/>
      <c r="D49" s="120"/>
      <c r="E49" s="120"/>
      <c r="F49" s="120"/>
      <c r="G49" s="120"/>
      <c r="H49" s="122"/>
      <c r="I49" s="122"/>
      <c r="J49" s="122"/>
      <c r="K49" s="120"/>
      <c r="L49" s="120"/>
      <c r="M49" s="120"/>
      <c r="R49" s="84"/>
    </row>
    <row r="50" spans="2:18" s="149" customFormat="1" ht="13.5" customHeight="1" x14ac:dyDescent="0.15">
      <c r="B50" s="87"/>
      <c r="C50" s="142"/>
      <c r="D50" s="120"/>
      <c r="E50" s="120"/>
      <c r="F50" s="120"/>
      <c r="G50" s="120"/>
      <c r="H50" s="122"/>
      <c r="I50" s="122"/>
      <c r="J50" s="122"/>
      <c r="K50" s="123"/>
      <c r="L50" s="120"/>
      <c r="M50" s="120"/>
      <c r="R50" s="84"/>
    </row>
    <row r="51" spans="2:18" s="149" customFormat="1" ht="13.5" customHeight="1" x14ac:dyDescent="0.15">
      <c r="B51" s="120"/>
      <c r="C51" s="142"/>
      <c r="D51" s="125"/>
      <c r="E51" s="125"/>
      <c r="F51" s="125"/>
      <c r="G51" s="125"/>
      <c r="H51" s="122"/>
      <c r="I51" s="122"/>
      <c r="J51" s="122"/>
      <c r="K51" s="123"/>
      <c r="L51" s="120"/>
      <c r="M51" s="120"/>
    </row>
    <row r="52" spans="2:18" s="149" customFormat="1" ht="13.5" customHeight="1" x14ac:dyDescent="0.15">
      <c r="B52" s="151" t="s">
        <v>99</v>
      </c>
      <c r="C52" s="142"/>
      <c r="D52" s="160"/>
      <c r="E52" s="160">
        <v>900000</v>
      </c>
      <c r="F52" s="161" t="s">
        <v>88</v>
      </c>
      <c r="G52" s="162">
        <v>1202550000</v>
      </c>
      <c r="H52" s="163">
        <v>500000</v>
      </c>
      <c r="I52" s="163" t="s">
        <v>59</v>
      </c>
      <c r="J52" s="163">
        <v>1</v>
      </c>
      <c r="K52" s="164">
        <v>22</v>
      </c>
      <c r="L52" s="120"/>
      <c r="M52" s="120"/>
      <c r="O52" s="84"/>
      <c r="P52" s="85"/>
      <c r="R52" s="84"/>
    </row>
    <row r="53" spans="2:18" s="149" customFormat="1" ht="13.5" customHeight="1" x14ac:dyDescent="0.15">
      <c r="B53" s="120"/>
      <c r="C53" s="142"/>
      <c r="D53" s="120"/>
      <c r="E53" s="107"/>
      <c r="F53" s="165"/>
      <c r="G53" s="162"/>
      <c r="H53" s="163">
        <v>500000</v>
      </c>
      <c r="I53" s="163" t="s">
        <v>59</v>
      </c>
      <c r="J53" s="163">
        <v>1</v>
      </c>
      <c r="K53" s="164">
        <v>19</v>
      </c>
      <c r="L53" s="120"/>
      <c r="M53" s="120"/>
      <c r="P53" s="85"/>
      <c r="R53" s="84"/>
    </row>
    <row r="54" spans="2:18" s="149" customFormat="1" ht="13.5" customHeight="1" x14ac:dyDescent="0.15">
      <c r="B54" s="120"/>
      <c r="C54" s="142"/>
      <c r="D54" s="120"/>
      <c r="E54" s="107"/>
      <c r="F54" s="165"/>
      <c r="G54" s="107"/>
      <c r="H54" s="163"/>
      <c r="I54" s="163"/>
      <c r="J54" s="163"/>
      <c r="K54" s="107"/>
      <c r="L54" s="120"/>
      <c r="M54" s="120"/>
      <c r="R54" s="85"/>
    </row>
    <row r="55" spans="2:18" s="149" customFormat="1" ht="13.5" customHeight="1" x14ac:dyDescent="0.15">
      <c r="B55" s="166" t="s">
        <v>114</v>
      </c>
      <c r="C55" s="142"/>
      <c r="D55" s="160"/>
      <c r="E55" s="160">
        <v>700000</v>
      </c>
      <c r="F55" s="161" t="s">
        <v>88</v>
      </c>
      <c r="G55" s="162">
        <v>5584017000</v>
      </c>
      <c r="H55" s="163">
        <v>780000</v>
      </c>
      <c r="I55" s="163" t="s">
        <v>59</v>
      </c>
      <c r="J55" s="163">
        <v>1</v>
      </c>
      <c r="K55" s="164">
        <v>25</v>
      </c>
      <c r="L55" s="120"/>
      <c r="M55" s="120"/>
      <c r="R55" s="85"/>
    </row>
    <row r="56" spans="2:18" s="149" customFormat="1" ht="15" customHeight="1" x14ac:dyDescent="0.15">
      <c r="B56" s="167"/>
      <c r="C56" s="168"/>
      <c r="D56" s="169"/>
      <c r="E56" s="170"/>
      <c r="F56" s="171"/>
      <c r="G56" s="170"/>
      <c r="H56" s="170"/>
      <c r="I56" s="172"/>
      <c r="J56" s="173"/>
      <c r="K56" s="174"/>
      <c r="L56" s="169"/>
      <c r="M56" s="169"/>
      <c r="O56" s="84"/>
      <c r="R56" s="84"/>
    </row>
    <row r="57" spans="2:18" s="149" customFormat="1" ht="18" customHeight="1" x14ac:dyDescent="0.15">
      <c r="B57" s="347" t="s">
        <v>116</v>
      </c>
      <c r="C57" s="347"/>
      <c r="D57" s="347"/>
      <c r="E57" s="347"/>
      <c r="F57" s="347"/>
      <c r="G57" s="348"/>
      <c r="H57" s="120"/>
      <c r="I57" s="87"/>
      <c r="J57" s="175"/>
      <c r="K57" s="120"/>
      <c r="L57" s="120"/>
      <c r="M57" s="120"/>
      <c r="R57" s="84"/>
    </row>
    <row r="58" spans="2:18" ht="12.95" customHeight="1" x14ac:dyDescent="0.15"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R58" s="16"/>
    </row>
    <row r="59" spans="2:18" ht="12.95" customHeight="1" x14ac:dyDescent="0.15"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2:18" ht="12.95" customHeight="1" x14ac:dyDescent="0.15">
      <c r="B60" s="31"/>
      <c r="C60" s="4"/>
      <c r="D60" s="4"/>
      <c r="E60" s="4"/>
      <c r="F60" s="4"/>
      <c r="G60" s="4"/>
      <c r="H60" s="4"/>
      <c r="J60" s="25"/>
      <c r="K60" s="10"/>
      <c r="L60" s="10"/>
    </row>
    <row r="61" spans="2:18" ht="12.95" customHeight="1" x14ac:dyDescent="0.15">
      <c r="B61" s="31"/>
      <c r="C61" s="4"/>
      <c r="D61" s="4"/>
      <c r="E61" s="4"/>
      <c r="F61" s="4"/>
      <c r="G61" s="13"/>
      <c r="H61" s="13"/>
      <c r="I61" s="17"/>
      <c r="J61" s="15"/>
      <c r="K61" s="10"/>
      <c r="L61" s="10"/>
      <c r="R61" s="20"/>
    </row>
    <row r="62" spans="2:18" ht="12.95" customHeight="1" x14ac:dyDescent="0.15">
      <c r="B62" s="31"/>
      <c r="C62" s="4"/>
      <c r="D62" s="4"/>
      <c r="E62" s="4"/>
      <c r="F62" s="4"/>
      <c r="G62" s="4"/>
      <c r="H62" s="4"/>
      <c r="J62" s="25"/>
      <c r="K62" s="10"/>
      <c r="P62" s="20"/>
    </row>
    <row r="63" spans="2:18" ht="12.95" customHeight="1" x14ac:dyDescent="0.15">
      <c r="B63" s="31"/>
      <c r="C63" s="4"/>
      <c r="D63" s="4"/>
      <c r="E63" s="13"/>
      <c r="F63" s="13"/>
      <c r="G63" s="13"/>
      <c r="H63" s="13"/>
      <c r="I63" s="17"/>
      <c r="J63" s="15"/>
      <c r="K63" s="10"/>
      <c r="P63" s="16"/>
      <c r="R63" s="20"/>
    </row>
    <row r="64" spans="2:18" ht="12.95" customHeight="1" x14ac:dyDescent="0.15">
      <c r="B64" s="31"/>
      <c r="C64" s="4"/>
      <c r="D64" s="4"/>
      <c r="E64" s="13"/>
      <c r="F64" s="13"/>
      <c r="G64" s="13"/>
      <c r="H64" s="13"/>
      <c r="I64" s="17"/>
      <c r="J64" s="15"/>
      <c r="R64" s="20"/>
    </row>
    <row r="65" spans="2:18" ht="12.95" customHeight="1" x14ac:dyDescent="0.15">
      <c r="B65" s="9"/>
      <c r="C65" s="9"/>
      <c r="D65" s="9"/>
      <c r="E65" s="4"/>
      <c r="F65" s="4"/>
      <c r="G65" s="4"/>
      <c r="H65" s="4"/>
      <c r="J65" s="25"/>
    </row>
    <row r="66" spans="2:18" ht="12.95" customHeight="1" x14ac:dyDescent="0.15">
      <c r="B66" s="9"/>
      <c r="C66" s="9"/>
      <c r="D66" s="9"/>
      <c r="E66" s="4"/>
      <c r="F66" s="4"/>
      <c r="G66" s="4"/>
      <c r="H66" s="4"/>
      <c r="J66" s="4"/>
      <c r="R66" s="20"/>
    </row>
  </sheetData>
  <mergeCells count="46">
    <mergeCell ref="B2:M2"/>
    <mergeCell ref="E4:F4"/>
    <mergeCell ref="H4:K4"/>
    <mergeCell ref="H5:J5"/>
    <mergeCell ref="H6:J6"/>
    <mergeCell ref="L11:L12"/>
    <mergeCell ref="B57:G57"/>
    <mergeCell ref="B11:B12"/>
    <mergeCell ref="C11:C12"/>
    <mergeCell ref="E11:E12"/>
    <mergeCell ref="F11:F12"/>
    <mergeCell ref="G11:G12"/>
    <mergeCell ref="B15:B16"/>
    <mergeCell ref="C15:C16"/>
    <mergeCell ref="E15:E16"/>
    <mergeCell ref="F15:F16"/>
    <mergeCell ref="G15:G16"/>
    <mergeCell ref="M11:M12"/>
    <mergeCell ref="B13:B14"/>
    <mergeCell ref="C13:C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B58:M59"/>
    <mergeCell ref="M15:M16"/>
    <mergeCell ref="B40:B41"/>
    <mergeCell ref="C40:C41"/>
    <mergeCell ref="D40:D41"/>
    <mergeCell ref="E40:E41"/>
    <mergeCell ref="F40:F41"/>
    <mergeCell ref="G40:G41"/>
    <mergeCell ref="H15:H16"/>
    <mergeCell ref="I15:I16"/>
    <mergeCell ref="J15:J16"/>
    <mergeCell ref="K15:K16"/>
    <mergeCell ref="L15:L1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0"/>
  <sheetViews>
    <sheetView showGridLines="0" view="pageBreakPreview" zoomScale="145" zoomScaleSheetLayoutView="145" workbookViewId="0">
      <selection activeCell="A20" sqref="A20"/>
    </sheetView>
  </sheetViews>
  <sheetFormatPr defaultRowHeight="13.5" x14ac:dyDescent="0.15"/>
  <cols>
    <col min="1" max="1" width="15" style="1" bestFit="1" customWidth="1"/>
    <col min="2" max="2" width="12.375" style="1" customWidth="1"/>
    <col min="3" max="10" width="11.625" style="1" customWidth="1"/>
    <col min="11" max="12" width="9" style="1" customWidth="1"/>
    <col min="13" max="13" width="3.125" style="1" customWidth="1"/>
    <col min="14" max="14" width="10.625" style="1" customWidth="1"/>
    <col min="15" max="15" width="9" style="1" customWidth="1"/>
    <col min="16" max="16384" width="9" style="1"/>
  </cols>
  <sheetData>
    <row r="2" spans="1:15" ht="28.5" customHeight="1" x14ac:dyDescent="0.2">
      <c r="A2" s="24"/>
      <c r="B2" s="325" t="s">
        <v>117</v>
      </c>
      <c r="C2" s="325"/>
      <c r="D2" s="325"/>
      <c r="E2" s="325"/>
      <c r="F2" s="325"/>
      <c r="G2" s="325"/>
      <c r="H2" s="325"/>
      <c r="I2" s="325"/>
    </row>
    <row r="3" spans="1:15" s="23" customFormat="1" ht="23.25" customHeight="1" thickBot="1" x14ac:dyDescent="0.2">
      <c r="B3" s="33" t="s">
        <v>380</v>
      </c>
      <c r="C3" s="39"/>
      <c r="D3" s="39"/>
      <c r="E3" s="39"/>
      <c r="F3" s="39"/>
      <c r="G3" s="177"/>
      <c r="H3" s="177"/>
      <c r="I3" s="177"/>
      <c r="M3" s="19"/>
      <c r="N3" s="19"/>
    </row>
    <row r="4" spans="1:15" ht="16.5" customHeight="1" x14ac:dyDescent="0.15">
      <c r="B4" s="367" t="s">
        <v>119</v>
      </c>
      <c r="C4" s="352" t="s">
        <v>26</v>
      </c>
      <c r="D4" s="353"/>
      <c r="E4" s="354"/>
      <c r="F4" s="129" t="s">
        <v>39</v>
      </c>
      <c r="G4" s="128"/>
      <c r="H4" s="129" t="s">
        <v>120</v>
      </c>
      <c r="I4" s="109"/>
      <c r="J4" s="19"/>
      <c r="K4" s="19"/>
      <c r="L4" s="14"/>
      <c r="M4" s="6"/>
      <c r="N4" s="19"/>
    </row>
    <row r="5" spans="1:15" ht="24" customHeight="1" x14ac:dyDescent="0.15">
      <c r="B5" s="368"/>
      <c r="C5" s="369" t="s">
        <v>122</v>
      </c>
      <c r="D5" s="43" t="s">
        <v>123</v>
      </c>
      <c r="E5" s="43" t="s">
        <v>125</v>
      </c>
      <c r="F5" s="369" t="s">
        <v>126</v>
      </c>
      <c r="G5" s="369" t="s">
        <v>128</v>
      </c>
      <c r="H5" s="53"/>
      <c r="I5" s="371" t="s">
        <v>131</v>
      </c>
      <c r="J5" s="19"/>
      <c r="K5" s="19"/>
      <c r="L5" s="14"/>
      <c r="M5" s="19"/>
      <c r="N5" s="19"/>
      <c r="O5" s="59"/>
    </row>
    <row r="6" spans="1:15" ht="24" customHeight="1" x14ac:dyDescent="0.15">
      <c r="B6" s="368"/>
      <c r="C6" s="370"/>
      <c r="D6" s="43" t="s">
        <v>21</v>
      </c>
      <c r="E6" s="43" t="s">
        <v>133</v>
      </c>
      <c r="F6" s="370"/>
      <c r="G6" s="370"/>
      <c r="H6" s="54" t="s">
        <v>136</v>
      </c>
      <c r="I6" s="372"/>
      <c r="J6" s="28"/>
      <c r="K6" s="10"/>
      <c r="L6" s="10"/>
      <c r="M6" s="10"/>
      <c r="N6" s="10"/>
    </row>
    <row r="7" spans="1:15" ht="24" customHeight="1" x14ac:dyDescent="0.15">
      <c r="B7" s="330"/>
      <c r="C7" s="129" t="s">
        <v>138</v>
      </c>
      <c r="D7" s="129" t="s">
        <v>16</v>
      </c>
      <c r="E7" s="129" t="s">
        <v>139</v>
      </c>
      <c r="F7" s="129" t="s">
        <v>138</v>
      </c>
      <c r="G7" s="129" t="s">
        <v>139</v>
      </c>
      <c r="H7" s="129"/>
      <c r="I7" s="129" t="s">
        <v>140</v>
      </c>
      <c r="J7" s="28"/>
      <c r="K7" s="10"/>
      <c r="L7" s="10"/>
      <c r="M7" s="10"/>
      <c r="N7" s="10"/>
    </row>
    <row r="8" spans="1:15" ht="24.75" customHeight="1" x14ac:dyDescent="0.15">
      <c r="B8" s="317" t="s">
        <v>355</v>
      </c>
      <c r="C8" s="40">
        <v>1</v>
      </c>
      <c r="D8" s="44">
        <v>696</v>
      </c>
      <c r="E8" s="44">
        <v>384000</v>
      </c>
      <c r="F8" s="44">
        <v>2</v>
      </c>
      <c r="G8" s="44">
        <v>111000</v>
      </c>
      <c r="H8" s="55" t="s">
        <v>141</v>
      </c>
      <c r="I8" s="48">
        <v>42568</v>
      </c>
      <c r="J8" s="28"/>
      <c r="K8" s="10"/>
      <c r="L8" s="10"/>
      <c r="M8" s="10"/>
      <c r="N8" s="10"/>
    </row>
    <row r="9" spans="1:15" ht="24.75" customHeight="1" x14ac:dyDescent="0.15">
      <c r="B9" s="317" t="s">
        <v>405</v>
      </c>
      <c r="C9" s="40">
        <v>1</v>
      </c>
      <c r="D9" s="44">
        <v>696</v>
      </c>
      <c r="E9" s="44">
        <v>384000</v>
      </c>
      <c r="F9" s="44">
        <v>2</v>
      </c>
      <c r="G9" s="44">
        <v>111000</v>
      </c>
      <c r="H9" s="55" t="s">
        <v>141</v>
      </c>
      <c r="I9" s="48">
        <v>41639</v>
      </c>
      <c r="J9" s="28"/>
      <c r="K9" s="10"/>
      <c r="L9" s="10"/>
      <c r="M9" s="10"/>
      <c r="N9" s="10"/>
    </row>
    <row r="10" spans="1:15" ht="24.75" customHeight="1" x14ac:dyDescent="0.15">
      <c r="B10" s="317" t="s">
        <v>189</v>
      </c>
      <c r="C10" s="41">
        <v>1</v>
      </c>
      <c r="D10" s="45">
        <v>696</v>
      </c>
      <c r="E10" s="45">
        <v>384000</v>
      </c>
      <c r="F10" s="45">
        <v>3</v>
      </c>
      <c r="G10" s="45">
        <v>168600</v>
      </c>
      <c r="H10" s="55" t="s">
        <v>141</v>
      </c>
      <c r="I10" s="48">
        <v>41509</v>
      </c>
      <c r="J10" s="28"/>
      <c r="K10" s="10"/>
      <c r="L10" s="10"/>
      <c r="M10" s="10"/>
      <c r="N10" s="8"/>
    </row>
    <row r="11" spans="1:15" ht="24.75" customHeight="1" x14ac:dyDescent="0.15">
      <c r="B11" s="317" t="s">
        <v>406</v>
      </c>
      <c r="C11" s="41">
        <v>1</v>
      </c>
      <c r="D11" s="45">
        <v>696</v>
      </c>
      <c r="E11" s="45">
        <v>384000</v>
      </c>
      <c r="F11" s="45">
        <v>3</v>
      </c>
      <c r="G11" s="45">
        <v>168600</v>
      </c>
      <c r="H11" s="55" t="s">
        <v>141</v>
      </c>
      <c r="I11" s="48">
        <v>41608</v>
      </c>
      <c r="J11" s="28"/>
      <c r="L11" s="10"/>
      <c r="M11" s="10"/>
      <c r="N11" s="10"/>
    </row>
    <row r="12" spans="1:15" ht="24.75" customHeight="1" thickBot="1" x14ac:dyDescent="0.2">
      <c r="A12" s="35"/>
      <c r="B12" s="318" t="s">
        <v>407</v>
      </c>
      <c r="C12" s="178">
        <v>1</v>
      </c>
      <c r="D12" s="179">
        <v>696</v>
      </c>
      <c r="E12" s="179">
        <v>384000</v>
      </c>
      <c r="F12" s="179">
        <v>3</v>
      </c>
      <c r="G12" s="179">
        <v>168600</v>
      </c>
      <c r="H12" s="172" t="s">
        <v>357</v>
      </c>
      <c r="I12" s="180">
        <v>41245</v>
      </c>
      <c r="J12" s="28"/>
      <c r="L12" s="10"/>
      <c r="M12" s="10"/>
      <c r="N12" s="10"/>
    </row>
    <row r="13" spans="1:15" ht="24.75" customHeight="1" x14ac:dyDescent="0.15">
      <c r="A13" s="35"/>
      <c r="B13" s="36" t="s">
        <v>356</v>
      </c>
      <c r="C13" s="36"/>
      <c r="D13" s="45"/>
      <c r="E13" s="36"/>
      <c r="F13" s="36"/>
      <c r="G13" s="34"/>
      <c r="H13" s="34"/>
      <c r="I13" s="34"/>
      <c r="J13" s="28"/>
      <c r="L13" s="10"/>
      <c r="M13" s="10"/>
      <c r="N13" s="10"/>
    </row>
    <row r="14" spans="1:15" ht="16.5" customHeight="1" x14ac:dyDescent="0.15">
      <c r="B14" s="37" t="s">
        <v>143</v>
      </c>
      <c r="C14" s="37"/>
      <c r="D14" s="34"/>
      <c r="E14" s="34"/>
      <c r="F14" s="34"/>
      <c r="G14" s="50"/>
      <c r="H14" s="36"/>
      <c r="I14" s="36"/>
      <c r="J14" s="28"/>
      <c r="L14" s="10"/>
      <c r="M14" s="10"/>
      <c r="N14" s="10"/>
    </row>
    <row r="15" spans="1:15" ht="16.5" customHeight="1" x14ac:dyDescent="0.15">
      <c r="B15" s="4"/>
      <c r="C15" s="42"/>
      <c r="D15" s="42"/>
      <c r="E15" s="46"/>
      <c r="F15" s="46"/>
      <c r="G15" s="51"/>
      <c r="H15" s="42"/>
      <c r="I15" s="42"/>
      <c r="J15" s="28"/>
      <c r="L15" s="10"/>
      <c r="M15" s="10"/>
      <c r="N15" s="10"/>
      <c r="O15" s="20"/>
    </row>
    <row r="16" spans="1:15" ht="9.9499999999999993" customHeight="1" x14ac:dyDescent="0.15">
      <c r="B16" s="31"/>
      <c r="C16" s="4"/>
      <c r="D16" s="4"/>
      <c r="E16" s="13"/>
      <c r="F16" s="4"/>
      <c r="G16" s="13"/>
      <c r="H16" s="13"/>
      <c r="I16" s="28"/>
      <c r="J16" s="6"/>
      <c r="L16" s="10"/>
      <c r="M16" s="10"/>
      <c r="N16" s="10"/>
    </row>
    <row r="17" spans="2:15" ht="9.9499999999999993" customHeight="1" x14ac:dyDescent="0.15">
      <c r="B17" s="31"/>
      <c r="C17" s="4"/>
      <c r="D17" s="4"/>
      <c r="E17" s="4"/>
      <c r="F17" s="13"/>
      <c r="G17" s="13"/>
      <c r="H17" s="13"/>
      <c r="I17" s="31"/>
      <c r="J17" s="31"/>
      <c r="L17" s="10"/>
      <c r="M17" s="10"/>
      <c r="N17" s="8"/>
    </row>
    <row r="18" spans="2:15" ht="9.9499999999999993" customHeight="1" x14ac:dyDescent="0.15">
      <c r="B18" s="31"/>
      <c r="C18" s="4"/>
      <c r="D18" s="4"/>
      <c r="E18" s="13"/>
      <c r="F18" s="13"/>
      <c r="G18" s="13"/>
      <c r="H18" s="13"/>
      <c r="I18" s="31"/>
      <c r="J18" s="28"/>
      <c r="L18" s="10"/>
      <c r="M18" s="10"/>
      <c r="N18" s="10"/>
    </row>
    <row r="19" spans="2:15" ht="9.9499999999999993" customHeight="1" x14ac:dyDescent="0.15">
      <c r="B19" s="31"/>
      <c r="C19" s="4"/>
      <c r="D19" s="4"/>
      <c r="E19" s="13"/>
      <c r="F19" s="4"/>
      <c r="G19" s="4"/>
      <c r="H19" s="4"/>
      <c r="J19" s="31"/>
      <c r="L19" s="8"/>
      <c r="M19" s="8"/>
      <c r="N19" s="8"/>
      <c r="O19" s="20"/>
    </row>
    <row r="20" spans="2:15" ht="9.9499999999999993" customHeight="1" x14ac:dyDescent="0.15">
      <c r="B20" s="31"/>
      <c r="C20" s="4"/>
      <c r="D20" s="4"/>
      <c r="E20" s="4"/>
      <c r="F20" s="4"/>
      <c r="G20" s="4"/>
      <c r="H20" s="4"/>
      <c r="I20" s="10"/>
      <c r="J20" s="31"/>
      <c r="L20" s="10"/>
      <c r="M20" s="10"/>
      <c r="N20" s="10"/>
      <c r="O20" s="20"/>
    </row>
    <row r="21" spans="2:15" ht="9.9499999999999993" customHeight="1" x14ac:dyDescent="0.15">
      <c r="B21" s="31"/>
      <c r="C21" s="16"/>
      <c r="D21" s="16"/>
      <c r="E21" s="16"/>
      <c r="F21" s="16"/>
      <c r="G21" s="16"/>
      <c r="H21" s="16"/>
      <c r="I21" s="10"/>
      <c r="O21" s="20"/>
    </row>
    <row r="22" spans="2:15" ht="9.9499999999999993" customHeight="1" x14ac:dyDescent="0.15">
      <c r="B22" s="31"/>
      <c r="C22" s="4"/>
      <c r="D22" s="4"/>
      <c r="E22" s="4"/>
      <c r="F22" s="4"/>
      <c r="G22" s="13"/>
      <c r="H22" s="13"/>
      <c r="I22" s="10"/>
    </row>
    <row r="23" spans="2:15" ht="9.9499999999999993" customHeight="1" x14ac:dyDescent="0.15">
      <c r="B23" s="31"/>
      <c r="C23" s="4"/>
      <c r="D23" s="4"/>
      <c r="E23" s="13"/>
      <c r="F23" s="13"/>
      <c r="G23" s="13"/>
      <c r="H23" s="13"/>
      <c r="I23" s="10"/>
      <c r="L23" s="20"/>
      <c r="M23" s="16"/>
      <c r="O23" s="20"/>
    </row>
    <row r="24" spans="2:15" ht="9.9499999999999993" customHeight="1" x14ac:dyDescent="0.15">
      <c r="B24" s="31"/>
      <c r="C24" s="4"/>
      <c r="D24" s="4"/>
      <c r="E24" s="13"/>
      <c r="F24" s="13"/>
      <c r="G24" s="13"/>
      <c r="H24" s="13"/>
      <c r="I24" s="10"/>
      <c r="M24" s="16"/>
      <c r="O24" s="20"/>
    </row>
    <row r="25" spans="2:15" ht="9.9499999999999993" customHeight="1" x14ac:dyDescent="0.15">
      <c r="B25" s="31"/>
      <c r="C25" s="4"/>
      <c r="D25" s="16"/>
      <c r="E25" s="13"/>
      <c r="F25" s="13"/>
      <c r="G25" s="13"/>
      <c r="H25" s="13"/>
      <c r="O25" s="16"/>
    </row>
    <row r="26" spans="2:15" ht="9.9499999999999993" customHeight="1" x14ac:dyDescent="0.15">
      <c r="B26" s="31"/>
      <c r="C26" s="4"/>
      <c r="D26" s="4"/>
      <c r="E26" s="4"/>
      <c r="F26" s="4"/>
      <c r="G26" s="4"/>
      <c r="H26" s="4"/>
      <c r="I26" s="10"/>
      <c r="O26" s="16"/>
    </row>
    <row r="27" spans="2:15" ht="9.9499999999999993" customHeight="1" x14ac:dyDescent="0.15">
      <c r="B27" s="31"/>
      <c r="C27" s="4"/>
      <c r="D27" s="4"/>
      <c r="E27" s="13"/>
      <c r="F27" s="13"/>
      <c r="G27" s="13"/>
      <c r="H27" s="13"/>
      <c r="I27" s="10"/>
      <c r="L27" s="20"/>
      <c r="O27" s="20"/>
    </row>
    <row r="28" spans="2:15" ht="9.9499999999999993" customHeight="1" x14ac:dyDescent="0.15">
      <c r="B28" s="31"/>
      <c r="C28" s="4"/>
      <c r="D28" s="4"/>
      <c r="E28" s="4"/>
      <c r="F28" s="4"/>
      <c r="G28" s="4"/>
      <c r="H28" s="4"/>
      <c r="I28" s="10"/>
    </row>
    <row r="29" spans="2:15" ht="9.9499999999999993" customHeight="1" x14ac:dyDescent="0.15">
      <c r="B29" s="31"/>
      <c r="C29" s="16"/>
      <c r="D29" s="16"/>
      <c r="E29" s="16"/>
      <c r="F29" s="16"/>
      <c r="G29" s="16"/>
      <c r="H29" s="16"/>
      <c r="I29" s="10"/>
      <c r="L29" s="20"/>
      <c r="O29" s="20"/>
    </row>
    <row r="30" spans="2:15" ht="9.9499999999999993" customHeight="1" x14ac:dyDescent="0.15">
      <c r="B30" s="31"/>
      <c r="C30" s="4"/>
      <c r="D30" s="4"/>
      <c r="E30" s="13"/>
      <c r="F30" s="13"/>
      <c r="G30" s="13"/>
      <c r="H30" s="13"/>
      <c r="I30" s="10"/>
      <c r="L30" s="20"/>
      <c r="O30" s="20"/>
    </row>
    <row r="31" spans="2:15" ht="9.9499999999999993" customHeight="1" x14ac:dyDescent="0.15">
      <c r="B31" s="31"/>
      <c r="C31" s="4"/>
      <c r="D31" s="4"/>
      <c r="E31" s="13"/>
      <c r="F31" s="13"/>
      <c r="G31" s="13"/>
      <c r="H31" s="13"/>
      <c r="I31" s="10"/>
      <c r="L31" s="16"/>
      <c r="O31" s="20"/>
    </row>
    <row r="32" spans="2:15" ht="9.9499999999999993" customHeight="1" x14ac:dyDescent="0.15">
      <c r="B32" s="31"/>
      <c r="C32" s="4"/>
      <c r="D32" s="4"/>
      <c r="E32" s="13"/>
      <c r="F32" s="13"/>
      <c r="G32" s="13"/>
      <c r="H32" s="13"/>
      <c r="I32" s="10"/>
      <c r="O32" s="20"/>
    </row>
    <row r="33" spans="2:15" ht="9.9499999999999993" customHeight="1" x14ac:dyDescent="0.15">
      <c r="B33" s="31"/>
      <c r="C33" s="4"/>
      <c r="D33" s="4"/>
      <c r="E33" s="13"/>
      <c r="F33" s="13"/>
      <c r="G33" s="13"/>
      <c r="H33" s="13"/>
      <c r="I33" s="10"/>
      <c r="O33" s="16"/>
    </row>
    <row r="34" spans="2:15" ht="9.9499999999999993" customHeight="1" x14ac:dyDescent="0.15">
      <c r="B34" s="31"/>
      <c r="C34" s="4"/>
      <c r="D34" s="16"/>
      <c r="E34" s="4"/>
      <c r="F34" s="4"/>
      <c r="G34" s="13"/>
      <c r="H34" s="13"/>
      <c r="I34" s="10"/>
    </row>
    <row r="35" spans="2:15" ht="9.9499999999999993" customHeight="1" x14ac:dyDescent="0.15">
      <c r="B35" s="31"/>
      <c r="C35" s="4"/>
      <c r="D35" s="4"/>
      <c r="E35" s="4"/>
      <c r="F35" s="4"/>
      <c r="G35" s="4"/>
      <c r="H35" s="4"/>
      <c r="I35" s="10"/>
    </row>
    <row r="36" spans="2:15" ht="9.9499999999999993" customHeight="1" x14ac:dyDescent="0.15">
      <c r="B36" s="31"/>
      <c r="C36" s="4"/>
      <c r="D36" s="4"/>
      <c r="E36" s="4"/>
      <c r="F36" s="4"/>
      <c r="G36" s="13"/>
      <c r="H36" s="13"/>
      <c r="I36" s="10"/>
      <c r="O36" s="20"/>
    </row>
    <row r="37" spans="2:15" ht="9.9499999999999993" customHeight="1" x14ac:dyDescent="0.15">
      <c r="B37" s="31"/>
      <c r="C37" s="4"/>
      <c r="D37" s="4"/>
      <c r="E37" s="4"/>
      <c r="F37" s="4"/>
      <c r="G37" s="4"/>
      <c r="H37" s="4"/>
      <c r="I37" s="10"/>
      <c r="M37" s="20"/>
    </row>
    <row r="38" spans="2:15" ht="9.9499999999999993" customHeight="1" x14ac:dyDescent="0.15">
      <c r="B38" s="31"/>
      <c r="C38" s="4"/>
      <c r="D38" s="4"/>
      <c r="E38" s="13"/>
      <c r="F38" s="13"/>
      <c r="G38" s="13"/>
      <c r="H38" s="13"/>
      <c r="I38" s="10"/>
      <c r="M38" s="16"/>
      <c r="O38" s="20"/>
    </row>
    <row r="39" spans="2:15" ht="9.9499999999999993" customHeight="1" x14ac:dyDescent="0.15">
      <c r="B39" s="31"/>
      <c r="C39" s="4"/>
      <c r="D39" s="4"/>
      <c r="E39" s="13"/>
      <c r="F39" s="13"/>
      <c r="G39" s="13"/>
      <c r="H39" s="13"/>
      <c r="O39" s="20"/>
    </row>
    <row r="40" spans="2:15" ht="9.9499999999999993" customHeight="1" x14ac:dyDescent="0.15">
      <c r="B40" s="9"/>
      <c r="C40" s="9"/>
      <c r="D40" s="9"/>
      <c r="E40" s="4"/>
      <c r="F40" s="4"/>
      <c r="G40" s="4"/>
      <c r="H40" s="4"/>
    </row>
    <row r="41" spans="2:15" ht="9.9499999999999993" customHeight="1" x14ac:dyDescent="0.15">
      <c r="B41" s="9"/>
      <c r="C41" s="9"/>
      <c r="D41" s="9"/>
      <c r="E41" s="4"/>
      <c r="F41" s="4"/>
      <c r="G41" s="4"/>
      <c r="H41" s="4"/>
      <c r="O41" s="20"/>
    </row>
    <row r="42" spans="2:15" ht="9.9499999999999993" customHeight="1" x14ac:dyDescent="0.15"/>
    <row r="43" spans="2:15" ht="9.9499999999999993" customHeight="1" x14ac:dyDescent="0.15"/>
    <row r="44" spans="2:15" ht="9.9499999999999993" customHeight="1" x14ac:dyDescent="0.15"/>
    <row r="45" spans="2:15" ht="9.9499999999999993" customHeight="1" x14ac:dyDescent="0.15"/>
    <row r="46" spans="2:15" ht="9.9499999999999993" customHeight="1" x14ac:dyDescent="0.15"/>
    <row r="47" spans="2:15" ht="9.9499999999999993" customHeight="1" x14ac:dyDescent="0.15"/>
    <row r="48" spans="2:15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</sheetData>
  <mergeCells count="7">
    <mergeCell ref="B2:I2"/>
    <mergeCell ref="C4:E4"/>
    <mergeCell ref="B4:B7"/>
    <mergeCell ref="C5:C6"/>
    <mergeCell ref="F5:F6"/>
    <mergeCell ref="G5:G6"/>
    <mergeCell ref="I5:I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7"/>
  <sheetViews>
    <sheetView showGridLines="0" view="pageBreakPreview" topLeftCell="B4" zoomScale="145" zoomScaleSheetLayoutView="145" workbookViewId="0">
      <selection activeCell="F30" sqref="F30"/>
    </sheetView>
  </sheetViews>
  <sheetFormatPr defaultRowHeight="13.5" x14ac:dyDescent="0.15"/>
  <cols>
    <col min="1" max="1" width="15" style="1" bestFit="1" customWidth="1"/>
    <col min="2" max="2" width="12.375" style="1" customWidth="1"/>
    <col min="3" max="10" width="11.625" style="1" customWidth="1"/>
    <col min="11" max="12" width="9" style="1" customWidth="1"/>
    <col min="13" max="13" width="3.125" style="1" customWidth="1"/>
    <col min="14" max="14" width="10.625" style="1" customWidth="1"/>
    <col min="15" max="15" width="9" style="1" customWidth="1"/>
    <col min="16" max="16384" width="9" style="1"/>
  </cols>
  <sheetData>
    <row r="2" spans="1:14" ht="28.5" customHeight="1" x14ac:dyDescent="0.2">
      <c r="A2" s="24"/>
      <c r="B2" s="325" t="s">
        <v>117</v>
      </c>
      <c r="C2" s="325"/>
      <c r="D2" s="325"/>
      <c r="E2" s="325"/>
      <c r="F2" s="325"/>
      <c r="G2" s="325"/>
      <c r="H2" s="325"/>
      <c r="I2" s="325"/>
    </row>
    <row r="3" spans="1:14" ht="15" thickBot="1" x14ac:dyDescent="0.2">
      <c r="B3" s="38" t="s">
        <v>379</v>
      </c>
      <c r="C3" s="38"/>
      <c r="D3" s="38"/>
      <c r="E3" s="38"/>
      <c r="F3" s="181"/>
      <c r="G3" s="52"/>
      <c r="H3" s="23"/>
      <c r="I3" s="52" t="s">
        <v>144</v>
      </c>
      <c r="J3" s="28"/>
      <c r="L3" s="10"/>
      <c r="M3" s="10"/>
      <c r="N3" s="10"/>
    </row>
    <row r="4" spans="1:14" s="23" customFormat="1" ht="23.25" customHeight="1" x14ac:dyDescent="0.15">
      <c r="B4" s="373" t="s">
        <v>24</v>
      </c>
      <c r="C4" s="329"/>
      <c r="D4" s="374" t="s">
        <v>145</v>
      </c>
      <c r="E4" s="329"/>
      <c r="F4" s="326" t="s">
        <v>146</v>
      </c>
      <c r="G4" s="327"/>
      <c r="H4" s="327"/>
      <c r="I4" s="327"/>
      <c r="K4" s="57"/>
      <c r="L4" s="57"/>
      <c r="M4" s="57"/>
      <c r="N4" s="58"/>
    </row>
    <row r="5" spans="1:14" ht="24" customHeight="1" x14ac:dyDescent="0.15">
      <c r="B5" s="359"/>
      <c r="C5" s="330"/>
      <c r="D5" s="358"/>
      <c r="E5" s="330"/>
      <c r="F5" s="47" t="s">
        <v>149</v>
      </c>
      <c r="G5" s="47" t="s">
        <v>152</v>
      </c>
      <c r="H5" s="47" t="s">
        <v>115</v>
      </c>
      <c r="I5" s="56" t="s">
        <v>153</v>
      </c>
      <c r="J5" s="10"/>
      <c r="K5" s="10"/>
      <c r="L5" s="20"/>
    </row>
    <row r="6" spans="1:14" ht="24" customHeight="1" x14ac:dyDescent="0.15">
      <c r="B6" s="364" t="s">
        <v>355</v>
      </c>
      <c r="C6" s="365"/>
      <c r="D6" s="445">
        <v>2346087</v>
      </c>
      <c r="E6" s="366"/>
      <c r="F6" s="48">
        <v>363766</v>
      </c>
      <c r="G6" s="48">
        <v>209680</v>
      </c>
      <c r="H6" s="48">
        <v>1452445</v>
      </c>
      <c r="I6" s="48">
        <v>320196</v>
      </c>
      <c r="K6" s="10"/>
      <c r="L6" s="10"/>
      <c r="M6" s="10"/>
    </row>
    <row r="7" spans="1:14" ht="24.75" customHeight="1" x14ac:dyDescent="0.15">
      <c r="B7" s="360" t="s">
        <v>405</v>
      </c>
      <c r="C7" s="361"/>
      <c r="D7" s="96"/>
      <c r="E7" s="96">
        <v>2415763</v>
      </c>
      <c r="F7" s="48">
        <v>359352</v>
      </c>
      <c r="G7" s="48">
        <v>213812</v>
      </c>
      <c r="H7" s="48">
        <v>1529528</v>
      </c>
      <c r="I7" s="48">
        <v>313071</v>
      </c>
    </row>
    <row r="8" spans="1:14" ht="24.75" customHeight="1" x14ac:dyDescent="0.15">
      <c r="B8" s="360" t="s">
        <v>189</v>
      </c>
      <c r="C8" s="361"/>
      <c r="D8" s="96"/>
      <c r="E8" s="96">
        <v>2350576</v>
      </c>
      <c r="F8" s="48">
        <v>347980</v>
      </c>
      <c r="G8" s="48">
        <v>206299</v>
      </c>
      <c r="H8" s="48">
        <v>1499187</v>
      </c>
      <c r="I8" s="48">
        <v>297110</v>
      </c>
    </row>
    <row r="9" spans="1:14" ht="24.75" customHeight="1" x14ac:dyDescent="0.15">
      <c r="B9" s="360" t="s">
        <v>406</v>
      </c>
      <c r="C9" s="361"/>
      <c r="D9" s="96"/>
      <c r="E9" s="96">
        <v>2283874</v>
      </c>
      <c r="F9" s="48">
        <v>349161</v>
      </c>
      <c r="G9" s="48">
        <v>173633</v>
      </c>
      <c r="H9" s="48">
        <v>1472617</v>
      </c>
      <c r="I9" s="48">
        <v>288463</v>
      </c>
    </row>
    <row r="10" spans="1:14" ht="24.75" customHeight="1" thickBot="1" x14ac:dyDescent="0.2">
      <c r="B10" s="362" t="s">
        <v>407</v>
      </c>
      <c r="C10" s="363"/>
      <c r="D10" s="319"/>
      <c r="E10" s="182">
        <v>2408509</v>
      </c>
      <c r="F10" s="183">
        <v>351721</v>
      </c>
      <c r="G10" s="183">
        <v>163594</v>
      </c>
      <c r="H10" s="183">
        <v>1597813</v>
      </c>
      <c r="I10" s="183">
        <v>295381</v>
      </c>
      <c r="L10" s="110"/>
    </row>
    <row r="11" spans="1:14" ht="24.75" customHeight="1" x14ac:dyDescent="0.15">
      <c r="B11" s="36" t="s">
        <v>154</v>
      </c>
      <c r="C11" s="36"/>
      <c r="D11" s="316"/>
      <c r="E11" s="316"/>
      <c r="F11" s="316"/>
      <c r="G11" s="316"/>
      <c r="H11" s="184"/>
      <c r="I11" s="42"/>
    </row>
    <row r="12" spans="1:14" ht="9.9499999999999993" customHeight="1" x14ac:dyDescent="0.15"/>
    <row r="13" spans="1:14" ht="9.9499999999999993" customHeight="1" x14ac:dyDescent="0.15"/>
    <row r="14" spans="1:14" ht="9.9499999999999993" customHeight="1" x14ac:dyDescent="0.15"/>
    <row r="15" spans="1:14" ht="9.9499999999999993" customHeight="1" x14ac:dyDescent="0.15"/>
    <row r="16" spans="1:14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</sheetData>
  <mergeCells count="10">
    <mergeCell ref="B8:C8"/>
    <mergeCell ref="B9:C9"/>
    <mergeCell ref="B10:C10"/>
    <mergeCell ref="B4:C5"/>
    <mergeCell ref="D4:E5"/>
    <mergeCell ref="F4:I4"/>
    <mergeCell ref="B6:C6"/>
    <mergeCell ref="D6:E6"/>
    <mergeCell ref="B7:C7"/>
    <mergeCell ref="B2:I2"/>
  </mergeCells>
  <phoneticPr fontId="28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9"/>
  <sheetViews>
    <sheetView showGridLines="0" view="pageBreakPreview" zoomScaleNormal="100" zoomScaleSheetLayoutView="100" workbookViewId="0">
      <selection activeCell="U35" sqref="U35"/>
    </sheetView>
  </sheetViews>
  <sheetFormatPr defaultRowHeight="13.5" x14ac:dyDescent="0.15"/>
  <cols>
    <col min="1" max="1" width="15" style="97" bestFit="1" customWidth="1"/>
    <col min="2" max="2" width="12.375" style="97" customWidth="1"/>
    <col min="3" max="9" width="11.625" style="97" customWidth="1"/>
    <col min="10" max="11" width="9" style="97" customWidth="1"/>
    <col min="12" max="12" width="3.125" style="97" customWidth="1"/>
    <col min="13" max="13" width="10.625" style="97" customWidth="1"/>
    <col min="14" max="14" width="9" style="97" customWidth="1"/>
    <col min="15" max="16384" width="9" style="97"/>
  </cols>
  <sheetData>
    <row r="2" spans="1:14" ht="10.15" customHeight="1" x14ac:dyDescent="0.15">
      <c r="B2" s="31"/>
      <c r="C2" s="4"/>
      <c r="D2" s="4"/>
      <c r="E2" s="4"/>
      <c r="F2" s="98"/>
      <c r="G2" s="98"/>
      <c r="H2" s="6"/>
      <c r="I2" s="28"/>
      <c r="K2" s="98"/>
      <c r="L2" s="98"/>
      <c r="M2" s="185"/>
      <c r="N2" s="20"/>
    </row>
    <row r="3" spans="1:14" ht="10.15" customHeight="1" x14ac:dyDescent="0.15">
      <c r="B3" s="31"/>
      <c r="C3" s="4"/>
      <c r="D3" s="4"/>
      <c r="E3" s="4"/>
      <c r="F3" s="98"/>
      <c r="G3" s="98"/>
      <c r="H3" s="6"/>
      <c r="I3" s="28"/>
      <c r="K3" s="98"/>
      <c r="L3" s="98"/>
      <c r="M3" s="185"/>
      <c r="N3" s="20"/>
    </row>
    <row r="4" spans="1:14" ht="10.15" customHeight="1" x14ac:dyDescent="0.15">
      <c r="B4" s="31"/>
      <c r="C4" s="4"/>
      <c r="D4" s="4"/>
      <c r="E4" s="4"/>
      <c r="F4" s="98"/>
      <c r="G4" s="98"/>
      <c r="H4" s="6"/>
      <c r="I4" s="28"/>
      <c r="K4" s="98"/>
      <c r="L4" s="98"/>
      <c r="M4" s="185"/>
      <c r="N4" s="20"/>
    </row>
    <row r="5" spans="1:14" ht="17.45" customHeight="1" x14ac:dyDescent="0.15">
      <c r="B5" s="31"/>
      <c r="C5" s="4"/>
      <c r="D5" s="4"/>
      <c r="E5" s="4"/>
      <c r="F5" s="4"/>
      <c r="G5" s="4"/>
      <c r="H5" s="6"/>
      <c r="I5" s="28"/>
      <c r="K5" s="98"/>
      <c r="L5" s="98"/>
      <c r="M5" s="98"/>
    </row>
    <row r="6" spans="1:14" ht="28.5" customHeight="1" x14ac:dyDescent="0.2">
      <c r="A6" s="24"/>
      <c r="B6" s="325" t="s">
        <v>386</v>
      </c>
      <c r="C6" s="325"/>
      <c r="D6" s="325"/>
      <c r="E6" s="325"/>
      <c r="F6" s="325"/>
      <c r="G6" s="325"/>
      <c r="H6" s="325"/>
      <c r="I6" s="325"/>
      <c r="J6" s="98"/>
      <c r="K6" s="98"/>
      <c r="L6" s="20"/>
    </row>
    <row r="7" spans="1:14" ht="19.5" customHeight="1" thickBot="1" x14ac:dyDescent="0.2">
      <c r="B7" s="23"/>
      <c r="C7" s="186"/>
      <c r="D7" s="186"/>
      <c r="E7" s="186"/>
      <c r="F7" s="378"/>
      <c r="G7" s="378"/>
      <c r="H7" s="378"/>
      <c r="I7" s="185" t="s">
        <v>155</v>
      </c>
      <c r="J7" s="98"/>
      <c r="K7" s="98"/>
      <c r="L7" s="20"/>
    </row>
    <row r="8" spans="1:14" ht="30" customHeight="1" x14ac:dyDescent="0.15">
      <c r="B8" s="327" t="s">
        <v>158</v>
      </c>
      <c r="C8" s="327"/>
      <c r="D8" s="327"/>
      <c r="E8" s="379"/>
      <c r="F8" s="187" t="s">
        <v>358</v>
      </c>
      <c r="G8" s="187" t="s">
        <v>135</v>
      </c>
      <c r="H8" s="188" t="s">
        <v>349</v>
      </c>
      <c r="I8" s="127" t="s">
        <v>352</v>
      </c>
      <c r="J8" s="98"/>
      <c r="K8" s="185"/>
    </row>
    <row r="9" spans="1:14" ht="30" customHeight="1" x14ac:dyDescent="0.15">
      <c r="B9" s="339" t="s">
        <v>159</v>
      </c>
      <c r="C9" s="339"/>
      <c r="D9" s="339"/>
      <c r="E9" s="375"/>
      <c r="F9" s="189">
        <v>43362</v>
      </c>
      <c r="G9" s="189">
        <v>42166</v>
      </c>
      <c r="H9" s="189">
        <v>38420</v>
      </c>
      <c r="I9" s="190">
        <v>43194</v>
      </c>
      <c r="J9" s="185"/>
      <c r="K9" s="185"/>
    </row>
    <row r="10" spans="1:14" ht="30" customHeight="1" x14ac:dyDescent="0.15">
      <c r="B10" s="120"/>
      <c r="C10" s="151"/>
      <c r="D10" s="380" t="s">
        <v>55</v>
      </c>
      <c r="E10" s="381"/>
      <c r="F10" s="125">
        <v>37705</v>
      </c>
      <c r="G10" s="125">
        <v>36332</v>
      </c>
      <c r="H10" s="125">
        <v>33959</v>
      </c>
      <c r="I10" s="125">
        <v>37505</v>
      </c>
      <c r="J10" s="98"/>
      <c r="K10" s="185"/>
    </row>
    <row r="11" spans="1:14" ht="30" customHeight="1" x14ac:dyDescent="0.15">
      <c r="B11" s="120"/>
      <c r="C11" s="151"/>
      <c r="D11" s="380" t="s">
        <v>47</v>
      </c>
      <c r="E11" s="381"/>
      <c r="F11" s="125">
        <v>5657</v>
      </c>
      <c r="G11" s="125">
        <v>5834</v>
      </c>
      <c r="H11" s="125">
        <v>4461</v>
      </c>
      <c r="I11" s="125">
        <v>5689</v>
      </c>
      <c r="J11" s="98"/>
      <c r="K11" s="98"/>
    </row>
    <row r="12" spans="1:14" ht="30" customHeight="1" x14ac:dyDescent="0.15">
      <c r="B12" s="339" t="s">
        <v>161</v>
      </c>
      <c r="C12" s="339"/>
      <c r="D12" s="339"/>
      <c r="E12" s="375"/>
      <c r="F12" s="125">
        <v>218394</v>
      </c>
      <c r="G12" s="125">
        <v>212680</v>
      </c>
      <c r="H12" s="125">
        <v>213884</v>
      </c>
      <c r="I12" s="125">
        <v>212294</v>
      </c>
      <c r="J12" s="98"/>
    </row>
    <row r="13" spans="1:14" ht="30" customHeight="1" thickBot="1" x14ac:dyDescent="0.2">
      <c r="B13" s="376" t="s">
        <v>109</v>
      </c>
      <c r="C13" s="376"/>
      <c r="D13" s="376"/>
      <c r="E13" s="377"/>
      <c r="F13" s="191">
        <v>65</v>
      </c>
      <c r="G13" s="191">
        <v>63.2</v>
      </c>
      <c r="H13" s="191">
        <v>63.4</v>
      </c>
      <c r="I13" s="192">
        <v>62.9</v>
      </c>
      <c r="J13" s="98"/>
      <c r="K13" s="20"/>
    </row>
    <row r="14" spans="1:14" ht="16.5" customHeight="1" x14ac:dyDescent="0.15">
      <c r="B14" s="120" t="s">
        <v>162</v>
      </c>
      <c r="C14" s="120"/>
      <c r="D14" s="120"/>
      <c r="E14" s="120"/>
      <c r="F14" s="120"/>
      <c r="H14" s="98"/>
      <c r="I14" s="98"/>
      <c r="J14" s="185"/>
    </row>
    <row r="15" spans="1:14" ht="10.15" customHeight="1" x14ac:dyDescent="0.15">
      <c r="B15" s="31"/>
      <c r="C15" s="4"/>
      <c r="D15" s="4"/>
      <c r="E15" s="4"/>
      <c r="F15" s="4"/>
      <c r="G15" s="4"/>
      <c r="H15" s="6"/>
      <c r="I15" s="6"/>
      <c r="K15" s="98"/>
      <c r="L15" s="98"/>
      <c r="M15" s="98"/>
    </row>
    <row r="16" spans="1:14" ht="10.15" customHeight="1" x14ac:dyDescent="0.15">
      <c r="B16" s="31"/>
      <c r="C16" s="4"/>
      <c r="D16" s="4"/>
      <c r="E16" s="4"/>
      <c r="F16" s="98"/>
      <c r="G16" s="98"/>
      <c r="H16" s="31"/>
      <c r="I16" s="31"/>
      <c r="K16" s="98"/>
      <c r="L16" s="98"/>
      <c r="M16" s="185"/>
    </row>
    <row r="17" spans="2:14" ht="10.15" customHeight="1" x14ac:dyDescent="0.15">
      <c r="B17" s="31"/>
      <c r="C17" s="4"/>
      <c r="D17" s="4"/>
      <c r="E17" s="98"/>
      <c r="F17" s="98"/>
      <c r="G17" s="98"/>
      <c r="H17" s="28"/>
      <c r="I17" s="28"/>
      <c r="K17" s="98"/>
      <c r="L17" s="98"/>
      <c r="M17" s="98"/>
    </row>
    <row r="18" spans="2:14" ht="10.15" customHeight="1" x14ac:dyDescent="0.15">
      <c r="B18" s="31"/>
      <c r="C18" s="4"/>
      <c r="D18" s="4"/>
      <c r="E18" s="4"/>
      <c r="F18" s="98"/>
      <c r="G18" s="98"/>
      <c r="H18" s="31"/>
      <c r="I18" s="31"/>
      <c r="K18" s="185"/>
      <c r="L18" s="185"/>
      <c r="M18" s="185"/>
      <c r="N18" s="20"/>
    </row>
    <row r="19" spans="2:14" ht="10.15" customHeight="1" x14ac:dyDescent="0.15">
      <c r="B19" s="31"/>
      <c r="C19" s="4"/>
      <c r="D19" s="4"/>
      <c r="E19" s="98"/>
      <c r="F19" s="98"/>
      <c r="G19" s="98"/>
      <c r="H19" s="31"/>
      <c r="I19" s="31"/>
      <c r="K19" s="98"/>
      <c r="L19" s="98"/>
      <c r="M19" s="98"/>
      <c r="N19" s="20"/>
    </row>
    <row r="20" spans="2:14" ht="10.15" customHeight="1" x14ac:dyDescent="0.15">
      <c r="B20" s="31"/>
      <c r="C20" s="4"/>
      <c r="D20" s="4"/>
      <c r="E20" s="98"/>
      <c r="F20" s="4"/>
      <c r="G20" s="4"/>
      <c r="N20" s="20"/>
    </row>
    <row r="21" spans="2:14" ht="10.15" customHeight="1" x14ac:dyDescent="0.15">
      <c r="B21" s="31"/>
      <c r="C21" s="4"/>
      <c r="D21" s="4"/>
      <c r="E21" s="4"/>
      <c r="F21" s="4"/>
      <c r="G21" s="4"/>
      <c r="H21" s="98"/>
    </row>
    <row r="22" spans="2:14" ht="10.15" customHeight="1" x14ac:dyDescent="0.15">
      <c r="B22" s="31"/>
      <c r="C22" s="16"/>
      <c r="D22" s="16"/>
      <c r="E22" s="16"/>
      <c r="F22" s="16"/>
      <c r="G22" s="16"/>
      <c r="H22" s="98"/>
      <c r="K22" s="20"/>
      <c r="L22" s="16"/>
      <c r="N22" s="20"/>
    </row>
    <row r="23" spans="2:14" ht="10.15" customHeight="1" x14ac:dyDescent="0.15">
      <c r="B23" s="31"/>
      <c r="C23" s="4"/>
      <c r="D23" s="4"/>
      <c r="E23" s="4"/>
      <c r="F23" s="98"/>
      <c r="G23" s="98"/>
      <c r="H23" s="98"/>
      <c r="L23" s="16"/>
      <c r="N23" s="20"/>
    </row>
    <row r="24" spans="2:14" ht="10.15" customHeight="1" x14ac:dyDescent="0.15">
      <c r="B24" s="31"/>
      <c r="C24" s="4"/>
      <c r="D24" s="4"/>
      <c r="E24" s="98"/>
      <c r="F24" s="98"/>
      <c r="G24" s="98"/>
      <c r="H24" s="98"/>
      <c r="N24" s="16"/>
    </row>
    <row r="25" spans="2:14" ht="10.15" customHeight="1" x14ac:dyDescent="0.15">
      <c r="B25" s="31"/>
      <c r="C25" s="4"/>
      <c r="D25" s="4"/>
      <c r="E25" s="98"/>
      <c r="F25" s="98"/>
      <c r="G25" s="98"/>
      <c r="H25" s="98"/>
      <c r="N25" s="16"/>
    </row>
    <row r="26" spans="2:14" ht="10.15" customHeight="1" x14ac:dyDescent="0.15">
      <c r="B26" s="31"/>
      <c r="C26" s="4"/>
      <c r="D26" s="16"/>
      <c r="E26" s="98"/>
      <c r="F26" s="98"/>
      <c r="G26" s="98"/>
      <c r="K26" s="20"/>
      <c r="N26" s="20"/>
    </row>
    <row r="27" spans="2:14" ht="10.15" customHeight="1" x14ac:dyDescent="0.15">
      <c r="B27" s="31"/>
      <c r="C27" s="4"/>
      <c r="D27" s="4"/>
      <c r="E27" s="4"/>
      <c r="F27" s="4"/>
      <c r="G27" s="4"/>
      <c r="H27" s="98"/>
    </row>
    <row r="28" spans="2:14" ht="10.15" customHeight="1" x14ac:dyDescent="0.15">
      <c r="B28" s="31"/>
      <c r="C28" s="4"/>
      <c r="D28" s="4"/>
      <c r="E28" s="98"/>
      <c r="F28" s="98"/>
      <c r="G28" s="98"/>
      <c r="H28" s="98"/>
      <c r="K28" s="20"/>
      <c r="N28" s="20"/>
    </row>
    <row r="29" spans="2:14" ht="10.15" customHeight="1" x14ac:dyDescent="0.15">
      <c r="B29" s="31"/>
      <c r="C29" s="4"/>
      <c r="D29" s="4"/>
      <c r="E29" s="4"/>
      <c r="F29" s="4"/>
      <c r="G29" s="4"/>
      <c r="H29" s="98"/>
      <c r="K29" s="20"/>
      <c r="N29" s="20"/>
    </row>
    <row r="30" spans="2:14" ht="10.15" customHeight="1" x14ac:dyDescent="0.15">
      <c r="B30" s="31"/>
      <c r="C30" s="16"/>
      <c r="D30" s="16"/>
      <c r="E30" s="16"/>
      <c r="F30" s="16"/>
      <c r="G30" s="16"/>
      <c r="H30" s="98"/>
      <c r="K30" s="16"/>
      <c r="N30" s="20"/>
    </row>
    <row r="31" spans="2:14" ht="10.15" customHeight="1" x14ac:dyDescent="0.15">
      <c r="B31" s="31"/>
      <c r="C31" s="4"/>
      <c r="D31" s="4"/>
      <c r="E31" s="98"/>
      <c r="F31" s="98"/>
      <c r="G31" s="98"/>
      <c r="H31" s="98"/>
      <c r="N31" s="20"/>
    </row>
    <row r="32" spans="2:14" ht="10.15" customHeight="1" x14ac:dyDescent="0.15">
      <c r="B32" s="31"/>
      <c r="C32" s="4"/>
      <c r="D32" s="4"/>
      <c r="E32" s="98"/>
      <c r="F32" s="98"/>
      <c r="G32" s="98"/>
      <c r="H32" s="98"/>
      <c r="N32" s="16"/>
    </row>
    <row r="33" spans="2:14" ht="10.15" customHeight="1" x14ac:dyDescent="0.15">
      <c r="B33" s="31"/>
      <c r="C33" s="4"/>
      <c r="D33" s="4"/>
      <c r="E33" s="98"/>
      <c r="F33" s="98"/>
      <c r="G33" s="98"/>
      <c r="H33" s="98"/>
    </row>
    <row r="34" spans="2:14" ht="10.15" customHeight="1" x14ac:dyDescent="0.15">
      <c r="B34" s="31"/>
      <c r="C34" s="4"/>
      <c r="D34" s="4"/>
      <c r="E34" s="98"/>
      <c r="F34" s="98"/>
      <c r="G34" s="98"/>
      <c r="H34" s="98"/>
    </row>
    <row r="35" spans="2:14" ht="10.15" customHeight="1" x14ac:dyDescent="0.15">
      <c r="B35" s="31"/>
      <c r="C35" s="4"/>
      <c r="D35" s="16"/>
      <c r="E35" s="4"/>
      <c r="F35" s="98"/>
      <c r="G35" s="98"/>
      <c r="H35" s="98"/>
      <c r="N35" s="20"/>
    </row>
    <row r="36" spans="2:14" ht="10.15" customHeight="1" x14ac:dyDescent="0.15">
      <c r="B36" s="31"/>
      <c r="C36" s="4"/>
      <c r="D36" s="4"/>
      <c r="E36" s="4"/>
      <c r="F36" s="4"/>
      <c r="G36" s="4"/>
      <c r="H36" s="98"/>
      <c r="L36" s="20"/>
    </row>
    <row r="37" spans="2:14" ht="10.15" customHeight="1" x14ac:dyDescent="0.15">
      <c r="B37" s="31"/>
      <c r="C37" s="4"/>
      <c r="D37" s="4"/>
      <c r="E37" s="4"/>
      <c r="F37" s="98"/>
      <c r="G37" s="98"/>
      <c r="H37" s="98"/>
      <c r="L37" s="16"/>
      <c r="N37" s="20"/>
    </row>
    <row r="38" spans="2:14" ht="10.15" customHeight="1" x14ac:dyDescent="0.15">
      <c r="B38" s="31"/>
      <c r="C38" s="4"/>
      <c r="D38" s="4"/>
      <c r="E38" s="4"/>
      <c r="F38" s="4"/>
      <c r="G38" s="4"/>
      <c r="H38" s="98"/>
      <c r="N38" s="20"/>
    </row>
    <row r="39" spans="2:14" ht="10.15" customHeight="1" x14ac:dyDescent="0.15">
      <c r="B39" s="31"/>
      <c r="C39" s="4"/>
      <c r="D39" s="4"/>
      <c r="E39" s="98"/>
      <c r="F39" s="98"/>
      <c r="G39" s="98"/>
      <c r="H39" s="98"/>
    </row>
    <row r="40" spans="2:14" ht="10.15" customHeight="1" x14ac:dyDescent="0.15">
      <c r="B40" s="31"/>
      <c r="C40" s="4"/>
      <c r="D40" s="4"/>
      <c r="E40" s="98"/>
      <c r="F40" s="98"/>
      <c r="G40" s="98"/>
      <c r="N40" s="20"/>
    </row>
    <row r="41" spans="2:14" ht="10.15" customHeight="1" x14ac:dyDescent="0.15">
      <c r="B41" s="9"/>
      <c r="C41" s="9"/>
      <c r="D41" s="9"/>
      <c r="E41" s="4"/>
      <c r="F41" s="4"/>
      <c r="G41" s="4"/>
    </row>
    <row r="42" spans="2:14" ht="10.15" customHeight="1" x14ac:dyDescent="0.15">
      <c r="B42" s="9"/>
      <c r="C42" s="9"/>
      <c r="D42" s="9"/>
      <c r="E42" s="4"/>
      <c r="F42" s="4"/>
      <c r="G42" s="4"/>
    </row>
    <row r="43" spans="2:14" ht="10.15" customHeight="1" x14ac:dyDescent="0.15"/>
    <row r="44" spans="2:14" ht="10.15" customHeight="1" x14ac:dyDescent="0.15"/>
    <row r="45" spans="2:14" ht="10.15" customHeight="1" x14ac:dyDescent="0.15"/>
    <row r="46" spans="2:14" ht="10.15" customHeight="1" x14ac:dyDescent="0.15"/>
    <row r="47" spans="2:14" ht="10.15" customHeight="1" x14ac:dyDescent="0.15"/>
    <row r="48" spans="2:14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  <row r="57" ht="10.15" customHeight="1" x14ac:dyDescent="0.15"/>
    <row r="58" ht="10.15" customHeight="1" x14ac:dyDescent="0.15"/>
    <row r="59" ht="10.15" customHeight="1" x14ac:dyDescent="0.15"/>
    <row r="60" ht="10.15" customHeight="1" x14ac:dyDescent="0.15"/>
    <row r="61" ht="10.15" customHeight="1" x14ac:dyDescent="0.15"/>
    <row r="62" ht="10.15" customHeight="1" x14ac:dyDescent="0.15"/>
    <row r="63" ht="10.15" customHeight="1" x14ac:dyDescent="0.15"/>
    <row r="64" ht="10.15" customHeight="1" x14ac:dyDescent="0.15"/>
    <row r="65" ht="10.15" customHeight="1" x14ac:dyDescent="0.15"/>
    <row r="66" ht="10.15" customHeight="1" x14ac:dyDescent="0.15"/>
    <row r="67" ht="10.15" customHeight="1" x14ac:dyDescent="0.15"/>
    <row r="68" ht="10.15" customHeight="1" x14ac:dyDescent="0.15"/>
    <row r="69" ht="10.15" customHeight="1" x14ac:dyDescent="0.15"/>
    <row r="70" ht="10.15" customHeight="1" x14ac:dyDescent="0.15"/>
    <row r="71" ht="10.15" customHeight="1" x14ac:dyDescent="0.15"/>
    <row r="72" ht="10.15" customHeight="1" x14ac:dyDescent="0.15"/>
    <row r="73" ht="10.15" customHeight="1" x14ac:dyDescent="0.15"/>
    <row r="74" ht="10.15" customHeight="1" x14ac:dyDescent="0.15"/>
    <row r="75" ht="10.15" customHeight="1" x14ac:dyDescent="0.15"/>
    <row r="76" ht="10.15" customHeight="1" x14ac:dyDescent="0.15"/>
    <row r="77" ht="10.15" customHeight="1" x14ac:dyDescent="0.15"/>
    <row r="78" ht="10.15" customHeight="1" x14ac:dyDescent="0.15"/>
    <row r="79" ht="10.15" customHeight="1" x14ac:dyDescent="0.15"/>
    <row r="80" ht="10.15" customHeight="1" x14ac:dyDescent="0.15"/>
    <row r="81" ht="10.15" customHeight="1" x14ac:dyDescent="0.15"/>
    <row r="82" ht="10.15" customHeight="1" x14ac:dyDescent="0.15"/>
    <row r="83" ht="10.15" customHeight="1" x14ac:dyDescent="0.15"/>
    <row r="84" ht="10.15" customHeight="1" x14ac:dyDescent="0.15"/>
    <row r="85" ht="10.15" customHeight="1" x14ac:dyDescent="0.15"/>
    <row r="86" ht="10.15" customHeight="1" x14ac:dyDescent="0.15"/>
    <row r="87" ht="10.15" customHeight="1" x14ac:dyDescent="0.15"/>
    <row r="88" ht="10.15" customHeight="1" x14ac:dyDescent="0.15"/>
    <row r="89" ht="10.15" customHeight="1" x14ac:dyDescent="0.15"/>
    <row r="90" ht="10.15" customHeight="1" x14ac:dyDescent="0.15"/>
    <row r="91" ht="10.15" customHeight="1" x14ac:dyDescent="0.15"/>
    <row r="92" ht="10.15" customHeight="1" x14ac:dyDescent="0.15"/>
    <row r="93" ht="10.15" customHeight="1" x14ac:dyDescent="0.15"/>
    <row r="94" ht="10.15" customHeight="1" x14ac:dyDescent="0.15"/>
    <row r="95" ht="10.15" customHeight="1" x14ac:dyDescent="0.15"/>
    <row r="96" ht="10.15" customHeight="1" x14ac:dyDescent="0.15"/>
    <row r="97" ht="10.15" customHeight="1" x14ac:dyDescent="0.15"/>
    <row r="98" ht="10.15" customHeight="1" x14ac:dyDescent="0.15"/>
    <row r="99" ht="10.15" customHeight="1" x14ac:dyDescent="0.15"/>
    <row r="100" ht="10.15" customHeight="1" x14ac:dyDescent="0.15"/>
    <row r="101" ht="10.15" customHeight="1" x14ac:dyDescent="0.15"/>
    <row r="102" ht="10.15" customHeight="1" x14ac:dyDescent="0.15"/>
    <row r="103" ht="10.15" customHeight="1" x14ac:dyDescent="0.15"/>
    <row r="104" ht="10.15" customHeight="1" x14ac:dyDescent="0.15"/>
    <row r="105" ht="10.15" customHeight="1" x14ac:dyDescent="0.15"/>
    <row r="106" ht="10.15" customHeight="1" x14ac:dyDescent="0.15"/>
    <row r="107" ht="10.15" customHeight="1" x14ac:dyDescent="0.15"/>
    <row r="108" ht="10.15" customHeight="1" x14ac:dyDescent="0.15"/>
    <row r="109" ht="10.15" customHeight="1" x14ac:dyDescent="0.15"/>
    <row r="110" ht="10.15" customHeight="1" x14ac:dyDescent="0.15"/>
    <row r="111" ht="10.15" customHeight="1" x14ac:dyDescent="0.15"/>
    <row r="112" ht="10.15" customHeight="1" x14ac:dyDescent="0.15"/>
    <row r="113" ht="10.15" customHeight="1" x14ac:dyDescent="0.15"/>
    <row r="114" ht="10.15" customHeight="1" x14ac:dyDescent="0.15"/>
    <row r="115" ht="10.15" customHeight="1" x14ac:dyDescent="0.15"/>
    <row r="116" ht="10.15" customHeight="1" x14ac:dyDescent="0.15"/>
    <row r="117" ht="10.15" customHeight="1" x14ac:dyDescent="0.15"/>
    <row r="118" ht="10.15" customHeight="1" x14ac:dyDescent="0.15"/>
    <row r="119" ht="10.15" customHeight="1" x14ac:dyDescent="0.15"/>
    <row r="120" ht="10.15" customHeight="1" x14ac:dyDescent="0.15"/>
    <row r="121" ht="10.15" customHeight="1" x14ac:dyDescent="0.15"/>
    <row r="122" ht="10.15" customHeight="1" x14ac:dyDescent="0.15"/>
    <row r="123" ht="10.15" customHeight="1" x14ac:dyDescent="0.15"/>
    <row r="124" ht="10.15" customHeight="1" x14ac:dyDescent="0.15"/>
    <row r="125" ht="10.15" customHeight="1" x14ac:dyDescent="0.15"/>
    <row r="126" ht="10.15" customHeight="1" x14ac:dyDescent="0.15"/>
    <row r="127" ht="10.15" customHeight="1" x14ac:dyDescent="0.15"/>
    <row r="128" ht="10.15" customHeight="1" x14ac:dyDescent="0.15"/>
    <row r="129" ht="10.15" customHeight="1" x14ac:dyDescent="0.15"/>
    <row r="130" ht="10.15" customHeight="1" x14ac:dyDescent="0.15"/>
    <row r="131" ht="10.15" customHeight="1" x14ac:dyDescent="0.15"/>
    <row r="132" ht="10.15" customHeight="1" x14ac:dyDescent="0.15"/>
    <row r="133" ht="10.15" customHeight="1" x14ac:dyDescent="0.15"/>
    <row r="134" ht="10.15" customHeight="1" x14ac:dyDescent="0.15"/>
    <row r="135" ht="10.15" customHeight="1" x14ac:dyDescent="0.15"/>
    <row r="136" ht="10.15" customHeight="1" x14ac:dyDescent="0.15"/>
    <row r="137" ht="10.15" customHeight="1" x14ac:dyDescent="0.15"/>
    <row r="138" ht="10.15" customHeight="1" x14ac:dyDescent="0.15"/>
    <row r="139" ht="10.15" customHeight="1" x14ac:dyDescent="0.15"/>
  </sheetData>
  <mergeCells count="8">
    <mergeCell ref="B12:E12"/>
    <mergeCell ref="B13:E13"/>
    <mergeCell ref="B6:I6"/>
    <mergeCell ref="F7:H7"/>
    <mergeCell ref="B8:E8"/>
    <mergeCell ref="B9:E9"/>
    <mergeCell ref="D10:E10"/>
    <mergeCell ref="D11:E11"/>
  </mergeCells>
  <phoneticPr fontId="2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"/>
  <sheetViews>
    <sheetView showGridLines="0" view="pageBreakPreview" zoomScaleSheetLayoutView="100" workbookViewId="0">
      <selection activeCell="U35" sqref="U35"/>
    </sheetView>
  </sheetViews>
  <sheetFormatPr defaultRowHeight="13.5" x14ac:dyDescent="0.15"/>
  <cols>
    <col min="1" max="1" width="9" style="60" customWidth="1"/>
    <col min="2" max="2" width="14.375" style="60" customWidth="1"/>
    <col min="3" max="3" width="10.625" style="60" customWidth="1"/>
    <col min="4" max="6" width="8.75" style="60" customWidth="1"/>
    <col min="7" max="7" width="8.125" style="60" customWidth="1"/>
    <col min="8" max="9" width="8.75" style="60" customWidth="1"/>
    <col min="10" max="10" width="8.125" style="60" customWidth="1"/>
    <col min="11" max="11" width="8.75" style="60" customWidth="1"/>
    <col min="12" max="12" width="0.375" style="60" customWidth="1"/>
    <col min="13" max="13" width="8.75" style="60" customWidth="1"/>
    <col min="14" max="14" width="8.125" style="60" customWidth="1"/>
    <col min="15" max="16" width="8.75" style="60" customWidth="1"/>
    <col min="17" max="17" width="8.125" style="60" customWidth="1"/>
    <col min="18" max="19" width="8.75" style="60" customWidth="1"/>
    <col min="20" max="21" width="8.125" style="60" customWidth="1"/>
    <col min="22" max="23" width="8.75" style="60" customWidth="1"/>
    <col min="24" max="257" width="9" style="60" customWidth="1"/>
    <col min="258" max="258" width="11.625" style="60" customWidth="1"/>
    <col min="259" max="259" width="10.125" style="60" customWidth="1"/>
    <col min="260" max="260" width="8.375" style="60" customWidth="1"/>
    <col min="261" max="262" width="9.5" style="60" bestFit="1" customWidth="1"/>
    <col min="263" max="263" width="8.375" style="60" customWidth="1"/>
    <col min="264" max="265" width="9.5" style="60" bestFit="1" customWidth="1"/>
    <col min="266" max="266" width="8.375" style="60" customWidth="1"/>
    <col min="267" max="267" width="9" style="60" customWidth="1"/>
    <col min="268" max="268" width="0.375" style="60" customWidth="1"/>
    <col min="269" max="279" width="8.5" style="60" customWidth="1"/>
    <col min="280" max="513" width="9" style="60" customWidth="1"/>
    <col min="514" max="514" width="11.625" style="60" customWidth="1"/>
    <col min="515" max="515" width="10.125" style="60" customWidth="1"/>
    <col min="516" max="516" width="8.375" style="60" customWidth="1"/>
    <col min="517" max="518" width="9.5" style="60" bestFit="1" customWidth="1"/>
    <col min="519" max="519" width="8.375" style="60" customWidth="1"/>
    <col min="520" max="521" width="9.5" style="60" bestFit="1" customWidth="1"/>
    <col min="522" max="522" width="8.375" style="60" customWidth="1"/>
    <col min="523" max="523" width="9" style="60" customWidth="1"/>
    <col min="524" max="524" width="0.375" style="60" customWidth="1"/>
    <col min="525" max="535" width="8.5" style="60" customWidth="1"/>
    <col min="536" max="769" width="9" style="60" customWidth="1"/>
    <col min="770" max="770" width="11.625" style="60" customWidth="1"/>
    <col min="771" max="771" width="10.125" style="60" customWidth="1"/>
    <col min="772" max="772" width="8.375" style="60" customWidth="1"/>
    <col min="773" max="774" width="9.5" style="60" bestFit="1" customWidth="1"/>
    <col min="775" max="775" width="8.375" style="60" customWidth="1"/>
    <col min="776" max="777" width="9.5" style="60" bestFit="1" customWidth="1"/>
    <col min="778" max="778" width="8.375" style="60" customWidth="1"/>
    <col min="779" max="779" width="9" style="60" customWidth="1"/>
    <col min="780" max="780" width="0.375" style="60" customWidth="1"/>
    <col min="781" max="791" width="8.5" style="60" customWidth="1"/>
    <col min="792" max="1025" width="9" style="60" customWidth="1"/>
    <col min="1026" max="1026" width="11.625" style="60" customWidth="1"/>
    <col min="1027" max="1027" width="10.125" style="60" customWidth="1"/>
    <col min="1028" max="1028" width="8.375" style="60" customWidth="1"/>
    <col min="1029" max="1030" width="9.5" style="60" bestFit="1" customWidth="1"/>
    <col min="1031" max="1031" width="8.375" style="60" customWidth="1"/>
    <col min="1032" max="1033" width="9.5" style="60" bestFit="1" customWidth="1"/>
    <col min="1034" max="1034" width="8.375" style="60" customWidth="1"/>
    <col min="1035" max="1035" width="9" style="60" customWidth="1"/>
    <col min="1036" max="1036" width="0.375" style="60" customWidth="1"/>
    <col min="1037" max="1047" width="8.5" style="60" customWidth="1"/>
    <col min="1048" max="1281" width="9" style="60" customWidth="1"/>
    <col min="1282" max="1282" width="11.625" style="60" customWidth="1"/>
    <col min="1283" max="1283" width="10.125" style="60" customWidth="1"/>
    <col min="1284" max="1284" width="8.375" style="60" customWidth="1"/>
    <col min="1285" max="1286" width="9.5" style="60" bestFit="1" customWidth="1"/>
    <col min="1287" max="1287" width="8.375" style="60" customWidth="1"/>
    <col min="1288" max="1289" width="9.5" style="60" bestFit="1" customWidth="1"/>
    <col min="1290" max="1290" width="8.375" style="60" customWidth="1"/>
    <col min="1291" max="1291" width="9" style="60" customWidth="1"/>
    <col min="1292" max="1292" width="0.375" style="60" customWidth="1"/>
    <col min="1293" max="1303" width="8.5" style="60" customWidth="1"/>
    <col min="1304" max="1537" width="9" style="60" customWidth="1"/>
    <col min="1538" max="1538" width="11.625" style="60" customWidth="1"/>
    <col min="1539" max="1539" width="10.125" style="60" customWidth="1"/>
    <col min="1540" max="1540" width="8.375" style="60" customWidth="1"/>
    <col min="1541" max="1542" width="9.5" style="60" bestFit="1" customWidth="1"/>
    <col min="1543" max="1543" width="8.375" style="60" customWidth="1"/>
    <col min="1544" max="1545" width="9.5" style="60" bestFit="1" customWidth="1"/>
    <col min="1546" max="1546" width="8.375" style="60" customWidth="1"/>
    <col min="1547" max="1547" width="9" style="60" customWidth="1"/>
    <col min="1548" max="1548" width="0.375" style="60" customWidth="1"/>
    <col min="1549" max="1559" width="8.5" style="60" customWidth="1"/>
    <col min="1560" max="1793" width="9" style="60" customWidth="1"/>
    <col min="1794" max="1794" width="11.625" style="60" customWidth="1"/>
    <col min="1795" max="1795" width="10.125" style="60" customWidth="1"/>
    <col min="1796" max="1796" width="8.375" style="60" customWidth="1"/>
    <col min="1797" max="1798" width="9.5" style="60" bestFit="1" customWidth="1"/>
    <col min="1799" max="1799" width="8.375" style="60" customWidth="1"/>
    <col min="1800" max="1801" width="9.5" style="60" bestFit="1" customWidth="1"/>
    <col min="1802" max="1802" width="8.375" style="60" customWidth="1"/>
    <col min="1803" max="1803" width="9" style="60" customWidth="1"/>
    <col min="1804" max="1804" width="0.375" style="60" customWidth="1"/>
    <col min="1805" max="1815" width="8.5" style="60" customWidth="1"/>
    <col min="1816" max="2049" width="9" style="60" customWidth="1"/>
    <col min="2050" max="2050" width="11.625" style="60" customWidth="1"/>
    <col min="2051" max="2051" width="10.125" style="60" customWidth="1"/>
    <col min="2052" max="2052" width="8.375" style="60" customWidth="1"/>
    <col min="2053" max="2054" width="9.5" style="60" bestFit="1" customWidth="1"/>
    <col min="2055" max="2055" width="8.375" style="60" customWidth="1"/>
    <col min="2056" max="2057" width="9.5" style="60" bestFit="1" customWidth="1"/>
    <col min="2058" max="2058" width="8.375" style="60" customWidth="1"/>
    <col min="2059" max="2059" width="9" style="60" customWidth="1"/>
    <col min="2060" max="2060" width="0.375" style="60" customWidth="1"/>
    <col min="2061" max="2071" width="8.5" style="60" customWidth="1"/>
    <col min="2072" max="2305" width="9" style="60" customWidth="1"/>
    <col min="2306" max="2306" width="11.625" style="60" customWidth="1"/>
    <col min="2307" max="2307" width="10.125" style="60" customWidth="1"/>
    <col min="2308" max="2308" width="8.375" style="60" customWidth="1"/>
    <col min="2309" max="2310" width="9.5" style="60" bestFit="1" customWidth="1"/>
    <col min="2311" max="2311" width="8.375" style="60" customWidth="1"/>
    <col min="2312" max="2313" width="9.5" style="60" bestFit="1" customWidth="1"/>
    <col min="2314" max="2314" width="8.375" style="60" customWidth="1"/>
    <col min="2315" max="2315" width="9" style="60" customWidth="1"/>
    <col min="2316" max="2316" width="0.375" style="60" customWidth="1"/>
    <col min="2317" max="2327" width="8.5" style="60" customWidth="1"/>
    <col min="2328" max="2561" width="9" style="60" customWidth="1"/>
    <col min="2562" max="2562" width="11.625" style="60" customWidth="1"/>
    <col min="2563" max="2563" width="10.125" style="60" customWidth="1"/>
    <col min="2564" max="2564" width="8.375" style="60" customWidth="1"/>
    <col min="2565" max="2566" width="9.5" style="60" bestFit="1" customWidth="1"/>
    <col min="2567" max="2567" width="8.375" style="60" customWidth="1"/>
    <col min="2568" max="2569" width="9.5" style="60" bestFit="1" customWidth="1"/>
    <col min="2570" max="2570" width="8.375" style="60" customWidth="1"/>
    <col min="2571" max="2571" width="9" style="60" customWidth="1"/>
    <col min="2572" max="2572" width="0.375" style="60" customWidth="1"/>
    <col min="2573" max="2583" width="8.5" style="60" customWidth="1"/>
    <col min="2584" max="2817" width="9" style="60" customWidth="1"/>
    <col min="2818" max="2818" width="11.625" style="60" customWidth="1"/>
    <col min="2819" max="2819" width="10.125" style="60" customWidth="1"/>
    <col min="2820" max="2820" width="8.375" style="60" customWidth="1"/>
    <col min="2821" max="2822" width="9.5" style="60" bestFit="1" customWidth="1"/>
    <col min="2823" max="2823" width="8.375" style="60" customWidth="1"/>
    <col min="2824" max="2825" width="9.5" style="60" bestFit="1" customWidth="1"/>
    <col min="2826" max="2826" width="8.375" style="60" customWidth="1"/>
    <col min="2827" max="2827" width="9" style="60" customWidth="1"/>
    <col min="2828" max="2828" width="0.375" style="60" customWidth="1"/>
    <col min="2829" max="2839" width="8.5" style="60" customWidth="1"/>
    <col min="2840" max="3073" width="9" style="60" customWidth="1"/>
    <col min="3074" max="3074" width="11.625" style="60" customWidth="1"/>
    <col min="3075" max="3075" width="10.125" style="60" customWidth="1"/>
    <col min="3076" max="3076" width="8.375" style="60" customWidth="1"/>
    <col min="3077" max="3078" width="9.5" style="60" bestFit="1" customWidth="1"/>
    <col min="3079" max="3079" width="8.375" style="60" customWidth="1"/>
    <col min="3080" max="3081" width="9.5" style="60" bestFit="1" customWidth="1"/>
    <col min="3082" max="3082" width="8.375" style="60" customWidth="1"/>
    <col min="3083" max="3083" width="9" style="60" customWidth="1"/>
    <col min="3084" max="3084" width="0.375" style="60" customWidth="1"/>
    <col min="3085" max="3095" width="8.5" style="60" customWidth="1"/>
    <col min="3096" max="3329" width="9" style="60" customWidth="1"/>
    <col min="3330" max="3330" width="11.625" style="60" customWidth="1"/>
    <col min="3331" max="3331" width="10.125" style="60" customWidth="1"/>
    <col min="3332" max="3332" width="8.375" style="60" customWidth="1"/>
    <col min="3333" max="3334" width="9.5" style="60" bestFit="1" customWidth="1"/>
    <col min="3335" max="3335" width="8.375" style="60" customWidth="1"/>
    <col min="3336" max="3337" width="9.5" style="60" bestFit="1" customWidth="1"/>
    <col min="3338" max="3338" width="8.375" style="60" customWidth="1"/>
    <col min="3339" max="3339" width="9" style="60" customWidth="1"/>
    <col min="3340" max="3340" width="0.375" style="60" customWidth="1"/>
    <col min="3341" max="3351" width="8.5" style="60" customWidth="1"/>
    <col min="3352" max="3585" width="9" style="60" customWidth="1"/>
    <col min="3586" max="3586" width="11.625" style="60" customWidth="1"/>
    <col min="3587" max="3587" width="10.125" style="60" customWidth="1"/>
    <col min="3588" max="3588" width="8.375" style="60" customWidth="1"/>
    <col min="3589" max="3590" width="9.5" style="60" bestFit="1" customWidth="1"/>
    <col min="3591" max="3591" width="8.375" style="60" customWidth="1"/>
    <col min="3592" max="3593" width="9.5" style="60" bestFit="1" customWidth="1"/>
    <col min="3594" max="3594" width="8.375" style="60" customWidth="1"/>
    <col min="3595" max="3595" width="9" style="60" customWidth="1"/>
    <col min="3596" max="3596" width="0.375" style="60" customWidth="1"/>
    <col min="3597" max="3607" width="8.5" style="60" customWidth="1"/>
    <col min="3608" max="3841" width="9" style="60" customWidth="1"/>
    <col min="3842" max="3842" width="11.625" style="60" customWidth="1"/>
    <col min="3843" max="3843" width="10.125" style="60" customWidth="1"/>
    <col min="3844" max="3844" width="8.375" style="60" customWidth="1"/>
    <col min="3845" max="3846" width="9.5" style="60" bestFit="1" customWidth="1"/>
    <col min="3847" max="3847" width="8.375" style="60" customWidth="1"/>
    <col min="3848" max="3849" width="9.5" style="60" bestFit="1" customWidth="1"/>
    <col min="3850" max="3850" width="8.375" style="60" customWidth="1"/>
    <col min="3851" max="3851" width="9" style="60" customWidth="1"/>
    <col min="3852" max="3852" width="0.375" style="60" customWidth="1"/>
    <col min="3853" max="3863" width="8.5" style="60" customWidth="1"/>
    <col min="3864" max="4097" width="9" style="60" customWidth="1"/>
    <col min="4098" max="4098" width="11.625" style="60" customWidth="1"/>
    <col min="4099" max="4099" width="10.125" style="60" customWidth="1"/>
    <col min="4100" max="4100" width="8.375" style="60" customWidth="1"/>
    <col min="4101" max="4102" width="9.5" style="60" bestFit="1" customWidth="1"/>
    <col min="4103" max="4103" width="8.375" style="60" customWidth="1"/>
    <col min="4104" max="4105" width="9.5" style="60" bestFit="1" customWidth="1"/>
    <col min="4106" max="4106" width="8.375" style="60" customWidth="1"/>
    <col min="4107" max="4107" width="9" style="60" customWidth="1"/>
    <col min="4108" max="4108" width="0.375" style="60" customWidth="1"/>
    <col min="4109" max="4119" width="8.5" style="60" customWidth="1"/>
    <col min="4120" max="4353" width="9" style="60" customWidth="1"/>
    <col min="4354" max="4354" width="11.625" style="60" customWidth="1"/>
    <col min="4355" max="4355" width="10.125" style="60" customWidth="1"/>
    <col min="4356" max="4356" width="8.375" style="60" customWidth="1"/>
    <col min="4357" max="4358" width="9.5" style="60" bestFit="1" customWidth="1"/>
    <col min="4359" max="4359" width="8.375" style="60" customWidth="1"/>
    <col min="4360" max="4361" width="9.5" style="60" bestFit="1" customWidth="1"/>
    <col min="4362" max="4362" width="8.375" style="60" customWidth="1"/>
    <col min="4363" max="4363" width="9" style="60" customWidth="1"/>
    <col min="4364" max="4364" width="0.375" style="60" customWidth="1"/>
    <col min="4365" max="4375" width="8.5" style="60" customWidth="1"/>
    <col min="4376" max="4609" width="9" style="60" customWidth="1"/>
    <col min="4610" max="4610" width="11.625" style="60" customWidth="1"/>
    <col min="4611" max="4611" width="10.125" style="60" customWidth="1"/>
    <col min="4612" max="4612" width="8.375" style="60" customWidth="1"/>
    <col min="4613" max="4614" width="9.5" style="60" bestFit="1" customWidth="1"/>
    <col min="4615" max="4615" width="8.375" style="60" customWidth="1"/>
    <col min="4616" max="4617" width="9.5" style="60" bestFit="1" customWidth="1"/>
    <col min="4618" max="4618" width="8.375" style="60" customWidth="1"/>
    <col min="4619" max="4619" width="9" style="60" customWidth="1"/>
    <col min="4620" max="4620" width="0.375" style="60" customWidth="1"/>
    <col min="4621" max="4631" width="8.5" style="60" customWidth="1"/>
    <col min="4632" max="4865" width="9" style="60" customWidth="1"/>
    <col min="4866" max="4866" width="11.625" style="60" customWidth="1"/>
    <col min="4867" max="4867" width="10.125" style="60" customWidth="1"/>
    <col min="4868" max="4868" width="8.375" style="60" customWidth="1"/>
    <col min="4869" max="4870" width="9.5" style="60" bestFit="1" customWidth="1"/>
    <col min="4871" max="4871" width="8.375" style="60" customWidth="1"/>
    <col min="4872" max="4873" width="9.5" style="60" bestFit="1" customWidth="1"/>
    <col min="4874" max="4874" width="8.375" style="60" customWidth="1"/>
    <col min="4875" max="4875" width="9" style="60" customWidth="1"/>
    <col min="4876" max="4876" width="0.375" style="60" customWidth="1"/>
    <col min="4877" max="4887" width="8.5" style="60" customWidth="1"/>
    <col min="4888" max="5121" width="9" style="60" customWidth="1"/>
    <col min="5122" max="5122" width="11.625" style="60" customWidth="1"/>
    <col min="5123" max="5123" width="10.125" style="60" customWidth="1"/>
    <col min="5124" max="5124" width="8.375" style="60" customWidth="1"/>
    <col min="5125" max="5126" width="9.5" style="60" bestFit="1" customWidth="1"/>
    <col min="5127" max="5127" width="8.375" style="60" customWidth="1"/>
    <col min="5128" max="5129" width="9.5" style="60" bestFit="1" customWidth="1"/>
    <col min="5130" max="5130" width="8.375" style="60" customWidth="1"/>
    <col min="5131" max="5131" width="9" style="60" customWidth="1"/>
    <col min="5132" max="5132" width="0.375" style="60" customWidth="1"/>
    <col min="5133" max="5143" width="8.5" style="60" customWidth="1"/>
    <col min="5144" max="5377" width="9" style="60" customWidth="1"/>
    <col min="5378" max="5378" width="11.625" style="60" customWidth="1"/>
    <col min="5379" max="5379" width="10.125" style="60" customWidth="1"/>
    <col min="5380" max="5380" width="8.375" style="60" customWidth="1"/>
    <col min="5381" max="5382" width="9.5" style="60" bestFit="1" customWidth="1"/>
    <col min="5383" max="5383" width="8.375" style="60" customWidth="1"/>
    <col min="5384" max="5385" width="9.5" style="60" bestFit="1" customWidth="1"/>
    <col min="5386" max="5386" width="8.375" style="60" customWidth="1"/>
    <col min="5387" max="5387" width="9" style="60" customWidth="1"/>
    <col min="5388" max="5388" width="0.375" style="60" customWidth="1"/>
    <col min="5389" max="5399" width="8.5" style="60" customWidth="1"/>
    <col min="5400" max="5633" width="9" style="60" customWidth="1"/>
    <col min="5634" max="5634" width="11.625" style="60" customWidth="1"/>
    <col min="5635" max="5635" width="10.125" style="60" customWidth="1"/>
    <col min="5636" max="5636" width="8.375" style="60" customWidth="1"/>
    <col min="5637" max="5638" width="9.5" style="60" bestFit="1" customWidth="1"/>
    <col min="5639" max="5639" width="8.375" style="60" customWidth="1"/>
    <col min="5640" max="5641" width="9.5" style="60" bestFit="1" customWidth="1"/>
    <col min="5642" max="5642" width="8.375" style="60" customWidth="1"/>
    <col min="5643" max="5643" width="9" style="60" customWidth="1"/>
    <col min="5644" max="5644" width="0.375" style="60" customWidth="1"/>
    <col min="5645" max="5655" width="8.5" style="60" customWidth="1"/>
    <col min="5656" max="5889" width="9" style="60" customWidth="1"/>
    <col min="5890" max="5890" width="11.625" style="60" customWidth="1"/>
    <col min="5891" max="5891" width="10.125" style="60" customWidth="1"/>
    <col min="5892" max="5892" width="8.375" style="60" customWidth="1"/>
    <col min="5893" max="5894" width="9.5" style="60" bestFit="1" customWidth="1"/>
    <col min="5895" max="5895" width="8.375" style="60" customWidth="1"/>
    <col min="5896" max="5897" width="9.5" style="60" bestFit="1" customWidth="1"/>
    <col min="5898" max="5898" width="8.375" style="60" customWidth="1"/>
    <col min="5899" max="5899" width="9" style="60" customWidth="1"/>
    <col min="5900" max="5900" width="0.375" style="60" customWidth="1"/>
    <col min="5901" max="5911" width="8.5" style="60" customWidth="1"/>
    <col min="5912" max="6145" width="9" style="60" customWidth="1"/>
    <col min="6146" max="6146" width="11.625" style="60" customWidth="1"/>
    <col min="6147" max="6147" width="10.125" style="60" customWidth="1"/>
    <col min="6148" max="6148" width="8.375" style="60" customWidth="1"/>
    <col min="6149" max="6150" width="9.5" style="60" bestFit="1" customWidth="1"/>
    <col min="6151" max="6151" width="8.375" style="60" customWidth="1"/>
    <col min="6152" max="6153" width="9.5" style="60" bestFit="1" customWidth="1"/>
    <col min="6154" max="6154" width="8.375" style="60" customWidth="1"/>
    <col min="6155" max="6155" width="9" style="60" customWidth="1"/>
    <col min="6156" max="6156" width="0.375" style="60" customWidth="1"/>
    <col min="6157" max="6167" width="8.5" style="60" customWidth="1"/>
    <col min="6168" max="6401" width="9" style="60" customWidth="1"/>
    <col min="6402" max="6402" width="11.625" style="60" customWidth="1"/>
    <col min="6403" max="6403" width="10.125" style="60" customWidth="1"/>
    <col min="6404" max="6404" width="8.375" style="60" customWidth="1"/>
    <col min="6405" max="6406" width="9.5" style="60" bestFit="1" customWidth="1"/>
    <col min="6407" max="6407" width="8.375" style="60" customWidth="1"/>
    <col min="6408" max="6409" width="9.5" style="60" bestFit="1" customWidth="1"/>
    <col min="6410" max="6410" width="8.375" style="60" customWidth="1"/>
    <col min="6411" max="6411" width="9" style="60" customWidth="1"/>
    <col min="6412" max="6412" width="0.375" style="60" customWidth="1"/>
    <col min="6413" max="6423" width="8.5" style="60" customWidth="1"/>
    <col min="6424" max="6657" width="9" style="60" customWidth="1"/>
    <col min="6658" max="6658" width="11.625" style="60" customWidth="1"/>
    <col min="6659" max="6659" width="10.125" style="60" customWidth="1"/>
    <col min="6660" max="6660" width="8.375" style="60" customWidth="1"/>
    <col min="6661" max="6662" width="9.5" style="60" bestFit="1" customWidth="1"/>
    <col min="6663" max="6663" width="8.375" style="60" customWidth="1"/>
    <col min="6664" max="6665" width="9.5" style="60" bestFit="1" customWidth="1"/>
    <col min="6666" max="6666" width="8.375" style="60" customWidth="1"/>
    <col min="6667" max="6667" width="9" style="60" customWidth="1"/>
    <col min="6668" max="6668" width="0.375" style="60" customWidth="1"/>
    <col min="6669" max="6679" width="8.5" style="60" customWidth="1"/>
    <col min="6680" max="6913" width="9" style="60" customWidth="1"/>
    <col min="6914" max="6914" width="11.625" style="60" customWidth="1"/>
    <col min="6915" max="6915" width="10.125" style="60" customWidth="1"/>
    <col min="6916" max="6916" width="8.375" style="60" customWidth="1"/>
    <col min="6917" max="6918" width="9.5" style="60" bestFit="1" customWidth="1"/>
    <col min="6919" max="6919" width="8.375" style="60" customWidth="1"/>
    <col min="6920" max="6921" width="9.5" style="60" bestFit="1" customWidth="1"/>
    <col min="6922" max="6922" width="8.375" style="60" customWidth="1"/>
    <col min="6923" max="6923" width="9" style="60" customWidth="1"/>
    <col min="6924" max="6924" width="0.375" style="60" customWidth="1"/>
    <col min="6925" max="6935" width="8.5" style="60" customWidth="1"/>
    <col min="6936" max="7169" width="9" style="60" customWidth="1"/>
    <col min="7170" max="7170" width="11.625" style="60" customWidth="1"/>
    <col min="7171" max="7171" width="10.125" style="60" customWidth="1"/>
    <col min="7172" max="7172" width="8.375" style="60" customWidth="1"/>
    <col min="7173" max="7174" width="9.5" style="60" bestFit="1" customWidth="1"/>
    <col min="7175" max="7175" width="8.375" style="60" customWidth="1"/>
    <col min="7176" max="7177" width="9.5" style="60" bestFit="1" customWidth="1"/>
    <col min="7178" max="7178" width="8.375" style="60" customWidth="1"/>
    <col min="7179" max="7179" width="9" style="60" customWidth="1"/>
    <col min="7180" max="7180" width="0.375" style="60" customWidth="1"/>
    <col min="7181" max="7191" width="8.5" style="60" customWidth="1"/>
    <col min="7192" max="7425" width="9" style="60" customWidth="1"/>
    <col min="7426" max="7426" width="11.625" style="60" customWidth="1"/>
    <col min="7427" max="7427" width="10.125" style="60" customWidth="1"/>
    <col min="7428" max="7428" width="8.375" style="60" customWidth="1"/>
    <col min="7429" max="7430" width="9.5" style="60" bestFit="1" customWidth="1"/>
    <col min="7431" max="7431" width="8.375" style="60" customWidth="1"/>
    <col min="7432" max="7433" width="9.5" style="60" bestFit="1" customWidth="1"/>
    <col min="7434" max="7434" width="8.375" style="60" customWidth="1"/>
    <col min="7435" max="7435" width="9" style="60" customWidth="1"/>
    <col min="7436" max="7436" width="0.375" style="60" customWidth="1"/>
    <col min="7437" max="7447" width="8.5" style="60" customWidth="1"/>
    <col min="7448" max="7681" width="9" style="60" customWidth="1"/>
    <col min="7682" max="7682" width="11.625" style="60" customWidth="1"/>
    <col min="7683" max="7683" width="10.125" style="60" customWidth="1"/>
    <col min="7684" max="7684" width="8.375" style="60" customWidth="1"/>
    <col min="7685" max="7686" width="9.5" style="60" bestFit="1" customWidth="1"/>
    <col min="7687" max="7687" width="8.375" style="60" customWidth="1"/>
    <col min="7688" max="7689" width="9.5" style="60" bestFit="1" customWidth="1"/>
    <col min="7690" max="7690" width="8.375" style="60" customWidth="1"/>
    <col min="7691" max="7691" width="9" style="60" customWidth="1"/>
    <col min="7692" max="7692" width="0.375" style="60" customWidth="1"/>
    <col min="7693" max="7703" width="8.5" style="60" customWidth="1"/>
    <col min="7704" max="7937" width="9" style="60" customWidth="1"/>
    <col min="7938" max="7938" width="11.625" style="60" customWidth="1"/>
    <col min="7939" max="7939" width="10.125" style="60" customWidth="1"/>
    <col min="7940" max="7940" width="8.375" style="60" customWidth="1"/>
    <col min="7941" max="7942" width="9.5" style="60" bestFit="1" customWidth="1"/>
    <col min="7943" max="7943" width="8.375" style="60" customWidth="1"/>
    <col min="7944" max="7945" width="9.5" style="60" bestFit="1" customWidth="1"/>
    <col min="7946" max="7946" width="8.375" style="60" customWidth="1"/>
    <col min="7947" max="7947" width="9" style="60" customWidth="1"/>
    <col min="7948" max="7948" width="0.375" style="60" customWidth="1"/>
    <col min="7949" max="7959" width="8.5" style="60" customWidth="1"/>
    <col min="7960" max="8193" width="9" style="60" customWidth="1"/>
    <col min="8194" max="8194" width="11.625" style="60" customWidth="1"/>
    <col min="8195" max="8195" width="10.125" style="60" customWidth="1"/>
    <col min="8196" max="8196" width="8.375" style="60" customWidth="1"/>
    <col min="8197" max="8198" width="9.5" style="60" bestFit="1" customWidth="1"/>
    <col min="8199" max="8199" width="8.375" style="60" customWidth="1"/>
    <col min="8200" max="8201" width="9.5" style="60" bestFit="1" customWidth="1"/>
    <col min="8202" max="8202" width="8.375" style="60" customWidth="1"/>
    <col min="8203" max="8203" width="9" style="60" customWidth="1"/>
    <col min="8204" max="8204" width="0.375" style="60" customWidth="1"/>
    <col min="8205" max="8215" width="8.5" style="60" customWidth="1"/>
    <col min="8216" max="8449" width="9" style="60" customWidth="1"/>
    <col min="8450" max="8450" width="11.625" style="60" customWidth="1"/>
    <col min="8451" max="8451" width="10.125" style="60" customWidth="1"/>
    <col min="8452" max="8452" width="8.375" style="60" customWidth="1"/>
    <col min="8453" max="8454" width="9.5" style="60" bestFit="1" customWidth="1"/>
    <col min="8455" max="8455" width="8.375" style="60" customWidth="1"/>
    <col min="8456" max="8457" width="9.5" style="60" bestFit="1" customWidth="1"/>
    <col min="8458" max="8458" width="8.375" style="60" customWidth="1"/>
    <col min="8459" max="8459" width="9" style="60" customWidth="1"/>
    <col min="8460" max="8460" width="0.375" style="60" customWidth="1"/>
    <col min="8461" max="8471" width="8.5" style="60" customWidth="1"/>
    <col min="8472" max="8705" width="9" style="60" customWidth="1"/>
    <col min="8706" max="8706" width="11.625" style="60" customWidth="1"/>
    <col min="8707" max="8707" width="10.125" style="60" customWidth="1"/>
    <col min="8708" max="8708" width="8.375" style="60" customWidth="1"/>
    <col min="8709" max="8710" width="9.5" style="60" bestFit="1" customWidth="1"/>
    <col min="8711" max="8711" width="8.375" style="60" customWidth="1"/>
    <col min="8712" max="8713" width="9.5" style="60" bestFit="1" customWidth="1"/>
    <col min="8714" max="8714" width="8.375" style="60" customWidth="1"/>
    <col min="8715" max="8715" width="9" style="60" customWidth="1"/>
    <col min="8716" max="8716" width="0.375" style="60" customWidth="1"/>
    <col min="8717" max="8727" width="8.5" style="60" customWidth="1"/>
    <col min="8728" max="8961" width="9" style="60" customWidth="1"/>
    <col min="8962" max="8962" width="11.625" style="60" customWidth="1"/>
    <col min="8963" max="8963" width="10.125" style="60" customWidth="1"/>
    <col min="8964" max="8964" width="8.375" style="60" customWidth="1"/>
    <col min="8965" max="8966" width="9.5" style="60" bestFit="1" customWidth="1"/>
    <col min="8967" max="8967" width="8.375" style="60" customWidth="1"/>
    <col min="8968" max="8969" width="9.5" style="60" bestFit="1" customWidth="1"/>
    <col min="8970" max="8970" width="8.375" style="60" customWidth="1"/>
    <col min="8971" max="8971" width="9" style="60" customWidth="1"/>
    <col min="8972" max="8972" width="0.375" style="60" customWidth="1"/>
    <col min="8973" max="8983" width="8.5" style="60" customWidth="1"/>
    <col min="8984" max="9217" width="9" style="60" customWidth="1"/>
    <col min="9218" max="9218" width="11.625" style="60" customWidth="1"/>
    <col min="9219" max="9219" width="10.125" style="60" customWidth="1"/>
    <col min="9220" max="9220" width="8.375" style="60" customWidth="1"/>
    <col min="9221" max="9222" width="9.5" style="60" bestFit="1" customWidth="1"/>
    <col min="9223" max="9223" width="8.375" style="60" customWidth="1"/>
    <col min="9224" max="9225" width="9.5" style="60" bestFit="1" customWidth="1"/>
    <col min="9226" max="9226" width="8.375" style="60" customWidth="1"/>
    <col min="9227" max="9227" width="9" style="60" customWidth="1"/>
    <col min="9228" max="9228" width="0.375" style="60" customWidth="1"/>
    <col min="9229" max="9239" width="8.5" style="60" customWidth="1"/>
    <col min="9240" max="9473" width="9" style="60" customWidth="1"/>
    <col min="9474" max="9474" width="11.625" style="60" customWidth="1"/>
    <col min="9475" max="9475" width="10.125" style="60" customWidth="1"/>
    <col min="9476" max="9476" width="8.375" style="60" customWidth="1"/>
    <col min="9477" max="9478" width="9.5" style="60" bestFit="1" customWidth="1"/>
    <col min="9479" max="9479" width="8.375" style="60" customWidth="1"/>
    <col min="9480" max="9481" width="9.5" style="60" bestFit="1" customWidth="1"/>
    <col min="9482" max="9482" width="8.375" style="60" customWidth="1"/>
    <col min="9483" max="9483" width="9" style="60" customWidth="1"/>
    <col min="9484" max="9484" width="0.375" style="60" customWidth="1"/>
    <col min="9485" max="9495" width="8.5" style="60" customWidth="1"/>
    <col min="9496" max="9729" width="9" style="60" customWidth="1"/>
    <col min="9730" max="9730" width="11.625" style="60" customWidth="1"/>
    <col min="9731" max="9731" width="10.125" style="60" customWidth="1"/>
    <col min="9732" max="9732" width="8.375" style="60" customWidth="1"/>
    <col min="9733" max="9734" width="9.5" style="60" bestFit="1" customWidth="1"/>
    <col min="9735" max="9735" width="8.375" style="60" customWidth="1"/>
    <col min="9736" max="9737" width="9.5" style="60" bestFit="1" customWidth="1"/>
    <col min="9738" max="9738" width="8.375" style="60" customWidth="1"/>
    <col min="9739" max="9739" width="9" style="60" customWidth="1"/>
    <col min="9740" max="9740" width="0.375" style="60" customWidth="1"/>
    <col min="9741" max="9751" width="8.5" style="60" customWidth="1"/>
    <col min="9752" max="9985" width="9" style="60" customWidth="1"/>
    <col min="9986" max="9986" width="11.625" style="60" customWidth="1"/>
    <col min="9987" max="9987" width="10.125" style="60" customWidth="1"/>
    <col min="9988" max="9988" width="8.375" style="60" customWidth="1"/>
    <col min="9989" max="9990" width="9.5" style="60" bestFit="1" customWidth="1"/>
    <col min="9991" max="9991" width="8.375" style="60" customWidth="1"/>
    <col min="9992" max="9993" width="9.5" style="60" bestFit="1" customWidth="1"/>
    <col min="9994" max="9994" width="8.375" style="60" customWidth="1"/>
    <col min="9995" max="9995" width="9" style="60" customWidth="1"/>
    <col min="9996" max="9996" width="0.375" style="60" customWidth="1"/>
    <col min="9997" max="10007" width="8.5" style="60" customWidth="1"/>
    <col min="10008" max="10241" width="9" style="60" customWidth="1"/>
    <col min="10242" max="10242" width="11.625" style="60" customWidth="1"/>
    <col min="10243" max="10243" width="10.125" style="60" customWidth="1"/>
    <col min="10244" max="10244" width="8.375" style="60" customWidth="1"/>
    <col min="10245" max="10246" width="9.5" style="60" bestFit="1" customWidth="1"/>
    <col min="10247" max="10247" width="8.375" style="60" customWidth="1"/>
    <col min="10248" max="10249" width="9.5" style="60" bestFit="1" customWidth="1"/>
    <col min="10250" max="10250" width="8.375" style="60" customWidth="1"/>
    <col min="10251" max="10251" width="9" style="60" customWidth="1"/>
    <col min="10252" max="10252" width="0.375" style="60" customWidth="1"/>
    <col min="10253" max="10263" width="8.5" style="60" customWidth="1"/>
    <col min="10264" max="10497" width="9" style="60" customWidth="1"/>
    <col min="10498" max="10498" width="11.625" style="60" customWidth="1"/>
    <col min="10499" max="10499" width="10.125" style="60" customWidth="1"/>
    <col min="10500" max="10500" width="8.375" style="60" customWidth="1"/>
    <col min="10501" max="10502" width="9.5" style="60" bestFit="1" customWidth="1"/>
    <col min="10503" max="10503" width="8.375" style="60" customWidth="1"/>
    <col min="10504" max="10505" width="9.5" style="60" bestFit="1" customWidth="1"/>
    <col min="10506" max="10506" width="8.375" style="60" customWidth="1"/>
    <col min="10507" max="10507" width="9" style="60" customWidth="1"/>
    <col min="10508" max="10508" width="0.375" style="60" customWidth="1"/>
    <col min="10509" max="10519" width="8.5" style="60" customWidth="1"/>
    <col min="10520" max="10753" width="9" style="60" customWidth="1"/>
    <col min="10754" max="10754" width="11.625" style="60" customWidth="1"/>
    <col min="10755" max="10755" width="10.125" style="60" customWidth="1"/>
    <col min="10756" max="10756" width="8.375" style="60" customWidth="1"/>
    <col min="10757" max="10758" width="9.5" style="60" bestFit="1" customWidth="1"/>
    <col min="10759" max="10759" width="8.375" style="60" customWidth="1"/>
    <col min="10760" max="10761" width="9.5" style="60" bestFit="1" customWidth="1"/>
    <col min="10762" max="10762" width="8.375" style="60" customWidth="1"/>
    <col min="10763" max="10763" width="9" style="60" customWidth="1"/>
    <col min="10764" max="10764" width="0.375" style="60" customWidth="1"/>
    <col min="10765" max="10775" width="8.5" style="60" customWidth="1"/>
    <col min="10776" max="11009" width="9" style="60" customWidth="1"/>
    <col min="11010" max="11010" width="11.625" style="60" customWidth="1"/>
    <col min="11011" max="11011" width="10.125" style="60" customWidth="1"/>
    <col min="11012" max="11012" width="8.375" style="60" customWidth="1"/>
    <col min="11013" max="11014" width="9.5" style="60" bestFit="1" customWidth="1"/>
    <col min="11015" max="11015" width="8.375" style="60" customWidth="1"/>
    <col min="11016" max="11017" width="9.5" style="60" bestFit="1" customWidth="1"/>
    <col min="11018" max="11018" width="8.375" style="60" customWidth="1"/>
    <col min="11019" max="11019" width="9" style="60" customWidth="1"/>
    <col min="11020" max="11020" width="0.375" style="60" customWidth="1"/>
    <col min="11021" max="11031" width="8.5" style="60" customWidth="1"/>
    <col min="11032" max="11265" width="9" style="60" customWidth="1"/>
    <col min="11266" max="11266" width="11.625" style="60" customWidth="1"/>
    <col min="11267" max="11267" width="10.125" style="60" customWidth="1"/>
    <col min="11268" max="11268" width="8.375" style="60" customWidth="1"/>
    <col min="11269" max="11270" width="9.5" style="60" bestFit="1" customWidth="1"/>
    <col min="11271" max="11271" width="8.375" style="60" customWidth="1"/>
    <col min="11272" max="11273" width="9.5" style="60" bestFit="1" customWidth="1"/>
    <col min="11274" max="11274" width="8.375" style="60" customWidth="1"/>
    <col min="11275" max="11275" width="9" style="60" customWidth="1"/>
    <col min="11276" max="11276" width="0.375" style="60" customWidth="1"/>
    <col min="11277" max="11287" width="8.5" style="60" customWidth="1"/>
    <col min="11288" max="11521" width="9" style="60" customWidth="1"/>
    <col min="11522" max="11522" width="11.625" style="60" customWidth="1"/>
    <col min="11523" max="11523" width="10.125" style="60" customWidth="1"/>
    <col min="11524" max="11524" width="8.375" style="60" customWidth="1"/>
    <col min="11525" max="11526" width="9.5" style="60" bestFit="1" customWidth="1"/>
    <col min="11527" max="11527" width="8.375" style="60" customWidth="1"/>
    <col min="11528" max="11529" width="9.5" style="60" bestFit="1" customWidth="1"/>
    <col min="11530" max="11530" width="8.375" style="60" customWidth="1"/>
    <col min="11531" max="11531" width="9" style="60" customWidth="1"/>
    <col min="11532" max="11532" width="0.375" style="60" customWidth="1"/>
    <col min="11533" max="11543" width="8.5" style="60" customWidth="1"/>
    <col min="11544" max="11777" width="9" style="60" customWidth="1"/>
    <col min="11778" max="11778" width="11.625" style="60" customWidth="1"/>
    <col min="11779" max="11779" width="10.125" style="60" customWidth="1"/>
    <col min="11780" max="11780" width="8.375" style="60" customWidth="1"/>
    <col min="11781" max="11782" width="9.5" style="60" bestFit="1" customWidth="1"/>
    <col min="11783" max="11783" width="8.375" style="60" customWidth="1"/>
    <col min="11784" max="11785" width="9.5" style="60" bestFit="1" customWidth="1"/>
    <col min="11786" max="11786" width="8.375" style="60" customWidth="1"/>
    <col min="11787" max="11787" width="9" style="60" customWidth="1"/>
    <col min="11788" max="11788" width="0.375" style="60" customWidth="1"/>
    <col min="11789" max="11799" width="8.5" style="60" customWidth="1"/>
    <col min="11800" max="12033" width="9" style="60" customWidth="1"/>
    <col min="12034" max="12034" width="11.625" style="60" customWidth="1"/>
    <col min="12035" max="12035" width="10.125" style="60" customWidth="1"/>
    <col min="12036" max="12036" width="8.375" style="60" customWidth="1"/>
    <col min="12037" max="12038" width="9.5" style="60" bestFit="1" customWidth="1"/>
    <col min="12039" max="12039" width="8.375" style="60" customWidth="1"/>
    <col min="12040" max="12041" width="9.5" style="60" bestFit="1" customWidth="1"/>
    <col min="12042" max="12042" width="8.375" style="60" customWidth="1"/>
    <col min="12043" max="12043" width="9" style="60" customWidth="1"/>
    <col min="12044" max="12044" width="0.375" style="60" customWidth="1"/>
    <col min="12045" max="12055" width="8.5" style="60" customWidth="1"/>
    <col min="12056" max="12289" width="9" style="60" customWidth="1"/>
    <col min="12290" max="12290" width="11.625" style="60" customWidth="1"/>
    <col min="12291" max="12291" width="10.125" style="60" customWidth="1"/>
    <col min="12292" max="12292" width="8.375" style="60" customWidth="1"/>
    <col min="12293" max="12294" width="9.5" style="60" bestFit="1" customWidth="1"/>
    <col min="12295" max="12295" width="8.375" style="60" customWidth="1"/>
    <col min="12296" max="12297" width="9.5" style="60" bestFit="1" customWidth="1"/>
    <col min="12298" max="12298" width="8.375" style="60" customWidth="1"/>
    <col min="12299" max="12299" width="9" style="60" customWidth="1"/>
    <col min="12300" max="12300" width="0.375" style="60" customWidth="1"/>
    <col min="12301" max="12311" width="8.5" style="60" customWidth="1"/>
    <col min="12312" max="12545" width="9" style="60" customWidth="1"/>
    <col min="12546" max="12546" width="11.625" style="60" customWidth="1"/>
    <col min="12547" max="12547" width="10.125" style="60" customWidth="1"/>
    <col min="12548" max="12548" width="8.375" style="60" customWidth="1"/>
    <col min="12549" max="12550" width="9.5" style="60" bestFit="1" customWidth="1"/>
    <col min="12551" max="12551" width="8.375" style="60" customWidth="1"/>
    <col min="12552" max="12553" width="9.5" style="60" bestFit="1" customWidth="1"/>
    <col min="12554" max="12554" width="8.375" style="60" customWidth="1"/>
    <col min="12555" max="12555" width="9" style="60" customWidth="1"/>
    <col min="12556" max="12556" width="0.375" style="60" customWidth="1"/>
    <col min="12557" max="12567" width="8.5" style="60" customWidth="1"/>
    <col min="12568" max="12801" width="9" style="60" customWidth="1"/>
    <col min="12802" max="12802" width="11.625" style="60" customWidth="1"/>
    <col min="12803" max="12803" width="10.125" style="60" customWidth="1"/>
    <col min="12804" max="12804" width="8.375" style="60" customWidth="1"/>
    <col min="12805" max="12806" width="9.5" style="60" bestFit="1" customWidth="1"/>
    <col min="12807" max="12807" width="8.375" style="60" customWidth="1"/>
    <col min="12808" max="12809" width="9.5" style="60" bestFit="1" customWidth="1"/>
    <col min="12810" max="12810" width="8.375" style="60" customWidth="1"/>
    <col min="12811" max="12811" width="9" style="60" customWidth="1"/>
    <col min="12812" max="12812" width="0.375" style="60" customWidth="1"/>
    <col min="12813" max="12823" width="8.5" style="60" customWidth="1"/>
    <col min="12824" max="13057" width="9" style="60" customWidth="1"/>
    <col min="13058" max="13058" width="11.625" style="60" customWidth="1"/>
    <col min="13059" max="13059" width="10.125" style="60" customWidth="1"/>
    <col min="13060" max="13060" width="8.375" style="60" customWidth="1"/>
    <col min="13061" max="13062" width="9.5" style="60" bestFit="1" customWidth="1"/>
    <col min="13063" max="13063" width="8.375" style="60" customWidth="1"/>
    <col min="13064" max="13065" width="9.5" style="60" bestFit="1" customWidth="1"/>
    <col min="13066" max="13066" width="8.375" style="60" customWidth="1"/>
    <col min="13067" max="13067" width="9" style="60" customWidth="1"/>
    <col min="13068" max="13068" width="0.375" style="60" customWidth="1"/>
    <col min="13069" max="13079" width="8.5" style="60" customWidth="1"/>
    <col min="13080" max="13313" width="9" style="60" customWidth="1"/>
    <col min="13314" max="13314" width="11.625" style="60" customWidth="1"/>
    <col min="13315" max="13315" width="10.125" style="60" customWidth="1"/>
    <col min="13316" max="13316" width="8.375" style="60" customWidth="1"/>
    <col min="13317" max="13318" width="9.5" style="60" bestFit="1" customWidth="1"/>
    <col min="13319" max="13319" width="8.375" style="60" customWidth="1"/>
    <col min="13320" max="13321" width="9.5" style="60" bestFit="1" customWidth="1"/>
    <col min="13322" max="13322" width="8.375" style="60" customWidth="1"/>
    <col min="13323" max="13323" width="9" style="60" customWidth="1"/>
    <col min="13324" max="13324" width="0.375" style="60" customWidth="1"/>
    <col min="13325" max="13335" width="8.5" style="60" customWidth="1"/>
    <col min="13336" max="13569" width="9" style="60" customWidth="1"/>
    <col min="13570" max="13570" width="11.625" style="60" customWidth="1"/>
    <col min="13571" max="13571" width="10.125" style="60" customWidth="1"/>
    <col min="13572" max="13572" width="8.375" style="60" customWidth="1"/>
    <col min="13573" max="13574" width="9.5" style="60" bestFit="1" customWidth="1"/>
    <col min="13575" max="13575" width="8.375" style="60" customWidth="1"/>
    <col min="13576" max="13577" width="9.5" style="60" bestFit="1" customWidth="1"/>
    <col min="13578" max="13578" width="8.375" style="60" customWidth="1"/>
    <col min="13579" max="13579" width="9" style="60" customWidth="1"/>
    <col min="13580" max="13580" width="0.375" style="60" customWidth="1"/>
    <col min="13581" max="13591" width="8.5" style="60" customWidth="1"/>
    <col min="13592" max="13825" width="9" style="60" customWidth="1"/>
    <col min="13826" max="13826" width="11.625" style="60" customWidth="1"/>
    <col min="13827" max="13827" width="10.125" style="60" customWidth="1"/>
    <col min="13828" max="13828" width="8.375" style="60" customWidth="1"/>
    <col min="13829" max="13830" width="9.5" style="60" bestFit="1" customWidth="1"/>
    <col min="13831" max="13831" width="8.375" style="60" customWidth="1"/>
    <col min="13832" max="13833" width="9.5" style="60" bestFit="1" customWidth="1"/>
    <col min="13834" max="13834" width="8.375" style="60" customWidth="1"/>
    <col min="13835" max="13835" width="9" style="60" customWidth="1"/>
    <col min="13836" max="13836" width="0.375" style="60" customWidth="1"/>
    <col min="13837" max="13847" width="8.5" style="60" customWidth="1"/>
    <col min="13848" max="14081" width="9" style="60" customWidth="1"/>
    <col min="14082" max="14082" width="11.625" style="60" customWidth="1"/>
    <col min="14083" max="14083" width="10.125" style="60" customWidth="1"/>
    <col min="14084" max="14084" width="8.375" style="60" customWidth="1"/>
    <col min="14085" max="14086" width="9.5" style="60" bestFit="1" customWidth="1"/>
    <col min="14087" max="14087" width="8.375" style="60" customWidth="1"/>
    <col min="14088" max="14089" width="9.5" style="60" bestFit="1" customWidth="1"/>
    <col min="14090" max="14090" width="8.375" style="60" customWidth="1"/>
    <col min="14091" max="14091" width="9" style="60" customWidth="1"/>
    <col min="14092" max="14092" width="0.375" style="60" customWidth="1"/>
    <col min="14093" max="14103" width="8.5" style="60" customWidth="1"/>
    <col min="14104" max="14337" width="9" style="60" customWidth="1"/>
    <col min="14338" max="14338" width="11.625" style="60" customWidth="1"/>
    <col min="14339" max="14339" width="10.125" style="60" customWidth="1"/>
    <col min="14340" max="14340" width="8.375" style="60" customWidth="1"/>
    <col min="14341" max="14342" width="9.5" style="60" bestFit="1" customWidth="1"/>
    <col min="14343" max="14343" width="8.375" style="60" customWidth="1"/>
    <col min="14344" max="14345" width="9.5" style="60" bestFit="1" customWidth="1"/>
    <col min="14346" max="14346" width="8.375" style="60" customWidth="1"/>
    <col min="14347" max="14347" width="9" style="60" customWidth="1"/>
    <col min="14348" max="14348" width="0.375" style="60" customWidth="1"/>
    <col min="14349" max="14359" width="8.5" style="60" customWidth="1"/>
    <col min="14360" max="14593" width="9" style="60" customWidth="1"/>
    <col min="14594" max="14594" width="11.625" style="60" customWidth="1"/>
    <col min="14595" max="14595" width="10.125" style="60" customWidth="1"/>
    <col min="14596" max="14596" width="8.375" style="60" customWidth="1"/>
    <col min="14597" max="14598" width="9.5" style="60" bestFit="1" customWidth="1"/>
    <col min="14599" max="14599" width="8.375" style="60" customWidth="1"/>
    <col min="14600" max="14601" width="9.5" style="60" bestFit="1" customWidth="1"/>
    <col min="14602" max="14602" width="8.375" style="60" customWidth="1"/>
    <col min="14603" max="14603" width="9" style="60" customWidth="1"/>
    <col min="14604" max="14604" width="0.375" style="60" customWidth="1"/>
    <col min="14605" max="14615" width="8.5" style="60" customWidth="1"/>
    <col min="14616" max="14849" width="9" style="60" customWidth="1"/>
    <col min="14850" max="14850" width="11.625" style="60" customWidth="1"/>
    <col min="14851" max="14851" width="10.125" style="60" customWidth="1"/>
    <col min="14852" max="14852" width="8.375" style="60" customWidth="1"/>
    <col min="14853" max="14854" width="9.5" style="60" bestFit="1" customWidth="1"/>
    <col min="14855" max="14855" width="8.375" style="60" customWidth="1"/>
    <col min="14856" max="14857" width="9.5" style="60" bestFit="1" customWidth="1"/>
    <col min="14858" max="14858" width="8.375" style="60" customWidth="1"/>
    <col min="14859" max="14859" width="9" style="60" customWidth="1"/>
    <col min="14860" max="14860" width="0.375" style="60" customWidth="1"/>
    <col min="14861" max="14871" width="8.5" style="60" customWidth="1"/>
    <col min="14872" max="15105" width="9" style="60" customWidth="1"/>
    <col min="15106" max="15106" width="11.625" style="60" customWidth="1"/>
    <col min="15107" max="15107" width="10.125" style="60" customWidth="1"/>
    <col min="15108" max="15108" width="8.375" style="60" customWidth="1"/>
    <col min="15109" max="15110" width="9.5" style="60" bestFit="1" customWidth="1"/>
    <col min="15111" max="15111" width="8.375" style="60" customWidth="1"/>
    <col min="15112" max="15113" width="9.5" style="60" bestFit="1" customWidth="1"/>
    <col min="15114" max="15114" width="8.375" style="60" customWidth="1"/>
    <col min="15115" max="15115" width="9" style="60" customWidth="1"/>
    <col min="15116" max="15116" width="0.375" style="60" customWidth="1"/>
    <col min="15117" max="15127" width="8.5" style="60" customWidth="1"/>
    <col min="15128" max="15361" width="9" style="60" customWidth="1"/>
    <col min="15362" max="15362" width="11.625" style="60" customWidth="1"/>
    <col min="15363" max="15363" width="10.125" style="60" customWidth="1"/>
    <col min="15364" max="15364" width="8.375" style="60" customWidth="1"/>
    <col min="15365" max="15366" width="9.5" style="60" bestFit="1" customWidth="1"/>
    <col min="15367" max="15367" width="8.375" style="60" customWidth="1"/>
    <col min="15368" max="15369" width="9.5" style="60" bestFit="1" customWidth="1"/>
    <col min="15370" max="15370" width="8.375" style="60" customWidth="1"/>
    <col min="15371" max="15371" width="9" style="60" customWidth="1"/>
    <col min="15372" max="15372" width="0.375" style="60" customWidth="1"/>
    <col min="15373" max="15383" width="8.5" style="60" customWidth="1"/>
    <col min="15384" max="15617" width="9" style="60" customWidth="1"/>
    <col min="15618" max="15618" width="11.625" style="60" customWidth="1"/>
    <col min="15619" max="15619" width="10.125" style="60" customWidth="1"/>
    <col min="15620" max="15620" width="8.375" style="60" customWidth="1"/>
    <col min="15621" max="15622" width="9.5" style="60" bestFit="1" customWidth="1"/>
    <col min="15623" max="15623" width="8.375" style="60" customWidth="1"/>
    <col min="15624" max="15625" width="9.5" style="60" bestFit="1" customWidth="1"/>
    <col min="15626" max="15626" width="8.375" style="60" customWidth="1"/>
    <col min="15627" max="15627" width="9" style="60" customWidth="1"/>
    <col min="15628" max="15628" width="0.375" style="60" customWidth="1"/>
    <col min="15629" max="15639" width="8.5" style="60" customWidth="1"/>
    <col min="15640" max="15873" width="9" style="60" customWidth="1"/>
    <col min="15874" max="15874" width="11.625" style="60" customWidth="1"/>
    <col min="15875" max="15875" width="10.125" style="60" customWidth="1"/>
    <col min="15876" max="15876" width="8.375" style="60" customWidth="1"/>
    <col min="15877" max="15878" width="9.5" style="60" bestFit="1" customWidth="1"/>
    <col min="15879" max="15879" width="8.375" style="60" customWidth="1"/>
    <col min="15880" max="15881" width="9.5" style="60" bestFit="1" customWidth="1"/>
    <col min="15882" max="15882" width="8.375" style="60" customWidth="1"/>
    <col min="15883" max="15883" width="9" style="60" customWidth="1"/>
    <col min="15884" max="15884" width="0.375" style="60" customWidth="1"/>
    <col min="15885" max="15895" width="8.5" style="60" customWidth="1"/>
    <col min="15896" max="16129" width="9" style="60" customWidth="1"/>
    <col min="16130" max="16130" width="11.625" style="60" customWidth="1"/>
    <col min="16131" max="16131" width="10.125" style="60" customWidth="1"/>
    <col min="16132" max="16132" width="8.375" style="60" customWidth="1"/>
    <col min="16133" max="16134" width="9.5" style="60" bestFit="1" customWidth="1"/>
    <col min="16135" max="16135" width="8.375" style="60" customWidth="1"/>
    <col min="16136" max="16137" width="9.5" style="60" bestFit="1" customWidth="1"/>
    <col min="16138" max="16138" width="8.375" style="60" customWidth="1"/>
    <col min="16139" max="16139" width="9" style="60" customWidth="1"/>
    <col min="16140" max="16140" width="0.375" style="60" customWidth="1"/>
    <col min="16141" max="16151" width="8.5" style="60" customWidth="1"/>
    <col min="16152" max="16384" width="9" style="60" customWidth="1"/>
  </cols>
  <sheetData>
    <row r="1" spans="1:23" ht="17.25" x14ac:dyDescent="0.2">
      <c r="B1" s="32"/>
      <c r="M1" s="32"/>
    </row>
    <row r="2" spans="1:23" s="61" customFormat="1" ht="28.5" customHeight="1" x14ac:dyDescent="0.2">
      <c r="B2" s="325" t="s">
        <v>164</v>
      </c>
      <c r="C2" s="325"/>
      <c r="D2" s="325"/>
      <c r="E2" s="325"/>
      <c r="F2" s="325"/>
      <c r="G2" s="325"/>
      <c r="H2" s="325"/>
      <c r="I2" s="325"/>
      <c r="J2" s="325"/>
      <c r="K2" s="325"/>
      <c r="L2" s="193"/>
      <c r="M2" s="194"/>
      <c r="N2" s="193"/>
      <c r="O2" s="193"/>
      <c r="P2" s="193"/>
      <c r="Q2" s="195"/>
      <c r="R2" s="193"/>
      <c r="S2" s="193"/>
      <c r="T2" s="195"/>
      <c r="U2" s="193"/>
      <c r="V2" s="193"/>
      <c r="W2" s="193"/>
    </row>
    <row r="3" spans="1:23" s="196" customFormat="1" ht="23.25" customHeight="1" thickBot="1" x14ac:dyDescent="0.2">
      <c r="B3" s="197" t="s">
        <v>387</v>
      </c>
      <c r="W3" s="198" t="s">
        <v>113</v>
      </c>
    </row>
    <row r="4" spans="1:23" ht="17.25" customHeight="1" x14ac:dyDescent="0.15">
      <c r="B4" s="404" t="s">
        <v>166</v>
      </c>
      <c r="C4" s="407" t="s">
        <v>168</v>
      </c>
      <c r="D4" s="386" t="s">
        <v>170</v>
      </c>
      <c r="E4" s="387"/>
      <c r="F4" s="395"/>
      <c r="G4" s="386" t="s">
        <v>172</v>
      </c>
      <c r="H4" s="387"/>
      <c r="I4" s="395"/>
      <c r="J4" s="402" t="s">
        <v>174</v>
      </c>
      <c r="K4" s="403"/>
      <c r="L4" s="199"/>
      <c r="M4" s="200" t="s">
        <v>175</v>
      </c>
      <c r="N4" s="386" t="s">
        <v>177</v>
      </c>
      <c r="O4" s="387"/>
      <c r="P4" s="387"/>
      <c r="Q4" s="387"/>
      <c r="R4" s="387"/>
      <c r="S4" s="395"/>
      <c r="T4" s="393" t="s">
        <v>180</v>
      </c>
      <c r="U4" s="386" t="s">
        <v>182</v>
      </c>
      <c r="V4" s="387"/>
      <c r="W4" s="387"/>
    </row>
    <row r="5" spans="1:23" ht="17.25" customHeight="1" x14ac:dyDescent="0.15">
      <c r="B5" s="405"/>
      <c r="C5" s="408"/>
      <c r="D5" s="391" t="s">
        <v>183</v>
      </c>
      <c r="E5" s="382" t="s">
        <v>34</v>
      </c>
      <c r="F5" s="382" t="s">
        <v>184</v>
      </c>
      <c r="G5" s="391" t="s">
        <v>183</v>
      </c>
      <c r="H5" s="382" t="s">
        <v>34</v>
      </c>
      <c r="I5" s="382" t="s">
        <v>184</v>
      </c>
      <c r="J5" s="396" t="s">
        <v>183</v>
      </c>
      <c r="K5" s="398" t="s">
        <v>34</v>
      </c>
      <c r="L5" s="107"/>
      <c r="M5" s="400" t="s">
        <v>184</v>
      </c>
      <c r="N5" s="388" t="s">
        <v>185</v>
      </c>
      <c r="O5" s="389"/>
      <c r="P5" s="390"/>
      <c r="Q5" s="388" t="s">
        <v>186</v>
      </c>
      <c r="R5" s="389"/>
      <c r="S5" s="390"/>
      <c r="T5" s="394"/>
      <c r="U5" s="391" t="s">
        <v>183</v>
      </c>
      <c r="V5" s="382" t="s">
        <v>34</v>
      </c>
      <c r="W5" s="384" t="s">
        <v>184</v>
      </c>
    </row>
    <row r="6" spans="1:23" ht="35.25" customHeight="1" x14ac:dyDescent="0.15">
      <c r="B6" s="406"/>
      <c r="C6" s="383"/>
      <c r="D6" s="392"/>
      <c r="E6" s="383"/>
      <c r="F6" s="383"/>
      <c r="G6" s="392"/>
      <c r="H6" s="383"/>
      <c r="I6" s="383"/>
      <c r="J6" s="397"/>
      <c r="K6" s="399"/>
      <c r="L6" s="107"/>
      <c r="M6" s="401"/>
      <c r="N6" s="201" t="s">
        <v>183</v>
      </c>
      <c r="O6" s="202" t="s">
        <v>188</v>
      </c>
      <c r="P6" s="202" t="s">
        <v>160</v>
      </c>
      <c r="Q6" s="201" t="s">
        <v>183</v>
      </c>
      <c r="R6" s="202" t="s">
        <v>190</v>
      </c>
      <c r="S6" s="202" t="s">
        <v>160</v>
      </c>
      <c r="T6" s="392"/>
      <c r="U6" s="392"/>
      <c r="V6" s="383"/>
      <c r="W6" s="385"/>
    </row>
    <row r="7" spans="1:23" ht="23.25" customHeight="1" x14ac:dyDescent="0.15">
      <c r="B7" s="203" t="s">
        <v>359</v>
      </c>
      <c r="C7" s="162">
        <v>731069</v>
      </c>
      <c r="D7" s="162">
        <v>122</v>
      </c>
      <c r="E7" s="162">
        <v>909400</v>
      </c>
      <c r="F7" s="162">
        <v>709435</v>
      </c>
      <c r="G7" s="162">
        <v>18</v>
      </c>
      <c r="H7" s="162">
        <v>841047</v>
      </c>
      <c r="I7" s="162">
        <v>665397</v>
      </c>
      <c r="J7" s="162">
        <v>49</v>
      </c>
      <c r="K7" s="162">
        <v>44300</v>
      </c>
      <c r="L7" s="162"/>
      <c r="M7" s="204">
        <v>30065</v>
      </c>
      <c r="N7" s="204">
        <v>46</v>
      </c>
      <c r="O7" s="204">
        <v>24053</v>
      </c>
      <c r="P7" s="204">
        <v>13973</v>
      </c>
      <c r="Q7" s="204">
        <v>9</v>
      </c>
      <c r="R7" s="204">
        <v>6894</v>
      </c>
      <c r="S7" s="204">
        <v>6960</v>
      </c>
      <c r="T7" s="205">
        <v>97.040771801293729</v>
      </c>
      <c r="U7" s="204">
        <v>120</v>
      </c>
      <c r="V7" s="204">
        <v>7688</v>
      </c>
      <c r="W7" s="204">
        <v>2851</v>
      </c>
    </row>
    <row r="8" spans="1:23" ht="23.25" customHeight="1" x14ac:dyDescent="0.15">
      <c r="B8" s="206" t="s">
        <v>295</v>
      </c>
      <c r="C8" s="162">
        <v>723198</v>
      </c>
      <c r="D8" s="162">
        <v>120</v>
      </c>
      <c r="E8" s="162">
        <v>908770</v>
      </c>
      <c r="F8" s="162">
        <v>701713</v>
      </c>
      <c r="G8" s="162">
        <v>18</v>
      </c>
      <c r="H8" s="162">
        <v>842897</v>
      </c>
      <c r="I8" s="162">
        <v>659957</v>
      </c>
      <c r="J8" s="162">
        <v>47</v>
      </c>
      <c r="K8" s="162">
        <v>42100</v>
      </c>
      <c r="L8" s="162"/>
      <c r="M8" s="204">
        <v>27887</v>
      </c>
      <c r="N8" s="204">
        <v>46</v>
      </c>
      <c r="O8" s="204">
        <v>23773</v>
      </c>
      <c r="P8" s="204">
        <v>13869</v>
      </c>
      <c r="Q8" s="204">
        <v>9</v>
      </c>
      <c r="R8" s="204">
        <v>6894</v>
      </c>
      <c r="S8" s="204">
        <v>6896</v>
      </c>
      <c r="T8" s="205">
        <v>97.029167669158383</v>
      </c>
      <c r="U8" s="204">
        <v>102</v>
      </c>
      <c r="V8" s="204">
        <v>6637</v>
      </c>
      <c r="W8" s="204">
        <v>2439</v>
      </c>
    </row>
    <row r="9" spans="1:23" ht="23.25" customHeight="1" x14ac:dyDescent="0.15">
      <c r="B9" s="207" t="s">
        <v>349</v>
      </c>
      <c r="C9" s="162">
        <f t="shared" ref="C9:K9" si="0">SUM(C11:C34)</f>
        <v>714751</v>
      </c>
      <c r="D9" s="162">
        <f t="shared" si="0"/>
        <v>108</v>
      </c>
      <c r="E9" s="162">
        <f t="shared" si="0"/>
        <v>896393</v>
      </c>
      <c r="F9" s="162">
        <f t="shared" si="0"/>
        <v>693194</v>
      </c>
      <c r="G9" s="162">
        <f t="shared" si="0"/>
        <v>18</v>
      </c>
      <c r="H9" s="162">
        <f t="shared" si="0"/>
        <v>839160</v>
      </c>
      <c r="I9" s="162">
        <f t="shared" si="0"/>
        <v>656590</v>
      </c>
      <c r="J9" s="162">
        <f t="shared" si="0"/>
        <v>37</v>
      </c>
      <c r="K9" s="162">
        <f t="shared" si="0"/>
        <v>34080</v>
      </c>
      <c r="L9" s="162"/>
      <c r="M9" s="162">
        <f t="shared" ref="M9:S9" si="1">SUM(M11:M34)</f>
        <v>23387</v>
      </c>
      <c r="N9" s="162">
        <f t="shared" si="1"/>
        <v>45</v>
      </c>
      <c r="O9" s="162">
        <f t="shared" si="1"/>
        <v>23153</v>
      </c>
      <c r="P9" s="162">
        <f t="shared" si="1"/>
        <v>13217</v>
      </c>
      <c r="Q9" s="162">
        <f t="shared" si="1"/>
        <v>8</v>
      </c>
      <c r="R9" s="162">
        <f t="shared" si="1"/>
        <v>6894</v>
      </c>
      <c r="S9" s="162">
        <f t="shared" si="1"/>
        <v>6597</v>
      </c>
      <c r="T9" s="205">
        <f>F9/C9*100</f>
        <v>96.983984632410454</v>
      </c>
      <c r="U9" s="162">
        <f>SUM(U11:U34)</f>
        <v>108</v>
      </c>
      <c r="V9" s="162">
        <f>SUM(V11:V34)</f>
        <v>7168</v>
      </c>
      <c r="W9" s="162">
        <f>SUM(W11:W34)</f>
        <v>2343</v>
      </c>
    </row>
    <row r="10" spans="1:23" ht="23.25" customHeight="1" x14ac:dyDescent="0.15">
      <c r="B10" s="206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204"/>
      <c r="N10" s="204"/>
      <c r="O10" s="204"/>
      <c r="P10" s="204"/>
      <c r="Q10" s="204"/>
      <c r="R10" s="204"/>
      <c r="S10" s="204"/>
      <c r="T10" s="205"/>
      <c r="U10" s="204"/>
      <c r="V10" s="204"/>
      <c r="W10" s="204"/>
    </row>
    <row r="11" spans="1:23" ht="23.25" customHeight="1" x14ac:dyDescent="0.15">
      <c r="B11" s="208" t="s">
        <v>32</v>
      </c>
      <c r="C11" s="209">
        <v>251532</v>
      </c>
      <c r="D11" s="162">
        <f t="shared" ref="D11:D34" si="2">SUM(G11,J11,N11,Q11)</f>
        <v>30</v>
      </c>
      <c r="E11" s="162">
        <f>IF(H11="-",0,H11)+IF(K11="-",0,K11)+IF(O11="-",0,O11)</f>
        <v>311277</v>
      </c>
      <c r="F11" s="162">
        <f t="shared" ref="F11:F34" si="3">SUM(I11,M11,P11)</f>
        <v>246079</v>
      </c>
      <c r="G11" s="210">
        <v>1</v>
      </c>
      <c r="H11" s="210">
        <v>297000</v>
      </c>
      <c r="I11" s="210">
        <v>234987</v>
      </c>
      <c r="J11" s="210">
        <v>7</v>
      </c>
      <c r="K11" s="210">
        <v>2150</v>
      </c>
      <c r="L11" s="162"/>
      <c r="M11" s="211">
        <v>1544</v>
      </c>
      <c r="N11" s="211">
        <v>19</v>
      </c>
      <c r="O11" s="211">
        <v>12127</v>
      </c>
      <c r="P11" s="211">
        <v>9548</v>
      </c>
      <c r="Q11" s="211">
        <v>3</v>
      </c>
      <c r="R11" s="211">
        <v>5020</v>
      </c>
      <c r="S11" s="211">
        <v>4925</v>
      </c>
      <c r="T11" s="205">
        <f t="shared" ref="T11:T34" si="4">F11/C11*100</f>
        <v>97.832084983222813</v>
      </c>
      <c r="U11" s="211" t="s">
        <v>88</v>
      </c>
      <c r="V11" s="211" t="s">
        <v>88</v>
      </c>
      <c r="W11" s="211" t="s">
        <v>88</v>
      </c>
    </row>
    <row r="12" spans="1:23" ht="24.75" customHeight="1" x14ac:dyDescent="0.15">
      <c r="B12" s="208" t="s">
        <v>191</v>
      </c>
      <c r="C12" s="209">
        <v>54133</v>
      </c>
      <c r="D12" s="162">
        <f t="shared" si="2"/>
        <v>3</v>
      </c>
      <c r="E12" s="162">
        <f>IF(H12="-",0,H12)+IF(K12="-",0,K12)+IF(O12="-",0,O12)</f>
        <v>67000</v>
      </c>
      <c r="F12" s="162">
        <f t="shared" si="3"/>
        <v>54050</v>
      </c>
      <c r="G12" s="210">
        <v>1</v>
      </c>
      <c r="H12" s="210">
        <v>66400</v>
      </c>
      <c r="I12" s="210">
        <v>54050</v>
      </c>
      <c r="J12" s="211" t="s">
        <v>88</v>
      </c>
      <c r="K12" s="211" t="s">
        <v>88</v>
      </c>
      <c r="L12" s="204"/>
      <c r="M12" s="211" t="s">
        <v>88</v>
      </c>
      <c r="N12" s="211">
        <v>1</v>
      </c>
      <c r="O12" s="211">
        <v>600</v>
      </c>
      <c r="P12" s="211">
        <v>0</v>
      </c>
      <c r="Q12" s="211">
        <v>1</v>
      </c>
      <c r="R12" s="211">
        <v>1274</v>
      </c>
      <c r="S12" s="211">
        <v>963</v>
      </c>
      <c r="T12" s="205">
        <f t="shared" si="4"/>
        <v>99.846673932721259</v>
      </c>
      <c r="U12" s="211">
        <v>1</v>
      </c>
      <c r="V12" s="211">
        <v>60</v>
      </c>
      <c r="W12" s="211">
        <v>31</v>
      </c>
    </row>
    <row r="13" spans="1:23" ht="24.75" customHeight="1" x14ac:dyDescent="0.15">
      <c r="B13" s="208" t="s">
        <v>192</v>
      </c>
      <c r="C13" s="209">
        <v>35835</v>
      </c>
      <c r="D13" s="162">
        <f t="shared" si="2"/>
        <v>2</v>
      </c>
      <c r="E13" s="162">
        <f t="shared" ref="E13:E34" si="5">IF(H13="-",0,H13)+IF(K13="-",0,K13)+IF(O13="-",0,O13)</f>
        <v>60533</v>
      </c>
      <c r="F13" s="162">
        <f t="shared" si="3"/>
        <v>35717</v>
      </c>
      <c r="G13" s="210">
        <v>1</v>
      </c>
      <c r="H13" s="210">
        <v>60000</v>
      </c>
      <c r="I13" s="210">
        <v>35717</v>
      </c>
      <c r="J13" s="211" t="s">
        <v>88</v>
      </c>
      <c r="K13" s="211" t="s">
        <v>88</v>
      </c>
      <c r="L13" s="204"/>
      <c r="M13" s="211" t="s">
        <v>88</v>
      </c>
      <c r="N13" s="211">
        <v>1</v>
      </c>
      <c r="O13" s="211">
        <v>533</v>
      </c>
      <c r="P13" s="211">
        <v>0</v>
      </c>
      <c r="Q13" s="211" t="s">
        <v>88</v>
      </c>
      <c r="R13" s="211" t="s">
        <v>88</v>
      </c>
      <c r="S13" s="211" t="s">
        <v>88</v>
      </c>
      <c r="T13" s="205">
        <f t="shared" si="4"/>
        <v>99.670712990093477</v>
      </c>
      <c r="U13" s="211" t="s">
        <v>88</v>
      </c>
      <c r="V13" s="211" t="s">
        <v>88</v>
      </c>
      <c r="W13" s="211" t="s">
        <v>88</v>
      </c>
    </row>
    <row r="14" spans="1:23" ht="24.75" customHeight="1" x14ac:dyDescent="0.15">
      <c r="A14" s="212"/>
      <c r="B14" s="208" t="s">
        <v>57</v>
      </c>
      <c r="C14" s="209">
        <v>68912</v>
      </c>
      <c r="D14" s="162">
        <f t="shared" si="2"/>
        <v>7</v>
      </c>
      <c r="E14" s="162">
        <f t="shared" si="5"/>
        <v>85590</v>
      </c>
      <c r="F14" s="162">
        <f t="shared" si="3"/>
        <v>67194</v>
      </c>
      <c r="G14" s="210">
        <v>1</v>
      </c>
      <c r="H14" s="210">
        <v>77000</v>
      </c>
      <c r="I14" s="210">
        <v>64962</v>
      </c>
      <c r="J14" s="210">
        <v>3</v>
      </c>
      <c r="K14" s="210">
        <v>1940</v>
      </c>
      <c r="L14" s="162"/>
      <c r="M14" s="211">
        <v>1297</v>
      </c>
      <c r="N14" s="211">
        <v>2</v>
      </c>
      <c r="O14" s="211">
        <v>6650</v>
      </c>
      <c r="P14" s="211">
        <v>935</v>
      </c>
      <c r="Q14" s="211">
        <v>1</v>
      </c>
      <c r="R14" s="211">
        <v>0</v>
      </c>
      <c r="S14" s="211">
        <v>0</v>
      </c>
      <c r="T14" s="205">
        <f t="shared" si="4"/>
        <v>97.506965405154403</v>
      </c>
      <c r="U14" s="211" t="s">
        <v>88</v>
      </c>
      <c r="V14" s="211" t="s">
        <v>88</v>
      </c>
      <c r="W14" s="211" t="s">
        <v>88</v>
      </c>
    </row>
    <row r="15" spans="1:23" ht="24.75" customHeight="1" x14ac:dyDescent="0.15">
      <c r="B15" s="208" t="s">
        <v>194</v>
      </c>
      <c r="C15" s="209">
        <v>38387</v>
      </c>
      <c r="D15" s="162">
        <f t="shared" si="2"/>
        <v>5</v>
      </c>
      <c r="E15" s="162">
        <f t="shared" si="5"/>
        <v>57371</v>
      </c>
      <c r="F15" s="162">
        <f t="shared" si="3"/>
        <v>37887</v>
      </c>
      <c r="G15" s="210">
        <v>1</v>
      </c>
      <c r="H15" s="210">
        <v>55470</v>
      </c>
      <c r="I15" s="210">
        <v>36058</v>
      </c>
      <c r="J15" s="211" t="s">
        <v>88</v>
      </c>
      <c r="K15" s="211" t="s">
        <v>88</v>
      </c>
      <c r="L15" s="204"/>
      <c r="M15" s="211" t="s">
        <v>88</v>
      </c>
      <c r="N15" s="211">
        <v>4</v>
      </c>
      <c r="O15" s="211">
        <v>1901</v>
      </c>
      <c r="P15" s="211">
        <v>1829</v>
      </c>
      <c r="Q15" s="211" t="s">
        <v>88</v>
      </c>
      <c r="R15" s="211" t="s">
        <v>88</v>
      </c>
      <c r="S15" s="211" t="s">
        <v>88</v>
      </c>
      <c r="T15" s="205">
        <f t="shared" si="4"/>
        <v>98.697475707921953</v>
      </c>
      <c r="U15" s="211">
        <v>12</v>
      </c>
      <c r="V15" s="211">
        <v>413</v>
      </c>
      <c r="W15" s="211">
        <v>200</v>
      </c>
    </row>
    <row r="16" spans="1:23" ht="24.75" customHeight="1" x14ac:dyDescent="0.15">
      <c r="B16" s="208" t="s">
        <v>196</v>
      </c>
      <c r="C16" s="209">
        <v>34442</v>
      </c>
      <c r="D16" s="162">
        <f t="shared" si="2"/>
        <v>2</v>
      </c>
      <c r="E16" s="162">
        <f t="shared" si="5"/>
        <v>46815</v>
      </c>
      <c r="F16" s="162">
        <f t="shared" si="3"/>
        <v>34146</v>
      </c>
      <c r="G16" s="210">
        <v>1</v>
      </c>
      <c r="H16" s="210">
        <v>46650</v>
      </c>
      <c r="I16" s="210">
        <v>34020</v>
      </c>
      <c r="J16" s="211" t="s">
        <v>88</v>
      </c>
      <c r="K16" s="211" t="s">
        <v>88</v>
      </c>
      <c r="L16" s="204"/>
      <c r="M16" s="211" t="s">
        <v>88</v>
      </c>
      <c r="N16" s="211">
        <v>1</v>
      </c>
      <c r="O16" s="211">
        <v>165</v>
      </c>
      <c r="P16" s="211">
        <v>126</v>
      </c>
      <c r="Q16" s="211" t="s">
        <v>88</v>
      </c>
      <c r="R16" s="211" t="s">
        <v>88</v>
      </c>
      <c r="S16" s="211" t="s">
        <v>88</v>
      </c>
      <c r="T16" s="205">
        <f t="shared" si="4"/>
        <v>99.140584170489518</v>
      </c>
      <c r="U16" s="211">
        <v>6</v>
      </c>
      <c r="V16" s="211">
        <v>676</v>
      </c>
      <c r="W16" s="211">
        <v>202</v>
      </c>
    </row>
    <row r="17" spans="2:23" ht="24.75" customHeight="1" x14ac:dyDescent="0.15">
      <c r="B17" s="208" t="s">
        <v>167</v>
      </c>
      <c r="C17" s="209">
        <v>27737</v>
      </c>
      <c r="D17" s="162">
        <f t="shared" si="2"/>
        <v>5</v>
      </c>
      <c r="E17" s="162">
        <f t="shared" si="5"/>
        <v>35811</v>
      </c>
      <c r="F17" s="162">
        <f t="shared" si="3"/>
        <v>26840</v>
      </c>
      <c r="G17" s="210">
        <v>1</v>
      </c>
      <c r="H17" s="210">
        <v>34241</v>
      </c>
      <c r="I17" s="210">
        <v>26543</v>
      </c>
      <c r="J17" s="210">
        <v>1</v>
      </c>
      <c r="K17" s="210">
        <v>1210</v>
      </c>
      <c r="L17" s="162"/>
      <c r="M17" s="211">
        <v>297</v>
      </c>
      <c r="N17" s="211">
        <v>3</v>
      </c>
      <c r="O17" s="211">
        <v>360</v>
      </c>
      <c r="P17" s="211">
        <v>0</v>
      </c>
      <c r="Q17" s="211" t="s">
        <v>88</v>
      </c>
      <c r="R17" s="211" t="s">
        <v>88</v>
      </c>
      <c r="S17" s="211" t="s">
        <v>88</v>
      </c>
      <c r="T17" s="205">
        <f t="shared" si="4"/>
        <v>96.766052565165666</v>
      </c>
      <c r="U17" s="211">
        <v>23</v>
      </c>
      <c r="V17" s="211">
        <v>1533</v>
      </c>
      <c r="W17" s="211">
        <v>274</v>
      </c>
    </row>
    <row r="18" spans="2:23" ht="24.75" customHeight="1" x14ac:dyDescent="0.15">
      <c r="B18" s="208" t="s">
        <v>198</v>
      </c>
      <c r="C18" s="209">
        <v>23245</v>
      </c>
      <c r="D18" s="162">
        <f t="shared" si="2"/>
        <v>4</v>
      </c>
      <c r="E18" s="162">
        <f t="shared" si="5"/>
        <v>27348</v>
      </c>
      <c r="F18" s="162">
        <f t="shared" si="3"/>
        <v>20545</v>
      </c>
      <c r="G18" s="210">
        <v>1</v>
      </c>
      <c r="H18" s="210">
        <v>26818</v>
      </c>
      <c r="I18" s="210">
        <v>20480</v>
      </c>
      <c r="J18" s="210">
        <v>1</v>
      </c>
      <c r="K18" s="210">
        <v>530</v>
      </c>
      <c r="L18" s="162"/>
      <c r="M18" s="211">
        <v>65</v>
      </c>
      <c r="N18" s="211">
        <v>2</v>
      </c>
      <c r="O18" s="211">
        <v>0</v>
      </c>
      <c r="P18" s="211">
        <v>0</v>
      </c>
      <c r="Q18" s="211" t="s">
        <v>88</v>
      </c>
      <c r="R18" s="211" t="s">
        <v>88</v>
      </c>
      <c r="S18" s="211" t="s">
        <v>88</v>
      </c>
      <c r="T18" s="205">
        <f t="shared" si="4"/>
        <v>88.38459883845988</v>
      </c>
      <c r="U18" s="211" t="s">
        <v>88</v>
      </c>
      <c r="V18" s="211" t="s">
        <v>88</v>
      </c>
      <c r="W18" s="211" t="s">
        <v>88</v>
      </c>
    </row>
    <row r="19" spans="2:23" ht="24.75" customHeight="1" x14ac:dyDescent="0.15">
      <c r="B19" s="208" t="s">
        <v>110</v>
      </c>
      <c r="C19" s="209">
        <v>4792</v>
      </c>
      <c r="D19" s="162">
        <f t="shared" si="2"/>
        <v>5</v>
      </c>
      <c r="E19" s="162">
        <f t="shared" si="5"/>
        <v>4600</v>
      </c>
      <c r="F19" s="162">
        <f t="shared" si="3"/>
        <v>4519</v>
      </c>
      <c r="G19" s="211" t="s">
        <v>88</v>
      </c>
      <c r="H19" s="211" t="s">
        <v>88</v>
      </c>
      <c r="I19" s="211" t="s">
        <v>88</v>
      </c>
      <c r="J19" s="210">
        <v>1</v>
      </c>
      <c r="K19" s="210">
        <v>4481</v>
      </c>
      <c r="L19" s="162"/>
      <c r="M19" s="211">
        <v>4438</v>
      </c>
      <c r="N19" s="211">
        <v>4</v>
      </c>
      <c r="O19" s="211">
        <v>119</v>
      </c>
      <c r="P19" s="211">
        <v>81</v>
      </c>
      <c r="Q19" s="211" t="s">
        <v>88</v>
      </c>
      <c r="R19" s="211" t="s">
        <v>88</v>
      </c>
      <c r="S19" s="211" t="s">
        <v>88</v>
      </c>
      <c r="T19" s="205">
        <f t="shared" si="4"/>
        <v>94.303005008347242</v>
      </c>
      <c r="U19" s="211" t="s">
        <v>88</v>
      </c>
      <c r="V19" s="211" t="s">
        <v>88</v>
      </c>
      <c r="W19" s="211" t="s">
        <v>88</v>
      </c>
    </row>
    <row r="20" spans="2:23" ht="24.75" customHeight="1" x14ac:dyDescent="0.15">
      <c r="B20" s="208" t="s">
        <v>199</v>
      </c>
      <c r="C20" s="209">
        <v>1375</v>
      </c>
      <c r="D20" s="162">
        <f t="shared" si="2"/>
        <v>1</v>
      </c>
      <c r="E20" s="162">
        <f t="shared" si="5"/>
        <v>1482</v>
      </c>
      <c r="F20" s="162">
        <f t="shared" si="3"/>
        <v>866</v>
      </c>
      <c r="G20" s="211" t="s">
        <v>88</v>
      </c>
      <c r="H20" s="211" t="s">
        <v>88</v>
      </c>
      <c r="I20" s="211" t="s">
        <v>88</v>
      </c>
      <c r="J20" s="210">
        <v>1</v>
      </c>
      <c r="K20" s="210">
        <v>1482</v>
      </c>
      <c r="L20" s="162"/>
      <c r="M20" s="162">
        <v>866</v>
      </c>
      <c r="N20" s="211" t="s">
        <v>88</v>
      </c>
      <c r="O20" s="211" t="s">
        <v>88</v>
      </c>
      <c r="P20" s="211" t="s">
        <v>88</v>
      </c>
      <c r="Q20" s="211" t="s">
        <v>88</v>
      </c>
      <c r="R20" s="211" t="s">
        <v>88</v>
      </c>
      <c r="S20" s="211" t="s">
        <v>88</v>
      </c>
      <c r="T20" s="205">
        <f t="shared" si="4"/>
        <v>62.981818181818184</v>
      </c>
      <c r="U20" s="211">
        <v>6</v>
      </c>
      <c r="V20" s="211">
        <v>120</v>
      </c>
      <c r="W20" s="211">
        <v>83</v>
      </c>
    </row>
    <row r="21" spans="2:23" ht="24.75" customHeight="1" x14ac:dyDescent="0.15">
      <c r="B21" s="208" t="s">
        <v>200</v>
      </c>
      <c r="C21" s="209">
        <v>2009</v>
      </c>
      <c r="D21" s="162">
        <f t="shared" si="2"/>
        <v>1</v>
      </c>
      <c r="E21" s="162">
        <f t="shared" si="5"/>
        <v>2290</v>
      </c>
      <c r="F21" s="162">
        <f t="shared" si="3"/>
        <v>2009</v>
      </c>
      <c r="G21" s="211" t="s">
        <v>88</v>
      </c>
      <c r="H21" s="211" t="s">
        <v>88</v>
      </c>
      <c r="I21" s="211" t="s">
        <v>88</v>
      </c>
      <c r="J21" s="210">
        <v>1</v>
      </c>
      <c r="K21" s="210">
        <v>2290</v>
      </c>
      <c r="L21" s="162"/>
      <c r="M21" s="162">
        <v>2009</v>
      </c>
      <c r="N21" s="211" t="s">
        <v>88</v>
      </c>
      <c r="O21" s="211" t="s">
        <v>88</v>
      </c>
      <c r="P21" s="211" t="s">
        <v>88</v>
      </c>
      <c r="Q21" s="211" t="s">
        <v>88</v>
      </c>
      <c r="R21" s="211" t="s">
        <v>88</v>
      </c>
      <c r="S21" s="211" t="s">
        <v>88</v>
      </c>
      <c r="T21" s="205">
        <f t="shared" si="4"/>
        <v>100</v>
      </c>
      <c r="U21" s="211" t="s">
        <v>88</v>
      </c>
      <c r="V21" s="211" t="s">
        <v>88</v>
      </c>
      <c r="W21" s="211" t="s">
        <v>88</v>
      </c>
    </row>
    <row r="22" spans="2:23" ht="24.75" customHeight="1" x14ac:dyDescent="0.15">
      <c r="B22" s="208" t="s">
        <v>201</v>
      </c>
      <c r="C22" s="209">
        <v>24721</v>
      </c>
      <c r="D22" s="162">
        <f t="shared" si="2"/>
        <v>1</v>
      </c>
      <c r="E22" s="162">
        <f t="shared" si="5"/>
        <v>28700</v>
      </c>
      <c r="F22" s="162">
        <f t="shared" si="3"/>
        <v>22828</v>
      </c>
      <c r="G22" s="210">
        <v>1</v>
      </c>
      <c r="H22" s="210">
        <v>28700</v>
      </c>
      <c r="I22" s="210">
        <v>22828</v>
      </c>
      <c r="J22" s="211" t="s">
        <v>88</v>
      </c>
      <c r="K22" s="211" t="s">
        <v>88</v>
      </c>
      <c r="L22" s="204"/>
      <c r="M22" s="211" t="s">
        <v>88</v>
      </c>
      <c r="N22" s="211" t="s">
        <v>88</v>
      </c>
      <c r="O22" s="211" t="s">
        <v>88</v>
      </c>
      <c r="P22" s="211" t="s">
        <v>88</v>
      </c>
      <c r="Q22" s="211" t="s">
        <v>88</v>
      </c>
      <c r="R22" s="211" t="s">
        <v>88</v>
      </c>
      <c r="S22" s="211" t="s">
        <v>88</v>
      </c>
      <c r="T22" s="205">
        <f t="shared" si="4"/>
        <v>92.342542777395735</v>
      </c>
      <c r="U22" s="211" t="s">
        <v>88</v>
      </c>
      <c r="V22" s="211" t="s">
        <v>88</v>
      </c>
      <c r="W22" s="211" t="s">
        <v>88</v>
      </c>
    </row>
    <row r="23" spans="2:23" ht="24.75" customHeight="1" x14ac:dyDescent="0.15">
      <c r="B23" s="208" t="s">
        <v>203</v>
      </c>
      <c r="C23" s="209">
        <v>4617</v>
      </c>
      <c r="D23" s="162">
        <f t="shared" si="2"/>
        <v>2</v>
      </c>
      <c r="E23" s="162">
        <f t="shared" si="5"/>
        <v>3844</v>
      </c>
      <c r="F23" s="162">
        <f t="shared" si="3"/>
        <v>3654</v>
      </c>
      <c r="G23" s="211" t="s">
        <v>88</v>
      </c>
      <c r="H23" s="211" t="s">
        <v>88</v>
      </c>
      <c r="I23" s="211" t="s">
        <v>88</v>
      </c>
      <c r="J23" s="210">
        <v>1</v>
      </c>
      <c r="K23" s="210">
        <v>3844</v>
      </c>
      <c r="L23" s="162"/>
      <c r="M23" s="162">
        <v>3654</v>
      </c>
      <c r="N23" s="211">
        <v>1</v>
      </c>
      <c r="O23" s="211">
        <v>0</v>
      </c>
      <c r="P23" s="211">
        <v>0</v>
      </c>
      <c r="Q23" s="211" t="s">
        <v>88</v>
      </c>
      <c r="R23" s="211" t="s">
        <v>88</v>
      </c>
      <c r="S23" s="211" t="s">
        <v>88</v>
      </c>
      <c r="T23" s="205">
        <f t="shared" si="4"/>
        <v>79.142300194931764</v>
      </c>
      <c r="U23" s="211" t="s">
        <v>88</v>
      </c>
      <c r="V23" s="211" t="s">
        <v>88</v>
      </c>
      <c r="W23" s="211" t="s">
        <v>88</v>
      </c>
    </row>
    <row r="24" spans="2:23" ht="24.75" customHeight="1" x14ac:dyDescent="0.15">
      <c r="B24" s="208" t="s">
        <v>134</v>
      </c>
      <c r="C24" s="209">
        <v>7210</v>
      </c>
      <c r="D24" s="162">
        <f t="shared" si="2"/>
        <v>20</v>
      </c>
      <c r="E24" s="162">
        <f t="shared" si="5"/>
        <v>10213</v>
      </c>
      <c r="F24" s="162">
        <f t="shared" si="3"/>
        <v>5549</v>
      </c>
      <c r="G24" s="211" t="s">
        <v>88</v>
      </c>
      <c r="H24" s="211" t="s">
        <v>88</v>
      </c>
      <c r="I24" s="211" t="s">
        <v>88</v>
      </c>
      <c r="J24" s="210">
        <v>17</v>
      </c>
      <c r="K24" s="210">
        <v>10163</v>
      </c>
      <c r="L24" s="162"/>
      <c r="M24" s="211">
        <v>5499</v>
      </c>
      <c r="N24" s="211">
        <v>3</v>
      </c>
      <c r="O24" s="211">
        <v>50</v>
      </c>
      <c r="P24" s="211">
        <v>50</v>
      </c>
      <c r="Q24" s="211" t="s">
        <v>88</v>
      </c>
      <c r="R24" s="211" t="s">
        <v>88</v>
      </c>
      <c r="S24" s="211" t="s">
        <v>88</v>
      </c>
      <c r="T24" s="205">
        <f t="shared" si="4"/>
        <v>76.962552011095696</v>
      </c>
      <c r="U24" s="211">
        <v>29</v>
      </c>
      <c r="V24" s="211">
        <v>2114</v>
      </c>
      <c r="W24" s="211">
        <v>892</v>
      </c>
    </row>
    <row r="25" spans="2:23" ht="24.75" customHeight="1" x14ac:dyDescent="0.15">
      <c r="B25" s="208" t="s">
        <v>17</v>
      </c>
      <c r="C25" s="209">
        <v>6113</v>
      </c>
      <c r="D25" s="162">
        <f t="shared" si="2"/>
        <v>4</v>
      </c>
      <c r="E25" s="162">
        <f t="shared" si="5"/>
        <v>6706</v>
      </c>
      <c r="F25" s="162">
        <f t="shared" si="3"/>
        <v>5472</v>
      </c>
      <c r="G25" s="210">
        <v>1</v>
      </c>
      <c r="H25" s="210">
        <v>5408</v>
      </c>
      <c r="I25" s="210">
        <v>4866</v>
      </c>
      <c r="J25" s="210">
        <v>1</v>
      </c>
      <c r="K25" s="210">
        <v>950</v>
      </c>
      <c r="L25" s="162"/>
      <c r="M25" s="211">
        <v>258</v>
      </c>
      <c r="N25" s="211">
        <v>2</v>
      </c>
      <c r="O25" s="211">
        <v>348</v>
      </c>
      <c r="P25" s="211">
        <v>348</v>
      </c>
      <c r="Q25" s="211" t="s">
        <v>88</v>
      </c>
      <c r="R25" s="211" t="s">
        <v>88</v>
      </c>
      <c r="S25" s="211" t="s">
        <v>88</v>
      </c>
      <c r="T25" s="205">
        <f t="shared" si="4"/>
        <v>89.514150171765095</v>
      </c>
      <c r="U25" s="211"/>
      <c r="V25" s="211"/>
      <c r="W25" s="211"/>
    </row>
    <row r="26" spans="2:23" ht="24.75" customHeight="1" x14ac:dyDescent="0.15">
      <c r="B26" s="208" t="s">
        <v>52</v>
      </c>
      <c r="C26" s="209">
        <v>3670</v>
      </c>
      <c r="D26" s="162">
        <f t="shared" si="2"/>
        <v>1</v>
      </c>
      <c r="E26" s="162">
        <f t="shared" si="5"/>
        <v>4100</v>
      </c>
      <c r="F26" s="162">
        <f t="shared" si="3"/>
        <v>3460</v>
      </c>
      <c r="G26" s="211" t="s">
        <v>88</v>
      </c>
      <c r="H26" s="211" t="s">
        <v>88</v>
      </c>
      <c r="I26" s="211" t="s">
        <v>88</v>
      </c>
      <c r="J26" s="210">
        <v>1</v>
      </c>
      <c r="K26" s="210">
        <v>4100</v>
      </c>
      <c r="L26" s="162"/>
      <c r="M26" s="211">
        <v>3460</v>
      </c>
      <c r="N26" s="211" t="s">
        <v>88</v>
      </c>
      <c r="O26" s="211" t="s">
        <v>88</v>
      </c>
      <c r="P26" s="211" t="s">
        <v>88</v>
      </c>
      <c r="Q26" s="211" t="s">
        <v>88</v>
      </c>
      <c r="R26" s="211" t="s">
        <v>88</v>
      </c>
      <c r="S26" s="211" t="s">
        <v>88</v>
      </c>
      <c r="T26" s="205">
        <f t="shared" si="4"/>
        <v>94.277929155313359</v>
      </c>
      <c r="U26" s="211">
        <v>1</v>
      </c>
      <c r="V26" s="211">
        <v>98</v>
      </c>
      <c r="W26" s="211">
        <v>31</v>
      </c>
    </row>
    <row r="27" spans="2:23" ht="24.75" customHeight="1" x14ac:dyDescent="0.15">
      <c r="B27" s="208" t="s">
        <v>178</v>
      </c>
      <c r="C27" s="209">
        <v>8251</v>
      </c>
      <c r="D27" s="162">
        <f t="shared" si="2"/>
        <v>1</v>
      </c>
      <c r="E27" s="162">
        <f t="shared" si="5"/>
        <v>7855</v>
      </c>
      <c r="F27" s="162">
        <f t="shared" si="3"/>
        <v>7816</v>
      </c>
      <c r="G27" s="210">
        <v>1</v>
      </c>
      <c r="H27" s="210">
        <v>7855</v>
      </c>
      <c r="I27" s="210">
        <v>7816</v>
      </c>
      <c r="J27" s="210" t="s">
        <v>88</v>
      </c>
      <c r="K27" s="210" t="s">
        <v>88</v>
      </c>
      <c r="L27" s="162"/>
      <c r="M27" s="162" t="s">
        <v>88</v>
      </c>
      <c r="N27" s="211" t="s">
        <v>88</v>
      </c>
      <c r="O27" s="211" t="s">
        <v>88</v>
      </c>
      <c r="P27" s="211" t="s">
        <v>88</v>
      </c>
      <c r="Q27" s="211" t="s">
        <v>88</v>
      </c>
      <c r="R27" s="211" t="s">
        <v>88</v>
      </c>
      <c r="S27" s="211" t="s">
        <v>88</v>
      </c>
      <c r="T27" s="205">
        <f t="shared" si="4"/>
        <v>94.727911768270516</v>
      </c>
      <c r="U27" s="211">
        <v>10</v>
      </c>
      <c r="V27" s="211">
        <v>586</v>
      </c>
      <c r="W27" s="211">
        <v>243</v>
      </c>
    </row>
    <row r="28" spans="2:23" ht="24.75" customHeight="1" x14ac:dyDescent="0.15">
      <c r="B28" s="208" t="s">
        <v>197</v>
      </c>
      <c r="C28" s="209">
        <v>14457</v>
      </c>
      <c r="D28" s="162">
        <f t="shared" si="2"/>
        <v>2</v>
      </c>
      <c r="E28" s="162">
        <f t="shared" si="5"/>
        <v>16100</v>
      </c>
      <c r="F28" s="162">
        <f t="shared" si="3"/>
        <v>14457</v>
      </c>
      <c r="G28" s="210">
        <v>1</v>
      </c>
      <c r="H28" s="210">
        <v>16100</v>
      </c>
      <c r="I28" s="210">
        <v>14457</v>
      </c>
      <c r="J28" s="211" t="s">
        <v>88</v>
      </c>
      <c r="K28" s="211" t="s">
        <v>88</v>
      </c>
      <c r="L28" s="204"/>
      <c r="M28" s="211" t="s">
        <v>88</v>
      </c>
      <c r="N28" s="211" t="s">
        <v>88</v>
      </c>
      <c r="O28" s="211" t="s">
        <v>88</v>
      </c>
      <c r="P28" s="211" t="s">
        <v>88</v>
      </c>
      <c r="Q28" s="211">
        <v>1</v>
      </c>
      <c r="R28" s="211">
        <v>600</v>
      </c>
      <c r="S28" s="211">
        <v>686</v>
      </c>
      <c r="T28" s="205">
        <f t="shared" si="4"/>
        <v>100</v>
      </c>
      <c r="U28" s="211" t="s">
        <v>88</v>
      </c>
      <c r="V28" s="211" t="s">
        <v>88</v>
      </c>
      <c r="W28" s="211" t="s">
        <v>88</v>
      </c>
    </row>
    <row r="29" spans="2:23" ht="24.75" customHeight="1" x14ac:dyDescent="0.15">
      <c r="B29" s="208" t="s">
        <v>78</v>
      </c>
      <c r="C29" s="209">
        <v>22808</v>
      </c>
      <c r="D29" s="162">
        <f t="shared" si="2"/>
        <v>1</v>
      </c>
      <c r="E29" s="162">
        <f t="shared" si="5"/>
        <v>24788</v>
      </c>
      <c r="F29" s="162">
        <f t="shared" si="3"/>
        <v>22808</v>
      </c>
      <c r="G29" s="210">
        <v>1</v>
      </c>
      <c r="H29" s="210">
        <v>24788</v>
      </c>
      <c r="I29" s="210">
        <v>22808</v>
      </c>
      <c r="J29" s="211" t="s">
        <v>88</v>
      </c>
      <c r="K29" s="211" t="s">
        <v>88</v>
      </c>
      <c r="L29" s="204"/>
      <c r="M29" s="211" t="s">
        <v>88</v>
      </c>
      <c r="N29" s="211" t="s">
        <v>88</v>
      </c>
      <c r="O29" s="211" t="s">
        <v>88</v>
      </c>
      <c r="P29" s="211" t="s">
        <v>88</v>
      </c>
      <c r="Q29" s="211" t="s">
        <v>88</v>
      </c>
      <c r="R29" s="211" t="s">
        <v>88</v>
      </c>
      <c r="S29" s="211" t="s">
        <v>88</v>
      </c>
      <c r="T29" s="205">
        <f t="shared" si="4"/>
        <v>100</v>
      </c>
      <c r="U29" s="211" t="s">
        <v>88</v>
      </c>
      <c r="V29" s="211" t="s">
        <v>88</v>
      </c>
      <c r="W29" s="211" t="s">
        <v>88</v>
      </c>
    </row>
    <row r="30" spans="2:23" ht="24.75" customHeight="1" x14ac:dyDescent="0.15">
      <c r="B30" s="208" t="s">
        <v>204</v>
      </c>
      <c r="C30" s="209">
        <v>35316</v>
      </c>
      <c r="D30" s="162">
        <f t="shared" si="2"/>
        <v>2</v>
      </c>
      <c r="E30" s="162">
        <f t="shared" si="5"/>
        <v>35000</v>
      </c>
      <c r="F30" s="162">
        <f t="shared" si="3"/>
        <v>35316</v>
      </c>
      <c r="G30" s="210">
        <v>1</v>
      </c>
      <c r="H30" s="210">
        <v>35000</v>
      </c>
      <c r="I30" s="210">
        <v>35316</v>
      </c>
      <c r="J30" s="211" t="s">
        <v>88</v>
      </c>
      <c r="K30" s="211" t="s">
        <v>88</v>
      </c>
      <c r="L30" s="204"/>
      <c r="M30" s="211" t="s">
        <v>88</v>
      </c>
      <c r="N30" s="211">
        <v>1</v>
      </c>
      <c r="O30" s="211">
        <v>0</v>
      </c>
      <c r="P30" s="211">
        <v>0</v>
      </c>
      <c r="Q30" s="211" t="s">
        <v>88</v>
      </c>
      <c r="R30" s="211" t="s">
        <v>88</v>
      </c>
      <c r="S30" s="211" t="s">
        <v>88</v>
      </c>
      <c r="T30" s="205">
        <f t="shared" si="4"/>
        <v>100</v>
      </c>
      <c r="U30" s="211" t="s">
        <v>88</v>
      </c>
      <c r="V30" s="211" t="s">
        <v>88</v>
      </c>
      <c r="W30" s="211" t="s">
        <v>88</v>
      </c>
    </row>
    <row r="31" spans="2:23" ht="24.75" customHeight="1" x14ac:dyDescent="0.15">
      <c r="B31" s="208" t="s">
        <v>206</v>
      </c>
      <c r="C31" s="209">
        <v>12972</v>
      </c>
      <c r="D31" s="162">
        <f t="shared" si="2"/>
        <v>1</v>
      </c>
      <c r="E31" s="162">
        <f t="shared" si="5"/>
        <v>14200</v>
      </c>
      <c r="F31" s="162">
        <f t="shared" si="3"/>
        <v>12712</v>
      </c>
      <c r="G31" s="210">
        <v>1</v>
      </c>
      <c r="H31" s="210">
        <v>14200</v>
      </c>
      <c r="I31" s="210">
        <v>12712</v>
      </c>
      <c r="J31" s="211" t="s">
        <v>88</v>
      </c>
      <c r="K31" s="211" t="s">
        <v>88</v>
      </c>
      <c r="L31" s="204"/>
      <c r="M31" s="211" t="s">
        <v>88</v>
      </c>
      <c r="N31" s="211" t="s">
        <v>88</v>
      </c>
      <c r="O31" s="211" t="s">
        <v>88</v>
      </c>
      <c r="P31" s="211" t="s">
        <v>88</v>
      </c>
      <c r="Q31" s="211" t="s">
        <v>88</v>
      </c>
      <c r="R31" s="211" t="s">
        <v>88</v>
      </c>
      <c r="S31" s="211" t="s">
        <v>88</v>
      </c>
      <c r="T31" s="205">
        <f t="shared" si="4"/>
        <v>97.995683009559059</v>
      </c>
      <c r="U31" s="211" t="s">
        <v>88</v>
      </c>
      <c r="V31" s="211" t="s">
        <v>88</v>
      </c>
      <c r="W31" s="211" t="s">
        <v>88</v>
      </c>
    </row>
    <row r="32" spans="2:23" ht="24.75" customHeight="1" x14ac:dyDescent="0.15">
      <c r="B32" s="208" t="s">
        <v>208</v>
      </c>
      <c r="C32" s="209">
        <v>11183</v>
      </c>
      <c r="D32" s="162">
        <f t="shared" si="2"/>
        <v>2</v>
      </c>
      <c r="E32" s="162">
        <f t="shared" si="5"/>
        <v>13300</v>
      </c>
      <c r="F32" s="162">
        <f t="shared" si="3"/>
        <v>10934</v>
      </c>
      <c r="G32" s="210">
        <v>1</v>
      </c>
      <c r="H32" s="210">
        <v>13000</v>
      </c>
      <c r="I32" s="210">
        <v>10634</v>
      </c>
      <c r="J32" s="211" t="s">
        <v>88</v>
      </c>
      <c r="K32" s="211" t="s">
        <v>88</v>
      </c>
      <c r="L32" s="204"/>
      <c r="M32" s="211" t="s">
        <v>88</v>
      </c>
      <c r="N32" s="211">
        <v>1</v>
      </c>
      <c r="O32" s="211">
        <v>300</v>
      </c>
      <c r="P32" s="211">
        <v>300</v>
      </c>
      <c r="Q32" s="211" t="s">
        <v>88</v>
      </c>
      <c r="R32" s="211" t="s">
        <v>88</v>
      </c>
      <c r="S32" s="211" t="s">
        <v>88</v>
      </c>
      <c r="T32" s="205">
        <f t="shared" si="4"/>
        <v>97.773406062773844</v>
      </c>
      <c r="U32" s="211" t="s">
        <v>88</v>
      </c>
      <c r="V32" s="211" t="s">
        <v>88</v>
      </c>
      <c r="W32" s="211" t="s">
        <v>88</v>
      </c>
    </row>
    <row r="33" spans="2:23" ht="24.75" customHeight="1" x14ac:dyDescent="0.15">
      <c r="B33" s="208" t="s">
        <v>209</v>
      </c>
      <c r="C33" s="209">
        <v>7559</v>
      </c>
      <c r="D33" s="162">
        <f t="shared" si="2"/>
        <v>1</v>
      </c>
      <c r="E33" s="162">
        <f t="shared" si="5"/>
        <v>17330</v>
      </c>
      <c r="F33" s="162">
        <f t="shared" si="3"/>
        <v>6633</v>
      </c>
      <c r="G33" s="210">
        <v>1</v>
      </c>
      <c r="H33" s="210">
        <v>17330</v>
      </c>
      <c r="I33" s="210">
        <v>6633</v>
      </c>
      <c r="J33" s="211" t="s">
        <v>88</v>
      </c>
      <c r="K33" s="211" t="s">
        <v>88</v>
      </c>
      <c r="L33" s="204"/>
      <c r="M33" s="211" t="s">
        <v>88</v>
      </c>
      <c r="N33" s="211" t="s">
        <v>88</v>
      </c>
      <c r="O33" s="211" t="s">
        <v>88</v>
      </c>
      <c r="P33" s="211" t="s">
        <v>88</v>
      </c>
      <c r="Q33" s="211" t="s">
        <v>88</v>
      </c>
      <c r="R33" s="211" t="s">
        <v>88</v>
      </c>
      <c r="S33" s="211" t="s">
        <v>88</v>
      </c>
      <c r="T33" s="205">
        <f t="shared" si="4"/>
        <v>87.749702341579578</v>
      </c>
      <c r="U33" s="211">
        <v>14</v>
      </c>
      <c r="V33" s="211">
        <v>1038</v>
      </c>
      <c r="W33" s="211">
        <v>254</v>
      </c>
    </row>
    <row r="34" spans="2:23" ht="24.75" customHeight="1" thickBot="1" x14ac:dyDescent="0.2">
      <c r="B34" s="213" t="s">
        <v>48</v>
      </c>
      <c r="C34" s="214">
        <v>13475</v>
      </c>
      <c r="D34" s="215">
        <f t="shared" si="2"/>
        <v>5</v>
      </c>
      <c r="E34" s="215">
        <f t="shared" si="5"/>
        <v>14140</v>
      </c>
      <c r="F34" s="215">
        <f t="shared" si="3"/>
        <v>11703</v>
      </c>
      <c r="G34" s="216">
        <v>1</v>
      </c>
      <c r="H34" s="216">
        <v>13200</v>
      </c>
      <c r="I34" s="216">
        <v>11703</v>
      </c>
      <c r="J34" s="216">
        <v>2</v>
      </c>
      <c r="K34" s="216">
        <v>940</v>
      </c>
      <c r="L34" s="215"/>
      <c r="M34" s="217">
        <v>0</v>
      </c>
      <c r="N34" s="217" t="s">
        <v>88</v>
      </c>
      <c r="O34" s="217" t="s">
        <v>88</v>
      </c>
      <c r="P34" s="217" t="s">
        <v>88</v>
      </c>
      <c r="Q34" s="217">
        <v>2</v>
      </c>
      <c r="R34" s="217">
        <v>0</v>
      </c>
      <c r="S34" s="217">
        <v>23</v>
      </c>
      <c r="T34" s="218">
        <f t="shared" si="4"/>
        <v>86.849721706864571</v>
      </c>
      <c r="U34" s="217">
        <v>6</v>
      </c>
      <c r="V34" s="217">
        <v>530</v>
      </c>
      <c r="W34" s="217">
        <v>133</v>
      </c>
    </row>
    <row r="35" spans="2:23" ht="24.75" customHeight="1" x14ac:dyDescent="0.15">
      <c r="B35" s="107" t="s">
        <v>210</v>
      </c>
      <c r="C35" s="162"/>
      <c r="D35" s="162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</row>
    <row r="36" spans="2:23" ht="16.5" customHeight="1" x14ac:dyDescent="0.15">
      <c r="C36" s="212"/>
      <c r="D36" s="212"/>
      <c r="E36" s="212"/>
      <c r="F36" s="212"/>
      <c r="G36" s="212"/>
      <c r="H36" s="212"/>
      <c r="I36" s="212"/>
      <c r="J36" s="212"/>
      <c r="K36" s="212"/>
      <c r="M36" s="212"/>
      <c r="N36" s="212"/>
      <c r="O36" s="212"/>
      <c r="P36" s="212"/>
      <c r="Q36" s="212"/>
      <c r="R36" s="212"/>
      <c r="S36" s="212"/>
      <c r="U36" s="212"/>
      <c r="V36" s="212"/>
      <c r="W36" s="212"/>
    </row>
    <row r="49" spans="2:12" x14ac:dyDescent="0.15">
      <c r="B49" s="212"/>
      <c r="C49" s="219"/>
      <c r="D49" s="212"/>
      <c r="E49" s="212"/>
      <c r="F49" s="212"/>
      <c r="G49" s="220"/>
      <c r="H49" s="220"/>
      <c r="I49" s="221"/>
      <c r="J49" s="212"/>
      <c r="K49" s="212"/>
      <c r="L49" s="212"/>
    </row>
    <row r="50" spans="2:12" x14ac:dyDescent="0.15">
      <c r="B50" s="219"/>
      <c r="C50" s="219"/>
      <c r="D50" s="219"/>
      <c r="E50" s="219"/>
      <c r="F50" s="219"/>
      <c r="G50" s="219"/>
      <c r="H50" s="219"/>
      <c r="I50" s="221"/>
      <c r="J50" s="219"/>
      <c r="K50" s="219"/>
      <c r="L50" s="219"/>
    </row>
    <row r="51" spans="2:12" x14ac:dyDescent="0.15">
      <c r="B51" s="219"/>
      <c r="C51" s="212"/>
      <c r="D51" s="212"/>
      <c r="E51" s="212"/>
      <c r="F51" s="219"/>
      <c r="G51" s="219"/>
      <c r="H51" s="219"/>
      <c r="I51" s="221"/>
      <c r="J51" s="219"/>
      <c r="K51" s="219"/>
      <c r="L51" s="219"/>
    </row>
    <row r="52" spans="2:12" x14ac:dyDescent="0.15">
      <c r="B52" s="212"/>
      <c r="C52" s="212"/>
      <c r="D52" s="212"/>
      <c r="E52" s="212"/>
      <c r="F52" s="219"/>
      <c r="G52" s="219"/>
      <c r="H52" s="219"/>
      <c r="I52" s="221"/>
      <c r="J52" s="212"/>
      <c r="K52" s="212"/>
      <c r="L52" s="212"/>
    </row>
    <row r="54" spans="2:12" x14ac:dyDescent="0.15">
      <c r="B54" s="212"/>
      <c r="C54" s="219"/>
      <c r="D54" s="219"/>
      <c r="E54" s="219"/>
      <c r="F54" s="219"/>
      <c r="G54" s="219"/>
      <c r="H54" s="219"/>
      <c r="I54" s="221"/>
      <c r="J54" s="219"/>
      <c r="K54" s="219"/>
      <c r="L54" s="219"/>
    </row>
    <row r="55" spans="2:12" x14ac:dyDescent="0.15">
      <c r="B55" s="212"/>
      <c r="C55" s="219"/>
      <c r="D55" s="219"/>
      <c r="E55" s="219"/>
      <c r="F55" s="219"/>
      <c r="G55" s="219"/>
      <c r="H55" s="219"/>
      <c r="I55" s="221"/>
      <c r="J55" s="212"/>
      <c r="K55" s="212"/>
      <c r="L55" s="212"/>
    </row>
    <row r="56" spans="2:12" x14ac:dyDescent="0.15">
      <c r="B56" s="212"/>
      <c r="C56" s="219"/>
      <c r="D56" s="219"/>
      <c r="E56" s="219"/>
      <c r="F56" s="219"/>
      <c r="G56" s="219"/>
      <c r="H56" s="219"/>
      <c r="I56" s="221"/>
      <c r="J56" s="212"/>
      <c r="K56" s="212"/>
      <c r="L56" s="212"/>
    </row>
    <row r="57" spans="2:12" x14ac:dyDescent="0.15">
      <c r="B57" s="219"/>
      <c r="C57" s="219"/>
      <c r="D57" s="219"/>
      <c r="E57" s="219"/>
      <c r="F57" s="219"/>
      <c r="G57" s="219"/>
      <c r="H57" s="219"/>
      <c r="I57" s="221"/>
      <c r="J57" s="219"/>
      <c r="K57" s="219"/>
      <c r="L57" s="219"/>
    </row>
    <row r="58" spans="2:12" x14ac:dyDescent="0.15">
      <c r="B58" s="212"/>
      <c r="C58" s="219"/>
      <c r="D58" s="219"/>
      <c r="E58" s="219"/>
      <c r="F58" s="219"/>
      <c r="G58" s="219"/>
      <c r="H58" s="219"/>
      <c r="I58" s="221"/>
      <c r="J58" s="212"/>
      <c r="K58" s="212"/>
      <c r="L58" s="212"/>
    </row>
    <row r="59" spans="2:12" x14ac:dyDescent="0.15">
      <c r="C59" s="219"/>
      <c r="D59" s="219"/>
      <c r="E59" s="219"/>
      <c r="F59" s="219"/>
      <c r="G59" s="219"/>
      <c r="H59" s="219"/>
    </row>
    <row r="60" spans="2:12" x14ac:dyDescent="0.15">
      <c r="B60" s="212"/>
      <c r="C60" s="219"/>
      <c r="D60" s="219"/>
      <c r="E60" s="219"/>
      <c r="F60" s="219"/>
      <c r="G60" s="219"/>
      <c r="H60" s="219"/>
      <c r="I60" s="221"/>
      <c r="J60" s="219"/>
      <c r="K60" s="219"/>
      <c r="L60" s="219"/>
    </row>
    <row r="61" spans="2:12" x14ac:dyDescent="0.15">
      <c r="B61" s="219"/>
      <c r="C61" s="212"/>
      <c r="D61" s="212"/>
      <c r="E61" s="212"/>
      <c r="F61" s="219"/>
      <c r="G61" s="219"/>
      <c r="H61" s="219"/>
      <c r="I61" s="221"/>
      <c r="J61" s="219"/>
      <c r="K61" s="219"/>
      <c r="L61" s="219"/>
    </row>
    <row r="62" spans="2:12" x14ac:dyDescent="0.15">
      <c r="B62" s="212"/>
      <c r="C62" s="219"/>
      <c r="D62" s="219"/>
      <c r="E62" s="219"/>
      <c r="F62" s="219"/>
      <c r="G62" s="219"/>
      <c r="H62" s="219"/>
      <c r="I62" s="221"/>
      <c r="J62" s="212"/>
      <c r="K62" s="212"/>
      <c r="L62" s="212"/>
    </row>
    <row r="63" spans="2:12" x14ac:dyDescent="0.15">
      <c r="B63" s="212"/>
      <c r="C63" s="219"/>
      <c r="D63" s="219"/>
      <c r="E63" s="219"/>
      <c r="F63" s="219"/>
      <c r="G63" s="219"/>
      <c r="H63" s="219"/>
      <c r="I63" s="221"/>
      <c r="J63" s="212"/>
      <c r="K63" s="212"/>
      <c r="L63" s="212"/>
    </row>
    <row r="64" spans="2:12" x14ac:dyDescent="0.15">
      <c r="B64" s="212"/>
      <c r="C64" s="219"/>
      <c r="D64" s="219"/>
      <c r="E64" s="219"/>
      <c r="F64" s="219"/>
      <c r="G64" s="219"/>
      <c r="H64" s="219"/>
      <c r="I64" s="221"/>
      <c r="J64" s="212"/>
      <c r="K64" s="212"/>
      <c r="L64" s="212"/>
    </row>
    <row r="65" spans="2:12" x14ac:dyDescent="0.15">
      <c r="C65" s="219"/>
      <c r="D65" s="219"/>
      <c r="E65" s="219"/>
      <c r="F65" s="219"/>
      <c r="G65" s="219"/>
      <c r="H65" s="219"/>
    </row>
    <row r="66" spans="2:12" x14ac:dyDescent="0.15">
      <c r="C66" s="219"/>
      <c r="D66" s="219"/>
      <c r="E66" s="219"/>
      <c r="F66" s="219"/>
      <c r="G66" s="219"/>
      <c r="H66" s="219"/>
      <c r="I66" s="221"/>
      <c r="J66" s="212"/>
      <c r="K66" s="212"/>
      <c r="L66" s="212"/>
    </row>
    <row r="67" spans="2:12" x14ac:dyDescent="0.15">
      <c r="B67" s="212"/>
      <c r="C67" s="219"/>
      <c r="D67" s="219"/>
      <c r="E67" s="219"/>
      <c r="F67" s="219"/>
      <c r="G67" s="219"/>
      <c r="H67" s="219"/>
      <c r="I67" s="221"/>
      <c r="J67" s="212"/>
      <c r="K67" s="212"/>
      <c r="L67" s="212"/>
    </row>
    <row r="68" spans="2:12" x14ac:dyDescent="0.15">
      <c r="B68" s="212"/>
      <c r="C68" s="219"/>
      <c r="D68" s="219"/>
      <c r="E68" s="219"/>
      <c r="F68" s="219"/>
      <c r="G68" s="219"/>
      <c r="H68" s="219"/>
      <c r="I68" s="221"/>
      <c r="J68" s="219"/>
      <c r="K68" s="219"/>
      <c r="L68" s="219"/>
    </row>
    <row r="69" spans="2:12" x14ac:dyDescent="0.15">
      <c r="B69" s="212"/>
      <c r="C69" s="219"/>
      <c r="D69" s="219"/>
      <c r="E69" s="219"/>
      <c r="F69" s="219"/>
      <c r="G69" s="219"/>
      <c r="H69" s="219"/>
      <c r="I69" s="221"/>
      <c r="J69" s="219"/>
      <c r="K69" s="219"/>
      <c r="L69" s="219"/>
    </row>
    <row r="70" spans="2:12" x14ac:dyDescent="0.15">
      <c r="B70" s="212"/>
      <c r="C70" s="219"/>
      <c r="D70" s="219"/>
      <c r="E70" s="219"/>
      <c r="F70" s="219"/>
      <c r="G70" s="219"/>
      <c r="H70" s="219"/>
      <c r="I70" s="221"/>
      <c r="J70" s="212"/>
      <c r="K70" s="212"/>
      <c r="L70" s="212"/>
    </row>
    <row r="71" spans="2:12" x14ac:dyDescent="0.15">
      <c r="C71" s="219"/>
      <c r="D71" s="219"/>
      <c r="E71" s="219"/>
      <c r="F71" s="219"/>
      <c r="G71" s="219"/>
      <c r="H71" s="219"/>
    </row>
    <row r="72" spans="2:12" x14ac:dyDescent="0.15">
      <c r="B72" s="212"/>
      <c r="C72" s="219"/>
      <c r="D72" s="219"/>
      <c r="E72" s="219"/>
      <c r="F72" s="219"/>
      <c r="G72" s="219"/>
      <c r="H72" s="219"/>
      <c r="I72" s="221"/>
      <c r="J72" s="212"/>
      <c r="K72" s="212"/>
      <c r="L72" s="212"/>
    </row>
    <row r="73" spans="2:12" x14ac:dyDescent="0.15">
      <c r="C73" s="219"/>
      <c r="D73" s="219"/>
      <c r="E73" s="219"/>
      <c r="F73" s="219"/>
      <c r="G73" s="219"/>
      <c r="H73" s="219"/>
      <c r="I73" s="221"/>
      <c r="J73" s="212"/>
      <c r="K73" s="212"/>
      <c r="L73" s="212"/>
    </row>
    <row r="74" spans="2:12" x14ac:dyDescent="0.15">
      <c r="B74" s="212"/>
      <c r="C74" s="219"/>
      <c r="D74" s="219"/>
      <c r="E74" s="219"/>
      <c r="F74" s="219"/>
      <c r="G74" s="219"/>
      <c r="H74" s="219"/>
      <c r="I74" s="221"/>
      <c r="J74" s="212"/>
      <c r="K74" s="212"/>
      <c r="L74" s="212"/>
    </row>
    <row r="75" spans="2:12" x14ac:dyDescent="0.15">
      <c r="B75" s="219"/>
      <c r="C75" s="219"/>
      <c r="D75" s="219"/>
      <c r="E75" s="219"/>
      <c r="F75" s="219"/>
      <c r="G75" s="219"/>
      <c r="H75" s="219"/>
      <c r="I75" s="221"/>
      <c r="J75" s="219"/>
      <c r="K75" s="219"/>
      <c r="L75" s="219"/>
    </row>
    <row r="76" spans="2:12" x14ac:dyDescent="0.15">
      <c r="B76" s="219"/>
      <c r="C76" s="219"/>
      <c r="D76" s="219"/>
      <c r="E76" s="219"/>
      <c r="F76" s="219"/>
      <c r="G76" s="219"/>
      <c r="H76" s="219"/>
      <c r="I76" s="221"/>
      <c r="J76" s="219"/>
      <c r="K76" s="219"/>
      <c r="L76" s="219"/>
    </row>
    <row r="77" spans="2:12" x14ac:dyDescent="0.15">
      <c r="C77" s="219"/>
      <c r="D77" s="219"/>
      <c r="E77" s="219"/>
      <c r="F77" s="219"/>
      <c r="G77" s="219"/>
      <c r="H77" s="219"/>
      <c r="J77" s="219"/>
      <c r="K77" s="219"/>
      <c r="L77" s="219"/>
    </row>
    <row r="78" spans="2:12" x14ac:dyDescent="0.15">
      <c r="B78" s="219"/>
      <c r="C78" s="219"/>
      <c r="D78" s="219"/>
      <c r="E78" s="219"/>
      <c r="F78" s="219"/>
      <c r="G78" s="219"/>
      <c r="H78" s="219"/>
      <c r="I78" s="221"/>
      <c r="J78" s="219"/>
      <c r="K78" s="219"/>
      <c r="L78" s="219"/>
    </row>
    <row r="79" spans="2:12" x14ac:dyDescent="0.15">
      <c r="B79" s="219"/>
      <c r="C79" s="219"/>
      <c r="D79" s="219"/>
      <c r="E79" s="219"/>
      <c r="F79" s="219"/>
      <c r="G79" s="219"/>
      <c r="H79" s="219"/>
      <c r="I79" s="221"/>
      <c r="J79" s="219"/>
      <c r="K79" s="219"/>
      <c r="L79" s="219"/>
    </row>
    <row r="80" spans="2:12" x14ac:dyDescent="0.15">
      <c r="B80" s="219"/>
      <c r="C80" s="212"/>
      <c r="D80" s="212"/>
      <c r="E80" s="212"/>
      <c r="F80" s="219"/>
      <c r="G80" s="219"/>
      <c r="H80" s="219"/>
      <c r="I80" s="221"/>
      <c r="J80" s="219"/>
      <c r="K80" s="219"/>
      <c r="L80" s="219"/>
    </row>
    <row r="81" spans="2:12" x14ac:dyDescent="0.15">
      <c r="B81" s="219"/>
      <c r="C81" s="219"/>
      <c r="D81" s="219"/>
      <c r="E81" s="219"/>
      <c r="F81" s="219"/>
      <c r="G81" s="219"/>
      <c r="H81" s="219"/>
      <c r="I81" s="221"/>
      <c r="J81" s="219"/>
      <c r="K81" s="219"/>
      <c r="L81" s="219"/>
    </row>
    <row r="82" spans="2:12" x14ac:dyDescent="0.15">
      <c r="B82" s="219"/>
      <c r="C82" s="219"/>
      <c r="D82" s="219"/>
      <c r="E82" s="219"/>
      <c r="F82" s="219"/>
      <c r="G82" s="219"/>
      <c r="H82" s="219"/>
      <c r="I82" s="221"/>
      <c r="J82" s="219"/>
      <c r="K82" s="219"/>
      <c r="L82" s="219"/>
    </row>
  </sheetData>
  <mergeCells count="23">
    <mergeCell ref="I5:I6"/>
    <mergeCell ref="J5:J6"/>
    <mergeCell ref="K5:K6"/>
    <mergeCell ref="M5:M6"/>
    <mergeCell ref="B2:K2"/>
    <mergeCell ref="D4:F4"/>
    <mergeCell ref="G4:I4"/>
    <mergeCell ref="J4:K4"/>
    <mergeCell ref="B4:B6"/>
    <mergeCell ref="C4:C6"/>
    <mergeCell ref="D5:D6"/>
    <mergeCell ref="E5:E6"/>
    <mergeCell ref="F5:F6"/>
    <mergeCell ref="G5:G6"/>
    <mergeCell ref="H5:H6"/>
    <mergeCell ref="V5:V6"/>
    <mergeCell ref="W5:W6"/>
    <mergeCell ref="U4:W4"/>
    <mergeCell ref="N5:P5"/>
    <mergeCell ref="Q5:S5"/>
    <mergeCell ref="U5:U6"/>
    <mergeCell ref="T4:T6"/>
    <mergeCell ref="N4:S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orientation="portrait" r:id="rId1"/>
  <headerFooter alignWithMargins="0"/>
  <colBreaks count="1" manualBreakCount="1">
    <brk id="12" min="1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showGridLines="0" view="pageBreakPreview" topLeftCell="A2" zoomScale="110" zoomScaleSheetLayoutView="110" workbookViewId="0">
      <selection activeCell="G11" sqref="G11"/>
    </sheetView>
  </sheetViews>
  <sheetFormatPr defaultRowHeight="13.5" x14ac:dyDescent="0.15"/>
  <cols>
    <col min="1" max="1" width="9" style="97" customWidth="1"/>
    <col min="2" max="2" width="14.125" style="97" customWidth="1"/>
    <col min="3" max="5" width="8.875" style="97" customWidth="1"/>
    <col min="6" max="7" width="9" style="97" customWidth="1"/>
    <col min="8" max="11" width="8.875" style="97" customWidth="1"/>
    <col min="12" max="12" width="0.375" style="97" customWidth="1"/>
    <col min="13" max="21" width="7.375" style="97" customWidth="1"/>
    <col min="22" max="22" width="4.75" style="97" customWidth="1"/>
    <col min="23" max="23" width="7.75" style="97" customWidth="1"/>
    <col min="24" max="25" width="7.5" style="97" customWidth="1"/>
    <col min="26" max="255" width="9" style="97" customWidth="1"/>
    <col min="256" max="256" width="11.625" style="97" customWidth="1"/>
    <col min="257" max="265" width="9.125" style="97" customWidth="1"/>
    <col min="266" max="266" width="0.375" style="97" customWidth="1"/>
    <col min="267" max="274" width="7.625" style="97" customWidth="1"/>
    <col min="275" max="275" width="7.125" style="97" customWidth="1"/>
    <col min="276" max="276" width="4.5" style="97" customWidth="1"/>
    <col min="277" max="279" width="7.125" style="97" customWidth="1"/>
    <col min="280" max="511" width="9" style="97" customWidth="1"/>
    <col min="512" max="512" width="11.625" style="97" customWidth="1"/>
    <col min="513" max="521" width="9.125" style="97" customWidth="1"/>
    <col min="522" max="522" width="0.375" style="97" customWidth="1"/>
    <col min="523" max="530" width="7.625" style="97" customWidth="1"/>
    <col min="531" max="531" width="7.125" style="97" customWidth="1"/>
    <col min="532" max="532" width="4.5" style="97" customWidth="1"/>
    <col min="533" max="535" width="7.125" style="97" customWidth="1"/>
    <col min="536" max="767" width="9" style="97" customWidth="1"/>
    <col min="768" max="768" width="11.625" style="97" customWidth="1"/>
    <col min="769" max="777" width="9.125" style="97" customWidth="1"/>
    <col min="778" max="778" width="0.375" style="97" customWidth="1"/>
    <col min="779" max="786" width="7.625" style="97" customWidth="1"/>
    <col min="787" max="787" width="7.125" style="97" customWidth="1"/>
    <col min="788" max="788" width="4.5" style="97" customWidth="1"/>
    <col min="789" max="791" width="7.125" style="97" customWidth="1"/>
    <col min="792" max="1023" width="9" style="97" customWidth="1"/>
    <col min="1024" max="1024" width="11.625" style="97" customWidth="1"/>
    <col min="1025" max="1033" width="9.125" style="97" customWidth="1"/>
    <col min="1034" max="1034" width="0.375" style="97" customWidth="1"/>
    <col min="1035" max="1042" width="7.625" style="97" customWidth="1"/>
    <col min="1043" max="1043" width="7.125" style="97" customWidth="1"/>
    <col min="1044" max="1044" width="4.5" style="97" customWidth="1"/>
    <col min="1045" max="1047" width="7.125" style="97" customWidth="1"/>
    <col min="1048" max="1279" width="9" style="97" customWidth="1"/>
    <col min="1280" max="1280" width="11.625" style="97" customWidth="1"/>
    <col min="1281" max="1289" width="9.125" style="97" customWidth="1"/>
    <col min="1290" max="1290" width="0.375" style="97" customWidth="1"/>
    <col min="1291" max="1298" width="7.625" style="97" customWidth="1"/>
    <col min="1299" max="1299" width="7.125" style="97" customWidth="1"/>
    <col min="1300" max="1300" width="4.5" style="97" customWidth="1"/>
    <col min="1301" max="1303" width="7.125" style="97" customWidth="1"/>
    <col min="1304" max="1535" width="9" style="97" customWidth="1"/>
    <col min="1536" max="1536" width="11.625" style="97" customWidth="1"/>
    <col min="1537" max="1545" width="9.125" style="97" customWidth="1"/>
    <col min="1546" max="1546" width="0.375" style="97" customWidth="1"/>
    <col min="1547" max="1554" width="7.625" style="97" customWidth="1"/>
    <col min="1555" max="1555" width="7.125" style="97" customWidth="1"/>
    <col min="1556" max="1556" width="4.5" style="97" customWidth="1"/>
    <col min="1557" max="1559" width="7.125" style="97" customWidth="1"/>
    <col min="1560" max="1791" width="9" style="97" customWidth="1"/>
    <col min="1792" max="1792" width="11.625" style="97" customWidth="1"/>
    <col min="1793" max="1801" width="9.125" style="97" customWidth="1"/>
    <col min="1802" max="1802" width="0.375" style="97" customWidth="1"/>
    <col min="1803" max="1810" width="7.625" style="97" customWidth="1"/>
    <col min="1811" max="1811" width="7.125" style="97" customWidth="1"/>
    <col min="1812" max="1812" width="4.5" style="97" customWidth="1"/>
    <col min="1813" max="1815" width="7.125" style="97" customWidth="1"/>
    <col min="1816" max="2047" width="9" style="97" customWidth="1"/>
    <col min="2048" max="2048" width="11.625" style="97" customWidth="1"/>
    <col min="2049" max="2057" width="9.125" style="97" customWidth="1"/>
    <col min="2058" max="2058" width="0.375" style="97" customWidth="1"/>
    <col min="2059" max="2066" width="7.625" style="97" customWidth="1"/>
    <col min="2067" max="2067" width="7.125" style="97" customWidth="1"/>
    <col min="2068" max="2068" width="4.5" style="97" customWidth="1"/>
    <col min="2069" max="2071" width="7.125" style="97" customWidth="1"/>
    <col min="2072" max="2303" width="9" style="97" customWidth="1"/>
    <col min="2304" max="2304" width="11.625" style="97" customWidth="1"/>
    <col min="2305" max="2313" width="9.125" style="97" customWidth="1"/>
    <col min="2314" max="2314" width="0.375" style="97" customWidth="1"/>
    <col min="2315" max="2322" width="7.625" style="97" customWidth="1"/>
    <col min="2323" max="2323" width="7.125" style="97" customWidth="1"/>
    <col min="2324" max="2324" width="4.5" style="97" customWidth="1"/>
    <col min="2325" max="2327" width="7.125" style="97" customWidth="1"/>
    <col min="2328" max="2559" width="9" style="97" customWidth="1"/>
    <col min="2560" max="2560" width="11.625" style="97" customWidth="1"/>
    <col min="2561" max="2569" width="9.125" style="97" customWidth="1"/>
    <col min="2570" max="2570" width="0.375" style="97" customWidth="1"/>
    <col min="2571" max="2578" width="7.625" style="97" customWidth="1"/>
    <col min="2579" max="2579" width="7.125" style="97" customWidth="1"/>
    <col min="2580" max="2580" width="4.5" style="97" customWidth="1"/>
    <col min="2581" max="2583" width="7.125" style="97" customWidth="1"/>
    <col min="2584" max="2815" width="9" style="97" customWidth="1"/>
    <col min="2816" max="2816" width="11.625" style="97" customWidth="1"/>
    <col min="2817" max="2825" width="9.125" style="97" customWidth="1"/>
    <col min="2826" max="2826" width="0.375" style="97" customWidth="1"/>
    <col min="2827" max="2834" width="7.625" style="97" customWidth="1"/>
    <col min="2835" max="2835" width="7.125" style="97" customWidth="1"/>
    <col min="2836" max="2836" width="4.5" style="97" customWidth="1"/>
    <col min="2837" max="2839" width="7.125" style="97" customWidth="1"/>
    <col min="2840" max="3071" width="9" style="97" customWidth="1"/>
    <col min="3072" max="3072" width="11.625" style="97" customWidth="1"/>
    <col min="3073" max="3081" width="9.125" style="97" customWidth="1"/>
    <col min="3082" max="3082" width="0.375" style="97" customWidth="1"/>
    <col min="3083" max="3090" width="7.625" style="97" customWidth="1"/>
    <col min="3091" max="3091" width="7.125" style="97" customWidth="1"/>
    <col min="3092" max="3092" width="4.5" style="97" customWidth="1"/>
    <col min="3093" max="3095" width="7.125" style="97" customWidth="1"/>
    <col min="3096" max="3327" width="9" style="97" customWidth="1"/>
    <col min="3328" max="3328" width="11.625" style="97" customWidth="1"/>
    <col min="3329" max="3337" width="9.125" style="97" customWidth="1"/>
    <col min="3338" max="3338" width="0.375" style="97" customWidth="1"/>
    <col min="3339" max="3346" width="7.625" style="97" customWidth="1"/>
    <col min="3347" max="3347" width="7.125" style="97" customWidth="1"/>
    <col min="3348" max="3348" width="4.5" style="97" customWidth="1"/>
    <col min="3349" max="3351" width="7.125" style="97" customWidth="1"/>
    <col min="3352" max="3583" width="9" style="97" customWidth="1"/>
    <col min="3584" max="3584" width="11.625" style="97" customWidth="1"/>
    <col min="3585" max="3593" width="9.125" style="97" customWidth="1"/>
    <col min="3594" max="3594" width="0.375" style="97" customWidth="1"/>
    <col min="3595" max="3602" width="7.625" style="97" customWidth="1"/>
    <col min="3603" max="3603" width="7.125" style="97" customWidth="1"/>
    <col min="3604" max="3604" width="4.5" style="97" customWidth="1"/>
    <col min="3605" max="3607" width="7.125" style="97" customWidth="1"/>
    <col min="3608" max="3839" width="9" style="97" customWidth="1"/>
    <col min="3840" max="3840" width="11.625" style="97" customWidth="1"/>
    <col min="3841" max="3849" width="9.125" style="97" customWidth="1"/>
    <col min="3850" max="3850" width="0.375" style="97" customWidth="1"/>
    <col min="3851" max="3858" width="7.625" style="97" customWidth="1"/>
    <col min="3859" max="3859" width="7.125" style="97" customWidth="1"/>
    <col min="3860" max="3860" width="4.5" style="97" customWidth="1"/>
    <col min="3861" max="3863" width="7.125" style="97" customWidth="1"/>
    <col min="3864" max="4095" width="9" style="97" customWidth="1"/>
    <col min="4096" max="4096" width="11.625" style="97" customWidth="1"/>
    <col min="4097" max="4105" width="9.125" style="97" customWidth="1"/>
    <col min="4106" max="4106" width="0.375" style="97" customWidth="1"/>
    <col min="4107" max="4114" width="7.625" style="97" customWidth="1"/>
    <col min="4115" max="4115" width="7.125" style="97" customWidth="1"/>
    <col min="4116" max="4116" width="4.5" style="97" customWidth="1"/>
    <col min="4117" max="4119" width="7.125" style="97" customWidth="1"/>
    <col min="4120" max="4351" width="9" style="97" customWidth="1"/>
    <col min="4352" max="4352" width="11.625" style="97" customWidth="1"/>
    <col min="4353" max="4361" width="9.125" style="97" customWidth="1"/>
    <col min="4362" max="4362" width="0.375" style="97" customWidth="1"/>
    <col min="4363" max="4370" width="7.625" style="97" customWidth="1"/>
    <col min="4371" max="4371" width="7.125" style="97" customWidth="1"/>
    <col min="4372" max="4372" width="4.5" style="97" customWidth="1"/>
    <col min="4373" max="4375" width="7.125" style="97" customWidth="1"/>
    <col min="4376" max="4607" width="9" style="97" customWidth="1"/>
    <col min="4608" max="4608" width="11.625" style="97" customWidth="1"/>
    <col min="4609" max="4617" width="9.125" style="97" customWidth="1"/>
    <col min="4618" max="4618" width="0.375" style="97" customWidth="1"/>
    <col min="4619" max="4626" width="7.625" style="97" customWidth="1"/>
    <col min="4627" max="4627" width="7.125" style="97" customWidth="1"/>
    <col min="4628" max="4628" width="4.5" style="97" customWidth="1"/>
    <col min="4629" max="4631" width="7.125" style="97" customWidth="1"/>
    <col min="4632" max="4863" width="9" style="97" customWidth="1"/>
    <col min="4864" max="4864" width="11.625" style="97" customWidth="1"/>
    <col min="4865" max="4873" width="9.125" style="97" customWidth="1"/>
    <col min="4874" max="4874" width="0.375" style="97" customWidth="1"/>
    <col min="4875" max="4882" width="7.625" style="97" customWidth="1"/>
    <col min="4883" max="4883" width="7.125" style="97" customWidth="1"/>
    <col min="4884" max="4884" width="4.5" style="97" customWidth="1"/>
    <col min="4885" max="4887" width="7.125" style="97" customWidth="1"/>
    <col min="4888" max="5119" width="9" style="97" customWidth="1"/>
    <col min="5120" max="5120" width="11.625" style="97" customWidth="1"/>
    <col min="5121" max="5129" width="9.125" style="97" customWidth="1"/>
    <col min="5130" max="5130" width="0.375" style="97" customWidth="1"/>
    <col min="5131" max="5138" width="7.625" style="97" customWidth="1"/>
    <col min="5139" max="5139" width="7.125" style="97" customWidth="1"/>
    <col min="5140" max="5140" width="4.5" style="97" customWidth="1"/>
    <col min="5141" max="5143" width="7.125" style="97" customWidth="1"/>
    <col min="5144" max="5375" width="9" style="97" customWidth="1"/>
    <col min="5376" max="5376" width="11.625" style="97" customWidth="1"/>
    <col min="5377" max="5385" width="9.125" style="97" customWidth="1"/>
    <col min="5386" max="5386" width="0.375" style="97" customWidth="1"/>
    <col min="5387" max="5394" width="7.625" style="97" customWidth="1"/>
    <col min="5395" max="5395" width="7.125" style="97" customWidth="1"/>
    <col min="5396" max="5396" width="4.5" style="97" customWidth="1"/>
    <col min="5397" max="5399" width="7.125" style="97" customWidth="1"/>
    <col min="5400" max="5631" width="9" style="97" customWidth="1"/>
    <col min="5632" max="5632" width="11.625" style="97" customWidth="1"/>
    <col min="5633" max="5641" width="9.125" style="97" customWidth="1"/>
    <col min="5642" max="5642" width="0.375" style="97" customWidth="1"/>
    <col min="5643" max="5650" width="7.625" style="97" customWidth="1"/>
    <col min="5651" max="5651" width="7.125" style="97" customWidth="1"/>
    <col min="5652" max="5652" width="4.5" style="97" customWidth="1"/>
    <col min="5653" max="5655" width="7.125" style="97" customWidth="1"/>
    <col min="5656" max="5887" width="9" style="97" customWidth="1"/>
    <col min="5888" max="5888" width="11.625" style="97" customWidth="1"/>
    <col min="5889" max="5897" width="9.125" style="97" customWidth="1"/>
    <col min="5898" max="5898" width="0.375" style="97" customWidth="1"/>
    <col min="5899" max="5906" width="7.625" style="97" customWidth="1"/>
    <col min="5907" max="5907" width="7.125" style="97" customWidth="1"/>
    <col min="5908" max="5908" width="4.5" style="97" customWidth="1"/>
    <col min="5909" max="5911" width="7.125" style="97" customWidth="1"/>
    <col min="5912" max="6143" width="9" style="97" customWidth="1"/>
    <col min="6144" max="6144" width="11.625" style="97" customWidth="1"/>
    <col min="6145" max="6153" width="9.125" style="97" customWidth="1"/>
    <col min="6154" max="6154" width="0.375" style="97" customWidth="1"/>
    <col min="6155" max="6162" width="7.625" style="97" customWidth="1"/>
    <col min="6163" max="6163" width="7.125" style="97" customWidth="1"/>
    <col min="6164" max="6164" width="4.5" style="97" customWidth="1"/>
    <col min="6165" max="6167" width="7.125" style="97" customWidth="1"/>
    <col min="6168" max="6399" width="9" style="97" customWidth="1"/>
    <col min="6400" max="6400" width="11.625" style="97" customWidth="1"/>
    <col min="6401" max="6409" width="9.125" style="97" customWidth="1"/>
    <col min="6410" max="6410" width="0.375" style="97" customWidth="1"/>
    <col min="6411" max="6418" width="7.625" style="97" customWidth="1"/>
    <col min="6419" max="6419" width="7.125" style="97" customWidth="1"/>
    <col min="6420" max="6420" width="4.5" style="97" customWidth="1"/>
    <col min="6421" max="6423" width="7.125" style="97" customWidth="1"/>
    <col min="6424" max="6655" width="9" style="97" customWidth="1"/>
    <col min="6656" max="6656" width="11.625" style="97" customWidth="1"/>
    <col min="6657" max="6665" width="9.125" style="97" customWidth="1"/>
    <col min="6666" max="6666" width="0.375" style="97" customWidth="1"/>
    <col min="6667" max="6674" width="7.625" style="97" customWidth="1"/>
    <col min="6675" max="6675" width="7.125" style="97" customWidth="1"/>
    <col min="6676" max="6676" width="4.5" style="97" customWidth="1"/>
    <col min="6677" max="6679" width="7.125" style="97" customWidth="1"/>
    <col min="6680" max="6911" width="9" style="97" customWidth="1"/>
    <col min="6912" max="6912" width="11.625" style="97" customWidth="1"/>
    <col min="6913" max="6921" width="9.125" style="97" customWidth="1"/>
    <col min="6922" max="6922" width="0.375" style="97" customWidth="1"/>
    <col min="6923" max="6930" width="7.625" style="97" customWidth="1"/>
    <col min="6931" max="6931" width="7.125" style="97" customWidth="1"/>
    <col min="6932" max="6932" width="4.5" style="97" customWidth="1"/>
    <col min="6933" max="6935" width="7.125" style="97" customWidth="1"/>
    <col min="6936" max="7167" width="9" style="97" customWidth="1"/>
    <col min="7168" max="7168" width="11.625" style="97" customWidth="1"/>
    <col min="7169" max="7177" width="9.125" style="97" customWidth="1"/>
    <col min="7178" max="7178" width="0.375" style="97" customWidth="1"/>
    <col min="7179" max="7186" width="7.625" style="97" customWidth="1"/>
    <col min="7187" max="7187" width="7.125" style="97" customWidth="1"/>
    <col min="7188" max="7188" width="4.5" style="97" customWidth="1"/>
    <col min="7189" max="7191" width="7.125" style="97" customWidth="1"/>
    <col min="7192" max="7423" width="9" style="97" customWidth="1"/>
    <col min="7424" max="7424" width="11.625" style="97" customWidth="1"/>
    <col min="7425" max="7433" width="9.125" style="97" customWidth="1"/>
    <col min="7434" max="7434" width="0.375" style="97" customWidth="1"/>
    <col min="7435" max="7442" width="7.625" style="97" customWidth="1"/>
    <col min="7443" max="7443" width="7.125" style="97" customWidth="1"/>
    <col min="7444" max="7444" width="4.5" style="97" customWidth="1"/>
    <col min="7445" max="7447" width="7.125" style="97" customWidth="1"/>
    <col min="7448" max="7679" width="9" style="97" customWidth="1"/>
    <col min="7680" max="7680" width="11.625" style="97" customWidth="1"/>
    <col min="7681" max="7689" width="9.125" style="97" customWidth="1"/>
    <col min="7690" max="7690" width="0.375" style="97" customWidth="1"/>
    <col min="7691" max="7698" width="7.625" style="97" customWidth="1"/>
    <col min="7699" max="7699" width="7.125" style="97" customWidth="1"/>
    <col min="7700" max="7700" width="4.5" style="97" customWidth="1"/>
    <col min="7701" max="7703" width="7.125" style="97" customWidth="1"/>
    <col min="7704" max="7935" width="9" style="97" customWidth="1"/>
    <col min="7936" max="7936" width="11.625" style="97" customWidth="1"/>
    <col min="7937" max="7945" width="9.125" style="97" customWidth="1"/>
    <col min="7946" max="7946" width="0.375" style="97" customWidth="1"/>
    <col min="7947" max="7954" width="7.625" style="97" customWidth="1"/>
    <col min="7955" max="7955" width="7.125" style="97" customWidth="1"/>
    <col min="7956" max="7956" width="4.5" style="97" customWidth="1"/>
    <col min="7957" max="7959" width="7.125" style="97" customWidth="1"/>
    <col min="7960" max="8191" width="9" style="97" customWidth="1"/>
    <col min="8192" max="8192" width="11.625" style="97" customWidth="1"/>
    <col min="8193" max="8201" width="9.125" style="97" customWidth="1"/>
    <col min="8202" max="8202" width="0.375" style="97" customWidth="1"/>
    <col min="8203" max="8210" width="7.625" style="97" customWidth="1"/>
    <col min="8211" max="8211" width="7.125" style="97" customWidth="1"/>
    <col min="8212" max="8212" width="4.5" style="97" customWidth="1"/>
    <col min="8213" max="8215" width="7.125" style="97" customWidth="1"/>
    <col min="8216" max="8447" width="9" style="97" customWidth="1"/>
    <col min="8448" max="8448" width="11.625" style="97" customWidth="1"/>
    <col min="8449" max="8457" width="9.125" style="97" customWidth="1"/>
    <col min="8458" max="8458" width="0.375" style="97" customWidth="1"/>
    <col min="8459" max="8466" width="7.625" style="97" customWidth="1"/>
    <col min="8467" max="8467" width="7.125" style="97" customWidth="1"/>
    <col min="8468" max="8468" width="4.5" style="97" customWidth="1"/>
    <col min="8469" max="8471" width="7.125" style="97" customWidth="1"/>
    <col min="8472" max="8703" width="9" style="97" customWidth="1"/>
    <col min="8704" max="8704" width="11.625" style="97" customWidth="1"/>
    <col min="8705" max="8713" width="9.125" style="97" customWidth="1"/>
    <col min="8714" max="8714" width="0.375" style="97" customWidth="1"/>
    <col min="8715" max="8722" width="7.625" style="97" customWidth="1"/>
    <col min="8723" max="8723" width="7.125" style="97" customWidth="1"/>
    <col min="8724" max="8724" width="4.5" style="97" customWidth="1"/>
    <col min="8725" max="8727" width="7.125" style="97" customWidth="1"/>
    <col min="8728" max="8959" width="9" style="97" customWidth="1"/>
    <col min="8960" max="8960" width="11.625" style="97" customWidth="1"/>
    <col min="8961" max="8969" width="9.125" style="97" customWidth="1"/>
    <col min="8970" max="8970" width="0.375" style="97" customWidth="1"/>
    <col min="8971" max="8978" width="7.625" style="97" customWidth="1"/>
    <col min="8979" max="8979" width="7.125" style="97" customWidth="1"/>
    <col min="8980" max="8980" width="4.5" style="97" customWidth="1"/>
    <col min="8981" max="8983" width="7.125" style="97" customWidth="1"/>
    <col min="8984" max="9215" width="9" style="97" customWidth="1"/>
    <col min="9216" max="9216" width="11.625" style="97" customWidth="1"/>
    <col min="9217" max="9225" width="9.125" style="97" customWidth="1"/>
    <col min="9226" max="9226" width="0.375" style="97" customWidth="1"/>
    <col min="9227" max="9234" width="7.625" style="97" customWidth="1"/>
    <col min="9235" max="9235" width="7.125" style="97" customWidth="1"/>
    <col min="9236" max="9236" width="4.5" style="97" customWidth="1"/>
    <col min="9237" max="9239" width="7.125" style="97" customWidth="1"/>
    <col min="9240" max="9471" width="9" style="97" customWidth="1"/>
    <col min="9472" max="9472" width="11.625" style="97" customWidth="1"/>
    <col min="9473" max="9481" width="9.125" style="97" customWidth="1"/>
    <col min="9482" max="9482" width="0.375" style="97" customWidth="1"/>
    <col min="9483" max="9490" width="7.625" style="97" customWidth="1"/>
    <col min="9491" max="9491" width="7.125" style="97" customWidth="1"/>
    <col min="9492" max="9492" width="4.5" style="97" customWidth="1"/>
    <col min="9493" max="9495" width="7.125" style="97" customWidth="1"/>
    <col min="9496" max="9727" width="9" style="97" customWidth="1"/>
    <col min="9728" max="9728" width="11.625" style="97" customWidth="1"/>
    <col min="9729" max="9737" width="9.125" style="97" customWidth="1"/>
    <col min="9738" max="9738" width="0.375" style="97" customWidth="1"/>
    <col min="9739" max="9746" width="7.625" style="97" customWidth="1"/>
    <col min="9747" max="9747" width="7.125" style="97" customWidth="1"/>
    <col min="9748" max="9748" width="4.5" style="97" customWidth="1"/>
    <col min="9749" max="9751" width="7.125" style="97" customWidth="1"/>
    <col min="9752" max="9983" width="9" style="97" customWidth="1"/>
    <col min="9984" max="9984" width="11.625" style="97" customWidth="1"/>
    <col min="9985" max="9993" width="9.125" style="97" customWidth="1"/>
    <col min="9994" max="9994" width="0.375" style="97" customWidth="1"/>
    <col min="9995" max="10002" width="7.625" style="97" customWidth="1"/>
    <col min="10003" max="10003" width="7.125" style="97" customWidth="1"/>
    <col min="10004" max="10004" width="4.5" style="97" customWidth="1"/>
    <col min="10005" max="10007" width="7.125" style="97" customWidth="1"/>
    <col min="10008" max="10239" width="9" style="97" customWidth="1"/>
    <col min="10240" max="10240" width="11.625" style="97" customWidth="1"/>
    <col min="10241" max="10249" width="9.125" style="97" customWidth="1"/>
    <col min="10250" max="10250" width="0.375" style="97" customWidth="1"/>
    <col min="10251" max="10258" width="7.625" style="97" customWidth="1"/>
    <col min="10259" max="10259" width="7.125" style="97" customWidth="1"/>
    <col min="10260" max="10260" width="4.5" style="97" customWidth="1"/>
    <col min="10261" max="10263" width="7.125" style="97" customWidth="1"/>
    <col min="10264" max="10495" width="9" style="97" customWidth="1"/>
    <col min="10496" max="10496" width="11.625" style="97" customWidth="1"/>
    <col min="10497" max="10505" width="9.125" style="97" customWidth="1"/>
    <col min="10506" max="10506" width="0.375" style="97" customWidth="1"/>
    <col min="10507" max="10514" width="7.625" style="97" customWidth="1"/>
    <col min="10515" max="10515" width="7.125" style="97" customWidth="1"/>
    <col min="10516" max="10516" width="4.5" style="97" customWidth="1"/>
    <col min="10517" max="10519" width="7.125" style="97" customWidth="1"/>
    <col min="10520" max="10751" width="9" style="97" customWidth="1"/>
    <col min="10752" max="10752" width="11.625" style="97" customWidth="1"/>
    <col min="10753" max="10761" width="9.125" style="97" customWidth="1"/>
    <col min="10762" max="10762" width="0.375" style="97" customWidth="1"/>
    <col min="10763" max="10770" width="7.625" style="97" customWidth="1"/>
    <col min="10771" max="10771" width="7.125" style="97" customWidth="1"/>
    <col min="10772" max="10772" width="4.5" style="97" customWidth="1"/>
    <col min="10773" max="10775" width="7.125" style="97" customWidth="1"/>
    <col min="10776" max="11007" width="9" style="97" customWidth="1"/>
    <col min="11008" max="11008" width="11.625" style="97" customWidth="1"/>
    <col min="11009" max="11017" width="9.125" style="97" customWidth="1"/>
    <col min="11018" max="11018" width="0.375" style="97" customWidth="1"/>
    <col min="11019" max="11026" width="7.625" style="97" customWidth="1"/>
    <col min="11027" max="11027" width="7.125" style="97" customWidth="1"/>
    <col min="11028" max="11028" width="4.5" style="97" customWidth="1"/>
    <col min="11029" max="11031" width="7.125" style="97" customWidth="1"/>
    <col min="11032" max="11263" width="9" style="97" customWidth="1"/>
    <col min="11264" max="11264" width="11.625" style="97" customWidth="1"/>
    <col min="11265" max="11273" width="9.125" style="97" customWidth="1"/>
    <col min="11274" max="11274" width="0.375" style="97" customWidth="1"/>
    <col min="11275" max="11282" width="7.625" style="97" customWidth="1"/>
    <col min="11283" max="11283" width="7.125" style="97" customWidth="1"/>
    <col min="11284" max="11284" width="4.5" style="97" customWidth="1"/>
    <col min="11285" max="11287" width="7.125" style="97" customWidth="1"/>
    <col min="11288" max="11519" width="9" style="97" customWidth="1"/>
    <col min="11520" max="11520" width="11.625" style="97" customWidth="1"/>
    <col min="11521" max="11529" width="9.125" style="97" customWidth="1"/>
    <col min="11530" max="11530" width="0.375" style="97" customWidth="1"/>
    <col min="11531" max="11538" width="7.625" style="97" customWidth="1"/>
    <col min="11539" max="11539" width="7.125" style="97" customWidth="1"/>
    <col min="11540" max="11540" width="4.5" style="97" customWidth="1"/>
    <col min="11541" max="11543" width="7.125" style="97" customWidth="1"/>
    <col min="11544" max="11775" width="9" style="97" customWidth="1"/>
    <col min="11776" max="11776" width="11.625" style="97" customWidth="1"/>
    <col min="11777" max="11785" width="9.125" style="97" customWidth="1"/>
    <col min="11786" max="11786" width="0.375" style="97" customWidth="1"/>
    <col min="11787" max="11794" width="7.625" style="97" customWidth="1"/>
    <col min="11795" max="11795" width="7.125" style="97" customWidth="1"/>
    <col min="11796" max="11796" width="4.5" style="97" customWidth="1"/>
    <col min="11797" max="11799" width="7.125" style="97" customWidth="1"/>
    <col min="11800" max="12031" width="9" style="97" customWidth="1"/>
    <col min="12032" max="12032" width="11.625" style="97" customWidth="1"/>
    <col min="12033" max="12041" width="9.125" style="97" customWidth="1"/>
    <col min="12042" max="12042" width="0.375" style="97" customWidth="1"/>
    <col min="12043" max="12050" width="7.625" style="97" customWidth="1"/>
    <col min="12051" max="12051" width="7.125" style="97" customWidth="1"/>
    <col min="12052" max="12052" width="4.5" style="97" customWidth="1"/>
    <col min="12053" max="12055" width="7.125" style="97" customWidth="1"/>
    <col min="12056" max="12287" width="9" style="97" customWidth="1"/>
    <col min="12288" max="12288" width="11.625" style="97" customWidth="1"/>
    <col min="12289" max="12297" width="9.125" style="97" customWidth="1"/>
    <col min="12298" max="12298" width="0.375" style="97" customWidth="1"/>
    <col min="12299" max="12306" width="7.625" style="97" customWidth="1"/>
    <col min="12307" max="12307" width="7.125" style="97" customWidth="1"/>
    <col min="12308" max="12308" width="4.5" style="97" customWidth="1"/>
    <col min="12309" max="12311" width="7.125" style="97" customWidth="1"/>
    <col min="12312" max="12543" width="9" style="97" customWidth="1"/>
    <col min="12544" max="12544" width="11.625" style="97" customWidth="1"/>
    <col min="12545" max="12553" width="9.125" style="97" customWidth="1"/>
    <col min="12554" max="12554" width="0.375" style="97" customWidth="1"/>
    <col min="12555" max="12562" width="7.625" style="97" customWidth="1"/>
    <col min="12563" max="12563" width="7.125" style="97" customWidth="1"/>
    <col min="12564" max="12564" width="4.5" style="97" customWidth="1"/>
    <col min="12565" max="12567" width="7.125" style="97" customWidth="1"/>
    <col min="12568" max="12799" width="9" style="97" customWidth="1"/>
    <col min="12800" max="12800" width="11.625" style="97" customWidth="1"/>
    <col min="12801" max="12809" width="9.125" style="97" customWidth="1"/>
    <col min="12810" max="12810" width="0.375" style="97" customWidth="1"/>
    <col min="12811" max="12818" width="7.625" style="97" customWidth="1"/>
    <col min="12819" max="12819" width="7.125" style="97" customWidth="1"/>
    <col min="12820" max="12820" width="4.5" style="97" customWidth="1"/>
    <col min="12821" max="12823" width="7.125" style="97" customWidth="1"/>
    <col min="12824" max="13055" width="9" style="97" customWidth="1"/>
    <col min="13056" max="13056" width="11.625" style="97" customWidth="1"/>
    <col min="13057" max="13065" width="9.125" style="97" customWidth="1"/>
    <col min="13066" max="13066" width="0.375" style="97" customWidth="1"/>
    <col min="13067" max="13074" width="7.625" style="97" customWidth="1"/>
    <col min="13075" max="13075" width="7.125" style="97" customWidth="1"/>
    <col min="13076" max="13076" width="4.5" style="97" customWidth="1"/>
    <col min="13077" max="13079" width="7.125" style="97" customWidth="1"/>
    <col min="13080" max="13311" width="9" style="97" customWidth="1"/>
    <col min="13312" max="13312" width="11.625" style="97" customWidth="1"/>
    <col min="13313" max="13321" width="9.125" style="97" customWidth="1"/>
    <col min="13322" max="13322" width="0.375" style="97" customWidth="1"/>
    <col min="13323" max="13330" width="7.625" style="97" customWidth="1"/>
    <col min="13331" max="13331" width="7.125" style="97" customWidth="1"/>
    <col min="13332" max="13332" width="4.5" style="97" customWidth="1"/>
    <col min="13333" max="13335" width="7.125" style="97" customWidth="1"/>
    <col min="13336" max="13567" width="9" style="97" customWidth="1"/>
    <col min="13568" max="13568" width="11.625" style="97" customWidth="1"/>
    <col min="13569" max="13577" width="9.125" style="97" customWidth="1"/>
    <col min="13578" max="13578" width="0.375" style="97" customWidth="1"/>
    <col min="13579" max="13586" width="7.625" style="97" customWidth="1"/>
    <col min="13587" max="13587" width="7.125" style="97" customWidth="1"/>
    <col min="13588" max="13588" width="4.5" style="97" customWidth="1"/>
    <col min="13589" max="13591" width="7.125" style="97" customWidth="1"/>
    <col min="13592" max="13823" width="9" style="97" customWidth="1"/>
    <col min="13824" max="13824" width="11.625" style="97" customWidth="1"/>
    <col min="13825" max="13833" width="9.125" style="97" customWidth="1"/>
    <col min="13834" max="13834" width="0.375" style="97" customWidth="1"/>
    <col min="13835" max="13842" width="7.625" style="97" customWidth="1"/>
    <col min="13843" max="13843" width="7.125" style="97" customWidth="1"/>
    <col min="13844" max="13844" width="4.5" style="97" customWidth="1"/>
    <col min="13845" max="13847" width="7.125" style="97" customWidth="1"/>
    <col min="13848" max="14079" width="9" style="97" customWidth="1"/>
    <col min="14080" max="14080" width="11.625" style="97" customWidth="1"/>
    <col min="14081" max="14089" width="9.125" style="97" customWidth="1"/>
    <col min="14090" max="14090" width="0.375" style="97" customWidth="1"/>
    <col min="14091" max="14098" width="7.625" style="97" customWidth="1"/>
    <col min="14099" max="14099" width="7.125" style="97" customWidth="1"/>
    <col min="14100" max="14100" width="4.5" style="97" customWidth="1"/>
    <col min="14101" max="14103" width="7.125" style="97" customWidth="1"/>
    <col min="14104" max="14335" width="9" style="97" customWidth="1"/>
    <col min="14336" max="14336" width="11.625" style="97" customWidth="1"/>
    <col min="14337" max="14345" width="9.125" style="97" customWidth="1"/>
    <col min="14346" max="14346" width="0.375" style="97" customWidth="1"/>
    <col min="14347" max="14354" width="7.625" style="97" customWidth="1"/>
    <col min="14355" max="14355" width="7.125" style="97" customWidth="1"/>
    <col min="14356" max="14356" width="4.5" style="97" customWidth="1"/>
    <col min="14357" max="14359" width="7.125" style="97" customWidth="1"/>
    <col min="14360" max="14591" width="9" style="97" customWidth="1"/>
    <col min="14592" max="14592" width="11.625" style="97" customWidth="1"/>
    <col min="14593" max="14601" width="9.125" style="97" customWidth="1"/>
    <col min="14602" max="14602" width="0.375" style="97" customWidth="1"/>
    <col min="14603" max="14610" width="7.625" style="97" customWidth="1"/>
    <col min="14611" max="14611" width="7.125" style="97" customWidth="1"/>
    <col min="14612" max="14612" width="4.5" style="97" customWidth="1"/>
    <col min="14613" max="14615" width="7.125" style="97" customWidth="1"/>
    <col min="14616" max="14847" width="9" style="97" customWidth="1"/>
    <col min="14848" max="14848" width="11.625" style="97" customWidth="1"/>
    <col min="14849" max="14857" width="9.125" style="97" customWidth="1"/>
    <col min="14858" max="14858" width="0.375" style="97" customWidth="1"/>
    <col min="14859" max="14866" width="7.625" style="97" customWidth="1"/>
    <col min="14867" max="14867" width="7.125" style="97" customWidth="1"/>
    <col min="14868" max="14868" width="4.5" style="97" customWidth="1"/>
    <col min="14869" max="14871" width="7.125" style="97" customWidth="1"/>
    <col min="14872" max="15103" width="9" style="97" customWidth="1"/>
    <col min="15104" max="15104" width="11.625" style="97" customWidth="1"/>
    <col min="15105" max="15113" width="9.125" style="97" customWidth="1"/>
    <col min="15114" max="15114" width="0.375" style="97" customWidth="1"/>
    <col min="15115" max="15122" width="7.625" style="97" customWidth="1"/>
    <col min="15123" max="15123" width="7.125" style="97" customWidth="1"/>
    <col min="15124" max="15124" width="4.5" style="97" customWidth="1"/>
    <col min="15125" max="15127" width="7.125" style="97" customWidth="1"/>
    <col min="15128" max="15359" width="9" style="97" customWidth="1"/>
    <col min="15360" max="15360" width="11.625" style="97" customWidth="1"/>
    <col min="15361" max="15369" width="9.125" style="97" customWidth="1"/>
    <col min="15370" max="15370" width="0.375" style="97" customWidth="1"/>
    <col min="15371" max="15378" width="7.625" style="97" customWidth="1"/>
    <col min="15379" max="15379" width="7.125" style="97" customWidth="1"/>
    <col min="15380" max="15380" width="4.5" style="97" customWidth="1"/>
    <col min="15381" max="15383" width="7.125" style="97" customWidth="1"/>
    <col min="15384" max="15615" width="9" style="97" customWidth="1"/>
    <col min="15616" max="15616" width="11.625" style="97" customWidth="1"/>
    <col min="15617" max="15625" width="9.125" style="97" customWidth="1"/>
    <col min="15626" max="15626" width="0.375" style="97" customWidth="1"/>
    <col min="15627" max="15634" width="7.625" style="97" customWidth="1"/>
    <col min="15635" max="15635" width="7.125" style="97" customWidth="1"/>
    <col min="15636" max="15636" width="4.5" style="97" customWidth="1"/>
    <col min="15637" max="15639" width="7.125" style="97" customWidth="1"/>
    <col min="15640" max="15871" width="9" style="97" customWidth="1"/>
    <col min="15872" max="15872" width="11.625" style="97" customWidth="1"/>
    <col min="15873" max="15881" width="9.125" style="97" customWidth="1"/>
    <col min="15882" max="15882" width="0.375" style="97" customWidth="1"/>
    <col min="15883" max="15890" width="7.625" style="97" customWidth="1"/>
    <col min="15891" max="15891" width="7.125" style="97" customWidth="1"/>
    <col min="15892" max="15892" width="4.5" style="97" customWidth="1"/>
    <col min="15893" max="15895" width="7.125" style="97" customWidth="1"/>
    <col min="15896" max="16127" width="9" style="97" customWidth="1"/>
    <col min="16128" max="16128" width="11.625" style="97" customWidth="1"/>
    <col min="16129" max="16137" width="9.125" style="97" customWidth="1"/>
    <col min="16138" max="16138" width="0.375" style="97" customWidth="1"/>
    <col min="16139" max="16146" width="7.625" style="97" customWidth="1"/>
    <col min="16147" max="16147" width="7.125" style="97" customWidth="1"/>
    <col min="16148" max="16148" width="4.5" style="97" customWidth="1"/>
    <col min="16149" max="16151" width="7.125" style="97" customWidth="1"/>
    <col min="16152" max="16382" width="9" style="97" customWidth="1"/>
    <col min="16383" max="16384" width="9" style="97"/>
  </cols>
  <sheetData>
    <row r="1" spans="1:25" ht="17.25" x14ac:dyDescent="0.2">
      <c r="B1" s="32"/>
    </row>
    <row r="2" spans="1:25" ht="28.5" customHeight="1" x14ac:dyDescent="0.15">
      <c r="B2" s="325" t="s">
        <v>388</v>
      </c>
      <c r="C2" s="325"/>
      <c r="D2" s="325"/>
      <c r="E2" s="325"/>
      <c r="F2" s="325"/>
      <c r="G2" s="325"/>
      <c r="H2" s="325"/>
      <c r="I2" s="325"/>
      <c r="J2" s="325"/>
      <c r="K2" s="325"/>
      <c r="L2" s="222"/>
      <c r="M2" s="196"/>
      <c r="N2" s="223"/>
      <c r="O2" s="224"/>
      <c r="P2" s="196"/>
      <c r="Q2" s="196"/>
      <c r="R2" s="196"/>
      <c r="S2" s="222"/>
      <c r="T2" s="196"/>
      <c r="U2" s="222"/>
      <c r="V2" s="222"/>
      <c r="W2" s="222"/>
      <c r="X2" s="222"/>
      <c r="Y2" s="222"/>
    </row>
    <row r="3" spans="1:25" s="196" customFormat="1" ht="23.25" customHeight="1" thickBot="1" x14ac:dyDescent="0.2">
      <c r="B3" s="197" t="s">
        <v>389</v>
      </c>
    </row>
    <row r="4" spans="1:25" ht="19.5" customHeight="1" x14ac:dyDescent="0.15">
      <c r="B4" s="404" t="s">
        <v>166</v>
      </c>
      <c r="C4" s="386" t="s">
        <v>213</v>
      </c>
      <c r="D4" s="387"/>
      <c r="E4" s="395"/>
      <c r="F4" s="225"/>
      <c r="G4" s="225"/>
      <c r="H4" s="225"/>
      <c r="I4" s="386" t="s">
        <v>214</v>
      </c>
      <c r="J4" s="387"/>
      <c r="K4" s="226" t="s">
        <v>215</v>
      </c>
      <c r="L4" s="227"/>
      <c r="M4" s="200"/>
      <c r="N4" s="387" t="s">
        <v>390</v>
      </c>
      <c r="O4" s="387"/>
      <c r="P4" s="387"/>
      <c r="Q4" s="387"/>
      <c r="R4" s="387"/>
      <c r="S4" s="200"/>
      <c r="T4" s="393" t="s">
        <v>216</v>
      </c>
      <c r="U4" s="228"/>
      <c r="V4" s="200"/>
      <c r="W4" s="414" t="s">
        <v>42</v>
      </c>
      <c r="X4" s="414"/>
      <c r="Y4" s="200"/>
    </row>
    <row r="5" spans="1:25" ht="19.5" customHeight="1" x14ac:dyDescent="0.15">
      <c r="B5" s="405"/>
      <c r="C5" s="391" t="s">
        <v>217</v>
      </c>
      <c r="D5" s="229" t="s">
        <v>127</v>
      </c>
      <c r="E5" s="229" t="s">
        <v>218</v>
      </c>
      <c r="F5" s="229" t="s">
        <v>221</v>
      </c>
      <c r="G5" s="229" t="s">
        <v>391</v>
      </c>
      <c r="H5" s="229" t="s">
        <v>156</v>
      </c>
      <c r="I5" s="391" t="s">
        <v>222</v>
      </c>
      <c r="J5" s="411" t="s">
        <v>36</v>
      </c>
      <c r="K5" s="230" t="s">
        <v>89</v>
      </c>
      <c r="L5" s="165"/>
      <c r="M5" s="389" t="s">
        <v>219</v>
      </c>
      <c r="N5" s="389"/>
      <c r="O5" s="389"/>
      <c r="P5" s="389"/>
      <c r="Q5" s="389"/>
      <c r="R5" s="390"/>
      <c r="S5" s="382" t="s">
        <v>179</v>
      </c>
      <c r="T5" s="394"/>
      <c r="U5" s="411" t="s">
        <v>223</v>
      </c>
      <c r="V5" s="412"/>
      <c r="W5" s="391" t="s">
        <v>225</v>
      </c>
      <c r="X5" s="391" t="s">
        <v>227</v>
      </c>
      <c r="Y5" s="231" t="s">
        <v>228</v>
      </c>
    </row>
    <row r="6" spans="1:25" ht="19.5" customHeight="1" x14ac:dyDescent="0.15">
      <c r="B6" s="405"/>
      <c r="C6" s="394"/>
      <c r="D6" s="229" t="s">
        <v>195</v>
      </c>
      <c r="E6" s="229" t="s">
        <v>195</v>
      </c>
      <c r="F6" s="229" t="s">
        <v>230</v>
      </c>
      <c r="G6" s="229" t="s">
        <v>230</v>
      </c>
      <c r="H6" s="229" t="s">
        <v>231</v>
      </c>
      <c r="I6" s="394"/>
      <c r="J6" s="413"/>
      <c r="K6" s="230" t="s">
        <v>224</v>
      </c>
      <c r="L6" s="165"/>
      <c r="M6" s="412" t="s">
        <v>207</v>
      </c>
      <c r="N6" s="391" t="s">
        <v>232</v>
      </c>
      <c r="O6" s="391" t="s">
        <v>235</v>
      </c>
      <c r="P6" s="232" t="s">
        <v>236</v>
      </c>
      <c r="Q6" s="391" t="s">
        <v>47</v>
      </c>
      <c r="R6" s="382" t="s">
        <v>238</v>
      </c>
      <c r="S6" s="408"/>
      <c r="T6" s="394"/>
      <c r="U6" s="413"/>
      <c r="V6" s="405"/>
      <c r="W6" s="394"/>
      <c r="X6" s="394"/>
      <c r="Y6" s="233" t="s">
        <v>239</v>
      </c>
    </row>
    <row r="7" spans="1:25" ht="19.5" customHeight="1" x14ac:dyDescent="0.15">
      <c r="B7" s="406"/>
      <c r="C7" s="234" t="s">
        <v>87</v>
      </c>
      <c r="D7" s="234" t="s">
        <v>392</v>
      </c>
      <c r="E7" s="234" t="s">
        <v>392</v>
      </c>
      <c r="F7" s="234" t="s">
        <v>87</v>
      </c>
      <c r="G7" s="234" t="s">
        <v>87</v>
      </c>
      <c r="H7" s="234" t="s">
        <v>87</v>
      </c>
      <c r="I7" s="234" t="s">
        <v>392</v>
      </c>
      <c r="J7" s="234" t="s">
        <v>392</v>
      </c>
      <c r="K7" s="235" t="s">
        <v>393</v>
      </c>
      <c r="L7" s="165"/>
      <c r="M7" s="406"/>
      <c r="N7" s="392"/>
      <c r="O7" s="392"/>
      <c r="P7" s="236" t="s">
        <v>241</v>
      </c>
      <c r="Q7" s="392"/>
      <c r="R7" s="392"/>
      <c r="S7" s="383"/>
      <c r="T7" s="237" t="s">
        <v>394</v>
      </c>
      <c r="U7" s="409" t="s">
        <v>395</v>
      </c>
      <c r="V7" s="410"/>
      <c r="W7" s="201" t="s">
        <v>242</v>
      </c>
      <c r="X7" s="201" t="s">
        <v>396</v>
      </c>
      <c r="Y7" s="201" t="s">
        <v>243</v>
      </c>
    </row>
    <row r="8" spans="1:25" ht="30.75" customHeight="1" x14ac:dyDescent="0.15">
      <c r="B8" s="203" t="s">
        <v>359</v>
      </c>
      <c r="C8" s="108">
        <v>841047</v>
      </c>
      <c r="D8" s="108">
        <v>544190</v>
      </c>
      <c r="E8" s="108">
        <v>402038</v>
      </c>
      <c r="F8" s="108">
        <v>706412</v>
      </c>
      <c r="G8" s="108">
        <v>689758</v>
      </c>
      <c r="H8" s="108">
        <v>665397</v>
      </c>
      <c r="I8" s="108">
        <v>329529</v>
      </c>
      <c r="J8" s="108">
        <v>275390</v>
      </c>
      <c r="K8" s="108">
        <v>100516</v>
      </c>
      <c r="L8" s="108"/>
      <c r="M8" s="108">
        <v>67888</v>
      </c>
      <c r="N8" s="108">
        <v>11558</v>
      </c>
      <c r="O8" s="108">
        <v>1440</v>
      </c>
      <c r="P8" s="108">
        <v>3395</v>
      </c>
      <c r="Q8" s="108">
        <v>695</v>
      </c>
      <c r="R8" s="108">
        <v>7</v>
      </c>
      <c r="S8" s="108">
        <v>3093</v>
      </c>
      <c r="T8" s="108">
        <v>12438</v>
      </c>
      <c r="U8" s="198"/>
      <c r="V8" s="211"/>
      <c r="W8" s="211"/>
      <c r="X8" s="211"/>
      <c r="Y8" s="211"/>
    </row>
    <row r="9" spans="1:25" ht="30.75" customHeight="1" x14ac:dyDescent="0.15">
      <c r="B9" s="206" t="s">
        <v>350</v>
      </c>
      <c r="C9" s="108">
        <v>842897</v>
      </c>
      <c r="D9" s="108">
        <v>544480</v>
      </c>
      <c r="E9" s="108">
        <v>402038</v>
      </c>
      <c r="F9" s="108">
        <v>699114</v>
      </c>
      <c r="G9" s="108">
        <v>685114</v>
      </c>
      <c r="H9" s="108">
        <v>659957</v>
      </c>
      <c r="I9" s="108">
        <v>317683</v>
      </c>
      <c r="J9" s="108">
        <v>272112</v>
      </c>
      <c r="K9" s="108">
        <v>99549</v>
      </c>
      <c r="L9" s="108"/>
      <c r="M9" s="108">
        <v>67219</v>
      </c>
      <c r="N9" s="108">
        <v>11284</v>
      </c>
      <c r="O9" s="108">
        <v>1416</v>
      </c>
      <c r="P9" s="108">
        <v>3217</v>
      </c>
      <c r="Q9" s="108">
        <v>643</v>
      </c>
      <c r="R9" s="108">
        <v>2</v>
      </c>
      <c r="S9" s="108">
        <v>2859</v>
      </c>
      <c r="T9" s="108">
        <v>12906</v>
      </c>
      <c r="U9" s="198" t="s">
        <v>245</v>
      </c>
      <c r="V9" s="211">
        <f>MAX(V12:V29)</f>
        <v>10</v>
      </c>
      <c r="W9" s="211">
        <f t="shared" ref="W9:Y9" si="0">MAX(W12:W29)</f>
        <v>2035</v>
      </c>
      <c r="X9" s="211">
        <f t="shared" si="0"/>
        <v>215</v>
      </c>
      <c r="Y9" s="211">
        <f t="shared" si="0"/>
        <v>154</v>
      </c>
    </row>
    <row r="10" spans="1:25" ht="30.75" customHeight="1" x14ac:dyDescent="0.15">
      <c r="B10" s="206" t="s">
        <v>404</v>
      </c>
      <c r="C10" s="108">
        <f t="shared" ref="C10:K10" si="1">SUM(C12:C29)</f>
        <v>837972</v>
      </c>
      <c r="D10" s="108">
        <f t="shared" si="1"/>
        <v>541843</v>
      </c>
      <c r="E10" s="108">
        <f t="shared" si="1"/>
        <v>398671</v>
      </c>
      <c r="F10" s="108">
        <f t="shared" si="1"/>
        <v>691831</v>
      </c>
      <c r="G10" s="108">
        <f t="shared" si="1"/>
        <v>680565</v>
      </c>
      <c r="H10" s="108">
        <f t="shared" si="1"/>
        <v>656590</v>
      </c>
      <c r="I10" s="108">
        <f t="shared" si="1"/>
        <v>335788</v>
      </c>
      <c r="J10" s="108">
        <f t="shared" si="1"/>
        <v>275762</v>
      </c>
      <c r="K10" s="108">
        <f t="shared" si="1"/>
        <v>100653</v>
      </c>
      <c r="L10" s="108"/>
      <c r="M10" s="108">
        <f t="shared" ref="M10:T10" si="2">SUM(M12:M29)</f>
        <v>68504</v>
      </c>
      <c r="N10" s="108">
        <f t="shared" si="2"/>
        <v>10114</v>
      </c>
      <c r="O10" s="108">
        <f t="shared" si="2"/>
        <v>1471</v>
      </c>
      <c r="P10" s="108">
        <f t="shared" si="2"/>
        <v>3086</v>
      </c>
      <c r="Q10" s="108">
        <f t="shared" si="2"/>
        <v>611</v>
      </c>
      <c r="R10" s="108">
        <f t="shared" si="2"/>
        <v>5</v>
      </c>
      <c r="S10" s="108">
        <f t="shared" si="2"/>
        <v>5105</v>
      </c>
      <c r="T10" s="108">
        <f t="shared" si="2"/>
        <v>11757</v>
      </c>
      <c r="U10" s="198" t="s">
        <v>246</v>
      </c>
      <c r="V10" s="211">
        <f>MIN(V12:V29)</f>
        <v>0</v>
      </c>
      <c r="W10" s="211">
        <f t="shared" ref="W10:Y10" si="3">MIN(W12:W29)</f>
        <v>308</v>
      </c>
      <c r="X10" s="211">
        <f t="shared" si="3"/>
        <v>92</v>
      </c>
      <c r="Y10" s="211">
        <f t="shared" si="3"/>
        <v>0</v>
      </c>
    </row>
    <row r="11" spans="1:25" ht="30.75" customHeight="1" x14ac:dyDescent="0.15">
      <c r="B11" s="238" t="s">
        <v>202</v>
      </c>
      <c r="C11" s="108"/>
      <c r="D11" s="108"/>
      <c r="E11" s="108"/>
      <c r="F11" s="108"/>
      <c r="G11" s="108"/>
      <c r="H11" s="239"/>
      <c r="I11" s="108"/>
      <c r="J11" s="108"/>
      <c r="K11" s="108"/>
      <c r="L11" s="108"/>
      <c r="M11" s="108"/>
      <c r="N11" s="108"/>
      <c r="O11" s="239"/>
      <c r="P11" s="108"/>
      <c r="Q11" s="108"/>
      <c r="R11" s="240"/>
      <c r="S11" s="108"/>
      <c r="T11" s="239"/>
      <c r="U11" s="198" t="s">
        <v>247</v>
      </c>
      <c r="V11" s="108">
        <f>AVERAGE(V12:V29)</f>
        <v>8.6666666666666661</v>
      </c>
      <c r="W11" s="108">
        <f t="shared" ref="W11:Y11" si="4">AVERAGE(W12:W29)</f>
        <v>1110.1666666666667</v>
      </c>
      <c r="X11" s="108">
        <f t="shared" si="4"/>
        <v>147.94444444444446</v>
      </c>
      <c r="Y11" s="108">
        <f t="shared" si="4"/>
        <v>55</v>
      </c>
    </row>
    <row r="12" spans="1:25" ht="30.75" customHeight="1" x14ac:dyDescent="0.15">
      <c r="B12" s="208" t="s">
        <v>32</v>
      </c>
      <c r="C12" s="241">
        <v>297000</v>
      </c>
      <c r="D12" s="242">
        <v>193900</v>
      </c>
      <c r="E12" s="242">
        <v>154800</v>
      </c>
      <c r="F12" s="211">
        <v>251532</v>
      </c>
      <c r="G12" s="211">
        <v>251056</v>
      </c>
      <c r="H12" s="211">
        <v>234987</v>
      </c>
      <c r="I12" s="243">
        <v>92135</v>
      </c>
      <c r="J12" s="211">
        <v>85005</v>
      </c>
      <c r="K12" s="243">
        <v>31027</v>
      </c>
      <c r="L12" s="211"/>
      <c r="M12" s="211">
        <v>22818</v>
      </c>
      <c r="N12" s="211">
        <v>5020</v>
      </c>
      <c r="O12" s="211">
        <v>318</v>
      </c>
      <c r="P12" s="211">
        <v>1355</v>
      </c>
      <c r="Q12" s="211">
        <v>211</v>
      </c>
      <c r="R12" s="211"/>
      <c r="S12" s="211">
        <v>693</v>
      </c>
      <c r="T12" s="211">
        <v>612</v>
      </c>
      <c r="U12" s="211"/>
      <c r="V12" s="211">
        <v>8</v>
      </c>
      <c r="W12" s="211">
        <v>648</v>
      </c>
      <c r="X12" s="211">
        <v>143</v>
      </c>
      <c r="Y12" s="211">
        <v>73</v>
      </c>
    </row>
    <row r="13" spans="1:25" ht="30.75" customHeight="1" x14ac:dyDescent="0.15">
      <c r="A13" s="244"/>
      <c r="B13" s="208" t="s">
        <v>191</v>
      </c>
      <c r="C13" s="241">
        <v>66400</v>
      </c>
      <c r="D13" s="242">
        <v>56850</v>
      </c>
      <c r="E13" s="245">
        <v>44400</v>
      </c>
      <c r="F13" s="211">
        <v>54133</v>
      </c>
      <c r="G13" s="211">
        <v>54102</v>
      </c>
      <c r="H13" s="211">
        <v>54050</v>
      </c>
      <c r="I13" s="243">
        <v>29068</v>
      </c>
      <c r="J13" s="211">
        <v>26041</v>
      </c>
      <c r="K13" s="243">
        <v>9505</v>
      </c>
      <c r="L13" s="211"/>
      <c r="M13" s="211">
        <v>5395</v>
      </c>
      <c r="N13" s="211">
        <v>797</v>
      </c>
      <c r="O13" s="211">
        <v>442</v>
      </c>
      <c r="P13" s="211">
        <v>244</v>
      </c>
      <c r="Q13" s="211">
        <v>112</v>
      </c>
      <c r="R13" s="211"/>
      <c r="S13" s="211">
        <v>1790</v>
      </c>
      <c r="T13" s="211">
        <v>725</v>
      </c>
      <c r="U13" s="246"/>
      <c r="V13" s="211">
        <v>0</v>
      </c>
      <c r="W13" s="211">
        <v>308</v>
      </c>
      <c r="X13" s="211">
        <v>92</v>
      </c>
      <c r="Y13" s="211">
        <v>0</v>
      </c>
    </row>
    <row r="14" spans="1:25" ht="30.75" customHeight="1" x14ac:dyDescent="0.15">
      <c r="B14" s="208" t="s">
        <v>192</v>
      </c>
      <c r="C14" s="241">
        <v>60000</v>
      </c>
      <c r="D14" s="242">
        <v>30000</v>
      </c>
      <c r="E14" s="245">
        <v>18000</v>
      </c>
      <c r="F14" s="211">
        <v>36670</v>
      </c>
      <c r="G14" s="211">
        <v>36446</v>
      </c>
      <c r="H14" s="211">
        <v>35717</v>
      </c>
      <c r="I14" s="243">
        <v>20970</v>
      </c>
      <c r="J14" s="211">
        <v>17507</v>
      </c>
      <c r="K14" s="243">
        <v>6390</v>
      </c>
      <c r="L14" s="211"/>
      <c r="M14" s="211">
        <v>4595</v>
      </c>
      <c r="N14" s="211"/>
      <c r="O14" s="211">
        <v>114</v>
      </c>
      <c r="P14" s="211">
        <v>353</v>
      </c>
      <c r="Q14" s="211">
        <v>7</v>
      </c>
      <c r="R14" s="211"/>
      <c r="S14" s="211">
        <v>130</v>
      </c>
      <c r="T14" s="211">
        <v>1191</v>
      </c>
      <c r="U14" s="246"/>
      <c r="V14" s="211">
        <v>8</v>
      </c>
      <c r="W14" s="211">
        <v>660</v>
      </c>
      <c r="X14" s="211">
        <v>156</v>
      </c>
      <c r="Y14" s="211">
        <v>154</v>
      </c>
    </row>
    <row r="15" spans="1:25" ht="30.75" customHeight="1" x14ac:dyDescent="0.15">
      <c r="B15" s="208" t="s">
        <v>57</v>
      </c>
      <c r="C15" s="241">
        <v>77000</v>
      </c>
      <c r="D15" s="242">
        <v>46312</v>
      </c>
      <c r="E15" s="245">
        <v>37499</v>
      </c>
      <c r="F15" s="211">
        <v>68912</v>
      </c>
      <c r="G15" s="211">
        <v>66399</v>
      </c>
      <c r="H15" s="211">
        <v>64962</v>
      </c>
      <c r="I15" s="243">
        <v>44519</v>
      </c>
      <c r="J15" s="211">
        <v>30477</v>
      </c>
      <c r="K15" s="243">
        <v>11124</v>
      </c>
      <c r="L15" s="211"/>
      <c r="M15" s="211">
        <v>7873</v>
      </c>
      <c r="N15" s="211">
        <v>1066</v>
      </c>
      <c r="O15" s="211"/>
      <c r="P15" s="211"/>
      <c r="Q15" s="211">
        <v>28</v>
      </c>
      <c r="R15" s="211"/>
      <c r="S15" s="211">
        <v>1</v>
      </c>
      <c r="T15" s="211">
        <v>2156</v>
      </c>
      <c r="U15" s="211"/>
      <c r="V15" s="211">
        <v>8</v>
      </c>
      <c r="W15" s="211">
        <v>825</v>
      </c>
      <c r="X15" s="211">
        <v>132</v>
      </c>
      <c r="Y15" s="211">
        <v>77</v>
      </c>
    </row>
    <row r="16" spans="1:25" ht="30.75" customHeight="1" x14ac:dyDescent="0.15">
      <c r="B16" s="208" t="s">
        <v>194</v>
      </c>
      <c r="C16" s="241">
        <v>55470</v>
      </c>
      <c r="D16" s="242">
        <v>30176</v>
      </c>
      <c r="E16" s="242">
        <v>13200</v>
      </c>
      <c r="F16" s="211">
        <v>37887</v>
      </c>
      <c r="G16" s="211">
        <v>36570</v>
      </c>
      <c r="H16" s="211">
        <v>36058</v>
      </c>
      <c r="I16" s="243">
        <v>20127</v>
      </c>
      <c r="J16" s="211">
        <v>14841</v>
      </c>
      <c r="K16" s="243">
        <v>5417</v>
      </c>
      <c r="L16" s="211"/>
      <c r="M16" s="211">
        <v>3385</v>
      </c>
      <c r="N16" s="211">
        <v>197</v>
      </c>
      <c r="O16" s="211">
        <v>18</v>
      </c>
      <c r="P16" s="211">
        <v>115</v>
      </c>
      <c r="Q16" s="211">
        <v>11</v>
      </c>
      <c r="R16" s="211"/>
      <c r="S16" s="211">
        <v>446</v>
      </c>
      <c r="T16" s="211">
        <v>1245</v>
      </c>
      <c r="U16" s="211"/>
      <c r="V16" s="211">
        <v>10</v>
      </c>
      <c r="W16" s="211">
        <v>1044</v>
      </c>
      <c r="X16" s="211">
        <v>140</v>
      </c>
      <c r="Y16" s="211">
        <v>56</v>
      </c>
    </row>
    <row r="17" spans="2:25" ht="30.75" customHeight="1" x14ac:dyDescent="0.15">
      <c r="B17" s="208" t="s">
        <v>196</v>
      </c>
      <c r="C17" s="241">
        <v>46650</v>
      </c>
      <c r="D17" s="242">
        <v>32490</v>
      </c>
      <c r="E17" s="245">
        <v>23293</v>
      </c>
      <c r="F17" s="211">
        <v>34442</v>
      </c>
      <c r="G17" s="211">
        <v>34097</v>
      </c>
      <c r="H17" s="211">
        <v>34020</v>
      </c>
      <c r="I17" s="243">
        <v>23555</v>
      </c>
      <c r="J17" s="211">
        <v>18263</v>
      </c>
      <c r="K17" s="243">
        <v>6666</v>
      </c>
      <c r="L17" s="211"/>
      <c r="M17" s="211">
        <v>3680</v>
      </c>
      <c r="N17" s="211">
        <v>517</v>
      </c>
      <c r="O17" s="211">
        <v>114</v>
      </c>
      <c r="P17" s="211">
        <v>142</v>
      </c>
      <c r="Q17" s="211">
        <v>117</v>
      </c>
      <c r="R17" s="211"/>
      <c r="S17" s="211">
        <v>7</v>
      </c>
      <c r="T17" s="211">
        <v>2089</v>
      </c>
      <c r="U17" s="246"/>
      <c r="V17" s="211">
        <v>10</v>
      </c>
      <c r="W17" s="211">
        <v>1100</v>
      </c>
      <c r="X17" s="211">
        <v>143</v>
      </c>
      <c r="Y17" s="211">
        <v>0</v>
      </c>
    </row>
    <row r="18" spans="2:25" ht="30.75" customHeight="1" x14ac:dyDescent="0.15">
      <c r="B18" s="208" t="s">
        <v>167</v>
      </c>
      <c r="C18" s="241">
        <v>34241</v>
      </c>
      <c r="D18" s="242">
        <v>22812</v>
      </c>
      <c r="E18" s="242">
        <v>14610</v>
      </c>
      <c r="F18" s="211">
        <v>28155</v>
      </c>
      <c r="G18" s="211">
        <v>26677</v>
      </c>
      <c r="H18" s="211">
        <v>26543</v>
      </c>
      <c r="I18" s="243">
        <v>16524</v>
      </c>
      <c r="J18" s="211">
        <v>12225</v>
      </c>
      <c r="K18" s="243">
        <v>4462</v>
      </c>
      <c r="L18" s="211"/>
      <c r="M18" s="211">
        <v>3117</v>
      </c>
      <c r="N18" s="211"/>
      <c r="O18" s="211"/>
      <c r="P18" s="211"/>
      <c r="Q18" s="211">
        <v>1</v>
      </c>
      <c r="R18" s="211"/>
      <c r="S18" s="211">
        <v>1324</v>
      </c>
      <c r="T18" s="211">
        <v>20</v>
      </c>
      <c r="U18" s="211"/>
      <c r="V18" s="211">
        <v>10</v>
      </c>
      <c r="W18" s="211">
        <v>1430</v>
      </c>
      <c r="X18" s="211">
        <v>198</v>
      </c>
      <c r="Y18" s="211">
        <v>110</v>
      </c>
    </row>
    <row r="19" spans="2:25" ht="30.75" customHeight="1" x14ac:dyDescent="0.15">
      <c r="B19" s="208" t="s">
        <v>198</v>
      </c>
      <c r="C19" s="241">
        <v>26818</v>
      </c>
      <c r="D19" s="242">
        <v>16114</v>
      </c>
      <c r="E19" s="245">
        <v>12251</v>
      </c>
      <c r="F19" s="211">
        <v>23245</v>
      </c>
      <c r="G19" s="211">
        <v>20783</v>
      </c>
      <c r="H19" s="211">
        <v>20480</v>
      </c>
      <c r="I19" s="243">
        <v>13699</v>
      </c>
      <c r="J19" s="211">
        <v>9175</v>
      </c>
      <c r="K19" s="243">
        <v>3349</v>
      </c>
      <c r="L19" s="211"/>
      <c r="M19" s="211">
        <v>2315</v>
      </c>
      <c r="N19" s="211">
        <v>83</v>
      </c>
      <c r="O19" s="211"/>
      <c r="P19" s="211">
        <v>120</v>
      </c>
      <c r="Q19" s="211">
        <v>7</v>
      </c>
      <c r="R19" s="211"/>
      <c r="S19" s="211"/>
      <c r="T19" s="211">
        <v>824</v>
      </c>
      <c r="U19" s="246"/>
      <c r="V19" s="211">
        <v>10</v>
      </c>
      <c r="W19" s="211">
        <v>1760</v>
      </c>
      <c r="X19" s="211">
        <v>176</v>
      </c>
      <c r="Y19" s="211">
        <v>110</v>
      </c>
    </row>
    <row r="20" spans="2:25" ht="30.75" customHeight="1" x14ac:dyDescent="0.15">
      <c r="B20" s="208" t="s">
        <v>248</v>
      </c>
      <c r="C20" s="241">
        <v>5408</v>
      </c>
      <c r="D20" s="242">
        <v>3985</v>
      </c>
      <c r="E20" s="245">
        <v>2169</v>
      </c>
      <c r="F20" s="211">
        <v>6113</v>
      </c>
      <c r="G20" s="211">
        <v>4936</v>
      </c>
      <c r="H20" s="211">
        <v>4866</v>
      </c>
      <c r="I20" s="243">
        <v>3579</v>
      </c>
      <c r="J20" s="211">
        <v>2132</v>
      </c>
      <c r="K20" s="243">
        <v>778</v>
      </c>
      <c r="L20" s="211"/>
      <c r="M20" s="211">
        <v>506</v>
      </c>
      <c r="N20" s="211">
        <v>57</v>
      </c>
      <c r="O20" s="211">
        <v>1</v>
      </c>
      <c r="P20" s="211">
        <v>90</v>
      </c>
      <c r="Q20" s="211">
        <v>0</v>
      </c>
      <c r="R20" s="211"/>
      <c r="S20" s="211">
        <v>15</v>
      </c>
      <c r="T20" s="211">
        <v>109</v>
      </c>
      <c r="U20" s="211"/>
      <c r="V20" s="211">
        <v>7</v>
      </c>
      <c r="W20" s="211">
        <v>990</v>
      </c>
      <c r="X20" s="211">
        <v>143</v>
      </c>
      <c r="Y20" s="211">
        <v>110</v>
      </c>
    </row>
    <row r="21" spans="2:25" ht="30.75" customHeight="1" x14ac:dyDescent="0.15">
      <c r="B21" s="208" t="s">
        <v>178</v>
      </c>
      <c r="C21" s="241">
        <v>7855</v>
      </c>
      <c r="D21" s="242">
        <v>5447</v>
      </c>
      <c r="E21" s="245">
        <v>3229</v>
      </c>
      <c r="F21" s="211">
        <v>8251</v>
      </c>
      <c r="G21" s="211">
        <v>8038</v>
      </c>
      <c r="H21" s="211">
        <v>7816</v>
      </c>
      <c r="I21" s="243">
        <v>4344</v>
      </c>
      <c r="J21" s="211">
        <v>4077</v>
      </c>
      <c r="K21" s="243">
        <v>1488</v>
      </c>
      <c r="L21" s="211"/>
      <c r="M21" s="211">
        <v>817</v>
      </c>
      <c r="N21" s="211">
        <v>159</v>
      </c>
      <c r="O21" s="211">
        <v>31</v>
      </c>
      <c r="P21" s="211">
        <v>77</v>
      </c>
      <c r="Q21" s="211">
        <v>11</v>
      </c>
      <c r="R21" s="211"/>
      <c r="S21" s="211">
        <v>39</v>
      </c>
      <c r="T21" s="211">
        <v>354</v>
      </c>
      <c r="U21" s="246"/>
      <c r="V21" s="211">
        <v>10</v>
      </c>
      <c r="W21" s="211">
        <v>1320</v>
      </c>
      <c r="X21" s="211">
        <v>130</v>
      </c>
      <c r="Y21" s="211">
        <v>55</v>
      </c>
    </row>
    <row r="22" spans="2:25" ht="30.75" customHeight="1" x14ac:dyDescent="0.15">
      <c r="B22" s="208" t="s">
        <v>197</v>
      </c>
      <c r="C22" s="241">
        <v>16100</v>
      </c>
      <c r="D22" s="242">
        <v>18500</v>
      </c>
      <c r="E22" s="245">
        <v>14000</v>
      </c>
      <c r="F22" s="211">
        <v>14457</v>
      </c>
      <c r="G22" s="211">
        <v>14457</v>
      </c>
      <c r="H22" s="211">
        <v>14457</v>
      </c>
      <c r="I22" s="243">
        <v>7625</v>
      </c>
      <c r="J22" s="211">
        <v>6784</v>
      </c>
      <c r="K22" s="243">
        <v>2476</v>
      </c>
      <c r="L22" s="211"/>
      <c r="M22" s="211">
        <v>1597</v>
      </c>
      <c r="N22" s="211">
        <v>362</v>
      </c>
      <c r="O22" s="211">
        <v>64</v>
      </c>
      <c r="P22" s="211">
        <v>199</v>
      </c>
      <c r="Q22" s="211">
        <v>4</v>
      </c>
      <c r="R22" s="211">
        <v>3</v>
      </c>
      <c r="S22" s="211">
        <v>38</v>
      </c>
      <c r="T22" s="211">
        <v>209</v>
      </c>
      <c r="U22" s="246"/>
      <c r="V22" s="211">
        <v>10</v>
      </c>
      <c r="W22" s="211">
        <v>968</v>
      </c>
      <c r="X22" s="211">
        <v>121</v>
      </c>
      <c r="Y22" s="211">
        <v>0</v>
      </c>
    </row>
    <row r="23" spans="2:25" ht="30.75" customHeight="1" x14ac:dyDescent="0.15">
      <c r="B23" s="208" t="s">
        <v>78</v>
      </c>
      <c r="C23" s="241">
        <v>23600</v>
      </c>
      <c r="D23" s="242">
        <v>13200</v>
      </c>
      <c r="E23" s="242">
        <v>10500</v>
      </c>
      <c r="F23" s="211">
        <v>22808</v>
      </c>
      <c r="G23" s="211">
        <v>22808</v>
      </c>
      <c r="H23" s="211">
        <v>22808</v>
      </c>
      <c r="I23" s="243">
        <v>9611</v>
      </c>
      <c r="J23" s="211">
        <v>8701</v>
      </c>
      <c r="K23" s="243">
        <v>3176</v>
      </c>
      <c r="L23" s="211"/>
      <c r="M23" s="211">
        <v>2542</v>
      </c>
      <c r="N23" s="211">
        <v>299</v>
      </c>
      <c r="O23" s="211">
        <v>60</v>
      </c>
      <c r="P23" s="211"/>
      <c r="Q23" s="211">
        <v>3</v>
      </c>
      <c r="R23" s="211"/>
      <c r="S23" s="211">
        <v>4</v>
      </c>
      <c r="T23" s="211">
        <v>268</v>
      </c>
      <c r="U23" s="211"/>
      <c r="V23" s="211">
        <v>10</v>
      </c>
      <c r="W23" s="211">
        <v>1040</v>
      </c>
      <c r="X23" s="211">
        <v>132</v>
      </c>
      <c r="Y23" s="211">
        <v>80</v>
      </c>
    </row>
    <row r="24" spans="2:25" ht="30.75" customHeight="1" x14ac:dyDescent="0.15">
      <c r="B24" s="208" t="s">
        <v>204</v>
      </c>
      <c r="C24" s="241">
        <v>35000</v>
      </c>
      <c r="D24" s="242">
        <v>21000</v>
      </c>
      <c r="E24" s="242">
        <v>16800</v>
      </c>
      <c r="F24" s="211">
        <v>35316</v>
      </c>
      <c r="G24" s="211">
        <v>35316</v>
      </c>
      <c r="H24" s="211">
        <v>35316</v>
      </c>
      <c r="I24" s="243">
        <v>15605</v>
      </c>
      <c r="J24" s="211">
        <v>13685</v>
      </c>
      <c r="K24" s="243">
        <v>4995</v>
      </c>
      <c r="L24" s="211"/>
      <c r="M24" s="211">
        <v>3683</v>
      </c>
      <c r="N24" s="211">
        <v>638</v>
      </c>
      <c r="O24" s="211">
        <v>78</v>
      </c>
      <c r="P24" s="211"/>
      <c r="Q24" s="211">
        <v>0</v>
      </c>
      <c r="R24" s="211"/>
      <c r="S24" s="211">
        <v>76</v>
      </c>
      <c r="T24" s="211">
        <v>520</v>
      </c>
      <c r="U24" s="246"/>
      <c r="V24" s="211">
        <v>5</v>
      </c>
      <c r="W24" s="211">
        <v>520</v>
      </c>
      <c r="X24" s="211">
        <v>115</v>
      </c>
      <c r="Y24" s="211">
        <v>0</v>
      </c>
    </row>
    <row r="25" spans="2:25" ht="30.75" customHeight="1" x14ac:dyDescent="0.15">
      <c r="B25" s="208" t="s">
        <v>206</v>
      </c>
      <c r="C25" s="241">
        <v>14200</v>
      </c>
      <c r="D25" s="242">
        <v>12800</v>
      </c>
      <c r="E25" s="245">
        <v>6150</v>
      </c>
      <c r="F25" s="211">
        <v>12972</v>
      </c>
      <c r="G25" s="211">
        <v>12972</v>
      </c>
      <c r="H25" s="211">
        <v>12712</v>
      </c>
      <c r="I25" s="243">
        <v>6793</v>
      </c>
      <c r="J25" s="211">
        <v>6134</v>
      </c>
      <c r="K25" s="243">
        <v>2239</v>
      </c>
      <c r="L25" s="211"/>
      <c r="M25" s="211">
        <v>1243</v>
      </c>
      <c r="N25" s="211">
        <v>210</v>
      </c>
      <c r="O25" s="211">
        <v>191</v>
      </c>
      <c r="P25" s="211">
        <v>185</v>
      </c>
      <c r="Q25" s="211">
        <v>0</v>
      </c>
      <c r="R25" s="211"/>
      <c r="S25" s="211">
        <v>276</v>
      </c>
      <c r="T25" s="211">
        <v>134</v>
      </c>
      <c r="U25" s="246"/>
      <c r="V25" s="211">
        <v>10</v>
      </c>
      <c r="W25" s="211">
        <v>1100</v>
      </c>
      <c r="X25" s="211">
        <v>132</v>
      </c>
      <c r="Y25" s="211">
        <v>0</v>
      </c>
    </row>
    <row r="26" spans="2:25" ht="30.75" customHeight="1" x14ac:dyDescent="0.15">
      <c r="B26" s="208" t="s">
        <v>208</v>
      </c>
      <c r="C26" s="241">
        <v>13000</v>
      </c>
      <c r="D26" s="242">
        <v>7800</v>
      </c>
      <c r="E26" s="245">
        <v>5200</v>
      </c>
      <c r="F26" s="211">
        <v>11183</v>
      </c>
      <c r="G26" s="211">
        <v>11171</v>
      </c>
      <c r="H26" s="211">
        <v>10634</v>
      </c>
      <c r="I26" s="243">
        <v>6351</v>
      </c>
      <c r="J26" s="211">
        <v>5849</v>
      </c>
      <c r="K26" s="243">
        <v>2135</v>
      </c>
      <c r="L26" s="211"/>
      <c r="M26" s="211">
        <v>1132</v>
      </c>
      <c r="N26" s="211">
        <v>169</v>
      </c>
      <c r="O26" s="211">
        <v>20</v>
      </c>
      <c r="P26" s="211">
        <v>68</v>
      </c>
      <c r="Q26" s="211">
        <v>39</v>
      </c>
      <c r="R26" s="211"/>
      <c r="S26" s="211">
        <v>140</v>
      </c>
      <c r="T26" s="211">
        <v>567</v>
      </c>
      <c r="U26" s="246"/>
      <c r="V26" s="211">
        <v>10</v>
      </c>
      <c r="W26" s="211">
        <v>1100</v>
      </c>
      <c r="X26" s="211">
        <v>143</v>
      </c>
      <c r="Y26" s="211">
        <v>55</v>
      </c>
    </row>
    <row r="27" spans="2:25" ht="30.75" customHeight="1" x14ac:dyDescent="0.15">
      <c r="B27" s="208" t="s">
        <v>201</v>
      </c>
      <c r="C27" s="241">
        <v>28700</v>
      </c>
      <c r="D27" s="242">
        <v>15000</v>
      </c>
      <c r="E27" s="245">
        <v>11300</v>
      </c>
      <c r="F27" s="211">
        <v>24721</v>
      </c>
      <c r="G27" s="211">
        <v>25506</v>
      </c>
      <c r="H27" s="211">
        <v>22828</v>
      </c>
      <c r="I27" s="243">
        <v>9477</v>
      </c>
      <c r="J27" s="211">
        <v>7304</v>
      </c>
      <c r="K27" s="243">
        <v>2666</v>
      </c>
      <c r="L27" s="211"/>
      <c r="M27" s="211">
        <v>1964</v>
      </c>
      <c r="N27" s="211">
        <v>227</v>
      </c>
      <c r="O27" s="211">
        <v>20</v>
      </c>
      <c r="P27" s="211">
        <v>78</v>
      </c>
      <c r="Q27" s="211">
        <v>49</v>
      </c>
      <c r="R27" s="211">
        <v>2</v>
      </c>
      <c r="S27" s="211">
        <v>86</v>
      </c>
      <c r="T27" s="211">
        <v>240</v>
      </c>
      <c r="U27" s="246"/>
      <c r="V27" s="211">
        <v>10</v>
      </c>
      <c r="W27" s="211">
        <v>2035</v>
      </c>
      <c r="X27" s="211">
        <v>215</v>
      </c>
      <c r="Y27" s="211">
        <v>0</v>
      </c>
    </row>
    <row r="28" spans="2:25" ht="30.75" customHeight="1" x14ac:dyDescent="0.15">
      <c r="B28" s="208" t="s">
        <v>209</v>
      </c>
      <c r="C28" s="241">
        <v>17330</v>
      </c>
      <c r="D28" s="242">
        <v>8152</v>
      </c>
      <c r="E28" s="245">
        <v>5246</v>
      </c>
      <c r="F28" s="211">
        <v>7559</v>
      </c>
      <c r="G28" s="211">
        <v>6891</v>
      </c>
      <c r="H28" s="211">
        <v>6633</v>
      </c>
      <c r="I28" s="243">
        <v>5811</v>
      </c>
      <c r="J28" s="211">
        <v>2258</v>
      </c>
      <c r="K28" s="243">
        <v>824</v>
      </c>
      <c r="L28" s="211"/>
      <c r="M28" s="211">
        <v>727</v>
      </c>
      <c r="N28" s="211"/>
      <c r="O28" s="211"/>
      <c r="P28" s="211">
        <v>28</v>
      </c>
      <c r="Q28" s="211">
        <v>10</v>
      </c>
      <c r="R28" s="211"/>
      <c r="S28" s="211">
        <v>10</v>
      </c>
      <c r="T28" s="211">
        <v>49</v>
      </c>
      <c r="U28" s="246"/>
      <c r="V28" s="211">
        <v>10</v>
      </c>
      <c r="W28" s="211">
        <v>1705</v>
      </c>
      <c r="X28" s="211">
        <v>198</v>
      </c>
      <c r="Y28" s="211">
        <v>110</v>
      </c>
    </row>
    <row r="29" spans="2:25" ht="30.75" customHeight="1" thickBot="1" x14ac:dyDescent="0.2">
      <c r="B29" s="213" t="s">
        <v>48</v>
      </c>
      <c r="C29" s="247">
        <v>13200</v>
      </c>
      <c r="D29" s="248">
        <v>7305</v>
      </c>
      <c r="E29" s="249">
        <v>6024</v>
      </c>
      <c r="F29" s="217">
        <v>13475</v>
      </c>
      <c r="G29" s="217">
        <v>12340</v>
      </c>
      <c r="H29" s="217">
        <v>11703</v>
      </c>
      <c r="I29" s="250">
        <v>5995</v>
      </c>
      <c r="J29" s="217">
        <v>5304</v>
      </c>
      <c r="K29" s="250">
        <v>1936</v>
      </c>
      <c r="L29" s="217"/>
      <c r="M29" s="217">
        <v>1115</v>
      </c>
      <c r="N29" s="217">
        <v>313</v>
      </c>
      <c r="O29" s="217"/>
      <c r="P29" s="217">
        <v>32</v>
      </c>
      <c r="Q29" s="217">
        <v>1</v>
      </c>
      <c r="R29" s="217"/>
      <c r="S29" s="217">
        <v>30</v>
      </c>
      <c r="T29" s="217">
        <v>445</v>
      </c>
      <c r="U29" s="217"/>
      <c r="V29" s="217">
        <v>10</v>
      </c>
      <c r="W29" s="217">
        <v>1430</v>
      </c>
      <c r="X29" s="217">
        <v>154</v>
      </c>
      <c r="Y29" s="217">
        <v>0</v>
      </c>
    </row>
    <row r="30" spans="2:25" ht="30" customHeight="1" x14ac:dyDescent="0.15">
      <c r="B30" s="251" t="s">
        <v>210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239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</row>
    <row r="31" spans="2:25" ht="30" customHeight="1" x14ac:dyDescent="0.15">
      <c r="B31" s="219"/>
    </row>
    <row r="32" spans="2:25" ht="16.5" customHeight="1" x14ac:dyDescent="0.15">
      <c r="B32" s="219"/>
    </row>
    <row r="33" spans="2:13" ht="16.5" customHeight="1" x14ac:dyDescent="0.15">
      <c r="B33" s="252"/>
    </row>
    <row r="34" spans="2:13" ht="16.5" customHeight="1" x14ac:dyDescent="0.15"/>
    <row r="35" spans="2:13" ht="16.5" customHeight="1" x14ac:dyDescent="0.15">
      <c r="B35" s="252"/>
    </row>
    <row r="36" spans="2:13" ht="16.5" customHeight="1" x14ac:dyDescent="0.15">
      <c r="B36" s="252"/>
    </row>
    <row r="37" spans="2:13" ht="16.5" customHeight="1" x14ac:dyDescent="0.15">
      <c r="B37" s="252"/>
      <c r="M37" s="253"/>
    </row>
    <row r="38" spans="2:13" ht="16.5" customHeight="1" x14ac:dyDescent="0.15">
      <c r="B38" s="219"/>
      <c r="M38" s="254"/>
    </row>
    <row r="39" spans="2:13" ht="16.5" customHeight="1" x14ac:dyDescent="0.15">
      <c r="B39" s="252"/>
      <c r="M39" s="255"/>
    </row>
    <row r="40" spans="2:13" ht="16.5" customHeight="1" x14ac:dyDescent="0.15">
      <c r="M40" s="256"/>
    </row>
    <row r="41" spans="2:13" ht="16.5" customHeight="1" x14ac:dyDescent="0.15">
      <c r="B41" s="252"/>
      <c r="M41" s="256"/>
    </row>
    <row r="42" spans="2:13" ht="16.5" customHeight="1" x14ac:dyDescent="0.15">
      <c r="B42" s="219"/>
    </row>
    <row r="43" spans="2:13" ht="16.5" customHeight="1" x14ac:dyDescent="0.15">
      <c r="B43" s="252"/>
    </row>
    <row r="44" spans="2:13" ht="16.5" customHeight="1" x14ac:dyDescent="0.15">
      <c r="B44" s="252"/>
    </row>
    <row r="45" spans="2:13" ht="15" customHeight="1" x14ac:dyDescent="0.15">
      <c r="B45" s="252"/>
    </row>
    <row r="46" spans="2:13" ht="15" customHeight="1" x14ac:dyDescent="0.15"/>
    <row r="47" spans="2:13" ht="15" customHeight="1" x14ac:dyDescent="0.15"/>
    <row r="48" spans="2:13" ht="15" customHeight="1" x14ac:dyDescent="0.15">
      <c r="B48" s="252"/>
    </row>
    <row r="49" spans="2:2" ht="15" customHeight="1" x14ac:dyDescent="0.15">
      <c r="B49" s="252"/>
    </row>
    <row r="50" spans="2:2" ht="13.5" customHeight="1" x14ac:dyDescent="0.15">
      <c r="B50" s="252"/>
    </row>
    <row r="51" spans="2:2" ht="13.5" customHeight="1" x14ac:dyDescent="0.15">
      <c r="B51" s="252"/>
    </row>
    <row r="53" spans="2:2" x14ac:dyDescent="0.15">
      <c r="B53" s="252"/>
    </row>
    <row r="55" spans="2:2" x14ac:dyDescent="0.15">
      <c r="B55" s="252"/>
    </row>
    <row r="56" spans="2:2" x14ac:dyDescent="0.15">
      <c r="B56" s="219"/>
    </row>
    <row r="57" spans="2:2" x14ac:dyDescent="0.15">
      <c r="B57" s="219"/>
    </row>
    <row r="59" spans="2:2" x14ac:dyDescent="0.15">
      <c r="B59" s="219"/>
    </row>
    <row r="60" spans="2:2" x14ac:dyDescent="0.15">
      <c r="B60" s="219"/>
    </row>
    <row r="61" spans="2:2" x14ac:dyDescent="0.15">
      <c r="B61" s="219"/>
    </row>
    <row r="62" spans="2:2" x14ac:dyDescent="0.15">
      <c r="B62" s="219"/>
    </row>
    <row r="63" spans="2:2" x14ac:dyDescent="0.15">
      <c r="B63" s="219"/>
    </row>
  </sheetData>
  <mergeCells count="21">
    <mergeCell ref="B2:K2"/>
    <mergeCell ref="C4:E4"/>
    <mergeCell ref="I4:J4"/>
    <mergeCell ref="N4:R4"/>
    <mergeCell ref="W4:X4"/>
    <mergeCell ref="B4:B7"/>
    <mergeCell ref="T4:T6"/>
    <mergeCell ref="C5:C6"/>
    <mergeCell ref="I5:I6"/>
    <mergeCell ref="J5:J6"/>
    <mergeCell ref="S5:S7"/>
    <mergeCell ref="W5:W6"/>
    <mergeCell ref="X5:X6"/>
    <mergeCell ref="M6:M7"/>
    <mergeCell ref="N6:N7"/>
    <mergeCell ref="O6:O7"/>
    <mergeCell ref="Q6:Q7"/>
    <mergeCell ref="R6:R7"/>
    <mergeCell ref="M5:R5"/>
    <mergeCell ref="U7:V7"/>
    <mergeCell ref="U5:V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  <colBreaks count="1" manualBreakCount="1">
    <brk id="12" min="1" max="2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view="pageBreakPreview" zoomScale="90" zoomScaleNormal="90" zoomScaleSheetLayoutView="90" workbookViewId="0">
      <selection activeCell="D9" sqref="D9"/>
    </sheetView>
  </sheetViews>
  <sheetFormatPr defaultRowHeight="13.5" x14ac:dyDescent="0.15"/>
  <cols>
    <col min="1" max="1" width="9" style="60" customWidth="1"/>
    <col min="2" max="2" width="11.875" style="60" customWidth="1"/>
    <col min="3" max="3" width="14.875" style="60" customWidth="1"/>
    <col min="4" max="9" width="11.25" style="60" customWidth="1"/>
    <col min="10" max="10" width="0.75" style="60" customWidth="1"/>
    <col min="11" max="11" width="11.875" style="60" customWidth="1"/>
    <col min="12" max="12" width="14.875" style="60" customWidth="1"/>
    <col min="13" max="18" width="11.25" style="60" customWidth="1"/>
    <col min="19" max="241" width="9" style="60" customWidth="1"/>
    <col min="242" max="242" width="11.625" style="60" customWidth="1"/>
    <col min="243" max="243" width="15" style="60" customWidth="1"/>
    <col min="244" max="249" width="11.125" style="60" customWidth="1"/>
    <col min="250" max="250" width="2" style="60" customWidth="1"/>
    <col min="251" max="251" width="11.625" style="60" customWidth="1"/>
    <col min="252" max="252" width="15" style="60" customWidth="1"/>
    <col min="253" max="256" width="11.125" style="60" customWidth="1"/>
    <col min="257" max="258" width="11.125" style="88" customWidth="1"/>
    <col min="259" max="497" width="9" style="88" customWidth="1"/>
    <col min="498" max="498" width="11.625" style="88" customWidth="1"/>
    <col min="499" max="499" width="15" style="88" customWidth="1"/>
    <col min="500" max="505" width="11.125" style="88" customWidth="1"/>
    <col min="506" max="506" width="2" style="88" customWidth="1"/>
    <col min="507" max="507" width="11.625" style="88" customWidth="1"/>
    <col min="508" max="508" width="15" style="88" customWidth="1"/>
    <col min="509" max="514" width="11.125" style="88" customWidth="1"/>
    <col min="515" max="753" width="9" style="88" customWidth="1"/>
    <col min="754" max="754" width="11.625" style="88" customWidth="1"/>
    <col min="755" max="755" width="15" style="88" customWidth="1"/>
    <col min="756" max="761" width="11.125" style="88" customWidth="1"/>
    <col min="762" max="762" width="2" style="88" customWidth="1"/>
    <col min="763" max="763" width="11.625" style="88" customWidth="1"/>
    <col min="764" max="764" width="15" style="88" customWidth="1"/>
    <col min="765" max="770" width="11.125" style="88" customWidth="1"/>
    <col min="771" max="1009" width="9" style="88" customWidth="1"/>
    <col min="1010" max="1010" width="11.625" style="88" customWidth="1"/>
    <col min="1011" max="1011" width="15" style="88" customWidth="1"/>
    <col min="1012" max="1017" width="11.125" style="88" customWidth="1"/>
    <col min="1018" max="1018" width="2" style="88" customWidth="1"/>
    <col min="1019" max="1019" width="11.625" style="88" customWidth="1"/>
    <col min="1020" max="1020" width="15" style="88" customWidth="1"/>
    <col min="1021" max="1026" width="11.125" style="88" customWidth="1"/>
    <col min="1027" max="1265" width="9" style="88" customWidth="1"/>
    <col min="1266" max="1266" width="11.625" style="88" customWidth="1"/>
    <col min="1267" max="1267" width="15" style="88" customWidth="1"/>
    <col min="1268" max="1273" width="11.125" style="88" customWidth="1"/>
    <col min="1274" max="1274" width="2" style="88" customWidth="1"/>
    <col min="1275" max="1275" width="11.625" style="88" customWidth="1"/>
    <col min="1276" max="1276" width="15" style="88" customWidth="1"/>
    <col min="1277" max="1282" width="11.125" style="88" customWidth="1"/>
    <col min="1283" max="1521" width="9" style="88" customWidth="1"/>
    <col min="1522" max="1522" width="11.625" style="88" customWidth="1"/>
    <col min="1523" max="1523" width="15" style="88" customWidth="1"/>
    <col min="1524" max="1529" width="11.125" style="88" customWidth="1"/>
    <col min="1530" max="1530" width="2" style="88" customWidth="1"/>
    <col min="1531" max="1531" width="11.625" style="88" customWidth="1"/>
    <col min="1532" max="1532" width="15" style="88" customWidth="1"/>
    <col min="1533" max="1538" width="11.125" style="88" customWidth="1"/>
    <col min="1539" max="1777" width="9" style="88" customWidth="1"/>
    <col min="1778" max="1778" width="11.625" style="88" customWidth="1"/>
    <col min="1779" max="1779" width="15" style="88" customWidth="1"/>
    <col min="1780" max="1785" width="11.125" style="88" customWidth="1"/>
    <col min="1786" max="1786" width="2" style="88" customWidth="1"/>
    <col min="1787" max="1787" width="11.625" style="88" customWidth="1"/>
    <col min="1788" max="1788" width="15" style="88" customWidth="1"/>
    <col min="1789" max="1794" width="11.125" style="88" customWidth="1"/>
    <col min="1795" max="2033" width="9" style="88" customWidth="1"/>
    <col min="2034" max="2034" width="11.625" style="88" customWidth="1"/>
    <col min="2035" max="2035" width="15" style="88" customWidth="1"/>
    <col min="2036" max="2041" width="11.125" style="88" customWidth="1"/>
    <col min="2042" max="2042" width="2" style="88" customWidth="1"/>
    <col min="2043" max="2043" width="11.625" style="88" customWidth="1"/>
    <col min="2044" max="2044" width="15" style="88" customWidth="1"/>
    <col min="2045" max="2050" width="11.125" style="88" customWidth="1"/>
    <col min="2051" max="2289" width="9" style="88" customWidth="1"/>
    <col min="2290" max="2290" width="11.625" style="88" customWidth="1"/>
    <col min="2291" max="2291" width="15" style="88" customWidth="1"/>
    <col min="2292" max="2297" width="11.125" style="88" customWidth="1"/>
    <col min="2298" max="2298" width="2" style="88" customWidth="1"/>
    <col min="2299" max="2299" width="11.625" style="88" customWidth="1"/>
    <col min="2300" max="2300" width="15" style="88" customWidth="1"/>
    <col min="2301" max="2306" width="11.125" style="88" customWidth="1"/>
    <col min="2307" max="2545" width="9" style="88" customWidth="1"/>
    <col min="2546" max="2546" width="11.625" style="88" customWidth="1"/>
    <col min="2547" max="2547" width="15" style="88" customWidth="1"/>
    <col min="2548" max="2553" width="11.125" style="88" customWidth="1"/>
    <col min="2554" max="2554" width="2" style="88" customWidth="1"/>
    <col min="2555" max="2555" width="11.625" style="88" customWidth="1"/>
    <col min="2556" max="2556" width="15" style="88" customWidth="1"/>
    <col min="2557" max="2562" width="11.125" style="88" customWidth="1"/>
    <col min="2563" max="2801" width="9" style="88" customWidth="1"/>
    <col min="2802" max="2802" width="11.625" style="88" customWidth="1"/>
    <col min="2803" max="2803" width="15" style="88" customWidth="1"/>
    <col min="2804" max="2809" width="11.125" style="88" customWidth="1"/>
    <col min="2810" max="2810" width="2" style="88" customWidth="1"/>
    <col min="2811" max="2811" width="11.625" style="88" customWidth="1"/>
    <col min="2812" max="2812" width="15" style="88" customWidth="1"/>
    <col min="2813" max="2818" width="11.125" style="88" customWidth="1"/>
    <col min="2819" max="3057" width="9" style="88" customWidth="1"/>
    <col min="3058" max="3058" width="11.625" style="88" customWidth="1"/>
    <col min="3059" max="3059" width="15" style="88" customWidth="1"/>
    <col min="3060" max="3065" width="11.125" style="88" customWidth="1"/>
    <col min="3066" max="3066" width="2" style="88" customWidth="1"/>
    <col min="3067" max="3067" width="11.625" style="88" customWidth="1"/>
    <col min="3068" max="3068" width="15" style="88" customWidth="1"/>
    <col min="3069" max="3074" width="11.125" style="88" customWidth="1"/>
    <col min="3075" max="3313" width="9" style="88" customWidth="1"/>
    <col min="3314" max="3314" width="11.625" style="88" customWidth="1"/>
    <col min="3315" max="3315" width="15" style="88" customWidth="1"/>
    <col min="3316" max="3321" width="11.125" style="88" customWidth="1"/>
    <col min="3322" max="3322" width="2" style="88" customWidth="1"/>
    <col min="3323" max="3323" width="11.625" style="88" customWidth="1"/>
    <col min="3324" max="3324" width="15" style="88" customWidth="1"/>
    <col min="3325" max="3330" width="11.125" style="88" customWidth="1"/>
    <col min="3331" max="3569" width="9" style="88" customWidth="1"/>
    <col min="3570" max="3570" width="11.625" style="88" customWidth="1"/>
    <col min="3571" max="3571" width="15" style="88" customWidth="1"/>
    <col min="3572" max="3577" width="11.125" style="88" customWidth="1"/>
    <col min="3578" max="3578" width="2" style="88" customWidth="1"/>
    <col min="3579" max="3579" width="11.625" style="88" customWidth="1"/>
    <col min="3580" max="3580" width="15" style="88" customWidth="1"/>
    <col min="3581" max="3586" width="11.125" style="88" customWidth="1"/>
    <col min="3587" max="3825" width="9" style="88" customWidth="1"/>
    <col min="3826" max="3826" width="11.625" style="88" customWidth="1"/>
    <col min="3827" max="3827" width="15" style="88" customWidth="1"/>
    <col min="3828" max="3833" width="11.125" style="88" customWidth="1"/>
    <col min="3834" max="3834" width="2" style="88" customWidth="1"/>
    <col min="3835" max="3835" width="11.625" style="88" customWidth="1"/>
    <col min="3836" max="3836" width="15" style="88" customWidth="1"/>
    <col min="3837" max="3842" width="11.125" style="88" customWidth="1"/>
    <col min="3843" max="4081" width="9" style="88" customWidth="1"/>
    <col min="4082" max="4082" width="11.625" style="88" customWidth="1"/>
    <col min="4083" max="4083" width="15" style="88" customWidth="1"/>
    <col min="4084" max="4089" width="11.125" style="88" customWidth="1"/>
    <col min="4090" max="4090" width="2" style="88" customWidth="1"/>
    <col min="4091" max="4091" width="11.625" style="88" customWidth="1"/>
    <col min="4092" max="4092" width="15" style="88" customWidth="1"/>
    <col min="4093" max="4098" width="11.125" style="88" customWidth="1"/>
    <col min="4099" max="4337" width="9" style="88" customWidth="1"/>
    <col min="4338" max="4338" width="11.625" style="88" customWidth="1"/>
    <col min="4339" max="4339" width="15" style="88" customWidth="1"/>
    <col min="4340" max="4345" width="11.125" style="88" customWidth="1"/>
    <col min="4346" max="4346" width="2" style="88" customWidth="1"/>
    <col min="4347" max="4347" width="11.625" style="88" customWidth="1"/>
    <col min="4348" max="4348" width="15" style="88" customWidth="1"/>
    <col min="4349" max="4354" width="11.125" style="88" customWidth="1"/>
    <col min="4355" max="4593" width="9" style="88" customWidth="1"/>
    <col min="4594" max="4594" width="11.625" style="88" customWidth="1"/>
    <col min="4595" max="4595" width="15" style="88" customWidth="1"/>
    <col min="4596" max="4601" width="11.125" style="88" customWidth="1"/>
    <col min="4602" max="4602" width="2" style="88" customWidth="1"/>
    <col min="4603" max="4603" width="11.625" style="88" customWidth="1"/>
    <col min="4604" max="4604" width="15" style="88" customWidth="1"/>
    <col min="4605" max="4610" width="11.125" style="88" customWidth="1"/>
    <col min="4611" max="4849" width="9" style="88" customWidth="1"/>
    <col min="4850" max="4850" width="11.625" style="88" customWidth="1"/>
    <col min="4851" max="4851" width="15" style="88" customWidth="1"/>
    <col min="4852" max="4857" width="11.125" style="88" customWidth="1"/>
    <col min="4858" max="4858" width="2" style="88" customWidth="1"/>
    <col min="4859" max="4859" width="11.625" style="88" customWidth="1"/>
    <col min="4860" max="4860" width="15" style="88" customWidth="1"/>
    <col min="4861" max="4866" width="11.125" style="88" customWidth="1"/>
    <col min="4867" max="5105" width="9" style="88" customWidth="1"/>
    <col min="5106" max="5106" width="11.625" style="88" customWidth="1"/>
    <col min="5107" max="5107" width="15" style="88" customWidth="1"/>
    <col min="5108" max="5113" width="11.125" style="88" customWidth="1"/>
    <col min="5114" max="5114" width="2" style="88" customWidth="1"/>
    <col min="5115" max="5115" width="11.625" style="88" customWidth="1"/>
    <col min="5116" max="5116" width="15" style="88" customWidth="1"/>
    <col min="5117" max="5122" width="11.125" style="88" customWidth="1"/>
    <col min="5123" max="5361" width="9" style="88" customWidth="1"/>
    <col min="5362" max="5362" width="11.625" style="88" customWidth="1"/>
    <col min="5363" max="5363" width="15" style="88" customWidth="1"/>
    <col min="5364" max="5369" width="11.125" style="88" customWidth="1"/>
    <col min="5370" max="5370" width="2" style="88" customWidth="1"/>
    <col min="5371" max="5371" width="11.625" style="88" customWidth="1"/>
    <col min="5372" max="5372" width="15" style="88" customWidth="1"/>
    <col min="5373" max="5378" width="11.125" style="88" customWidth="1"/>
    <col min="5379" max="5617" width="9" style="88" customWidth="1"/>
    <col min="5618" max="5618" width="11.625" style="88" customWidth="1"/>
    <col min="5619" max="5619" width="15" style="88" customWidth="1"/>
    <col min="5620" max="5625" width="11.125" style="88" customWidth="1"/>
    <col min="5626" max="5626" width="2" style="88" customWidth="1"/>
    <col min="5627" max="5627" width="11.625" style="88" customWidth="1"/>
    <col min="5628" max="5628" width="15" style="88" customWidth="1"/>
    <col min="5629" max="5634" width="11.125" style="88" customWidth="1"/>
    <col min="5635" max="5873" width="9" style="88" customWidth="1"/>
    <col min="5874" max="5874" width="11.625" style="88" customWidth="1"/>
    <col min="5875" max="5875" width="15" style="88" customWidth="1"/>
    <col min="5876" max="5881" width="11.125" style="88" customWidth="1"/>
    <col min="5882" max="5882" width="2" style="88" customWidth="1"/>
    <col min="5883" max="5883" width="11.625" style="88" customWidth="1"/>
    <col min="5884" max="5884" width="15" style="88" customWidth="1"/>
    <col min="5885" max="5890" width="11.125" style="88" customWidth="1"/>
    <col min="5891" max="6129" width="9" style="88" customWidth="1"/>
    <col min="6130" max="6130" width="11.625" style="88" customWidth="1"/>
    <col min="6131" max="6131" width="15" style="88" customWidth="1"/>
    <col min="6132" max="6137" width="11.125" style="88" customWidth="1"/>
    <col min="6138" max="6138" width="2" style="88" customWidth="1"/>
    <col min="6139" max="6139" width="11.625" style="88" customWidth="1"/>
    <col min="6140" max="6140" width="15" style="88" customWidth="1"/>
    <col min="6141" max="6146" width="11.125" style="88" customWidth="1"/>
    <col min="6147" max="6385" width="9" style="88" customWidth="1"/>
    <col min="6386" max="6386" width="11.625" style="88" customWidth="1"/>
    <col min="6387" max="6387" width="15" style="88" customWidth="1"/>
    <col min="6388" max="6393" width="11.125" style="88" customWidth="1"/>
    <col min="6394" max="6394" width="2" style="88" customWidth="1"/>
    <col min="6395" max="6395" width="11.625" style="88" customWidth="1"/>
    <col min="6396" max="6396" width="15" style="88" customWidth="1"/>
    <col min="6397" max="6402" width="11.125" style="88" customWidth="1"/>
    <col min="6403" max="6641" width="9" style="88" customWidth="1"/>
    <col min="6642" max="6642" width="11.625" style="88" customWidth="1"/>
    <col min="6643" max="6643" width="15" style="88" customWidth="1"/>
    <col min="6644" max="6649" width="11.125" style="88" customWidth="1"/>
    <col min="6650" max="6650" width="2" style="88" customWidth="1"/>
    <col min="6651" max="6651" width="11.625" style="88" customWidth="1"/>
    <col min="6652" max="6652" width="15" style="88" customWidth="1"/>
    <col min="6653" max="6658" width="11.125" style="88" customWidth="1"/>
    <col min="6659" max="6897" width="9" style="88" customWidth="1"/>
    <col min="6898" max="6898" width="11.625" style="88" customWidth="1"/>
    <col min="6899" max="6899" width="15" style="88" customWidth="1"/>
    <col min="6900" max="6905" width="11.125" style="88" customWidth="1"/>
    <col min="6906" max="6906" width="2" style="88" customWidth="1"/>
    <col min="6907" max="6907" width="11.625" style="88" customWidth="1"/>
    <col min="6908" max="6908" width="15" style="88" customWidth="1"/>
    <col min="6909" max="6914" width="11.125" style="88" customWidth="1"/>
    <col min="6915" max="7153" width="9" style="88" customWidth="1"/>
    <col min="7154" max="7154" width="11.625" style="88" customWidth="1"/>
    <col min="7155" max="7155" width="15" style="88" customWidth="1"/>
    <col min="7156" max="7161" width="11.125" style="88" customWidth="1"/>
    <col min="7162" max="7162" width="2" style="88" customWidth="1"/>
    <col min="7163" max="7163" width="11.625" style="88" customWidth="1"/>
    <col min="7164" max="7164" width="15" style="88" customWidth="1"/>
    <col min="7165" max="7170" width="11.125" style="88" customWidth="1"/>
    <col min="7171" max="7409" width="9" style="88" customWidth="1"/>
    <col min="7410" max="7410" width="11.625" style="88" customWidth="1"/>
    <col min="7411" max="7411" width="15" style="88" customWidth="1"/>
    <col min="7412" max="7417" width="11.125" style="88" customWidth="1"/>
    <col min="7418" max="7418" width="2" style="88" customWidth="1"/>
    <col min="7419" max="7419" width="11.625" style="88" customWidth="1"/>
    <col min="7420" max="7420" width="15" style="88" customWidth="1"/>
    <col min="7421" max="7426" width="11.125" style="88" customWidth="1"/>
    <col min="7427" max="7665" width="9" style="88" customWidth="1"/>
    <col min="7666" max="7666" width="11.625" style="88" customWidth="1"/>
    <col min="7667" max="7667" width="15" style="88" customWidth="1"/>
    <col min="7668" max="7673" width="11.125" style="88" customWidth="1"/>
    <col min="7674" max="7674" width="2" style="88" customWidth="1"/>
    <col min="7675" max="7675" width="11.625" style="88" customWidth="1"/>
    <col min="7676" max="7676" width="15" style="88" customWidth="1"/>
    <col min="7677" max="7682" width="11.125" style="88" customWidth="1"/>
    <col min="7683" max="7921" width="9" style="88" customWidth="1"/>
    <col min="7922" max="7922" width="11.625" style="88" customWidth="1"/>
    <col min="7923" max="7923" width="15" style="88" customWidth="1"/>
    <col min="7924" max="7929" width="11.125" style="88" customWidth="1"/>
    <col min="7930" max="7930" width="2" style="88" customWidth="1"/>
    <col min="7931" max="7931" width="11.625" style="88" customWidth="1"/>
    <col min="7932" max="7932" width="15" style="88" customWidth="1"/>
    <col min="7933" max="7938" width="11.125" style="88" customWidth="1"/>
    <col min="7939" max="8177" width="9" style="88" customWidth="1"/>
    <col min="8178" max="8178" width="11.625" style="88" customWidth="1"/>
    <col min="8179" max="8179" width="15" style="88" customWidth="1"/>
    <col min="8180" max="8185" width="11.125" style="88" customWidth="1"/>
    <col min="8186" max="8186" width="2" style="88" customWidth="1"/>
    <col min="8187" max="8187" width="11.625" style="88" customWidth="1"/>
    <col min="8188" max="8188" width="15" style="88" customWidth="1"/>
    <col min="8189" max="8194" width="11.125" style="88" customWidth="1"/>
    <col min="8195" max="8433" width="9" style="88" customWidth="1"/>
    <col min="8434" max="8434" width="11.625" style="88" customWidth="1"/>
    <col min="8435" max="8435" width="15" style="88" customWidth="1"/>
    <col min="8436" max="8441" width="11.125" style="88" customWidth="1"/>
    <col min="8442" max="8442" width="2" style="88" customWidth="1"/>
    <col min="8443" max="8443" width="11.625" style="88" customWidth="1"/>
    <col min="8444" max="8444" width="15" style="88" customWidth="1"/>
    <col min="8445" max="8450" width="11.125" style="88" customWidth="1"/>
    <col min="8451" max="8689" width="9" style="88" customWidth="1"/>
    <col min="8690" max="8690" width="11.625" style="88" customWidth="1"/>
    <col min="8691" max="8691" width="15" style="88" customWidth="1"/>
    <col min="8692" max="8697" width="11.125" style="88" customWidth="1"/>
    <col min="8698" max="8698" width="2" style="88" customWidth="1"/>
    <col min="8699" max="8699" width="11.625" style="88" customWidth="1"/>
    <col min="8700" max="8700" width="15" style="88" customWidth="1"/>
    <col min="8701" max="8706" width="11.125" style="88" customWidth="1"/>
    <col min="8707" max="8945" width="9" style="88" customWidth="1"/>
    <col min="8946" max="8946" width="11.625" style="88" customWidth="1"/>
    <col min="8947" max="8947" width="15" style="88" customWidth="1"/>
    <col min="8948" max="8953" width="11.125" style="88" customWidth="1"/>
    <col min="8954" max="8954" width="2" style="88" customWidth="1"/>
    <col min="8955" max="8955" width="11.625" style="88" customWidth="1"/>
    <col min="8956" max="8956" width="15" style="88" customWidth="1"/>
    <col min="8957" max="8962" width="11.125" style="88" customWidth="1"/>
    <col min="8963" max="9201" width="9" style="88" customWidth="1"/>
    <col min="9202" max="9202" width="11.625" style="88" customWidth="1"/>
    <col min="9203" max="9203" width="15" style="88" customWidth="1"/>
    <col min="9204" max="9209" width="11.125" style="88" customWidth="1"/>
    <col min="9210" max="9210" width="2" style="88" customWidth="1"/>
    <col min="9211" max="9211" width="11.625" style="88" customWidth="1"/>
    <col min="9212" max="9212" width="15" style="88" customWidth="1"/>
    <col min="9213" max="9218" width="11.125" style="88" customWidth="1"/>
    <col min="9219" max="9457" width="9" style="88" customWidth="1"/>
    <col min="9458" max="9458" width="11.625" style="88" customWidth="1"/>
    <col min="9459" max="9459" width="15" style="88" customWidth="1"/>
    <col min="9460" max="9465" width="11.125" style="88" customWidth="1"/>
    <col min="9466" max="9466" width="2" style="88" customWidth="1"/>
    <col min="9467" max="9467" width="11.625" style="88" customWidth="1"/>
    <col min="9468" max="9468" width="15" style="88" customWidth="1"/>
    <col min="9469" max="9474" width="11.125" style="88" customWidth="1"/>
    <col min="9475" max="9713" width="9" style="88" customWidth="1"/>
    <col min="9714" max="9714" width="11.625" style="88" customWidth="1"/>
    <col min="9715" max="9715" width="15" style="88" customWidth="1"/>
    <col min="9716" max="9721" width="11.125" style="88" customWidth="1"/>
    <col min="9722" max="9722" width="2" style="88" customWidth="1"/>
    <col min="9723" max="9723" width="11.625" style="88" customWidth="1"/>
    <col min="9724" max="9724" width="15" style="88" customWidth="1"/>
    <col min="9725" max="9730" width="11.125" style="88" customWidth="1"/>
    <col min="9731" max="9969" width="9" style="88" customWidth="1"/>
    <col min="9970" max="9970" width="11.625" style="88" customWidth="1"/>
    <col min="9971" max="9971" width="15" style="88" customWidth="1"/>
    <col min="9972" max="9977" width="11.125" style="88" customWidth="1"/>
    <col min="9978" max="9978" width="2" style="88" customWidth="1"/>
    <col min="9979" max="9979" width="11.625" style="88" customWidth="1"/>
    <col min="9980" max="9980" width="15" style="88" customWidth="1"/>
    <col min="9981" max="9986" width="11.125" style="88" customWidth="1"/>
    <col min="9987" max="10225" width="9" style="88" customWidth="1"/>
    <col min="10226" max="10226" width="11.625" style="88" customWidth="1"/>
    <col min="10227" max="10227" width="15" style="88" customWidth="1"/>
    <col min="10228" max="10233" width="11.125" style="88" customWidth="1"/>
    <col min="10234" max="10234" width="2" style="88" customWidth="1"/>
    <col min="10235" max="10235" width="11.625" style="88" customWidth="1"/>
    <col min="10236" max="10236" width="15" style="88" customWidth="1"/>
    <col min="10237" max="10242" width="11.125" style="88" customWidth="1"/>
    <col min="10243" max="10481" width="9" style="88" customWidth="1"/>
    <col min="10482" max="10482" width="11.625" style="88" customWidth="1"/>
    <col min="10483" max="10483" width="15" style="88" customWidth="1"/>
    <col min="10484" max="10489" width="11.125" style="88" customWidth="1"/>
    <col min="10490" max="10490" width="2" style="88" customWidth="1"/>
    <col min="10491" max="10491" width="11.625" style="88" customWidth="1"/>
    <col min="10492" max="10492" width="15" style="88" customWidth="1"/>
    <col min="10493" max="10498" width="11.125" style="88" customWidth="1"/>
    <col min="10499" max="10737" width="9" style="88" customWidth="1"/>
    <col min="10738" max="10738" width="11.625" style="88" customWidth="1"/>
    <col min="10739" max="10739" width="15" style="88" customWidth="1"/>
    <col min="10740" max="10745" width="11.125" style="88" customWidth="1"/>
    <col min="10746" max="10746" width="2" style="88" customWidth="1"/>
    <col min="10747" max="10747" width="11.625" style="88" customWidth="1"/>
    <col min="10748" max="10748" width="15" style="88" customWidth="1"/>
    <col min="10749" max="10754" width="11.125" style="88" customWidth="1"/>
    <col min="10755" max="10993" width="9" style="88" customWidth="1"/>
    <col min="10994" max="10994" width="11.625" style="88" customWidth="1"/>
    <col min="10995" max="10995" width="15" style="88" customWidth="1"/>
    <col min="10996" max="11001" width="11.125" style="88" customWidth="1"/>
    <col min="11002" max="11002" width="2" style="88" customWidth="1"/>
    <col min="11003" max="11003" width="11.625" style="88" customWidth="1"/>
    <col min="11004" max="11004" width="15" style="88" customWidth="1"/>
    <col min="11005" max="11010" width="11.125" style="88" customWidth="1"/>
    <col min="11011" max="11249" width="9" style="88" customWidth="1"/>
    <col min="11250" max="11250" width="11.625" style="88" customWidth="1"/>
    <col min="11251" max="11251" width="15" style="88" customWidth="1"/>
    <col min="11252" max="11257" width="11.125" style="88" customWidth="1"/>
    <col min="11258" max="11258" width="2" style="88" customWidth="1"/>
    <col min="11259" max="11259" width="11.625" style="88" customWidth="1"/>
    <col min="11260" max="11260" width="15" style="88" customWidth="1"/>
    <col min="11261" max="11266" width="11.125" style="88" customWidth="1"/>
    <col min="11267" max="11505" width="9" style="88" customWidth="1"/>
    <col min="11506" max="11506" width="11.625" style="88" customWidth="1"/>
    <col min="11507" max="11507" width="15" style="88" customWidth="1"/>
    <col min="11508" max="11513" width="11.125" style="88" customWidth="1"/>
    <col min="11514" max="11514" width="2" style="88" customWidth="1"/>
    <col min="11515" max="11515" width="11.625" style="88" customWidth="1"/>
    <col min="11516" max="11516" width="15" style="88" customWidth="1"/>
    <col min="11517" max="11522" width="11.125" style="88" customWidth="1"/>
    <col min="11523" max="11761" width="9" style="88" customWidth="1"/>
    <col min="11762" max="11762" width="11.625" style="88" customWidth="1"/>
    <col min="11763" max="11763" width="15" style="88" customWidth="1"/>
    <col min="11764" max="11769" width="11.125" style="88" customWidth="1"/>
    <col min="11770" max="11770" width="2" style="88" customWidth="1"/>
    <col min="11771" max="11771" width="11.625" style="88" customWidth="1"/>
    <col min="11772" max="11772" width="15" style="88" customWidth="1"/>
    <col min="11773" max="11778" width="11.125" style="88" customWidth="1"/>
    <col min="11779" max="12017" width="9" style="88" customWidth="1"/>
    <col min="12018" max="12018" width="11.625" style="88" customWidth="1"/>
    <col min="12019" max="12019" width="15" style="88" customWidth="1"/>
    <col min="12020" max="12025" width="11.125" style="88" customWidth="1"/>
    <col min="12026" max="12026" width="2" style="88" customWidth="1"/>
    <col min="12027" max="12027" width="11.625" style="88" customWidth="1"/>
    <col min="12028" max="12028" width="15" style="88" customWidth="1"/>
    <col min="12029" max="12034" width="11.125" style="88" customWidth="1"/>
    <col min="12035" max="12273" width="9" style="88" customWidth="1"/>
    <col min="12274" max="12274" width="11.625" style="88" customWidth="1"/>
    <col min="12275" max="12275" width="15" style="88" customWidth="1"/>
    <col min="12276" max="12281" width="11.125" style="88" customWidth="1"/>
    <col min="12282" max="12282" width="2" style="88" customWidth="1"/>
    <col min="12283" max="12283" width="11.625" style="88" customWidth="1"/>
    <col min="12284" max="12284" width="15" style="88" customWidth="1"/>
    <col min="12285" max="12290" width="11.125" style="88" customWidth="1"/>
    <col min="12291" max="12529" width="9" style="88" customWidth="1"/>
    <col min="12530" max="12530" width="11.625" style="88" customWidth="1"/>
    <col min="12531" max="12531" width="15" style="88" customWidth="1"/>
    <col min="12532" max="12537" width="11.125" style="88" customWidth="1"/>
    <col min="12538" max="12538" width="2" style="88" customWidth="1"/>
    <col min="12539" max="12539" width="11.625" style="88" customWidth="1"/>
    <col min="12540" max="12540" width="15" style="88" customWidth="1"/>
    <col min="12541" max="12546" width="11.125" style="88" customWidth="1"/>
    <col min="12547" max="12785" width="9" style="88" customWidth="1"/>
    <col min="12786" max="12786" width="11.625" style="88" customWidth="1"/>
    <col min="12787" max="12787" width="15" style="88" customWidth="1"/>
    <col min="12788" max="12793" width="11.125" style="88" customWidth="1"/>
    <col min="12794" max="12794" width="2" style="88" customWidth="1"/>
    <col min="12795" max="12795" width="11.625" style="88" customWidth="1"/>
    <col min="12796" max="12796" width="15" style="88" customWidth="1"/>
    <col min="12797" max="12802" width="11.125" style="88" customWidth="1"/>
    <col min="12803" max="13041" width="9" style="88" customWidth="1"/>
    <col min="13042" max="13042" width="11.625" style="88" customWidth="1"/>
    <col min="13043" max="13043" width="15" style="88" customWidth="1"/>
    <col min="13044" max="13049" width="11.125" style="88" customWidth="1"/>
    <col min="13050" max="13050" width="2" style="88" customWidth="1"/>
    <col min="13051" max="13051" width="11.625" style="88" customWidth="1"/>
    <col min="13052" max="13052" width="15" style="88" customWidth="1"/>
    <col min="13053" max="13058" width="11.125" style="88" customWidth="1"/>
    <col min="13059" max="13297" width="9" style="88" customWidth="1"/>
    <col min="13298" max="13298" width="11.625" style="88" customWidth="1"/>
    <col min="13299" max="13299" width="15" style="88" customWidth="1"/>
    <col min="13300" max="13305" width="11.125" style="88" customWidth="1"/>
    <col min="13306" max="13306" width="2" style="88" customWidth="1"/>
    <col min="13307" max="13307" width="11.625" style="88" customWidth="1"/>
    <col min="13308" max="13308" width="15" style="88" customWidth="1"/>
    <col min="13309" max="13314" width="11.125" style="88" customWidth="1"/>
    <col min="13315" max="13553" width="9" style="88" customWidth="1"/>
    <col min="13554" max="13554" width="11.625" style="88" customWidth="1"/>
    <col min="13555" max="13555" width="15" style="88" customWidth="1"/>
    <col min="13556" max="13561" width="11.125" style="88" customWidth="1"/>
    <col min="13562" max="13562" width="2" style="88" customWidth="1"/>
    <col min="13563" max="13563" width="11.625" style="88" customWidth="1"/>
    <col min="13564" max="13564" width="15" style="88" customWidth="1"/>
    <col min="13565" max="13570" width="11.125" style="88" customWidth="1"/>
    <col min="13571" max="13809" width="9" style="88" customWidth="1"/>
    <col min="13810" max="13810" width="11.625" style="88" customWidth="1"/>
    <col min="13811" max="13811" width="15" style="88" customWidth="1"/>
    <col min="13812" max="13817" width="11.125" style="88" customWidth="1"/>
    <col min="13818" max="13818" width="2" style="88" customWidth="1"/>
    <col min="13819" max="13819" width="11.625" style="88" customWidth="1"/>
    <col min="13820" max="13820" width="15" style="88" customWidth="1"/>
    <col min="13821" max="13826" width="11.125" style="88" customWidth="1"/>
    <col min="13827" max="14065" width="9" style="88" customWidth="1"/>
    <col min="14066" max="14066" width="11.625" style="88" customWidth="1"/>
    <col min="14067" max="14067" width="15" style="88" customWidth="1"/>
    <col min="14068" max="14073" width="11.125" style="88" customWidth="1"/>
    <col min="14074" max="14074" width="2" style="88" customWidth="1"/>
    <col min="14075" max="14075" width="11.625" style="88" customWidth="1"/>
    <col min="14076" max="14076" width="15" style="88" customWidth="1"/>
    <col min="14077" max="14082" width="11.125" style="88" customWidth="1"/>
    <col min="14083" max="14321" width="9" style="88" customWidth="1"/>
    <col min="14322" max="14322" width="11.625" style="88" customWidth="1"/>
    <col min="14323" max="14323" width="15" style="88" customWidth="1"/>
    <col min="14324" max="14329" width="11.125" style="88" customWidth="1"/>
    <col min="14330" max="14330" width="2" style="88" customWidth="1"/>
    <col min="14331" max="14331" width="11.625" style="88" customWidth="1"/>
    <col min="14332" max="14332" width="15" style="88" customWidth="1"/>
    <col min="14333" max="14338" width="11.125" style="88" customWidth="1"/>
    <col min="14339" max="14577" width="9" style="88" customWidth="1"/>
    <col min="14578" max="14578" width="11.625" style="88" customWidth="1"/>
    <col min="14579" max="14579" width="15" style="88" customWidth="1"/>
    <col min="14580" max="14585" width="11.125" style="88" customWidth="1"/>
    <col min="14586" max="14586" width="2" style="88" customWidth="1"/>
    <col min="14587" max="14587" width="11.625" style="88" customWidth="1"/>
    <col min="14588" max="14588" width="15" style="88" customWidth="1"/>
    <col min="14589" max="14594" width="11.125" style="88" customWidth="1"/>
    <col min="14595" max="14833" width="9" style="88" customWidth="1"/>
    <col min="14834" max="14834" width="11.625" style="88" customWidth="1"/>
    <col min="14835" max="14835" width="15" style="88" customWidth="1"/>
    <col min="14836" max="14841" width="11.125" style="88" customWidth="1"/>
    <col min="14842" max="14842" width="2" style="88" customWidth="1"/>
    <col min="14843" max="14843" width="11.625" style="88" customWidth="1"/>
    <col min="14844" max="14844" width="15" style="88" customWidth="1"/>
    <col min="14845" max="14850" width="11.125" style="88" customWidth="1"/>
    <col min="14851" max="15089" width="9" style="88" customWidth="1"/>
    <col min="15090" max="15090" width="11.625" style="88" customWidth="1"/>
    <col min="15091" max="15091" width="15" style="88" customWidth="1"/>
    <col min="15092" max="15097" width="11.125" style="88" customWidth="1"/>
    <col min="15098" max="15098" width="2" style="88" customWidth="1"/>
    <col min="15099" max="15099" width="11.625" style="88" customWidth="1"/>
    <col min="15100" max="15100" width="15" style="88" customWidth="1"/>
    <col min="15101" max="15106" width="11.125" style="88" customWidth="1"/>
    <col min="15107" max="15345" width="9" style="88" customWidth="1"/>
    <col min="15346" max="15346" width="11.625" style="88" customWidth="1"/>
    <col min="15347" max="15347" width="15" style="88" customWidth="1"/>
    <col min="15348" max="15353" width="11.125" style="88" customWidth="1"/>
    <col min="15354" max="15354" width="2" style="88" customWidth="1"/>
    <col min="15355" max="15355" width="11.625" style="88" customWidth="1"/>
    <col min="15356" max="15356" width="15" style="88" customWidth="1"/>
    <col min="15357" max="15362" width="11.125" style="88" customWidth="1"/>
    <col min="15363" max="15601" width="9" style="88" customWidth="1"/>
    <col min="15602" max="15602" width="11.625" style="88" customWidth="1"/>
    <col min="15603" max="15603" width="15" style="88" customWidth="1"/>
    <col min="15604" max="15609" width="11.125" style="88" customWidth="1"/>
    <col min="15610" max="15610" width="2" style="88" customWidth="1"/>
    <col min="15611" max="15611" width="11.625" style="88" customWidth="1"/>
    <col min="15612" max="15612" width="15" style="88" customWidth="1"/>
    <col min="15613" max="15618" width="11.125" style="88" customWidth="1"/>
    <col min="15619" max="15857" width="9" style="88" customWidth="1"/>
    <col min="15858" max="15858" width="11.625" style="88" customWidth="1"/>
    <col min="15859" max="15859" width="15" style="88" customWidth="1"/>
    <col min="15860" max="15865" width="11.125" style="88" customWidth="1"/>
    <col min="15866" max="15866" width="2" style="88" customWidth="1"/>
    <col min="15867" max="15867" width="11.625" style="88" customWidth="1"/>
    <col min="15868" max="15868" width="15" style="88" customWidth="1"/>
    <col min="15869" max="15874" width="11.125" style="88" customWidth="1"/>
    <col min="15875" max="16113" width="9" style="88" customWidth="1"/>
    <col min="16114" max="16114" width="11.625" style="88" customWidth="1"/>
    <col min="16115" max="16115" width="15" style="88" customWidth="1"/>
    <col min="16116" max="16121" width="11.125" style="88" customWidth="1"/>
    <col min="16122" max="16122" width="2" style="88" customWidth="1"/>
    <col min="16123" max="16123" width="11.625" style="88" customWidth="1"/>
    <col min="16124" max="16124" width="15" style="88" customWidth="1"/>
    <col min="16125" max="16130" width="11.125" style="88" customWidth="1"/>
    <col min="16131" max="16384" width="9" style="88" customWidth="1"/>
  </cols>
  <sheetData>
    <row r="1" spans="1:18" ht="21" x14ac:dyDescent="0.2">
      <c r="G1" s="72"/>
      <c r="H1" s="73"/>
      <c r="I1" s="74"/>
    </row>
    <row r="2" spans="1:18" ht="28.5" customHeight="1" x14ac:dyDescent="0.15">
      <c r="B2" s="325" t="s">
        <v>360</v>
      </c>
      <c r="C2" s="325"/>
      <c r="D2" s="325"/>
      <c r="E2" s="325"/>
      <c r="F2" s="325"/>
      <c r="G2" s="325"/>
      <c r="H2" s="325"/>
      <c r="I2" s="325"/>
      <c r="K2" s="325"/>
      <c r="L2" s="325"/>
      <c r="M2" s="325"/>
      <c r="N2" s="325"/>
      <c r="O2" s="325"/>
      <c r="P2" s="325"/>
      <c r="Q2" s="325"/>
      <c r="R2" s="325"/>
    </row>
    <row r="3" spans="1:18" s="23" customFormat="1" ht="23.25" customHeight="1" thickBot="1" x14ac:dyDescent="0.2">
      <c r="B3" s="62" t="s">
        <v>397</v>
      </c>
      <c r="K3" s="62"/>
      <c r="L3" s="78"/>
      <c r="M3" s="78"/>
      <c r="N3" s="78"/>
      <c r="O3" s="78"/>
      <c r="P3" s="78"/>
      <c r="Q3" s="78"/>
      <c r="R3" s="78"/>
    </row>
    <row r="4" spans="1:18" ht="27" customHeight="1" x14ac:dyDescent="0.15">
      <c r="B4" s="425" t="s">
        <v>23</v>
      </c>
      <c r="C4" s="426"/>
      <c r="D4" s="429" t="s">
        <v>250</v>
      </c>
      <c r="E4" s="429" t="s">
        <v>103</v>
      </c>
      <c r="F4" s="429" t="s">
        <v>80</v>
      </c>
      <c r="G4" s="429" t="s">
        <v>252</v>
      </c>
      <c r="H4" s="431" t="s">
        <v>254</v>
      </c>
      <c r="I4" s="75" t="s">
        <v>255</v>
      </c>
      <c r="K4" s="427" t="s">
        <v>23</v>
      </c>
      <c r="L4" s="428"/>
      <c r="M4" s="415" t="s">
        <v>250</v>
      </c>
      <c r="N4" s="415" t="s">
        <v>103</v>
      </c>
      <c r="O4" s="415" t="s">
        <v>80</v>
      </c>
      <c r="P4" s="415" t="s">
        <v>252</v>
      </c>
      <c r="Q4" s="417" t="s">
        <v>254</v>
      </c>
      <c r="R4" s="82" t="s">
        <v>255</v>
      </c>
    </row>
    <row r="5" spans="1:18" ht="27" customHeight="1" x14ac:dyDescent="0.15">
      <c r="B5" s="375" t="s">
        <v>256</v>
      </c>
      <c r="C5" s="419" t="s">
        <v>258</v>
      </c>
      <c r="D5" s="416"/>
      <c r="E5" s="416"/>
      <c r="F5" s="416"/>
      <c r="G5" s="416"/>
      <c r="H5" s="418"/>
      <c r="I5" s="54" t="s">
        <v>220</v>
      </c>
      <c r="K5" s="421" t="s">
        <v>256</v>
      </c>
      <c r="L5" s="423" t="s">
        <v>258</v>
      </c>
      <c r="M5" s="416"/>
      <c r="N5" s="416"/>
      <c r="O5" s="416"/>
      <c r="P5" s="416"/>
      <c r="Q5" s="418"/>
      <c r="R5" s="130" t="s">
        <v>220</v>
      </c>
    </row>
    <row r="6" spans="1:18" ht="27" customHeight="1" x14ac:dyDescent="0.15">
      <c r="B6" s="351"/>
      <c r="C6" s="420"/>
      <c r="D6" s="430"/>
      <c r="E6" s="430"/>
      <c r="F6" s="430"/>
      <c r="G6" s="129" t="s">
        <v>157</v>
      </c>
      <c r="H6" s="129" t="s">
        <v>259</v>
      </c>
      <c r="I6" s="76" t="s">
        <v>242</v>
      </c>
      <c r="K6" s="422"/>
      <c r="L6" s="424"/>
      <c r="M6" s="430"/>
      <c r="N6" s="430"/>
      <c r="O6" s="430"/>
      <c r="P6" s="80" t="s">
        <v>157</v>
      </c>
      <c r="Q6" s="81" t="s">
        <v>259</v>
      </c>
      <c r="R6" s="81" t="s">
        <v>242</v>
      </c>
    </row>
    <row r="7" spans="1:18" ht="27" customHeight="1" x14ac:dyDescent="0.15">
      <c r="B7" s="63" t="s">
        <v>361</v>
      </c>
      <c r="C7" s="111"/>
      <c r="D7" s="44">
        <v>44300</v>
      </c>
      <c r="E7" s="44">
        <v>31098</v>
      </c>
      <c r="F7" s="44">
        <v>30065</v>
      </c>
      <c r="G7" s="44">
        <v>20076</v>
      </c>
      <c r="H7" s="44">
        <v>5102450</v>
      </c>
      <c r="I7" s="257" t="s">
        <v>381</v>
      </c>
      <c r="K7" s="65" t="s">
        <v>134</v>
      </c>
      <c r="L7" s="115" t="s">
        <v>234</v>
      </c>
      <c r="M7" s="89">
        <v>330</v>
      </c>
      <c r="N7" s="89">
        <v>201</v>
      </c>
      <c r="O7" s="89">
        <v>201</v>
      </c>
      <c r="P7" s="89">
        <v>238</v>
      </c>
      <c r="Q7" s="89">
        <v>50592</v>
      </c>
      <c r="R7" s="89">
        <v>1100</v>
      </c>
    </row>
    <row r="8" spans="1:18" ht="27" customHeight="1" x14ac:dyDescent="0.15">
      <c r="B8" s="64" t="s">
        <v>362</v>
      </c>
      <c r="C8" s="111"/>
      <c r="D8" s="44">
        <v>42100</v>
      </c>
      <c r="E8" s="44">
        <v>29017</v>
      </c>
      <c r="F8" s="44">
        <v>27887</v>
      </c>
      <c r="G8" s="44">
        <v>19868</v>
      </c>
      <c r="H8" s="44">
        <v>4919525</v>
      </c>
      <c r="I8" s="44">
        <v>50314</v>
      </c>
      <c r="K8" s="65" t="s">
        <v>73</v>
      </c>
      <c r="L8" s="115" t="s">
        <v>273</v>
      </c>
      <c r="M8" s="89">
        <v>260</v>
      </c>
      <c r="N8" s="89">
        <v>94</v>
      </c>
      <c r="O8" s="89">
        <v>94</v>
      </c>
      <c r="P8" s="89">
        <v>123</v>
      </c>
      <c r="Q8" s="89">
        <v>38042</v>
      </c>
      <c r="R8" s="89">
        <v>1100</v>
      </c>
    </row>
    <row r="9" spans="1:18" ht="27" customHeight="1" x14ac:dyDescent="0.15">
      <c r="B9" s="258" t="s">
        <v>349</v>
      </c>
      <c r="C9" s="259"/>
      <c r="D9" s="90">
        <v>34080</v>
      </c>
      <c r="E9" s="90">
        <v>26187</v>
      </c>
      <c r="F9" s="90">
        <v>23387</v>
      </c>
      <c r="G9" s="90">
        <v>15520</v>
      </c>
      <c r="H9" s="90">
        <v>4459308</v>
      </c>
      <c r="I9" s="257" t="s">
        <v>348</v>
      </c>
      <c r="K9" s="65" t="s">
        <v>73</v>
      </c>
      <c r="L9" s="132" t="s">
        <v>274</v>
      </c>
      <c r="M9" s="89">
        <v>190</v>
      </c>
      <c r="N9" s="89">
        <v>110</v>
      </c>
      <c r="O9" s="89">
        <v>110</v>
      </c>
      <c r="P9" s="89">
        <v>93</v>
      </c>
      <c r="Q9" s="89">
        <v>14061</v>
      </c>
      <c r="R9" s="89">
        <v>1100</v>
      </c>
    </row>
    <row r="10" spans="1:18" ht="27" customHeight="1" x14ac:dyDescent="0.15">
      <c r="B10" s="49" t="s">
        <v>53</v>
      </c>
      <c r="C10" s="49"/>
      <c r="D10" s="91"/>
      <c r="E10" s="90"/>
      <c r="F10" s="90"/>
      <c r="G10" s="90"/>
      <c r="H10" s="90"/>
      <c r="I10" s="90"/>
      <c r="K10" s="65" t="s">
        <v>73</v>
      </c>
      <c r="L10" s="115" t="s">
        <v>276</v>
      </c>
      <c r="M10" s="89">
        <v>180</v>
      </c>
      <c r="N10" s="89">
        <v>101</v>
      </c>
      <c r="O10" s="89">
        <v>90</v>
      </c>
      <c r="P10" s="89">
        <v>59</v>
      </c>
      <c r="Q10" s="89">
        <v>7611</v>
      </c>
      <c r="R10" s="89">
        <v>1100</v>
      </c>
    </row>
    <row r="11" spans="1:18" ht="27" customHeight="1" x14ac:dyDescent="0.15">
      <c r="B11" s="131" t="s">
        <v>32</v>
      </c>
      <c r="C11" s="67" t="s">
        <v>363</v>
      </c>
      <c r="D11" s="260">
        <v>150</v>
      </c>
      <c r="E11" s="260">
        <v>71</v>
      </c>
      <c r="F11" s="260">
        <v>71</v>
      </c>
      <c r="G11" s="260">
        <v>45</v>
      </c>
      <c r="H11" s="260">
        <v>9946</v>
      </c>
      <c r="I11" s="260">
        <v>1000</v>
      </c>
      <c r="K11" s="65" t="s">
        <v>73</v>
      </c>
      <c r="L11" s="115" t="s">
        <v>237</v>
      </c>
      <c r="M11" s="89">
        <v>130</v>
      </c>
      <c r="N11" s="89">
        <v>35</v>
      </c>
      <c r="O11" s="89">
        <v>35</v>
      </c>
      <c r="P11" s="89">
        <v>50</v>
      </c>
      <c r="Q11" s="89">
        <v>8967</v>
      </c>
      <c r="R11" s="89">
        <v>1100</v>
      </c>
    </row>
    <row r="12" spans="1:18" ht="27" customHeight="1" x14ac:dyDescent="0.15">
      <c r="B12" s="131" t="s">
        <v>73</v>
      </c>
      <c r="C12" s="112" t="s">
        <v>205</v>
      </c>
      <c r="D12" s="260">
        <v>250</v>
      </c>
      <c r="E12" s="260">
        <v>250</v>
      </c>
      <c r="F12" s="260">
        <v>250</v>
      </c>
      <c r="G12" s="260">
        <v>75</v>
      </c>
      <c r="H12" s="260">
        <v>27375</v>
      </c>
      <c r="I12" s="260">
        <v>160</v>
      </c>
      <c r="K12" s="65" t="s">
        <v>73</v>
      </c>
      <c r="L12" s="115" t="s">
        <v>97</v>
      </c>
      <c r="M12" s="89">
        <v>500</v>
      </c>
      <c r="N12" s="89">
        <v>221</v>
      </c>
      <c r="O12" s="89">
        <v>221</v>
      </c>
      <c r="P12" s="89">
        <v>209</v>
      </c>
      <c r="Q12" s="89">
        <v>132037</v>
      </c>
      <c r="R12" s="89">
        <v>1100</v>
      </c>
    </row>
    <row r="13" spans="1:18" ht="27" customHeight="1" x14ac:dyDescent="0.15">
      <c r="A13" s="42"/>
      <c r="B13" s="131" t="s">
        <v>73</v>
      </c>
      <c r="C13" s="112" t="s">
        <v>260</v>
      </c>
      <c r="D13" s="260">
        <v>700</v>
      </c>
      <c r="E13" s="260">
        <v>2369</v>
      </c>
      <c r="F13" s="260">
        <v>600</v>
      </c>
      <c r="G13" s="260">
        <v>210</v>
      </c>
      <c r="H13" s="260">
        <v>76650</v>
      </c>
      <c r="I13" s="260">
        <v>350</v>
      </c>
      <c r="K13" s="65" t="s">
        <v>73</v>
      </c>
      <c r="L13" s="115" t="s">
        <v>277</v>
      </c>
      <c r="M13" s="89">
        <v>110</v>
      </c>
      <c r="N13" s="89">
        <v>37</v>
      </c>
      <c r="O13" s="89">
        <v>37</v>
      </c>
      <c r="P13" s="89">
        <v>44</v>
      </c>
      <c r="Q13" s="89">
        <v>6922</v>
      </c>
      <c r="R13" s="89">
        <v>1100</v>
      </c>
    </row>
    <row r="14" spans="1:18" ht="27" customHeight="1" x14ac:dyDescent="0.15">
      <c r="B14" s="131" t="s">
        <v>73</v>
      </c>
      <c r="C14" s="112" t="s">
        <v>261</v>
      </c>
      <c r="D14" s="260">
        <v>250</v>
      </c>
      <c r="E14" s="260">
        <v>120</v>
      </c>
      <c r="F14" s="260">
        <v>120</v>
      </c>
      <c r="G14" s="260">
        <v>81</v>
      </c>
      <c r="H14" s="260">
        <v>12045</v>
      </c>
      <c r="I14" s="260">
        <v>350</v>
      </c>
      <c r="K14" s="65" t="s">
        <v>73</v>
      </c>
      <c r="L14" s="115" t="s">
        <v>169</v>
      </c>
      <c r="M14" s="89">
        <v>140</v>
      </c>
      <c r="N14" s="89">
        <v>73</v>
      </c>
      <c r="O14" s="89">
        <v>73</v>
      </c>
      <c r="P14" s="89">
        <v>46</v>
      </c>
      <c r="Q14" s="89">
        <v>12754</v>
      </c>
      <c r="R14" s="89">
        <v>1100</v>
      </c>
    </row>
    <row r="15" spans="1:18" ht="27" customHeight="1" x14ac:dyDescent="0.15">
      <c r="B15" s="131" t="s">
        <v>73</v>
      </c>
      <c r="C15" s="112" t="s">
        <v>262</v>
      </c>
      <c r="D15" s="260">
        <v>300</v>
      </c>
      <c r="E15" s="260">
        <v>133</v>
      </c>
      <c r="F15" s="260">
        <v>133</v>
      </c>
      <c r="G15" s="260">
        <v>120</v>
      </c>
      <c r="H15" s="260">
        <v>20800</v>
      </c>
      <c r="I15" s="260">
        <v>600</v>
      </c>
      <c r="K15" s="65" t="s">
        <v>73</v>
      </c>
      <c r="L15" s="115" t="s">
        <v>163</v>
      </c>
      <c r="M15" s="89">
        <v>250</v>
      </c>
      <c r="N15" s="89">
        <v>80</v>
      </c>
      <c r="O15" s="89">
        <v>80</v>
      </c>
      <c r="P15" s="89">
        <v>69</v>
      </c>
      <c r="Q15" s="89">
        <v>11667</v>
      </c>
      <c r="R15" s="89">
        <v>1100</v>
      </c>
    </row>
    <row r="16" spans="1:18" ht="27" customHeight="1" x14ac:dyDescent="0.15">
      <c r="B16" s="131" t="s">
        <v>73</v>
      </c>
      <c r="C16" s="112" t="s">
        <v>56</v>
      </c>
      <c r="D16" s="260">
        <v>200</v>
      </c>
      <c r="E16" s="260">
        <v>150</v>
      </c>
      <c r="F16" s="260">
        <v>150</v>
      </c>
      <c r="G16" s="260">
        <v>51</v>
      </c>
      <c r="H16" s="260">
        <v>14500</v>
      </c>
      <c r="I16" s="260">
        <v>600</v>
      </c>
      <c r="K16" s="65" t="s">
        <v>73</v>
      </c>
      <c r="L16" s="115" t="s">
        <v>280</v>
      </c>
      <c r="M16" s="89">
        <v>900</v>
      </c>
      <c r="N16" s="89">
        <v>491</v>
      </c>
      <c r="O16" s="89">
        <v>481</v>
      </c>
      <c r="P16" s="89">
        <v>362</v>
      </c>
      <c r="Q16" s="89">
        <v>92716</v>
      </c>
      <c r="R16" s="89">
        <v>1100</v>
      </c>
    </row>
    <row r="17" spans="2:18" ht="27" customHeight="1" x14ac:dyDescent="0.15">
      <c r="B17" s="131" t="s">
        <v>73</v>
      </c>
      <c r="C17" s="113" t="s">
        <v>364</v>
      </c>
      <c r="D17" s="260">
        <v>300</v>
      </c>
      <c r="E17" s="260">
        <v>220</v>
      </c>
      <c r="F17" s="260">
        <v>220</v>
      </c>
      <c r="G17" s="260">
        <v>120</v>
      </c>
      <c r="H17" s="260">
        <v>25500</v>
      </c>
      <c r="I17" s="260">
        <v>1500</v>
      </c>
      <c r="K17" s="65" t="s">
        <v>73</v>
      </c>
      <c r="L17" s="115" t="s">
        <v>281</v>
      </c>
      <c r="M17" s="89">
        <v>133</v>
      </c>
      <c r="N17" s="89">
        <v>99</v>
      </c>
      <c r="O17" s="89">
        <v>99</v>
      </c>
      <c r="P17" s="89">
        <v>157</v>
      </c>
      <c r="Q17" s="89">
        <v>9248</v>
      </c>
      <c r="R17" s="89">
        <v>1100</v>
      </c>
    </row>
    <row r="18" spans="2:18" ht="27" customHeight="1" x14ac:dyDescent="0.15">
      <c r="B18" s="131" t="s">
        <v>57</v>
      </c>
      <c r="C18" s="112" t="s">
        <v>344</v>
      </c>
      <c r="D18" s="260">
        <v>290</v>
      </c>
      <c r="E18" s="260">
        <v>134</v>
      </c>
      <c r="F18" s="260">
        <v>134</v>
      </c>
      <c r="G18" s="260">
        <v>255</v>
      </c>
      <c r="H18" s="260">
        <v>16669</v>
      </c>
      <c r="I18" s="260">
        <v>1166</v>
      </c>
      <c r="K18" s="65" t="s">
        <v>181</v>
      </c>
      <c r="L18" s="115" t="s">
        <v>251</v>
      </c>
      <c r="M18" s="89">
        <v>4100</v>
      </c>
      <c r="N18" s="89">
        <v>3489</v>
      </c>
      <c r="O18" s="89">
        <v>3460</v>
      </c>
      <c r="P18" s="89">
        <v>2514</v>
      </c>
      <c r="Q18" s="89">
        <v>514402</v>
      </c>
      <c r="R18" s="117">
        <v>1290</v>
      </c>
    </row>
    <row r="19" spans="2:18" ht="27" customHeight="1" x14ac:dyDescent="0.15">
      <c r="B19" s="131" t="s">
        <v>73</v>
      </c>
      <c r="C19" s="68" t="s">
        <v>365</v>
      </c>
      <c r="D19" s="260">
        <v>250</v>
      </c>
      <c r="E19" s="260">
        <v>82</v>
      </c>
      <c r="F19" s="260">
        <v>57</v>
      </c>
      <c r="G19" s="260">
        <v>50</v>
      </c>
      <c r="H19" s="260">
        <v>5965</v>
      </c>
      <c r="I19" s="260">
        <v>1166</v>
      </c>
      <c r="K19" s="65" t="s">
        <v>282</v>
      </c>
      <c r="L19" s="115" t="s">
        <v>375</v>
      </c>
      <c r="M19" s="89">
        <v>950</v>
      </c>
      <c r="N19" s="89">
        <v>267</v>
      </c>
      <c r="O19" s="89">
        <v>258</v>
      </c>
      <c r="P19" s="89">
        <v>224</v>
      </c>
      <c r="Q19" s="89">
        <v>31405</v>
      </c>
      <c r="R19" s="117">
        <v>1100</v>
      </c>
    </row>
    <row r="20" spans="2:18" ht="27" customHeight="1" x14ac:dyDescent="0.15">
      <c r="B20" s="131" t="s">
        <v>73</v>
      </c>
      <c r="C20" s="68" t="s">
        <v>366</v>
      </c>
      <c r="D20" s="260">
        <v>1400</v>
      </c>
      <c r="E20" s="260">
        <v>1106</v>
      </c>
      <c r="F20" s="260">
        <v>1106</v>
      </c>
      <c r="G20" s="260">
        <v>630</v>
      </c>
      <c r="H20" s="260">
        <v>136074</v>
      </c>
      <c r="I20" s="260">
        <v>825</v>
      </c>
      <c r="K20" s="50" t="s">
        <v>48</v>
      </c>
      <c r="L20" s="132" t="s">
        <v>50</v>
      </c>
      <c r="M20" s="89">
        <v>340</v>
      </c>
      <c r="N20" s="89">
        <v>298</v>
      </c>
      <c r="O20" s="89">
        <v>0</v>
      </c>
      <c r="P20" s="89">
        <v>42</v>
      </c>
      <c r="Q20" s="89">
        <v>0</v>
      </c>
      <c r="R20" s="117">
        <v>500</v>
      </c>
    </row>
    <row r="21" spans="2:18" ht="27" customHeight="1" x14ac:dyDescent="0.15">
      <c r="B21" s="131" t="s">
        <v>264</v>
      </c>
      <c r="C21" s="68" t="s">
        <v>367</v>
      </c>
      <c r="D21" s="260">
        <v>1210</v>
      </c>
      <c r="E21" s="260">
        <v>297</v>
      </c>
      <c r="F21" s="260">
        <v>297</v>
      </c>
      <c r="G21" s="260">
        <v>322</v>
      </c>
      <c r="H21" s="260">
        <v>111423</v>
      </c>
      <c r="I21" s="260">
        <v>770</v>
      </c>
      <c r="K21" s="50" t="s">
        <v>73</v>
      </c>
      <c r="L21" s="132" t="s">
        <v>283</v>
      </c>
      <c r="M21" s="89">
        <v>600</v>
      </c>
      <c r="N21" s="89">
        <v>0</v>
      </c>
      <c r="O21" s="89">
        <v>0</v>
      </c>
      <c r="P21" s="89">
        <v>102</v>
      </c>
      <c r="Q21" s="89">
        <v>0</v>
      </c>
      <c r="R21" s="93">
        <v>1666</v>
      </c>
    </row>
    <row r="22" spans="2:18" ht="27" customHeight="1" x14ac:dyDescent="0.15">
      <c r="B22" s="131" t="s">
        <v>368</v>
      </c>
      <c r="C22" s="132" t="s">
        <v>369</v>
      </c>
      <c r="D22" s="261">
        <v>530</v>
      </c>
      <c r="E22" s="262">
        <v>128</v>
      </c>
      <c r="F22" s="262">
        <v>65</v>
      </c>
      <c r="G22" s="262">
        <v>241</v>
      </c>
      <c r="H22" s="262">
        <v>31076</v>
      </c>
      <c r="I22" s="262">
        <v>550</v>
      </c>
      <c r="K22" s="50"/>
      <c r="L22" s="132"/>
      <c r="M22" s="89"/>
      <c r="N22" s="89"/>
      <c r="O22" s="89"/>
      <c r="P22" s="89"/>
      <c r="Q22" s="89"/>
      <c r="R22" s="263"/>
    </row>
    <row r="23" spans="2:18" ht="27" customHeight="1" x14ac:dyDescent="0.15">
      <c r="B23" s="131" t="s">
        <v>110</v>
      </c>
      <c r="C23" s="132" t="s">
        <v>370</v>
      </c>
      <c r="D23" s="261">
        <v>4481</v>
      </c>
      <c r="E23" s="262">
        <v>4527</v>
      </c>
      <c r="F23" s="262">
        <v>4438</v>
      </c>
      <c r="G23" s="262">
        <v>2444</v>
      </c>
      <c r="H23" s="262">
        <v>921395</v>
      </c>
      <c r="I23" s="262">
        <v>408</v>
      </c>
      <c r="K23" s="118"/>
      <c r="L23" s="119"/>
      <c r="M23" s="89"/>
      <c r="N23" s="89"/>
      <c r="O23" s="89"/>
      <c r="P23" s="89"/>
      <c r="Q23" s="89"/>
      <c r="R23" s="93"/>
    </row>
    <row r="24" spans="2:18" ht="27" customHeight="1" x14ac:dyDescent="0.15">
      <c r="B24" s="114" t="s">
        <v>199</v>
      </c>
      <c r="C24" s="115" t="s">
        <v>371</v>
      </c>
      <c r="D24" s="261">
        <v>1482</v>
      </c>
      <c r="E24" s="262">
        <v>1129</v>
      </c>
      <c r="F24" s="262">
        <v>866</v>
      </c>
      <c r="G24" s="262">
        <v>721</v>
      </c>
      <c r="H24" s="262">
        <v>380417</v>
      </c>
      <c r="I24" s="117">
        <v>1190</v>
      </c>
      <c r="K24" s="65"/>
      <c r="L24" s="69"/>
      <c r="M24" s="89"/>
      <c r="N24" s="89"/>
      <c r="O24" s="89"/>
      <c r="P24" s="89"/>
      <c r="Q24" s="89"/>
      <c r="R24" s="92"/>
    </row>
    <row r="25" spans="2:18" ht="27" customHeight="1" x14ac:dyDescent="0.15">
      <c r="B25" s="114" t="s">
        <v>372</v>
      </c>
      <c r="C25" s="115" t="s">
        <v>265</v>
      </c>
      <c r="D25" s="261">
        <v>2290</v>
      </c>
      <c r="E25" s="262">
        <v>2041</v>
      </c>
      <c r="F25" s="262">
        <v>2009</v>
      </c>
      <c r="G25" s="262">
        <v>1241</v>
      </c>
      <c r="H25" s="262">
        <v>451919</v>
      </c>
      <c r="I25" s="117">
        <v>1160</v>
      </c>
      <c r="K25" s="65"/>
      <c r="L25" s="69"/>
      <c r="M25" s="89"/>
      <c r="N25" s="89"/>
      <c r="O25" s="89"/>
      <c r="P25" s="89"/>
      <c r="Q25" s="89"/>
      <c r="R25" s="92"/>
    </row>
    <row r="26" spans="2:18" ht="27" customHeight="1" x14ac:dyDescent="0.15">
      <c r="B26" s="114" t="s">
        <v>267</v>
      </c>
      <c r="C26" s="115" t="s">
        <v>373</v>
      </c>
      <c r="D26" s="261">
        <v>3844</v>
      </c>
      <c r="E26" s="262">
        <v>3852</v>
      </c>
      <c r="F26" s="262">
        <v>3654</v>
      </c>
      <c r="G26" s="262">
        <v>2196</v>
      </c>
      <c r="H26" s="262">
        <v>686456</v>
      </c>
      <c r="I26" s="117">
        <v>1925</v>
      </c>
      <c r="K26" s="65"/>
      <c r="L26" s="69"/>
      <c r="M26" s="89"/>
      <c r="N26" s="89"/>
      <c r="O26" s="89"/>
      <c r="P26" s="89"/>
      <c r="Q26" s="89"/>
      <c r="R26" s="92"/>
    </row>
    <row r="27" spans="2:18" ht="27" customHeight="1" x14ac:dyDescent="0.15">
      <c r="B27" s="114" t="s">
        <v>134</v>
      </c>
      <c r="C27" s="115" t="s">
        <v>270</v>
      </c>
      <c r="D27" s="261">
        <v>3300</v>
      </c>
      <c r="E27" s="262">
        <v>2307</v>
      </c>
      <c r="F27" s="262">
        <v>2307</v>
      </c>
      <c r="G27" s="262">
        <v>1349</v>
      </c>
      <c r="H27" s="262">
        <v>312214</v>
      </c>
      <c r="I27" s="262">
        <v>1100</v>
      </c>
      <c r="K27" s="65"/>
      <c r="L27" s="69"/>
      <c r="M27" s="89"/>
      <c r="N27" s="89"/>
      <c r="O27" s="89"/>
      <c r="P27" s="89"/>
      <c r="Q27" s="89"/>
      <c r="R27" s="92"/>
    </row>
    <row r="28" spans="2:18" ht="27" customHeight="1" x14ac:dyDescent="0.15">
      <c r="B28" s="65" t="s">
        <v>73</v>
      </c>
      <c r="C28" s="115" t="s">
        <v>71</v>
      </c>
      <c r="D28" s="262">
        <v>500</v>
      </c>
      <c r="E28" s="262">
        <v>348</v>
      </c>
      <c r="F28" s="262">
        <v>348</v>
      </c>
      <c r="G28" s="262">
        <v>195</v>
      </c>
      <c r="H28" s="262">
        <v>51456</v>
      </c>
      <c r="I28" s="262">
        <v>1100</v>
      </c>
      <c r="K28" s="65"/>
      <c r="L28" s="69"/>
      <c r="M28" s="89"/>
      <c r="N28" s="89"/>
      <c r="O28" s="89"/>
      <c r="P28" s="89"/>
      <c r="Q28" s="89"/>
      <c r="R28" s="92"/>
    </row>
    <row r="29" spans="2:18" ht="27" customHeight="1" x14ac:dyDescent="0.15">
      <c r="B29" s="65" t="s">
        <v>73</v>
      </c>
      <c r="C29" s="115" t="s">
        <v>374</v>
      </c>
      <c r="D29" s="262">
        <v>510</v>
      </c>
      <c r="E29" s="262">
        <v>134</v>
      </c>
      <c r="F29" s="262">
        <v>134</v>
      </c>
      <c r="G29" s="262">
        <v>100</v>
      </c>
      <c r="H29" s="262">
        <v>31467</v>
      </c>
      <c r="I29" s="262">
        <v>1100</v>
      </c>
      <c r="K29" s="65"/>
      <c r="L29" s="69"/>
      <c r="M29" s="89"/>
      <c r="N29" s="89"/>
      <c r="O29" s="89"/>
      <c r="P29" s="89"/>
      <c r="Q29" s="89"/>
      <c r="R29" s="93"/>
    </row>
    <row r="30" spans="2:18" ht="27" customHeight="1" x14ac:dyDescent="0.15">
      <c r="B30" s="114" t="s">
        <v>73</v>
      </c>
      <c r="C30" s="115" t="s">
        <v>19</v>
      </c>
      <c r="D30" s="261">
        <v>400</v>
      </c>
      <c r="E30" s="89">
        <v>178</v>
      </c>
      <c r="F30" s="89">
        <v>174</v>
      </c>
      <c r="G30" s="89">
        <v>110</v>
      </c>
      <c r="H30" s="89">
        <v>34889</v>
      </c>
      <c r="I30" s="117">
        <v>1100</v>
      </c>
      <c r="K30" s="50"/>
      <c r="L30" s="66"/>
      <c r="M30" s="89"/>
      <c r="N30" s="89"/>
      <c r="O30" s="89"/>
      <c r="P30" s="89"/>
      <c r="Q30" s="89"/>
      <c r="R30" s="92"/>
    </row>
    <row r="31" spans="2:18" ht="27" customHeight="1" x14ac:dyDescent="0.15">
      <c r="B31" s="65" t="s">
        <v>134</v>
      </c>
      <c r="C31" s="132" t="s">
        <v>142</v>
      </c>
      <c r="D31" s="89">
        <v>1740</v>
      </c>
      <c r="E31" s="89">
        <v>812</v>
      </c>
      <c r="F31" s="89">
        <v>812</v>
      </c>
      <c r="G31" s="89">
        <v>407</v>
      </c>
      <c r="H31" s="89">
        <v>136359</v>
      </c>
      <c r="I31" s="89">
        <v>1100</v>
      </c>
      <c r="K31" s="50"/>
      <c r="L31" s="66"/>
      <c r="M31" s="89"/>
      <c r="N31" s="89"/>
      <c r="O31" s="89"/>
      <c r="P31" s="89"/>
      <c r="Q31" s="89"/>
      <c r="R31" s="93"/>
    </row>
    <row r="32" spans="2:18" ht="27" customHeight="1" x14ac:dyDescent="0.15">
      <c r="B32" s="116" t="s">
        <v>73</v>
      </c>
      <c r="C32" s="70" t="s">
        <v>272</v>
      </c>
      <c r="D32" s="264">
        <v>590</v>
      </c>
      <c r="E32" s="264">
        <v>203</v>
      </c>
      <c r="F32" s="264">
        <v>203</v>
      </c>
      <c r="G32" s="264">
        <v>225</v>
      </c>
      <c r="H32" s="264">
        <v>34289</v>
      </c>
      <c r="I32" s="264">
        <v>1100</v>
      </c>
      <c r="K32" s="77"/>
      <c r="L32" s="79"/>
      <c r="M32" s="94"/>
      <c r="N32" s="94"/>
      <c r="O32" s="94"/>
      <c r="P32" s="94"/>
      <c r="Q32" s="94"/>
      <c r="R32" s="95"/>
    </row>
    <row r="33" spans="2:18" ht="20.25" customHeight="1" x14ac:dyDescent="0.15">
      <c r="B33" s="120" t="s">
        <v>210</v>
      </c>
      <c r="C33" s="120"/>
      <c r="D33" s="44"/>
      <c r="E33" s="120"/>
      <c r="F33" s="120"/>
      <c r="G33" s="120"/>
      <c r="H33" s="120"/>
      <c r="I33" s="120"/>
    </row>
    <row r="34" spans="2:18" ht="20.25" customHeight="1" x14ac:dyDescent="0.15">
      <c r="D34" s="42"/>
      <c r="E34" s="42"/>
      <c r="F34" s="42"/>
      <c r="G34" s="42"/>
      <c r="H34" s="42"/>
      <c r="I34" s="42"/>
      <c r="K34" s="36"/>
      <c r="L34" s="36"/>
      <c r="M34" s="44"/>
      <c r="N34" s="44"/>
      <c r="O34" s="44"/>
      <c r="P34" s="44"/>
      <c r="Q34" s="44"/>
      <c r="R34" s="44"/>
    </row>
    <row r="35" spans="2:18" ht="20.25" customHeight="1" x14ac:dyDescent="0.15">
      <c r="D35" s="42"/>
      <c r="E35" s="42"/>
      <c r="F35" s="42"/>
      <c r="G35" s="42"/>
      <c r="H35" s="42"/>
      <c r="I35" s="42"/>
    </row>
    <row r="36" spans="2:18" ht="20.25" customHeight="1" x14ac:dyDescent="0.15">
      <c r="D36" s="71"/>
      <c r="E36" s="71"/>
      <c r="F36" s="71"/>
      <c r="G36" s="71"/>
      <c r="H36" s="71"/>
      <c r="I36" s="71"/>
    </row>
    <row r="37" spans="2:18" ht="20.25" customHeight="1" x14ac:dyDescent="0.15"/>
    <row r="38" spans="2:18" ht="20.25" customHeight="1" x14ac:dyDescent="0.15"/>
    <row r="39" spans="2:18" ht="20.25" customHeight="1" x14ac:dyDescent="0.15"/>
    <row r="40" spans="2:18" ht="20.25" customHeight="1" x14ac:dyDescent="0.15"/>
    <row r="41" spans="2:18" ht="20.25" customHeight="1" x14ac:dyDescent="0.15"/>
    <row r="42" spans="2:18" ht="16.5" customHeight="1" x14ac:dyDescent="0.15"/>
  </sheetData>
  <mergeCells count="18">
    <mergeCell ref="B2:I2"/>
    <mergeCell ref="K2:R2"/>
    <mergeCell ref="B4:C4"/>
    <mergeCell ref="K4:L4"/>
    <mergeCell ref="D4:D6"/>
    <mergeCell ref="E4:E6"/>
    <mergeCell ref="F4:F6"/>
    <mergeCell ref="G4:G5"/>
    <mergeCell ref="H4:H5"/>
    <mergeCell ref="M4:M6"/>
    <mergeCell ref="N4:N6"/>
    <mergeCell ref="O4:O6"/>
    <mergeCell ref="P4:P5"/>
    <mergeCell ref="Q4:Q5"/>
    <mergeCell ref="B5:B6"/>
    <mergeCell ref="C5:C6"/>
    <mergeCell ref="K5:K6"/>
    <mergeCell ref="L5:L6"/>
  </mergeCells>
  <phoneticPr fontId="18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  <rowBreaks count="1" manualBreakCount="1">
    <brk id="33" min="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10電気・ガス・水道</vt:lpstr>
      <vt:lpstr>○102(1)</vt:lpstr>
      <vt:lpstr>○102(２)</vt:lpstr>
      <vt:lpstr>○103(1)</vt:lpstr>
      <vt:lpstr>○103(2)</vt:lpstr>
      <vt:lpstr>○104</vt:lpstr>
      <vt:lpstr>○105(1)</vt:lpstr>
      <vt:lpstr>○105(2)</vt:lpstr>
      <vt:lpstr>○105(3)</vt:lpstr>
      <vt:lpstr>○105(4)</vt:lpstr>
      <vt:lpstr>'○102(1)'!Print_Area</vt:lpstr>
      <vt:lpstr>'○102(２)'!Print_Area</vt:lpstr>
      <vt:lpstr>'○103(1)'!Print_Area</vt:lpstr>
      <vt:lpstr>'○103(2)'!Print_Area</vt:lpstr>
      <vt:lpstr>○104!Print_Area</vt:lpstr>
      <vt:lpstr>'○105(1)'!Print_Area</vt:lpstr>
      <vt:lpstr>'○105(2)'!Print_Area</vt:lpstr>
      <vt:lpstr>'○105(3)'!Print_Area</vt:lpstr>
      <vt:lpstr>'○105(4)'!Print_Area</vt:lpstr>
      <vt:lpstr>'10電気・ガス・水道'!Print_Area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hamahara hiroyuki</cp:lastModifiedBy>
  <cp:lastPrinted>2023-03-03T04:32:59Z</cp:lastPrinted>
  <dcterms:created xsi:type="dcterms:W3CDTF">2019-11-02T01:40:28Z</dcterms:created>
  <dcterms:modified xsi:type="dcterms:W3CDTF">2023-03-31T08:39:39Z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2022-02-18T04:07:55Z</vt:filetime>
  </property>
</Properties>
</file>