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110\Downloads\"/>
    </mc:Choice>
  </mc:AlternateContent>
  <workbookProtection workbookAlgorithmName="SHA-512" workbookHashValue="g4EzIz/37xUWa9WB2fjb8BPI0JTAho4NP1QhMBnIYqzK7uI9c9vA/RSFFGEvUdjyM4NIdyVAnPSsv/T92Rputw==" workbookSaltValue="9TyW6E9FRKlSP3DdFKJLZA==" workbookSpinCount="100000" lockStructure="1"/>
  <bookViews>
    <workbookView xWindow="0" yWindow="0" windowWidth="15360" windowHeight="7644"/>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DN7" i="5"/>
  <c r="DM7" i="5"/>
  <c r="KO31" i="4" s="1"/>
  <c r="DL7" i="5"/>
  <c r="DK7" i="5"/>
  <c r="DI7" i="5"/>
  <c r="DH7" i="5"/>
  <c r="LT78" i="4" s="1"/>
  <c r="DG7" i="5"/>
  <c r="LE78" i="4" s="1"/>
  <c r="DF7" i="5"/>
  <c r="DE7" i="5"/>
  <c r="KA78" i="4" s="1"/>
  <c r="DD7" i="5"/>
  <c r="MI77" i="4" s="1"/>
  <c r="DC7" i="5"/>
  <c r="DB7" i="5"/>
  <c r="DA7" i="5"/>
  <c r="CZ7" i="5"/>
  <c r="CX7" i="5"/>
  <c r="IT78" i="4" s="1"/>
  <c r="CW7" i="5"/>
  <c r="CV7" i="5"/>
  <c r="CU7" i="5"/>
  <c r="CT7" i="5"/>
  <c r="CS7" i="5"/>
  <c r="CR7" i="5"/>
  <c r="CQ7" i="5"/>
  <c r="HP77" i="4" s="1"/>
  <c r="CP7" i="5"/>
  <c r="HA77" i="4" s="1"/>
  <c r="CO7" i="5"/>
  <c r="CN7" i="5"/>
  <c r="CM7" i="5"/>
  <c r="CV67" i="4" s="1"/>
  <c r="CK7" i="5"/>
  <c r="CJ7" i="5"/>
  <c r="CI7" i="5"/>
  <c r="CH7" i="5"/>
  <c r="AG78" i="4" s="1"/>
  <c r="CG7" i="5"/>
  <c r="R78" i="4" s="1"/>
  <c r="CF7" i="5"/>
  <c r="CE7" i="5"/>
  <c r="CD7" i="5"/>
  <c r="CC7" i="5"/>
  <c r="CB7" i="5"/>
  <c r="BZ7" i="5"/>
  <c r="BY7" i="5"/>
  <c r="LH53" i="4" s="1"/>
  <c r="BX7" i="5"/>
  <c r="KO53" i="4" s="1"/>
  <c r="BW7" i="5"/>
  <c r="BV7" i="5"/>
  <c r="JC53" i="4" s="1"/>
  <c r="BU7" i="5"/>
  <c r="MA52" i="4" s="1"/>
  <c r="BT7" i="5"/>
  <c r="BS7" i="5"/>
  <c r="BR7" i="5"/>
  <c r="BQ7" i="5"/>
  <c r="BO7" i="5"/>
  <c r="HJ53" i="4" s="1"/>
  <c r="BN7" i="5"/>
  <c r="BM7" i="5"/>
  <c r="BL7" i="5"/>
  <c r="BK7" i="5"/>
  <c r="BJ7" i="5"/>
  <c r="BI7" i="5"/>
  <c r="BH7" i="5"/>
  <c r="FX52" i="4" s="1"/>
  <c r="BG7" i="5"/>
  <c r="FE52" i="4" s="1"/>
  <c r="BF7" i="5"/>
  <c r="BD7" i="5"/>
  <c r="BC7" i="5"/>
  <c r="BB7" i="5"/>
  <c r="BA7" i="5"/>
  <c r="AZ7" i="5"/>
  <c r="AY7" i="5"/>
  <c r="CS52" i="4" s="1"/>
  <c r="AX7" i="5"/>
  <c r="BZ52" i="4" s="1"/>
  <c r="AW7" i="5"/>
  <c r="AV7" i="5"/>
  <c r="AN52" i="4" s="1"/>
  <c r="AU7" i="5"/>
  <c r="U52" i="4" s="1"/>
  <c r="AS7" i="5"/>
  <c r="AR7" i="5"/>
  <c r="AQ7" i="5"/>
  <c r="AP7" i="5"/>
  <c r="FE32" i="4" s="1"/>
  <c r="AO7" i="5"/>
  <c r="EL32" i="4" s="1"/>
  <c r="AN7" i="5"/>
  <c r="AM7" i="5"/>
  <c r="AL7" i="5"/>
  <c r="FX31" i="4" s="1"/>
  <c r="AK7" i="5"/>
  <c r="AJ7" i="5"/>
  <c r="AH7" i="5"/>
  <c r="AG7" i="5"/>
  <c r="BZ32" i="4" s="1"/>
  <c r="AF7" i="5"/>
  <c r="BG32" i="4" s="1"/>
  <c r="AE7" i="5"/>
  <c r="AD7" i="5"/>
  <c r="U32" i="4" s="1"/>
  <c r="AC7" i="5"/>
  <c r="CS31" i="4" s="1"/>
  <c r="AB7" i="5"/>
  <c r="AA7" i="5"/>
  <c r="Z7" i="5"/>
  <c r="Y7" i="5"/>
  <c r="X7" i="5"/>
  <c r="LJ10" i="4" s="1"/>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C88" i="4"/>
  <c r="MI78" i="4"/>
  <c r="KP78" i="4"/>
  <c r="IE78" i="4"/>
  <c r="HP78" i="4"/>
  <c r="HA78" i="4"/>
  <c r="GL78" i="4"/>
  <c r="BZ78" i="4"/>
  <c r="BK78" i="4"/>
  <c r="AV78" i="4"/>
  <c r="LT77" i="4"/>
  <c r="LE77" i="4"/>
  <c r="KP77" i="4"/>
  <c r="KA77" i="4"/>
  <c r="IT77" i="4"/>
  <c r="IE77" i="4"/>
  <c r="GL77" i="4"/>
  <c r="BZ77" i="4"/>
  <c r="BK77" i="4"/>
  <c r="AV77" i="4"/>
  <c r="AG77" i="4"/>
  <c r="R77" i="4"/>
  <c r="CV76" i="4"/>
  <c r="MA53" i="4"/>
  <c r="JV53" i="4"/>
  <c r="GQ53" i="4"/>
  <c r="FX53" i="4"/>
  <c r="FE53" i="4"/>
  <c r="EL53" i="4"/>
  <c r="CS53" i="4"/>
  <c r="BZ53" i="4"/>
  <c r="BG53" i="4"/>
  <c r="AN53" i="4"/>
  <c r="U53" i="4"/>
  <c r="LH52" i="4"/>
  <c r="KO52" i="4"/>
  <c r="JV52" i="4"/>
  <c r="JC52" i="4"/>
  <c r="HJ52" i="4"/>
  <c r="GQ52" i="4"/>
  <c r="EL52" i="4"/>
  <c r="BG52" i="4"/>
  <c r="MA32" i="4"/>
  <c r="LH32" i="4"/>
  <c r="KO32" i="4"/>
  <c r="HJ32" i="4"/>
  <c r="GQ32" i="4"/>
  <c r="FX32" i="4"/>
  <c r="CS32" i="4"/>
  <c r="AN32" i="4"/>
  <c r="MA31" i="4"/>
  <c r="LH31" i="4"/>
  <c r="JV31" i="4"/>
  <c r="JC31" i="4"/>
  <c r="HJ31" i="4"/>
  <c r="GQ31" i="4"/>
  <c r="FE31" i="4"/>
  <c r="EL31" i="4"/>
  <c r="BZ31" i="4"/>
  <c r="BG31" i="4"/>
  <c r="AN31" i="4"/>
  <c r="U31" i="4"/>
  <c r="JQ10" i="4"/>
  <c r="HX10" i="4"/>
  <c r="DU10" i="4"/>
  <c r="CF10" i="4"/>
  <c r="B10" i="4"/>
  <c r="JQ8" i="4"/>
  <c r="HX8" i="4"/>
  <c r="FJ8" i="4"/>
  <c r="CF8" i="4"/>
  <c r="AQ8" i="4"/>
  <c r="B8" i="4"/>
  <c r="MI76" i="4" l="1"/>
  <c r="HJ51" i="4"/>
  <c r="MA30" i="4"/>
  <c r="IT76" i="4"/>
  <c r="CS51" i="4"/>
  <c r="HJ30" i="4"/>
  <c r="CS30" i="4"/>
  <c r="BZ76" i="4"/>
  <c r="MA51" i="4"/>
  <c r="C11" i="5"/>
  <c r="D11" i="5"/>
  <c r="E11" i="5"/>
  <c r="B11" i="5"/>
  <c r="BK76" i="4" l="1"/>
  <c r="LH51" i="4"/>
  <c r="LT76" i="4"/>
  <c r="GQ51" i="4"/>
  <c r="LH30" i="4"/>
  <c r="BZ51" i="4"/>
  <c r="IE76" i="4"/>
  <c r="GQ30" i="4"/>
  <c r="BZ30" i="4"/>
  <c r="HA76" i="4"/>
  <c r="AN51" i="4"/>
  <c r="FE30" i="4"/>
  <c r="AN30" i="4"/>
  <c r="AG76" i="4"/>
  <c r="JV51" i="4"/>
  <c r="JV30" i="4"/>
  <c r="KP76" i="4"/>
  <c r="FE51" i="4"/>
  <c r="BG30" i="4"/>
  <c r="AV76" i="4"/>
  <c r="KO51" i="4"/>
  <c r="LE76" i="4"/>
  <c r="KO30" i="4"/>
  <c r="FX51" i="4"/>
  <c r="HP76" i="4"/>
  <c r="BG51" i="4"/>
  <c r="FX30" i="4"/>
  <c r="KA76" i="4"/>
  <c r="EL51" i="4"/>
  <c r="JC30" i="4"/>
  <c r="GL76" i="4"/>
  <c r="U51" i="4"/>
  <c r="EL30" i="4"/>
  <c r="U30" i="4"/>
  <c r="JC51" i="4"/>
  <c r="R76" i="4"/>
</calcChain>
</file>

<file path=xl/sharedStrings.xml><?xml version="1.0" encoding="utf-8"?>
<sst xmlns="http://schemas.openxmlformats.org/spreadsheetml/2006/main" count="232" uniqueCount="125">
  <si>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</si>
  <si>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</si>
  <si>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</si>
  <si>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</si>
  <si>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</si>
  <si>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</si>
  <si>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</si>
  <si>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</si>
  <si>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</si>
  <si>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</si>
  <si>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</si>
  <si>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</si>
  <si>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</si>
  <si>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</si>
  <si>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</si>
  <si>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</si>
  <si>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</si>
  <si>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</si>
  <si>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</si>
  <si>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</si>
  <si>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</si>
  <si>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</si>
  <si>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</si>
  <si>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</si>
  <si>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</si>
  <si>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</si>
  <si>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</si>
  <si>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</si>
  <si>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</si>
  <si>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</si>
  <si>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</si>
  <si>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</si>
  <si>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</si>
  <si>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</si>
  <si>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</si>
  <si>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</si>
  <si>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</si>
  <si>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</si>
  <si>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</si>
  <si>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</si>
  <si>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</si>
  <si>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</si>
  <si>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</si>
  <si>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</si>
  <si>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</si>
  <si>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</si>
  <si>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</si>
  <si>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</si>
  <si>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</si>
  <si>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</si>
  <si>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</si>
  <si>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</si>
  <si>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</si>
  <si>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</si>
  <si>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</si>
  <si>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</si>
  <si>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</si>
  <si>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</si>
  <si>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</si>
  <si>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</si>
  <si>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</si>
  <si>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</si>
  <si>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</si>
  <si>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</si>
  <si>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</si>
  <si>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</si>
  <si>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</si>
  <si>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</si>
  <si>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</si>
  <si>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</si>
  <si>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</si>
  <si>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</si>
  <si>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</si>
  <si>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</si>
  <si>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</si>
  <si>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</si>
  <si>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</si>
  <si>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</si>
  <si>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</si>
  <si>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</si>
  <si>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</si>
  <si>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</si>
  <si>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</si>
  <si>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</si>
  <si>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</si>
  <si>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</si>
  <si>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</si>
  <si>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</si>
  <si>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</si>
  <si>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</si>
  <si>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</si>
  <si>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</si>
  <si>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</si>
  <si>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</si>
  <si>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</si>
  <si>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</si>
  <si>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</si>
  <si>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</si>
  <si>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</si>
  <si>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</si>
  <si>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</si>
  <si>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</si>
  <si>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</si>
  <si>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</si>
  <si>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徳島県</t>
  </si>
  <si>
    <t>藍場町地下駐車場</t>
  </si>
  <si>
    <t>法適用</t>
  </si>
  <si>
    <t>駐車場整備事業</t>
  </si>
  <si>
    <t>-</t>
  </si>
  <si>
    <t>Ａ２Ｂ１</t>
  </si>
  <si>
    <t>自治体職員</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</si>
  <si>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</si>
  <si>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</si>
  <si>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</si>
  <si>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</si>
  <si>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</si>
  <si>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</si>
  <si>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</si>
  <si>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</si>
  <si>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</si>
  <si>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</si>
  <si>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
⑤ＥＢＩＴＤＡ
　令和元年度までは、平均値以上であったが、新型コロナウイルス感染症の影響により、令和２年度以降純損失を計上し数値が低く推移している。</t>
    <rPh sb="45" eb="47">
      <t>レイワ</t>
    </rPh>
    <rPh sb="47" eb="50">
      <t>ガンネンド</t>
    </rPh>
    <rPh sb="84" eb="86">
      <t>レイワ</t>
    </rPh>
    <rPh sb="87" eb="89">
      <t>ネンド</t>
    </rPh>
    <rPh sb="89" eb="91">
      <t>イコウ</t>
    </rPh>
    <rPh sb="93" eb="95">
      <t>シンガタ</t>
    </rPh>
    <rPh sb="102" eb="105">
      <t>カンセンショウ</t>
    </rPh>
    <rPh sb="105" eb="106">
      <t>トウ</t>
    </rPh>
    <rPh sb="107" eb="109">
      <t>エイキョウ</t>
    </rPh>
    <rPh sb="112" eb="114">
      <t>シテイ</t>
    </rPh>
    <rPh sb="114" eb="117">
      <t>カンリシャ</t>
    </rPh>
    <rPh sb="120" eb="122">
      <t>コテイ</t>
    </rPh>
    <rPh sb="122" eb="125">
      <t>ノウフキン</t>
    </rPh>
    <rPh sb="126" eb="128">
      <t>ゲンメン</t>
    </rPh>
    <rPh sb="129" eb="131">
      <t>ジッシ</t>
    </rPh>
    <rPh sb="135" eb="137">
      <t>アカジ</t>
    </rPh>
    <rPh sb="233" eb="235">
      <t>レイワ</t>
    </rPh>
    <rPh sb="235" eb="238">
      <t>ガンネンド</t>
    </rPh>
    <rPh sb="242" eb="244">
      <t>ヘイキン</t>
    </rPh>
    <rPh sb="244" eb="245">
      <t>チ</t>
    </rPh>
    <rPh sb="245" eb="247">
      <t>イジョウ</t>
    </rPh>
    <rPh sb="253" eb="255">
      <t>シンガタ</t>
    </rPh>
    <rPh sb="262" eb="265">
      <t>カンセンショウ</t>
    </rPh>
    <rPh sb="266" eb="268">
      <t>エイキョウ</t>
    </rPh>
    <rPh sb="272" eb="274">
      <t>レイワ</t>
    </rPh>
    <rPh sb="275" eb="277">
      <t>ネンド</t>
    </rPh>
    <rPh sb="277" eb="279">
      <t>イコウ</t>
    </rPh>
    <rPh sb="279" eb="282">
      <t>ジュンソンシツ</t>
    </rPh>
    <rPh sb="283" eb="285">
      <t>ケイジョウ</t>
    </rPh>
    <rPh sb="286" eb="288">
      <t>スウチ</t>
    </rPh>
    <rPh sb="289" eb="290">
      <t>ヒク</t>
    </rPh>
    <rPh sb="291" eb="293">
      <t>スイイ</t>
    </rPh>
    <phoneticPr fontId="5"/>
  </si>
  <si>
    <t>⑥有形固定資産減価償却率
　施設は、昭和４８年から供用を開始しているため、老朽化が進んでおり、減価償却率は全国平均より高くなっている。今後、計画に基づいて施設の改良等を行っていく予定である。
⑧設備投資見込額
　施設の老朽化が進んでおり、経営計画に沿って、施設の維持に必要な設備投資を実施する予定である。</t>
    <rPh sb="1" eb="3">
      <t>ユウケイ</t>
    </rPh>
    <rPh sb="3" eb="5">
      <t>コテイ</t>
    </rPh>
    <rPh sb="5" eb="7">
      <t>シサン</t>
    </rPh>
    <rPh sb="7" eb="9">
      <t>ゲンカ</t>
    </rPh>
    <rPh sb="18" eb="20">
      <t>ショウワ</t>
    </rPh>
    <phoneticPr fontId="5"/>
  </si>
  <si>
    <t>⑪稼働率
　全国平均より低い水準ではあるが、令和元年度までは100％を超えていた。新型コロナウイルス感染症等の影響で、令和２年度は利用台数が大幅に減少し稼働率も減少したが、定期駐車台数の増加に取り組むなど、適正な管理運営に努めた結果、令和３年度は改善傾向がみられた。</t>
    <rPh sb="1" eb="4">
      <t>カドウリツ</t>
    </rPh>
    <rPh sb="6" eb="8">
      <t>ゼンコク</t>
    </rPh>
    <rPh sb="8" eb="10">
      <t>ヘイキン</t>
    </rPh>
    <rPh sb="12" eb="13">
      <t>ヒク</t>
    </rPh>
    <rPh sb="14" eb="16">
      <t>スイジュン</t>
    </rPh>
    <rPh sb="22" eb="24">
      <t>レイワ</t>
    </rPh>
    <rPh sb="24" eb="27">
      <t>ガンネンド</t>
    </rPh>
    <rPh sb="35" eb="36">
      <t>コ</t>
    </rPh>
    <rPh sb="41" eb="43">
      <t>シンガタ</t>
    </rPh>
    <rPh sb="50" eb="53">
      <t>カンセンショウ</t>
    </rPh>
    <rPh sb="53" eb="54">
      <t>トウ</t>
    </rPh>
    <rPh sb="55" eb="57">
      <t>エイキョウ</t>
    </rPh>
    <rPh sb="59" eb="61">
      <t>レイワ</t>
    </rPh>
    <rPh sb="62" eb="64">
      <t>ネンド</t>
    </rPh>
    <rPh sb="65" eb="67">
      <t>リヨウ</t>
    </rPh>
    <rPh sb="67" eb="69">
      <t>ダイスウ</t>
    </rPh>
    <rPh sb="70" eb="72">
      <t>オオハバ</t>
    </rPh>
    <rPh sb="73" eb="75">
      <t>ゲンショウ</t>
    </rPh>
    <rPh sb="76" eb="79">
      <t>カドウリツ</t>
    </rPh>
    <rPh sb="80" eb="82">
      <t>ゲンショウ</t>
    </rPh>
    <rPh sb="86" eb="88">
      <t>テイキ</t>
    </rPh>
    <rPh sb="88" eb="90">
      <t>チュウシャ</t>
    </rPh>
    <rPh sb="90" eb="92">
      <t>ダイスウ</t>
    </rPh>
    <rPh sb="93" eb="95">
      <t>ゾウカ</t>
    </rPh>
    <rPh sb="96" eb="97">
      <t>ト</t>
    </rPh>
    <rPh sb="98" eb="99">
      <t>ク</t>
    </rPh>
    <rPh sb="103" eb="105">
      <t>テキセイ</t>
    </rPh>
    <rPh sb="106" eb="108">
      <t>カンリ</t>
    </rPh>
    <rPh sb="108" eb="110">
      <t>ウンエイ</t>
    </rPh>
    <rPh sb="111" eb="112">
      <t>ツト</t>
    </rPh>
    <rPh sb="114" eb="116">
      <t>ケッカ</t>
    </rPh>
    <rPh sb="117" eb="119">
      <t>レイワ</t>
    </rPh>
    <rPh sb="120" eb="122">
      <t>ネンド</t>
    </rPh>
    <rPh sb="123" eb="125">
      <t>カイゼン</t>
    </rPh>
    <rPh sb="125" eb="127">
      <t>ケイコウ</t>
    </rPh>
    <phoneticPr fontId="5"/>
  </si>
  <si>
    <t xml:space="preserve"> 今後の経営にあたっては、令和３年度改定の経営戦略(平成29年度～令和8年度)に基づき、老朽化対策も含めた効率的な経営に努める。
　また、新型コロナウイルス感染症の影響や駐車場周辺の環境変化も注視しつつ、指定管理者との連携の下、利用者のニーズを的確に把握し、先端技術を積極的に活用したＤＸの実装など利用促進につながる取組を推進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</si>
</sst>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
      <sz val="10.5"/>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1" fontId="15" fillId="6" borderId="5" xfId="0" applyNumberFormat="1" applyFont="1" applyFill="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157.6</c:v>
                </c:pt>
                <c:pt idx="1">
                  <c:v>142.69999999999999</c:v>
                </c:pt>
                <c:pt idx="2">
                  <c:v>128.1</c:v>
                </c:pt>
                <c:pt idx="3">
                  <c:v>56.8</c:v>
                </c:pt>
                <c:pt idx="4">
                  <c:v>49</c:v>
                </c:pt>
              </c:numCache>
            </c:numRef>
          </c:val>
          <c:extLst>
            <c:ext xmlns:c16="http://schemas.microsoft.com/office/drawing/2014/chart" uri="{C3380CC4-5D6E-409C-BE32-E72D297353CC}">
              <c16:uniqueId val="{00000000-BBFE-4A62-8D32-E35119C4BF8D}"/>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125.3</c:v>
                </c:pt>
                <c:pt idx="1">
                  <c:v>138.30000000000001</c:v>
                </c:pt>
                <c:pt idx="2">
                  <c:v>129.5</c:v>
                </c:pt>
                <c:pt idx="3">
                  <c:v>112</c:v>
                </c:pt>
                <c:pt idx="4">
                  <c:v>112.4</c:v>
                </c:pt>
              </c:numCache>
            </c:numRef>
          </c:val>
          <c:smooth val="0"/>
          <c:extLst>
            <c:ext xmlns:c16="http://schemas.microsoft.com/office/drawing/2014/chart" uri="{C3380CC4-5D6E-409C-BE32-E72D297353CC}">
              <c16:uniqueId val="{00000001-BBFE-4A62-8D32-E35119C4BF8D}"/>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08-4041-8C15-3C434F7A5F1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08-4041-8C15-3C434F7A5F1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B2-49D7-B31E-FC5601A00B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B2-49D7-B31E-FC5601A00B2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78.3</c:v>
                </c:pt>
                <c:pt idx="1">
                  <c:v>80.099999999999994</c:v>
                </c:pt>
                <c:pt idx="2">
                  <c:v>82.4</c:v>
                </c:pt>
                <c:pt idx="3">
                  <c:v>81.900000000000006</c:v>
                </c:pt>
                <c:pt idx="4">
                  <c:v>79.2</c:v>
                </c:pt>
              </c:numCache>
            </c:numRef>
          </c:val>
          <c:extLst>
            <c:ext xmlns:c16="http://schemas.microsoft.com/office/drawing/2014/chart" uri="{C3380CC4-5D6E-409C-BE32-E72D297353CC}">
              <c16:uniqueId val="{00000000-F50C-4727-A758-A71897EA919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66</c:v>
                </c:pt>
                <c:pt idx="1">
                  <c:v>67.8</c:v>
                </c:pt>
                <c:pt idx="2">
                  <c:v>69.900000000000006</c:v>
                </c:pt>
                <c:pt idx="3">
                  <c:v>70.5</c:v>
                </c:pt>
                <c:pt idx="4">
                  <c:v>70</c:v>
                </c:pt>
              </c:numCache>
            </c:numRef>
          </c:val>
          <c:smooth val="0"/>
          <c:extLst>
            <c:ext xmlns:c16="http://schemas.microsoft.com/office/drawing/2014/chart" uri="{C3380CC4-5D6E-409C-BE32-E72D297353CC}">
              <c16:uniqueId val="{00000001-F50C-4727-A758-A71897EA9199}"/>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FE-443F-A613-C35FBF3E029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FE-443F-A613-C35FBF3E029E}"/>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52-492E-AF78-FD5B7EFC381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52-492E-AF78-FD5B7EFC381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138.30000000000001</c:v>
                </c:pt>
                <c:pt idx="1">
                  <c:v>130.80000000000001</c:v>
                </c:pt>
                <c:pt idx="2">
                  <c:v>118.6</c:v>
                </c:pt>
                <c:pt idx="3">
                  <c:v>73.2</c:v>
                </c:pt>
                <c:pt idx="4">
                  <c:v>90.8</c:v>
                </c:pt>
              </c:numCache>
            </c:numRef>
          </c:val>
          <c:extLst>
            <c:ext xmlns:c16="http://schemas.microsoft.com/office/drawing/2014/chart" uri="{C3380CC4-5D6E-409C-BE32-E72D297353CC}">
              <c16:uniqueId val="{00000000-803D-41B5-8802-0FD1D205BE1C}"/>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396.1</c:v>
                </c:pt>
                <c:pt idx="1">
                  <c:v>389.8</c:v>
                </c:pt>
                <c:pt idx="2">
                  <c:v>375.9</c:v>
                </c:pt>
                <c:pt idx="3">
                  <c:v>225.3</c:v>
                </c:pt>
                <c:pt idx="4">
                  <c:v>198.3</c:v>
                </c:pt>
              </c:numCache>
            </c:numRef>
          </c:val>
          <c:smooth val="0"/>
          <c:extLst>
            <c:ext xmlns:c16="http://schemas.microsoft.com/office/drawing/2014/chart" uri="{C3380CC4-5D6E-409C-BE32-E72D297353CC}">
              <c16:uniqueId val="{00000001-803D-41B5-8802-0FD1D205BE1C}"/>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88.9</c:v>
                </c:pt>
                <c:pt idx="1">
                  <c:v>81.099999999999994</c:v>
                </c:pt>
                <c:pt idx="2">
                  <c:v>73.2</c:v>
                </c:pt>
                <c:pt idx="3">
                  <c:v>22.3</c:v>
                </c:pt>
                <c:pt idx="4">
                  <c:v>51.1</c:v>
                </c:pt>
              </c:numCache>
            </c:numRef>
          </c:val>
          <c:extLst>
            <c:ext xmlns:c16="http://schemas.microsoft.com/office/drawing/2014/chart" uri="{C3380CC4-5D6E-409C-BE32-E72D297353CC}">
              <c16:uniqueId val="{00000000-A913-4838-BDF0-E967D7D402BD}"/>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46.5</c:v>
                </c:pt>
                <c:pt idx="1">
                  <c:v>59.3</c:v>
                </c:pt>
                <c:pt idx="2">
                  <c:v>54.6</c:v>
                </c:pt>
                <c:pt idx="3">
                  <c:v>13.1</c:v>
                </c:pt>
                <c:pt idx="4">
                  <c:v>25.2</c:v>
                </c:pt>
              </c:numCache>
            </c:numRef>
          </c:val>
          <c:smooth val="0"/>
          <c:extLst>
            <c:ext xmlns:c16="http://schemas.microsoft.com/office/drawing/2014/chart" uri="{C3380CC4-5D6E-409C-BE32-E72D297353CC}">
              <c16:uniqueId val="{00000001-A913-4838-BDF0-E967D7D402BD}"/>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62183</c:v>
                </c:pt>
                <c:pt idx="1">
                  <c:v>57640</c:v>
                </c:pt>
                <c:pt idx="2">
                  <c:v>52622</c:v>
                </c:pt>
                <c:pt idx="3">
                  <c:v>7822</c:v>
                </c:pt>
                <c:pt idx="4">
                  <c:v>13339</c:v>
                </c:pt>
              </c:numCache>
            </c:numRef>
          </c:val>
          <c:extLst>
            <c:ext xmlns:c16="http://schemas.microsoft.com/office/drawing/2014/chart" uri="{C3380CC4-5D6E-409C-BE32-E72D297353CC}">
              <c16:uniqueId val="{00000000-4783-4FA9-8B9A-B624CD18323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33937</c:v>
                </c:pt>
                <c:pt idx="1">
                  <c:v>54124</c:v>
                </c:pt>
                <c:pt idx="2">
                  <c:v>50091</c:v>
                </c:pt>
                <c:pt idx="3">
                  <c:v>43003</c:v>
                </c:pt>
                <c:pt idx="4">
                  <c:v>8393</c:v>
                </c:pt>
              </c:numCache>
            </c:numRef>
          </c:val>
          <c:smooth val="0"/>
          <c:extLst>
            <c:ext xmlns:c16="http://schemas.microsoft.com/office/drawing/2014/chart" uri="{C3380CC4-5D6E-409C-BE32-E72D297353CC}">
              <c16:uniqueId val="{00000001-4783-4FA9-8B9A-B624CD18323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row>
    <row r="3" spans="1:382" ht="9.75" customHeight="1" x14ac:dyDescent="0.2">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row>
    <row r="4" spans="1:382" ht="9.75" customHeight="1" x14ac:dyDescent="0.2">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7" t="str">
        <f>データ!H6&amp;"　"&amp;データ!I6</f>
        <v>徳島県　藍場町地下駐車場</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38" t="s">
        <v>4</v>
      </c>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2"/>
      <c r="GZ7" s="2"/>
      <c r="HA7" s="2"/>
      <c r="HB7" s="2"/>
      <c r="HC7" s="2"/>
      <c r="HD7" s="2"/>
      <c r="HE7" s="2"/>
      <c r="HF7" s="2"/>
      <c r="HG7" s="2"/>
      <c r="HH7" s="2"/>
      <c r="HI7" s="2"/>
      <c r="HJ7" s="2"/>
      <c r="HK7" s="2"/>
      <c r="HL7" s="2"/>
      <c r="HM7" s="2"/>
      <c r="HN7" s="2"/>
      <c r="HO7" s="2"/>
      <c r="HP7" s="2"/>
      <c r="HQ7" s="2"/>
      <c r="HR7" s="2"/>
      <c r="HS7" s="2"/>
      <c r="HT7" s="2"/>
      <c r="HU7" s="2"/>
      <c r="HV7" s="2"/>
      <c r="HW7" s="2"/>
      <c r="HX7" s="129" t="s">
        <v>6</v>
      </c>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t="s">
        <v>7</v>
      </c>
      <c r="JR7" s="129"/>
      <c r="JS7" s="129"/>
      <c r="JT7" s="129"/>
      <c r="JU7" s="129"/>
      <c r="JV7" s="129"/>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t="s">
        <v>8</v>
      </c>
      <c r="LK7" s="129"/>
      <c r="LL7" s="129"/>
      <c r="LM7" s="129"/>
      <c r="LN7" s="129"/>
      <c r="LO7" s="129"/>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3"/>
      <c r="ND7" s="139" t="s">
        <v>9</v>
      </c>
      <c r="NE7" s="140"/>
      <c r="NF7" s="140"/>
      <c r="NG7" s="140"/>
      <c r="NH7" s="140"/>
      <c r="NI7" s="140"/>
      <c r="NJ7" s="140"/>
      <c r="NK7" s="140"/>
      <c r="NL7" s="140"/>
      <c r="NM7" s="140"/>
      <c r="NN7" s="140"/>
      <c r="NO7" s="140"/>
      <c r="NP7" s="140"/>
      <c r="NQ7" s="141"/>
    </row>
    <row r="8" spans="1:382" ht="18.75" customHeight="1" x14ac:dyDescent="0.2">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04" t="str">
        <f>データ!M7</f>
        <v>Ａ２Ｂ１</v>
      </c>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t="str">
        <f>データ!N7</f>
        <v>自治体職員</v>
      </c>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2"/>
      <c r="GZ8" s="2"/>
      <c r="HA8" s="2"/>
      <c r="HB8" s="2"/>
      <c r="HC8" s="2"/>
      <c r="HD8" s="2"/>
      <c r="HE8" s="2"/>
      <c r="HF8" s="2"/>
      <c r="HG8" s="2"/>
      <c r="HH8" s="2"/>
      <c r="HI8" s="2"/>
      <c r="HJ8" s="2"/>
      <c r="HK8" s="2"/>
      <c r="HL8" s="2"/>
      <c r="HM8" s="2"/>
      <c r="HN8" s="2"/>
      <c r="HO8" s="2"/>
      <c r="HP8" s="2"/>
      <c r="HQ8" s="2"/>
      <c r="HR8" s="2"/>
      <c r="HS8" s="2"/>
      <c r="HT8" s="2"/>
      <c r="HU8" s="2"/>
      <c r="HV8" s="2"/>
      <c r="HW8" s="2"/>
      <c r="HX8" s="104" t="str">
        <f>データ!S7</f>
        <v>商業施設</v>
      </c>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t="str">
        <f>データ!T7</f>
        <v>無</v>
      </c>
      <c r="JR8" s="104"/>
      <c r="JS8" s="104"/>
      <c r="JT8" s="104"/>
      <c r="JU8" s="104"/>
      <c r="JV8" s="104"/>
      <c r="JW8" s="104"/>
      <c r="JX8" s="104"/>
      <c r="JY8" s="104"/>
      <c r="JZ8" s="104"/>
      <c r="KA8" s="104"/>
      <c r="KB8" s="104"/>
      <c r="KC8" s="104"/>
      <c r="KD8" s="104"/>
      <c r="KE8" s="104"/>
      <c r="KF8" s="104"/>
      <c r="KG8" s="104"/>
      <c r="KH8" s="104"/>
      <c r="KI8" s="104"/>
      <c r="KJ8" s="104"/>
      <c r="KK8" s="104"/>
      <c r="KL8" s="104"/>
      <c r="KM8" s="104"/>
      <c r="KN8" s="104"/>
      <c r="KO8" s="104"/>
      <c r="KP8" s="104"/>
      <c r="KQ8" s="104"/>
      <c r="KR8" s="104"/>
      <c r="KS8" s="104"/>
      <c r="KT8" s="104"/>
      <c r="KU8" s="104"/>
      <c r="KV8" s="104"/>
      <c r="KW8" s="104"/>
      <c r="KX8" s="104"/>
      <c r="KY8" s="104"/>
      <c r="KZ8" s="104"/>
      <c r="LA8" s="104"/>
      <c r="LB8" s="104"/>
      <c r="LC8" s="104"/>
      <c r="LD8" s="104"/>
      <c r="LE8" s="104"/>
      <c r="LF8" s="104"/>
      <c r="LG8" s="104"/>
      <c r="LH8" s="104"/>
      <c r="LI8" s="104"/>
      <c r="LJ8" s="123">
        <f>データ!U7</f>
        <v>5400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34" t="s">
        <v>10</v>
      </c>
      <c r="NE8" s="135"/>
      <c r="NF8" s="124" t="s">
        <v>11</v>
      </c>
      <c r="NG8" s="124"/>
      <c r="NH8" s="124"/>
      <c r="NI8" s="124"/>
      <c r="NJ8" s="124"/>
      <c r="NK8" s="124"/>
      <c r="NL8" s="124"/>
      <c r="NM8" s="124"/>
      <c r="NN8" s="124"/>
      <c r="NO8" s="124"/>
      <c r="NP8" s="124"/>
      <c r="NQ8" s="125"/>
    </row>
    <row r="9" spans="1:382" ht="18.75" customHeight="1" x14ac:dyDescent="0.2">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9" t="s">
        <v>16</v>
      </c>
      <c r="HY9" s="129"/>
      <c r="HZ9" s="129"/>
      <c r="IA9" s="129"/>
      <c r="IB9" s="129"/>
      <c r="IC9" s="129"/>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t="s">
        <v>17</v>
      </c>
      <c r="JR9" s="129"/>
      <c r="JS9" s="129"/>
      <c r="JT9" s="129"/>
      <c r="JU9" s="129"/>
      <c r="JV9" s="129"/>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t="s">
        <v>18</v>
      </c>
      <c r="LK9" s="129"/>
      <c r="LL9" s="129"/>
      <c r="LM9" s="129"/>
      <c r="LN9" s="129"/>
      <c r="LO9" s="129"/>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3"/>
      <c r="ND9" s="130" t="s">
        <v>19</v>
      </c>
      <c r="NE9" s="131"/>
      <c r="NF9" s="132" t="s">
        <v>20</v>
      </c>
      <c r="NG9" s="132"/>
      <c r="NH9" s="132"/>
      <c r="NI9" s="132"/>
      <c r="NJ9" s="132"/>
      <c r="NK9" s="132"/>
      <c r="NL9" s="132"/>
      <c r="NM9" s="132"/>
      <c r="NN9" s="132"/>
      <c r="NO9" s="132"/>
      <c r="NP9" s="132"/>
      <c r="NQ9" s="133"/>
    </row>
    <row r="10" spans="1:382" ht="18.75" customHeight="1" x14ac:dyDescent="0.2">
      <c r="A10" s="2"/>
      <c r="B10" s="114">
        <f>データ!O7</f>
        <v>93.8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3">
        <f>データ!V7</f>
        <v>295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04" t="str">
        <f>データ!X7</f>
        <v>利用料金制</v>
      </c>
      <c r="LK10" s="104"/>
      <c r="LL10" s="104"/>
      <c r="LM10" s="104"/>
      <c r="LN10" s="104"/>
      <c r="LO10" s="104"/>
      <c r="LP10" s="104"/>
      <c r="LQ10" s="104"/>
      <c r="LR10" s="104"/>
      <c r="LS10" s="104"/>
      <c r="LT10" s="104"/>
      <c r="LU10" s="104"/>
      <c r="LV10" s="104"/>
      <c r="LW10" s="104"/>
      <c r="LX10" s="104"/>
      <c r="LY10" s="104"/>
      <c r="LZ10" s="104"/>
      <c r="MA10" s="104"/>
      <c r="MB10" s="104"/>
      <c r="MC10" s="104"/>
      <c r="MD10" s="104"/>
      <c r="ME10" s="104"/>
      <c r="MF10" s="104"/>
      <c r="MG10" s="104"/>
      <c r="MH10" s="104"/>
      <c r="MI10" s="104"/>
      <c r="MJ10" s="104"/>
      <c r="MK10" s="104"/>
      <c r="ML10" s="104"/>
      <c r="MM10" s="104"/>
      <c r="MN10" s="104"/>
      <c r="MO10" s="104"/>
      <c r="MP10" s="104"/>
      <c r="MQ10" s="104"/>
      <c r="MR10" s="104"/>
      <c r="MS10" s="104"/>
      <c r="MT10" s="104"/>
      <c r="MU10" s="104"/>
      <c r="MV10" s="104"/>
      <c r="MW10" s="104"/>
      <c r="MX10" s="104"/>
      <c r="MY10" s="104"/>
      <c r="MZ10" s="104"/>
      <c r="NA10" s="104"/>
      <c r="NB10" s="104"/>
      <c r="NC10" s="2"/>
      <c r="ND10" s="105" t="s">
        <v>21</v>
      </c>
      <c r="NE10" s="106"/>
      <c r="NF10" s="107" t="s">
        <v>22</v>
      </c>
      <c r="NG10" s="107"/>
      <c r="NH10" s="107"/>
      <c r="NI10" s="107"/>
      <c r="NJ10" s="107"/>
      <c r="NK10" s="107"/>
      <c r="NL10" s="107"/>
      <c r="NM10" s="107"/>
      <c r="NN10" s="107"/>
      <c r="NO10" s="107"/>
      <c r="NP10" s="107"/>
      <c r="NQ10" s="108"/>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9" t="s">
        <v>23</v>
      </c>
      <c r="NE11" s="109"/>
      <c r="NF11" s="109"/>
      <c r="NG11" s="109"/>
      <c r="NH11" s="109"/>
      <c r="NI11" s="109"/>
      <c r="NJ11" s="109"/>
      <c r="NK11" s="109"/>
      <c r="NL11" s="109"/>
      <c r="NM11" s="109"/>
      <c r="NN11" s="109"/>
      <c r="NO11" s="109"/>
      <c r="NP11" s="109"/>
      <c r="NQ11" s="109"/>
      <c r="NR11" s="109"/>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9"/>
      <c r="NE12" s="109"/>
      <c r="NF12" s="109"/>
      <c r="NG12" s="109"/>
      <c r="NH12" s="109"/>
      <c r="NI12" s="109"/>
      <c r="NJ12" s="109"/>
      <c r="NK12" s="109"/>
      <c r="NL12" s="109"/>
      <c r="NM12" s="109"/>
      <c r="NN12" s="109"/>
      <c r="NO12" s="109"/>
      <c r="NP12" s="109"/>
      <c r="NQ12" s="109"/>
      <c r="NR12" s="109"/>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0"/>
      <c r="NE13" s="110"/>
      <c r="NF13" s="110"/>
      <c r="NG13" s="110"/>
      <c r="NH13" s="110"/>
      <c r="NI13" s="110"/>
      <c r="NJ13" s="110"/>
      <c r="NK13" s="110"/>
      <c r="NL13" s="110"/>
      <c r="NM13" s="110"/>
      <c r="NN13" s="110"/>
      <c r="NO13" s="110"/>
      <c r="NP13" s="110"/>
      <c r="NQ13" s="110"/>
      <c r="NR13" s="110"/>
    </row>
    <row r="14" spans="1:382" ht="13.5" customHeight="1" x14ac:dyDescent="0.2">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2">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111" t="s">
        <v>121</v>
      </c>
      <c r="NE15" s="112"/>
      <c r="NF15" s="112"/>
      <c r="NG15" s="112"/>
      <c r="NH15" s="112"/>
      <c r="NI15" s="112"/>
      <c r="NJ15" s="112"/>
      <c r="NK15" s="112"/>
      <c r="NL15" s="112"/>
      <c r="NM15" s="112"/>
      <c r="NN15" s="112"/>
      <c r="NO15" s="112"/>
      <c r="NP15" s="112"/>
      <c r="NQ15" s="112"/>
      <c r="NR15" s="113"/>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11"/>
      <c r="C31" s="2"/>
      <c r="D31" s="2"/>
      <c r="E31" s="2"/>
      <c r="F31" s="2"/>
      <c r="I31" s="16"/>
      <c r="J31" s="95" t="s">
        <v>27</v>
      </c>
      <c r="K31" s="96"/>
      <c r="L31" s="96"/>
      <c r="M31" s="96"/>
      <c r="N31" s="96"/>
      <c r="O31" s="96"/>
      <c r="P31" s="96"/>
      <c r="Q31" s="96"/>
      <c r="R31" s="96"/>
      <c r="S31" s="96"/>
      <c r="T31" s="97"/>
      <c r="U31" s="99">
        <f>データ!Y7</f>
        <v>157.6</v>
      </c>
      <c r="V31" s="99"/>
      <c r="W31" s="99"/>
      <c r="X31" s="99"/>
      <c r="Y31" s="99"/>
      <c r="Z31" s="99"/>
      <c r="AA31" s="99"/>
      <c r="AB31" s="99"/>
      <c r="AC31" s="99"/>
      <c r="AD31" s="99"/>
      <c r="AE31" s="99"/>
      <c r="AF31" s="99"/>
      <c r="AG31" s="99"/>
      <c r="AH31" s="99"/>
      <c r="AI31" s="99"/>
      <c r="AJ31" s="99"/>
      <c r="AK31" s="99"/>
      <c r="AL31" s="99"/>
      <c r="AM31" s="99"/>
      <c r="AN31" s="99">
        <f>データ!Z7</f>
        <v>142.69999999999999</v>
      </c>
      <c r="AO31" s="99"/>
      <c r="AP31" s="99"/>
      <c r="AQ31" s="99"/>
      <c r="AR31" s="99"/>
      <c r="AS31" s="99"/>
      <c r="AT31" s="99"/>
      <c r="AU31" s="99"/>
      <c r="AV31" s="99"/>
      <c r="AW31" s="99"/>
      <c r="AX31" s="99"/>
      <c r="AY31" s="99"/>
      <c r="AZ31" s="99"/>
      <c r="BA31" s="99"/>
      <c r="BB31" s="99"/>
      <c r="BC31" s="99"/>
      <c r="BD31" s="99"/>
      <c r="BE31" s="99"/>
      <c r="BF31" s="99"/>
      <c r="BG31" s="99">
        <f>データ!AA7</f>
        <v>128.1</v>
      </c>
      <c r="BH31" s="99"/>
      <c r="BI31" s="99"/>
      <c r="BJ31" s="99"/>
      <c r="BK31" s="99"/>
      <c r="BL31" s="99"/>
      <c r="BM31" s="99"/>
      <c r="BN31" s="99"/>
      <c r="BO31" s="99"/>
      <c r="BP31" s="99"/>
      <c r="BQ31" s="99"/>
      <c r="BR31" s="99"/>
      <c r="BS31" s="99"/>
      <c r="BT31" s="99"/>
      <c r="BU31" s="99"/>
      <c r="BV31" s="99"/>
      <c r="BW31" s="99"/>
      <c r="BX31" s="99"/>
      <c r="BY31" s="99"/>
      <c r="BZ31" s="99">
        <f>データ!AB7</f>
        <v>56.8</v>
      </c>
      <c r="CA31" s="99"/>
      <c r="CB31" s="99"/>
      <c r="CC31" s="99"/>
      <c r="CD31" s="99"/>
      <c r="CE31" s="99"/>
      <c r="CF31" s="99"/>
      <c r="CG31" s="99"/>
      <c r="CH31" s="99"/>
      <c r="CI31" s="99"/>
      <c r="CJ31" s="99"/>
      <c r="CK31" s="99"/>
      <c r="CL31" s="99"/>
      <c r="CM31" s="99"/>
      <c r="CN31" s="99"/>
      <c r="CO31" s="99"/>
      <c r="CP31" s="99"/>
      <c r="CQ31" s="99"/>
      <c r="CR31" s="99"/>
      <c r="CS31" s="99">
        <f>データ!AC7</f>
        <v>49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0</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0</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138.30000000000001</v>
      </c>
      <c r="JD31" s="68"/>
      <c r="JE31" s="68"/>
      <c r="JF31" s="68"/>
      <c r="JG31" s="68"/>
      <c r="JH31" s="68"/>
      <c r="JI31" s="68"/>
      <c r="JJ31" s="68"/>
      <c r="JK31" s="68"/>
      <c r="JL31" s="68"/>
      <c r="JM31" s="68"/>
      <c r="JN31" s="68"/>
      <c r="JO31" s="68"/>
      <c r="JP31" s="68"/>
      <c r="JQ31" s="68"/>
      <c r="JR31" s="68"/>
      <c r="JS31" s="68"/>
      <c r="JT31" s="68"/>
      <c r="JU31" s="69"/>
      <c r="JV31" s="67">
        <f>データ!DL7</f>
        <v>130.80000000000001</v>
      </c>
      <c r="JW31" s="68"/>
      <c r="JX31" s="68"/>
      <c r="JY31" s="68"/>
      <c r="JZ31" s="68"/>
      <c r="KA31" s="68"/>
      <c r="KB31" s="68"/>
      <c r="KC31" s="68"/>
      <c r="KD31" s="68"/>
      <c r="KE31" s="68"/>
      <c r="KF31" s="68"/>
      <c r="KG31" s="68"/>
      <c r="KH31" s="68"/>
      <c r="KI31" s="68"/>
      <c r="KJ31" s="68"/>
      <c r="KK31" s="68"/>
      <c r="KL31" s="68"/>
      <c r="KM31" s="68"/>
      <c r="KN31" s="69"/>
      <c r="KO31" s="67">
        <f>データ!DM7</f>
        <v>118.6</v>
      </c>
      <c r="KP31" s="68"/>
      <c r="KQ31" s="68"/>
      <c r="KR31" s="68"/>
      <c r="KS31" s="68"/>
      <c r="KT31" s="68"/>
      <c r="KU31" s="68"/>
      <c r="KV31" s="68"/>
      <c r="KW31" s="68"/>
      <c r="KX31" s="68"/>
      <c r="KY31" s="68"/>
      <c r="KZ31" s="68"/>
      <c r="LA31" s="68"/>
      <c r="LB31" s="68"/>
      <c r="LC31" s="68"/>
      <c r="LD31" s="68"/>
      <c r="LE31" s="68"/>
      <c r="LF31" s="68"/>
      <c r="LG31" s="69"/>
      <c r="LH31" s="67">
        <f>データ!DN7</f>
        <v>73.2</v>
      </c>
      <c r="LI31" s="68"/>
      <c r="LJ31" s="68"/>
      <c r="LK31" s="68"/>
      <c r="LL31" s="68"/>
      <c r="LM31" s="68"/>
      <c r="LN31" s="68"/>
      <c r="LO31" s="68"/>
      <c r="LP31" s="68"/>
      <c r="LQ31" s="68"/>
      <c r="LR31" s="68"/>
      <c r="LS31" s="68"/>
      <c r="LT31" s="68"/>
      <c r="LU31" s="68"/>
      <c r="LV31" s="68"/>
      <c r="LW31" s="68"/>
      <c r="LX31" s="68"/>
      <c r="LY31" s="68"/>
      <c r="LZ31" s="69"/>
      <c r="MA31" s="67">
        <f>データ!DO7</f>
        <v>90.8</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2">
      <c r="A32" s="2"/>
      <c r="B32" s="11"/>
      <c r="C32" s="2"/>
      <c r="D32" s="2"/>
      <c r="E32" s="2"/>
      <c r="F32" s="2"/>
      <c r="G32" s="2"/>
      <c r="H32" s="2"/>
      <c r="I32" s="16"/>
      <c r="J32" s="95" t="s">
        <v>29</v>
      </c>
      <c r="K32" s="96"/>
      <c r="L32" s="96"/>
      <c r="M32" s="96"/>
      <c r="N32" s="96"/>
      <c r="O32" s="96"/>
      <c r="P32" s="96"/>
      <c r="Q32" s="96"/>
      <c r="R32" s="96"/>
      <c r="S32" s="96"/>
      <c r="T32" s="97"/>
      <c r="U32" s="99">
        <f>データ!AD7</f>
        <v>125.3</v>
      </c>
      <c r="V32" s="99"/>
      <c r="W32" s="99"/>
      <c r="X32" s="99"/>
      <c r="Y32" s="99"/>
      <c r="Z32" s="99"/>
      <c r="AA32" s="99"/>
      <c r="AB32" s="99"/>
      <c r="AC32" s="99"/>
      <c r="AD32" s="99"/>
      <c r="AE32" s="99"/>
      <c r="AF32" s="99"/>
      <c r="AG32" s="99"/>
      <c r="AH32" s="99"/>
      <c r="AI32" s="99"/>
      <c r="AJ32" s="99"/>
      <c r="AK32" s="99"/>
      <c r="AL32" s="99"/>
      <c r="AM32" s="99"/>
      <c r="AN32" s="99">
        <f>データ!AE7</f>
        <v>138.30000000000001</v>
      </c>
      <c r="AO32" s="99"/>
      <c r="AP32" s="99"/>
      <c r="AQ32" s="99"/>
      <c r="AR32" s="99"/>
      <c r="AS32" s="99"/>
      <c r="AT32" s="99"/>
      <c r="AU32" s="99"/>
      <c r="AV32" s="99"/>
      <c r="AW32" s="99"/>
      <c r="AX32" s="99"/>
      <c r="AY32" s="99"/>
      <c r="AZ32" s="99"/>
      <c r="BA32" s="99"/>
      <c r="BB32" s="99"/>
      <c r="BC32" s="99"/>
      <c r="BD32" s="99"/>
      <c r="BE32" s="99"/>
      <c r="BF32" s="99"/>
      <c r="BG32" s="99">
        <f>データ!AF7</f>
        <v>129.5</v>
      </c>
      <c r="BH32" s="99"/>
      <c r="BI32" s="99"/>
      <c r="BJ32" s="99"/>
      <c r="BK32" s="99"/>
      <c r="BL32" s="99"/>
      <c r="BM32" s="99"/>
      <c r="BN32" s="99"/>
      <c r="BO32" s="99"/>
      <c r="BP32" s="99"/>
      <c r="BQ32" s="99"/>
      <c r="BR32" s="99"/>
      <c r="BS32" s="99"/>
      <c r="BT32" s="99"/>
      <c r="BU32" s="99"/>
      <c r="BV32" s="99"/>
      <c r="BW32" s="99"/>
      <c r="BX32" s="99"/>
      <c r="BY32" s="99"/>
      <c r="BZ32" s="99">
        <f>データ!AG7</f>
        <v>112</v>
      </c>
      <c r="CA32" s="99"/>
      <c r="CB32" s="99"/>
      <c r="CC32" s="99"/>
      <c r="CD32" s="99"/>
      <c r="CE32" s="99"/>
      <c r="CF32" s="99"/>
      <c r="CG32" s="99"/>
      <c r="CH32" s="99"/>
      <c r="CI32" s="99"/>
      <c r="CJ32" s="99"/>
      <c r="CK32" s="99"/>
      <c r="CL32" s="99"/>
      <c r="CM32" s="99"/>
      <c r="CN32" s="99"/>
      <c r="CO32" s="99"/>
      <c r="CP32" s="99"/>
      <c r="CQ32" s="99"/>
      <c r="CR32" s="99"/>
      <c r="CS32" s="99">
        <f>データ!AH7</f>
        <v>112.4</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0</v>
      </c>
      <c r="EM32" s="99"/>
      <c r="EN32" s="99"/>
      <c r="EO32" s="99"/>
      <c r="EP32" s="99"/>
      <c r="EQ32" s="99"/>
      <c r="ER32" s="99"/>
      <c r="ES32" s="99"/>
      <c r="ET32" s="99"/>
      <c r="EU32" s="99"/>
      <c r="EV32" s="99"/>
      <c r="EW32" s="99"/>
      <c r="EX32" s="99"/>
      <c r="EY32" s="99"/>
      <c r="EZ32" s="99"/>
      <c r="FA32" s="99"/>
      <c r="FB32" s="99"/>
      <c r="FC32" s="99"/>
      <c r="FD32" s="99"/>
      <c r="FE32" s="99">
        <f>データ!AP7</f>
        <v>0</v>
      </c>
      <c r="FF32" s="99"/>
      <c r="FG32" s="99"/>
      <c r="FH32" s="99"/>
      <c r="FI32" s="99"/>
      <c r="FJ32" s="99"/>
      <c r="FK32" s="99"/>
      <c r="FL32" s="99"/>
      <c r="FM32" s="99"/>
      <c r="FN32" s="99"/>
      <c r="FO32" s="99"/>
      <c r="FP32" s="99"/>
      <c r="FQ32" s="99"/>
      <c r="FR32" s="99"/>
      <c r="FS32" s="99"/>
      <c r="FT32" s="99"/>
      <c r="FU32" s="99"/>
      <c r="FV32" s="99"/>
      <c r="FW32" s="99"/>
      <c r="FX32" s="99">
        <f>データ!AQ7</f>
        <v>0</v>
      </c>
      <c r="FY32" s="99"/>
      <c r="FZ32" s="99"/>
      <c r="GA32" s="99"/>
      <c r="GB32" s="99"/>
      <c r="GC32" s="99"/>
      <c r="GD32" s="99"/>
      <c r="GE32" s="99"/>
      <c r="GF32" s="99"/>
      <c r="GG32" s="99"/>
      <c r="GH32" s="99"/>
      <c r="GI32" s="99"/>
      <c r="GJ32" s="99"/>
      <c r="GK32" s="99"/>
      <c r="GL32" s="99"/>
      <c r="GM32" s="99"/>
      <c r="GN32" s="99"/>
      <c r="GO32" s="99"/>
      <c r="GP32" s="99"/>
      <c r="GQ32" s="99">
        <f>データ!AR7</f>
        <v>0</v>
      </c>
      <c r="GR32" s="99"/>
      <c r="GS32" s="99"/>
      <c r="GT32" s="99"/>
      <c r="GU32" s="99"/>
      <c r="GV32" s="99"/>
      <c r="GW32" s="99"/>
      <c r="GX32" s="99"/>
      <c r="GY32" s="99"/>
      <c r="GZ32" s="99"/>
      <c r="HA32" s="99"/>
      <c r="HB32" s="99"/>
      <c r="HC32" s="99"/>
      <c r="HD32" s="99"/>
      <c r="HE32" s="99"/>
      <c r="HF32" s="99"/>
      <c r="HG32" s="99"/>
      <c r="HH32" s="99"/>
      <c r="HI32" s="99"/>
      <c r="HJ32" s="99">
        <f>データ!AS7</f>
        <v>0</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396.1</v>
      </c>
      <c r="JD32" s="68"/>
      <c r="JE32" s="68"/>
      <c r="JF32" s="68"/>
      <c r="JG32" s="68"/>
      <c r="JH32" s="68"/>
      <c r="JI32" s="68"/>
      <c r="JJ32" s="68"/>
      <c r="JK32" s="68"/>
      <c r="JL32" s="68"/>
      <c r="JM32" s="68"/>
      <c r="JN32" s="68"/>
      <c r="JO32" s="68"/>
      <c r="JP32" s="68"/>
      <c r="JQ32" s="68"/>
      <c r="JR32" s="68"/>
      <c r="JS32" s="68"/>
      <c r="JT32" s="68"/>
      <c r="JU32" s="69"/>
      <c r="JV32" s="67">
        <f>データ!DQ7</f>
        <v>389.8</v>
      </c>
      <c r="JW32" s="68"/>
      <c r="JX32" s="68"/>
      <c r="JY32" s="68"/>
      <c r="JZ32" s="68"/>
      <c r="KA32" s="68"/>
      <c r="KB32" s="68"/>
      <c r="KC32" s="68"/>
      <c r="KD32" s="68"/>
      <c r="KE32" s="68"/>
      <c r="KF32" s="68"/>
      <c r="KG32" s="68"/>
      <c r="KH32" s="68"/>
      <c r="KI32" s="68"/>
      <c r="KJ32" s="68"/>
      <c r="KK32" s="68"/>
      <c r="KL32" s="68"/>
      <c r="KM32" s="68"/>
      <c r="KN32" s="69"/>
      <c r="KO32" s="67">
        <f>データ!DR7</f>
        <v>375.9</v>
      </c>
      <c r="KP32" s="68"/>
      <c r="KQ32" s="68"/>
      <c r="KR32" s="68"/>
      <c r="KS32" s="68"/>
      <c r="KT32" s="68"/>
      <c r="KU32" s="68"/>
      <c r="KV32" s="68"/>
      <c r="KW32" s="68"/>
      <c r="KX32" s="68"/>
      <c r="KY32" s="68"/>
      <c r="KZ32" s="68"/>
      <c r="LA32" s="68"/>
      <c r="LB32" s="68"/>
      <c r="LC32" s="68"/>
      <c r="LD32" s="68"/>
      <c r="LE32" s="68"/>
      <c r="LF32" s="68"/>
      <c r="LG32" s="69"/>
      <c r="LH32" s="67">
        <f>データ!DS7</f>
        <v>225.3</v>
      </c>
      <c r="LI32" s="68"/>
      <c r="LJ32" s="68"/>
      <c r="LK32" s="68"/>
      <c r="LL32" s="68"/>
      <c r="LM32" s="68"/>
      <c r="LN32" s="68"/>
      <c r="LO32" s="68"/>
      <c r="LP32" s="68"/>
      <c r="LQ32" s="68"/>
      <c r="LR32" s="68"/>
      <c r="LS32" s="68"/>
      <c r="LT32" s="68"/>
      <c r="LU32" s="68"/>
      <c r="LV32" s="68"/>
      <c r="LW32" s="68"/>
      <c r="LX32" s="68"/>
      <c r="LY32" s="68"/>
      <c r="LZ32" s="69"/>
      <c r="MA32" s="67">
        <f>データ!DT7</f>
        <v>198.3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101" t="s">
        <v>122</v>
      </c>
      <c r="NE32" s="102"/>
      <c r="NF32" s="102"/>
      <c r="NG32" s="102"/>
      <c r="NH32" s="102"/>
      <c r="NI32" s="102"/>
      <c r="NJ32" s="102"/>
      <c r="NK32" s="102"/>
      <c r="NL32" s="102"/>
      <c r="NM32" s="102"/>
      <c r="NN32" s="102"/>
      <c r="NO32" s="102"/>
      <c r="NP32" s="102"/>
      <c r="NQ32" s="102"/>
      <c r="NR32" s="103"/>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1"/>
      <c r="NE33" s="102"/>
      <c r="NF33" s="102"/>
      <c r="NG33" s="102"/>
      <c r="NH33" s="102"/>
      <c r="NI33" s="102"/>
      <c r="NJ33" s="102"/>
      <c r="NK33" s="102"/>
      <c r="NL33" s="102"/>
      <c r="NM33" s="102"/>
      <c r="NN33" s="102"/>
      <c r="NO33" s="102"/>
      <c r="NP33" s="102"/>
      <c r="NQ33" s="102"/>
      <c r="NR33" s="103"/>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1"/>
      <c r="NE34" s="102"/>
      <c r="NF34" s="102"/>
      <c r="NG34" s="102"/>
      <c r="NH34" s="102"/>
      <c r="NI34" s="102"/>
      <c r="NJ34" s="102"/>
      <c r="NK34" s="102"/>
      <c r="NL34" s="102"/>
      <c r="NM34" s="102"/>
      <c r="NN34" s="102"/>
      <c r="NO34" s="102"/>
      <c r="NP34" s="102"/>
      <c r="NQ34" s="102"/>
      <c r="NR34" s="103"/>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1"/>
      <c r="NE35" s="102"/>
      <c r="NF35" s="102"/>
      <c r="NG35" s="102"/>
      <c r="NH35" s="102"/>
      <c r="NI35" s="102"/>
      <c r="NJ35" s="102"/>
      <c r="NK35" s="102"/>
      <c r="NL35" s="102"/>
      <c r="NM35" s="102"/>
      <c r="NN35" s="102"/>
      <c r="NO35" s="102"/>
      <c r="NP35" s="102"/>
      <c r="NQ35" s="102"/>
      <c r="NR35" s="103"/>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1"/>
      <c r="NE36" s="102"/>
      <c r="NF36" s="102"/>
      <c r="NG36" s="102"/>
      <c r="NH36" s="102"/>
      <c r="NI36" s="102"/>
      <c r="NJ36" s="102"/>
      <c r="NK36" s="102"/>
      <c r="NL36" s="102"/>
      <c r="NM36" s="102"/>
      <c r="NN36" s="102"/>
      <c r="NO36" s="102"/>
      <c r="NP36" s="102"/>
      <c r="NQ36" s="102"/>
      <c r="NR36" s="103"/>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1"/>
      <c r="NE37" s="102"/>
      <c r="NF37" s="102"/>
      <c r="NG37" s="102"/>
      <c r="NH37" s="102"/>
      <c r="NI37" s="102"/>
      <c r="NJ37" s="102"/>
      <c r="NK37" s="102"/>
      <c r="NL37" s="102"/>
      <c r="NM37" s="102"/>
      <c r="NN37" s="102"/>
      <c r="NO37" s="102"/>
      <c r="NP37" s="102"/>
      <c r="NQ37" s="102"/>
      <c r="NR37" s="103"/>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1"/>
      <c r="NE38" s="102"/>
      <c r="NF38" s="102"/>
      <c r="NG38" s="102"/>
      <c r="NH38" s="102"/>
      <c r="NI38" s="102"/>
      <c r="NJ38" s="102"/>
      <c r="NK38" s="102"/>
      <c r="NL38" s="102"/>
      <c r="NM38" s="102"/>
      <c r="NN38" s="102"/>
      <c r="NO38" s="102"/>
      <c r="NP38" s="102"/>
      <c r="NQ38" s="102"/>
      <c r="NR38" s="103"/>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1"/>
      <c r="NE39" s="102"/>
      <c r="NF39" s="102"/>
      <c r="NG39" s="102"/>
      <c r="NH39" s="102"/>
      <c r="NI39" s="102"/>
      <c r="NJ39" s="102"/>
      <c r="NK39" s="102"/>
      <c r="NL39" s="102"/>
      <c r="NM39" s="102"/>
      <c r="NN39" s="102"/>
      <c r="NO39" s="102"/>
      <c r="NP39" s="102"/>
      <c r="NQ39" s="102"/>
      <c r="NR39" s="103"/>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1"/>
      <c r="NE40" s="102"/>
      <c r="NF40" s="102"/>
      <c r="NG40" s="102"/>
      <c r="NH40" s="102"/>
      <c r="NI40" s="102"/>
      <c r="NJ40" s="102"/>
      <c r="NK40" s="102"/>
      <c r="NL40" s="102"/>
      <c r="NM40" s="102"/>
      <c r="NN40" s="102"/>
      <c r="NO40" s="102"/>
      <c r="NP40" s="102"/>
      <c r="NQ40" s="102"/>
      <c r="NR40" s="103"/>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1"/>
      <c r="NE41" s="102"/>
      <c r="NF41" s="102"/>
      <c r="NG41" s="102"/>
      <c r="NH41" s="102"/>
      <c r="NI41" s="102"/>
      <c r="NJ41" s="102"/>
      <c r="NK41" s="102"/>
      <c r="NL41" s="102"/>
      <c r="NM41" s="102"/>
      <c r="NN41" s="102"/>
      <c r="NO41" s="102"/>
      <c r="NP41" s="102"/>
      <c r="NQ41" s="102"/>
      <c r="NR41" s="103"/>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1"/>
      <c r="NE42" s="102"/>
      <c r="NF42" s="102"/>
      <c r="NG42" s="102"/>
      <c r="NH42" s="102"/>
      <c r="NI42" s="102"/>
      <c r="NJ42" s="102"/>
      <c r="NK42" s="102"/>
      <c r="NL42" s="102"/>
      <c r="NM42" s="102"/>
      <c r="NN42" s="102"/>
      <c r="NO42" s="102"/>
      <c r="NP42" s="102"/>
      <c r="NQ42" s="102"/>
      <c r="NR42" s="103"/>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1"/>
      <c r="NE43" s="102"/>
      <c r="NF43" s="102"/>
      <c r="NG43" s="102"/>
      <c r="NH43" s="102"/>
      <c r="NI43" s="102"/>
      <c r="NJ43" s="102"/>
      <c r="NK43" s="102"/>
      <c r="NL43" s="102"/>
      <c r="NM43" s="102"/>
      <c r="NN43" s="102"/>
      <c r="NO43" s="102"/>
      <c r="NP43" s="102"/>
      <c r="NQ43" s="102"/>
      <c r="NR43" s="103"/>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1"/>
      <c r="NE44" s="102"/>
      <c r="NF44" s="102"/>
      <c r="NG44" s="102"/>
      <c r="NH44" s="102"/>
      <c r="NI44" s="102"/>
      <c r="NJ44" s="102"/>
      <c r="NK44" s="102"/>
      <c r="NL44" s="102"/>
      <c r="NM44" s="102"/>
      <c r="NN44" s="102"/>
      <c r="NO44" s="102"/>
      <c r="NP44" s="102"/>
      <c r="NQ44" s="102"/>
      <c r="NR44" s="103"/>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1"/>
      <c r="NE45" s="102"/>
      <c r="NF45" s="102"/>
      <c r="NG45" s="102"/>
      <c r="NH45" s="102"/>
      <c r="NI45" s="102"/>
      <c r="NJ45" s="102"/>
      <c r="NK45" s="102"/>
      <c r="NL45" s="102"/>
      <c r="NM45" s="102"/>
      <c r="NN45" s="102"/>
      <c r="NO45" s="102"/>
      <c r="NP45" s="102"/>
      <c r="NQ45" s="102"/>
      <c r="NR45" s="103"/>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1"/>
      <c r="NE46" s="102"/>
      <c r="NF46" s="102"/>
      <c r="NG46" s="102"/>
      <c r="NH46" s="102"/>
      <c r="NI46" s="102"/>
      <c r="NJ46" s="102"/>
      <c r="NK46" s="102"/>
      <c r="NL46" s="102"/>
      <c r="NM46" s="102"/>
      <c r="NN46" s="102"/>
      <c r="NO46" s="102"/>
      <c r="NP46" s="102"/>
      <c r="NQ46" s="102"/>
      <c r="NR46" s="103"/>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1"/>
      <c r="NE47" s="102"/>
      <c r="NF47" s="102"/>
      <c r="NG47" s="102"/>
      <c r="NH47" s="102"/>
      <c r="NI47" s="102"/>
      <c r="NJ47" s="102"/>
      <c r="NK47" s="102"/>
      <c r="NL47" s="102"/>
      <c r="NM47" s="102"/>
      <c r="NN47" s="102"/>
      <c r="NO47" s="102"/>
      <c r="NP47" s="102"/>
      <c r="NQ47" s="102"/>
      <c r="NR47" s="103"/>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123</v>
      </c>
      <c r="NE49" s="78"/>
      <c r="NF49" s="78"/>
      <c r="NG49" s="78"/>
      <c r="NH49" s="78"/>
      <c r="NI49" s="78"/>
      <c r="NJ49" s="78"/>
      <c r="NK49" s="78"/>
      <c r="NL49" s="78"/>
      <c r="NM49" s="78"/>
      <c r="NN49" s="78"/>
      <c r="NO49" s="78"/>
      <c r="NP49" s="78"/>
      <c r="NQ49" s="78"/>
      <c r="NR49" s="7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2">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2">
      <c r="A52" s="2"/>
      <c r="B52" s="11"/>
      <c r="C52" s="2"/>
      <c r="D52" s="2"/>
      <c r="E52" s="2"/>
      <c r="F52" s="2"/>
      <c r="I52" s="16"/>
      <c r="J52" s="95" t="s">
        <v>27</v>
      </c>
      <c r="K52" s="96"/>
      <c r="L52" s="96"/>
      <c r="M52" s="96"/>
      <c r="N52" s="96"/>
      <c r="O52" s="96"/>
      <c r="P52" s="96"/>
      <c r="Q52" s="96"/>
      <c r="R52" s="96"/>
      <c r="S52" s="96"/>
      <c r="T52" s="97"/>
      <c r="U52" s="98">
        <f>データ!AU7</f>
        <v>0</v>
      </c>
      <c r="V52" s="98"/>
      <c r="W52" s="98"/>
      <c r="X52" s="98"/>
      <c r="Y52" s="98"/>
      <c r="Z52" s="98"/>
      <c r="AA52" s="98"/>
      <c r="AB52" s="98"/>
      <c r="AC52" s="98"/>
      <c r="AD52" s="98"/>
      <c r="AE52" s="98"/>
      <c r="AF52" s="98"/>
      <c r="AG52" s="98"/>
      <c r="AH52" s="98"/>
      <c r="AI52" s="98"/>
      <c r="AJ52" s="98"/>
      <c r="AK52" s="98"/>
      <c r="AL52" s="98"/>
      <c r="AM52" s="98"/>
      <c r="AN52" s="98">
        <f>データ!AV7</f>
        <v>0</v>
      </c>
      <c r="AO52" s="98"/>
      <c r="AP52" s="98"/>
      <c r="AQ52" s="98"/>
      <c r="AR52" s="98"/>
      <c r="AS52" s="98"/>
      <c r="AT52" s="98"/>
      <c r="AU52" s="98"/>
      <c r="AV52" s="98"/>
      <c r="AW52" s="98"/>
      <c r="AX52" s="98"/>
      <c r="AY52" s="98"/>
      <c r="AZ52" s="98"/>
      <c r="BA52" s="98"/>
      <c r="BB52" s="98"/>
      <c r="BC52" s="98"/>
      <c r="BD52" s="98"/>
      <c r="BE52" s="98"/>
      <c r="BF52" s="98"/>
      <c r="BG52" s="98">
        <f>データ!AW7</f>
        <v>0</v>
      </c>
      <c r="BH52" s="98"/>
      <c r="BI52" s="98"/>
      <c r="BJ52" s="98"/>
      <c r="BK52" s="98"/>
      <c r="BL52" s="98"/>
      <c r="BM52" s="98"/>
      <c r="BN52" s="98"/>
      <c r="BO52" s="98"/>
      <c r="BP52" s="98"/>
      <c r="BQ52" s="98"/>
      <c r="BR52" s="98"/>
      <c r="BS52" s="98"/>
      <c r="BT52" s="98"/>
      <c r="BU52" s="98"/>
      <c r="BV52" s="98"/>
      <c r="BW52" s="98"/>
      <c r="BX52" s="98"/>
      <c r="BY52" s="98"/>
      <c r="BZ52" s="98">
        <f>データ!AX7</f>
        <v>0</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88.9</v>
      </c>
      <c r="EM52" s="99"/>
      <c r="EN52" s="99"/>
      <c r="EO52" s="99"/>
      <c r="EP52" s="99"/>
      <c r="EQ52" s="99"/>
      <c r="ER52" s="99"/>
      <c r="ES52" s="99"/>
      <c r="ET52" s="99"/>
      <c r="EU52" s="99"/>
      <c r="EV52" s="99"/>
      <c r="EW52" s="99"/>
      <c r="EX52" s="99"/>
      <c r="EY52" s="99"/>
      <c r="EZ52" s="99"/>
      <c r="FA52" s="99"/>
      <c r="FB52" s="99"/>
      <c r="FC52" s="99"/>
      <c r="FD52" s="99"/>
      <c r="FE52" s="99">
        <f>データ!BG7</f>
        <v>81.099999999999994</v>
      </c>
      <c r="FF52" s="99"/>
      <c r="FG52" s="99"/>
      <c r="FH52" s="99"/>
      <c r="FI52" s="99"/>
      <c r="FJ52" s="99"/>
      <c r="FK52" s="99"/>
      <c r="FL52" s="99"/>
      <c r="FM52" s="99"/>
      <c r="FN52" s="99"/>
      <c r="FO52" s="99"/>
      <c r="FP52" s="99"/>
      <c r="FQ52" s="99"/>
      <c r="FR52" s="99"/>
      <c r="FS52" s="99"/>
      <c r="FT52" s="99"/>
      <c r="FU52" s="99"/>
      <c r="FV52" s="99"/>
      <c r="FW52" s="99"/>
      <c r="FX52" s="99">
        <f>データ!BH7</f>
        <v>73.2</v>
      </c>
      <c r="FY52" s="99"/>
      <c r="FZ52" s="99"/>
      <c r="GA52" s="99"/>
      <c r="GB52" s="99"/>
      <c r="GC52" s="99"/>
      <c r="GD52" s="99"/>
      <c r="GE52" s="99"/>
      <c r="GF52" s="99"/>
      <c r="GG52" s="99"/>
      <c r="GH52" s="99"/>
      <c r="GI52" s="99"/>
      <c r="GJ52" s="99"/>
      <c r="GK52" s="99"/>
      <c r="GL52" s="99"/>
      <c r="GM52" s="99"/>
      <c r="GN52" s="99"/>
      <c r="GO52" s="99"/>
      <c r="GP52" s="99"/>
      <c r="GQ52" s="99">
        <f>データ!BI7</f>
        <v>22.3</v>
      </c>
      <c r="GR52" s="99"/>
      <c r="GS52" s="99"/>
      <c r="GT52" s="99"/>
      <c r="GU52" s="99"/>
      <c r="GV52" s="99"/>
      <c r="GW52" s="99"/>
      <c r="GX52" s="99"/>
      <c r="GY52" s="99"/>
      <c r="GZ52" s="99"/>
      <c r="HA52" s="99"/>
      <c r="HB52" s="99"/>
      <c r="HC52" s="99"/>
      <c r="HD52" s="99"/>
      <c r="HE52" s="99"/>
      <c r="HF52" s="99"/>
      <c r="HG52" s="99"/>
      <c r="HH52" s="99"/>
      <c r="HI52" s="99"/>
      <c r="HJ52" s="99">
        <f>データ!BJ7</f>
        <v>51.1</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62183</v>
      </c>
      <c r="JD52" s="98"/>
      <c r="JE52" s="98"/>
      <c r="JF52" s="98"/>
      <c r="JG52" s="98"/>
      <c r="JH52" s="98"/>
      <c r="JI52" s="98"/>
      <c r="JJ52" s="98"/>
      <c r="JK52" s="98"/>
      <c r="JL52" s="98"/>
      <c r="JM52" s="98"/>
      <c r="JN52" s="98"/>
      <c r="JO52" s="98"/>
      <c r="JP52" s="98"/>
      <c r="JQ52" s="98"/>
      <c r="JR52" s="98"/>
      <c r="JS52" s="98"/>
      <c r="JT52" s="98"/>
      <c r="JU52" s="98"/>
      <c r="JV52" s="98">
        <f>データ!BR7</f>
        <v>57640</v>
      </c>
      <c r="JW52" s="98"/>
      <c r="JX52" s="98"/>
      <c r="JY52" s="98"/>
      <c r="JZ52" s="98"/>
      <c r="KA52" s="98"/>
      <c r="KB52" s="98"/>
      <c r="KC52" s="98"/>
      <c r="KD52" s="98"/>
      <c r="KE52" s="98"/>
      <c r="KF52" s="98"/>
      <c r="KG52" s="98"/>
      <c r="KH52" s="98"/>
      <c r="KI52" s="98"/>
      <c r="KJ52" s="98"/>
      <c r="KK52" s="98"/>
      <c r="KL52" s="98"/>
      <c r="KM52" s="98"/>
      <c r="KN52" s="98"/>
      <c r="KO52" s="98">
        <f>データ!BS7</f>
        <v>52622</v>
      </c>
      <c r="KP52" s="98"/>
      <c r="KQ52" s="98"/>
      <c r="KR52" s="98"/>
      <c r="KS52" s="98"/>
      <c r="KT52" s="98"/>
      <c r="KU52" s="98"/>
      <c r="KV52" s="98"/>
      <c r="KW52" s="98"/>
      <c r="KX52" s="98"/>
      <c r="KY52" s="98"/>
      <c r="KZ52" s="98"/>
      <c r="LA52" s="98"/>
      <c r="LB52" s="98"/>
      <c r="LC52" s="98"/>
      <c r="LD52" s="98"/>
      <c r="LE52" s="98"/>
      <c r="LF52" s="98"/>
      <c r="LG52" s="98"/>
      <c r="LH52" s="98">
        <f>データ!BT7</f>
        <v>7822</v>
      </c>
      <c r="LI52" s="98"/>
      <c r="LJ52" s="98"/>
      <c r="LK52" s="98"/>
      <c r="LL52" s="98"/>
      <c r="LM52" s="98"/>
      <c r="LN52" s="98"/>
      <c r="LO52" s="98"/>
      <c r="LP52" s="98"/>
      <c r="LQ52" s="98"/>
      <c r="LR52" s="98"/>
      <c r="LS52" s="98"/>
      <c r="LT52" s="98"/>
      <c r="LU52" s="98"/>
      <c r="LV52" s="98"/>
      <c r="LW52" s="98"/>
      <c r="LX52" s="98"/>
      <c r="LY52" s="98"/>
      <c r="LZ52" s="98"/>
      <c r="MA52" s="98">
        <f>データ!BU7</f>
        <v>13339</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2">
      <c r="A53" s="2"/>
      <c r="B53" s="11"/>
      <c r="C53" s="2"/>
      <c r="D53" s="2"/>
      <c r="E53" s="2"/>
      <c r="F53" s="2"/>
      <c r="G53" s="2"/>
      <c r="H53" s="2"/>
      <c r="I53" s="16"/>
      <c r="J53" s="95" t="s">
        <v>29</v>
      </c>
      <c r="K53" s="96"/>
      <c r="L53" s="96"/>
      <c r="M53" s="96"/>
      <c r="N53" s="96"/>
      <c r="O53" s="96"/>
      <c r="P53" s="96"/>
      <c r="Q53" s="96"/>
      <c r="R53" s="96"/>
      <c r="S53" s="96"/>
      <c r="T53" s="97"/>
      <c r="U53" s="98">
        <f>データ!AZ7</f>
        <v>0</v>
      </c>
      <c r="V53" s="98"/>
      <c r="W53" s="98"/>
      <c r="X53" s="98"/>
      <c r="Y53" s="98"/>
      <c r="Z53" s="98"/>
      <c r="AA53" s="98"/>
      <c r="AB53" s="98"/>
      <c r="AC53" s="98"/>
      <c r="AD53" s="98"/>
      <c r="AE53" s="98"/>
      <c r="AF53" s="98"/>
      <c r="AG53" s="98"/>
      <c r="AH53" s="98"/>
      <c r="AI53" s="98"/>
      <c r="AJ53" s="98"/>
      <c r="AK53" s="98"/>
      <c r="AL53" s="98"/>
      <c r="AM53" s="98"/>
      <c r="AN53" s="98">
        <f>データ!BA7</f>
        <v>0</v>
      </c>
      <c r="AO53" s="98"/>
      <c r="AP53" s="98"/>
      <c r="AQ53" s="98"/>
      <c r="AR53" s="98"/>
      <c r="AS53" s="98"/>
      <c r="AT53" s="98"/>
      <c r="AU53" s="98"/>
      <c r="AV53" s="98"/>
      <c r="AW53" s="98"/>
      <c r="AX53" s="98"/>
      <c r="AY53" s="98"/>
      <c r="AZ53" s="98"/>
      <c r="BA53" s="98"/>
      <c r="BB53" s="98"/>
      <c r="BC53" s="98"/>
      <c r="BD53" s="98"/>
      <c r="BE53" s="98"/>
      <c r="BF53" s="98"/>
      <c r="BG53" s="98">
        <f>データ!BB7</f>
        <v>0</v>
      </c>
      <c r="BH53" s="98"/>
      <c r="BI53" s="98"/>
      <c r="BJ53" s="98"/>
      <c r="BK53" s="98"/>
      <c r="BL53" s="98"/>
      <c r="BM53" s="98"/>
      <c r="BN53" s="98"/>
      <c r="BO53" s="98"/>
      <c r="BP53" s="98"/>
      <c r="BQ53" s="98"/>
      <c r="BR53" s="98"/>
      <c r="BS53" s="98"/>
      <c r="BT53" s="98"/>
      <c r="BU53" s="98"/>
      <c r="BV53" s="98"/>
      <c r="BW53" s="98"/>
      <c r="BX53" s="98"/>
      <c r="BY53" s="98"/>
      <c r="BZ53" s="98">
        <f>データ!BC7</f>
        <v>0</v>
      </c>
      <c r="CA53" s="98"/>
      <c r="CB53" s="98"/>
      <c r="CC53" s="98"/>
      <c r="CD53" s="98"/>
      <c r="CE53" s="98"/>
      <c r="CF53" s="98"/>
      <c r="CG53" s="98"/>
      <c r="CH53" s="98"/>
      <c r="CI53" s="98"/>
      <c r="CJ53" s="98"/>
      <c r="CK53" s="98"/>
      <c r="CL53" s="98"/>
      <c r="CM53" s="98"/>
      <c r="CN53" s="98"/>
      <c r="CO53" s="98"/>
      <c r="CP53" s="98"/>
      <c r="CQ53" s="98"/>
      <c r="CR53" s="98"/>
      <c r="CS53" s="98">
        <f>データ!BD7</f>
        <v>0</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46.5</v>
      </c>
      <c r="EM53" s="99"/>
      <c r="EN53" s="99"/>
      <c r="EO53" s="99"/>
      <c r="EP53" s="99"/>
      <c r="EQ53" s="99"/>
      <c r="ER53" s="99"/>
      <c r="ES53" s="99"/>
      <c r="ET53" s="99"/>
      <c r="EU53" s="99"/>
      <c r="EV53" s="99"/>
      <c r="EW53" s="99"/>
      <c r="EX53" s="99"/>
      <c r="EY53" s="99"/>
      <c r="EZ53" s="99"/>
      <c r="FA53" s="99"/>
      <c r="FB53" s="99"/>
      <c r="FC53" s="99"/>
      <c r="FD53" s="99"/>
      <c r="FE53" s="99">
        <f>データ!BL7</f>
        <v>59.3</v>
      </c>
      <c r="FF53" s="99"/>
      <c r="FG53" s="99"/>
      <c r="FH53" s="99"/>
      <c r="FI53" s="99"/>
      <c r="FJ53" s="99"/>
      <c r="FK53" s="99"/>
      <c r="FL53" s="99"/>
      <c r="FM53" s="99"/>
      <c r="FN53" s="99"/>
      <c r="FO53" s="99"/>
      <c r="FP53" s="99"/>
      <c r="FQ53" s="99"/>
      <c r="FR53" s="99"/>
      <c r="FS53" s="99"/>
      <c r="FT53" s="99"/>
      <c r="FU53" s="99"/>
      <c r="FV53" s="99"/>
      <c r="FW53" s="99"/>
      <c r="FX53" s="99">
        <f>データ!BM7</f>
        <v>54.6</v>
      </c>
      <c r="FY53" s="99"/>
      <c r="FZ53" s="99"/>
      <c r="GA53" s="99"/>
      <c r="GB53" s="99"/>
      <c r="GC53" s="99"/>
      <c r="GD53" s="99"/>
      <c r="GE53" s="99"/>
      <c r="GF53" s="99"/>
      <c r="GG53" s="99"/>
      <c r="GH53" s="99"/>
      <c r="GI53" s="99"/>
      <c r="GJ53" s="99"/>
      <c r="GK53" s="99"/>
      <c r="GL53" s="99"/>
      <c r="GM53" s="99"/>
      <c r="GN53" s="99"/>
      <c r="GO53" s="99"/>
      <c r="GP53" s="99"/>
      <c r="GQ53" s="99">
        <f>データ!BN7</f>
        <v>13.1</v>
      </c>
      <c r="GR53" s="99"/>
      <c r="GS53" s="99"/>
      <c r="GT53" s="99"/>
      <c r="GU53" s="99"/>
      <c r="GV53" s="99"/>
      <c r="GW53" s="99"/>
      <c r="GX53" s="99"/>
      <c r="GY53" s="99"/>
      <c r="GZ53" s="99"/>
      <c r="HA53" s="99"/>
      <c r="HB53" s="99"/>
      <c r="HC53" s="99"/>
      <c r="HD53" s="99"/>
      <c r="HE53" s="99"/>
      <c r="HF53" s="99"/>
      <c r="HG53" s="99"/>
      <c r="HH53" s="99"/>
      <c r="HI53" s="99"/>
      <c r="HJ53" s="99">
        <f>データ!BO7</f>
        <v>25.2</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33937</v>
      </c>
      <c r="JD53" s="98"/>
      <c r="JE53" s="98"/>
      <c r="JF53" s="98"/>
      <c r="JG53" s="98"/>
      <c r="JH53" s="98"/>
      <c r="JI53" s="98"/>
      <c r="JJ53" s="98"/>
      <c r="JK53" s="98"/>
      <c r="JL53" s="98"/>
      <c r="JM53" s="98"/>
      <c r="JN53" s="98"/>
      <c r="JO53" s="98"/>
      <c r="JP53" s="98"/>
      <c r="JQ53" s="98"/>
      <c r="JR53" s="98"/>
      <c r="JS53" s="98"/>
      <c r="JT53" s="98"/>
      <c r="JU53" s="98"/>
      <c r="JV53" s="98">
        <f>データ!BW7</f>
        <v>54124</v>
      </c>
      <c r="JW53" s="98"/>
      <c r="JX53" s="98"/>
      <c r="JY53" s="98"/>
      <c r="JZ53" s="98"/>
      <c r="KA53" s="98"/>
      <c r="KB53" s="98"/>
      <c r="KC53" s="98"/>
      <c r="KD53" s="98"/>
      <c r="KE53" s="98"/>
      <c r="KF53" s="98"/>
      <c r="KG53" s="98"/>
      <c r="KH53" s="98"/>
      <c r="KI53" s="98"/>
      <c r="KJ53" s="98"/>
      <c r="KK53" s="98"/>
      <c r="KL53" s="98"/>
      <c r="KM53" s="98"/>
      <c r="KN53" s="98"/>
      <c r="KO53" s="98">
        <f>データ!BX7</f>
        <v>50091</v>
      </c>
      <c r="KP53" s="98"/>
      <c r="KQ53" s="98"/>
      <c r="KR53" s="98"/>
      <c r="KS53" s="98"/>
      <c r="KT53" s="98"/>
      <c r="KU53" s="98"/>
      <c r="KV53" s="98"/>
      <c r="KW53" s="98"/>
      <c r="KX53" s="98"/>
      <c r="KY53" s="98"/>
      <c r="KZ53" s="98"/>
      <c r="LA53" s="98"/>
      <c r="LB53" s="98"/>
      <c r="LC53" s="98"/>
      <c r="LD53" s="98"/>
      <c r="LE53" s="98"/>
      <c r="LF53" s="98"/>
      <c r="LG53" s="98"/>
      <c r="LH53" s="98">
        <f>データ!BY7</f>
        <v>43003</v>
      </c>
      <c r="LI53" s="98"/>
      <c r="LJ53" s="98"/>
      <c r="LK53" s="98"/>
      <c r="LL53" s="98"/>
      <c r="LM53" s="98"/>
      <c r="LN53" s="98"/>
      <c r="LO53" s="98"/>
      <c r="LP53" s="98"/>
      <c r="LQ53" s="98"/>
      <c r="LR53" s="98"/>
      <c r="LS53" s="98"/>
      <c r="LT53" s="98"/>
      <c r="LU53" s="98"/>
      <c r="LV53" s="98"/>
      <c r="LW53" s="98"/>
      <c r="LX53" s="98"/>
      <c r="LY53" s="98"/>
      <c r="LZ53" s="98"/>
      <c r="MA53" s="98">
        <f>データ!BZ7</f>
        <v>8393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2">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2">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2">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124</v>
      </c>
      <c r="NE66" s="78"/>
      <c r="NF66" s="78"/>
      <c r="NG66" s="78"/>
      <c r="NH66" s="78"/>
      <c r="NI66" s="78"/>
      <c r="NJ66" s="78"/>
      <c r="NK66" s="78"/>
      <c r="NL66" s="78"/>
      <c r="NM66" s="78"/>
      <c r="NN66" s="78"/>
      <c r="NO66" s="78"/>
      <c r="NP66" s="78"/>
      <c r="NQ66" s="78"/>
      <c r="NR66" s="7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2">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279200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2">
      <c r="A77" s="2"/>
      <c r="B77" s="11"/>
      <c r="C77" s="2"/>
      <c r="D77" s="2"/>
      <c r="E77" s="2"/>
      <c r="F77" s="2"/>
      <c r="I77" s="70" t="s">
        <v>27</v>
      </c>
      <c r="J77" s="70"/>
      <c r="K77" s="70"/>
      <c r="L77" s="70"/>
      <c r="M77" s="70"/>
      <c r="N77" s="70"/>
      <c r="O77" s="70"/>
      <c r="P77" s="70"/>
      <c r="Q77" s="70"/>
      <c r="R77" s="67">
        <f>データ!CB7</f>
        <v>78.3</v>
      </c>
      <c r="S77" s="68"/>
      <c r="T77" s="68"/>
      <c r="U77" s="68"/>
      <c r="V77" s="68"/>
      <c r="W77" s="68"/>
      <c r="X77" s="68"/>
      <c r="Y77" s="68"/>
      <c r="Z77" s="68"/>
      <c r="AA77" s="68"/>
      <c r="AB77" s="68"/>
      <c r="AC77" s="68"/>
      <c r="AD77" s="68"/>
      <c r="AE77" s="68"/>
      <c r="AF77" s="69"/>
      <c r="AG77" s="67">
        <f>データ!CC7</f>
        <v>80.099999999999994</v>
      </c>
      <c r="AH77" s="68"/>
      <c r="AI77" s="68"/>
      <c r="AJ77" s="68"/>
      <c r="AK77" s="68"/>
      <c r="AL77" s="68"/>
      <c r="AM77" s="68"/>
      <c r="AN77" s="68"/>
      <c r="AO77" s="68"/>
      <c r="AP77" s="68"/>
      <c r="AQ77" s="68"/>
      <c r="AR77" s="68"/>
      <c r="AS77" s="68"/>
      <c r="AT77" s="68"/>
      <c r="AU77" s="69"/>
      <c r="AV77" s="67">
        <f>データ!CD7</f>
        <v>82.4</v>
      </c>
      <c r="AW77" s="68"/>
      <c r="AX77" s="68"/>
      <c r="AY77" s="68"/>
      <c r="AZ77" s="68"/>
      <c r="BA77" s="68"/>
      <c r="BB77" s="68"/>
      <c r="BC77" s="68"/>
      <c r="BD77" s="68"/>
      <c r="BE77" s="68"/>
      <c r="BF77" s="68"/>
      <c r="BG77" s="68"/>
      <c r="BH77" s="68"/>
      <c r="BI77" s="68"/>
      <c r="BJ77" s="69"/>
      <c r="BK77" s="67">
        <f>データ!CE7</f>
        <v>81.900000000000006</v>
      </c>
      <c r="BL77" s="68"/>
      <c r="BM77" s="68"/>
      <c r="BN77" s="68"/>
      <c r="BO77" s="68"/>
      <c r="BP77" s="68"/>
      <c r="BQ77" s="68"/>
      <c r="BR77" s="68"/>
      <c r="BS77" s="68"/>
      <c r="BT77" s="68"/>
      <c r="BU77" s="68"/>
      <c r="BV77" s="68"/>
      <c r="BW77" s="68"/>
      <c r="BX77" s="68"/>
      <c r="BY77" s="69"/>
      <c r="BZ77" s="67">
        <f>データ!CF7</f>
        <v>79.2</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f>データ!CO7</f>
        <v>0</v>
      </c>
      <c r="GM77" s="68"/>
      <c r="GN77" s="68"/>
      <c r="GO77" s="68"/>
      <c r="GP77" s="68"/>
      <c r="GQ77" s="68"/>
      <c r="GR77" s="68"/>
      <c r="GS77" s="68"/>
      <c r="GT77" s="68"/>
      <c r="GU77" s="68"/>
      <c r="GV77" s="68"/>
      <c r="GW77" s="68"/>
      <c r="GX77" s="68"/>
      <c r="GY77" s="68"/>
      <c r="GZ77" s="69"/>
      <c r="HA77" s="67">
        <f>データ!CP7</f>
        <v>0</v>
      </c>
      <c r="HB77" s="68"/>
      <c r="HC77" s="68"/>
      <c r="HD77" s="68"/>
      <c r="HE77" s="68"/>
      <c r="HF77" s="68"/>
      <c r="HG77" s="68"/>
      <c r="HH77" s="68"/>
      <c r="HI77" s="68"/>
      <c r="HJ77" s="68"/>
      <c r="HK77" s="68"/>
      <c r="HL77" s="68"/>
      <c r="HM77" s="68"/>
      <c r="HN77" s="68"/>
      <c r="HO77" s="69"/>
      <c r="HP77" s="67">
        <f>データ!CQ7</f>
        <v>0</v>
      </c>
      <c r="HQ77" s="68"/>
      <c r="HR77" s="68"/>
      <c r="HS77" s="68"/>
      <c r="HT77" s="68"/>
      <c r="HU77" s="68"/>
      <c r="HV77" s="68"/>
      <c r="HW77" s="68"/>
      <c r="HX77" s="68"/>
      <c r="HY77" s="68"/>
      <c r="HZ77" s="68"/>
      <c r="IA77" s="68"/>
      <c r="IB77" s="68"/>
      <c r="IC77" s="68"/>
      <c r="ID77" s="69"/>
      <c r="IE77" s="67">
        <f>データ!CR7</f>
        <v>0</v>
      </c>
      <c r="IF77" s="68"/>
      <c r="IG77" s="68"/>
      <c r="IH77" s="68"/>
      <c r="II77" s="68"/>
      <c r="IJ77" s="68"/>
      <c r="IK77" s="68"/>
      <c r="IL77" s="68"/>
      <c r="IM77" s="68"/>
      <c r="IN77" s="68"/>
      <c r="IO77" s="68"/>
      <c r="IP77" s="68"/>
      <c r="IQ77" s="68"/>
      <c r="IR77" s="68"/>
      <c r="IS77" s="69"/>
      <c r="IT77" s="67">
        <f>データ!CS7</f>
        <v>0</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0</v>
      </c>
      <c r="KB77" s="68"/>
      <c r="KC77" s="68"/>
      <c r="KD77" s="68"/>
      <c r="KE77" s="68"/>
      <c r="KF77" s="68"/>
      <c r="KG77" s="68"/>
      <c r="KH77" s="68"/>
      <c r="KI77" s="68"/>
      <c r="KJ77" s="68"/>
      <c r="KK77" s="68"/>
      <c r="KL77" s="68"/>
      <c r="KM77" s="68"/>
      <c r="KN77" s="68"/>
      <c r="KO77" s="69"/>
      <c r="KP77" s="67">
        <f>データ!DA7</f>
        <v>0</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2">
      <c r="A78" s="2"/>
      <c r="B78" s="11"/>
      <c r="C78" s="2"/>
      <c r="D78" s="2"/>
      <c r="E78" s="2"/>
      <c r="F78" s="2"/>
      <c r="I78" s="70" t="s">
        <v>29</v>
      </c>
      <c r="J78" s="70"/>
      <c r="K78" s="70"/>
      <c r="L78" s="70"/>
      <c r="M78" s="70"/>
      <c r="N78" s="70"/>
      <c r="O78" s="70"/>
      <c r="P78" s="70"/>
      <c r="Q78" s="70"/>
      <c r="R78" s="67">
        <f>データ!CG7</f>
        <v>66</v>
      </c>
      <c r="S78" s="68"/>
      <c r="T78" s="68"/>
      <c r="U78" s="68"/>
      <c r="V78" s="68"/>
      <c r="W78" s="68"/>
      <c r="X78" s="68"/>
      <c r="Y78" s="68"/>
      <c r="Z78" s="68"/>
      <c r="AA78" s="68"/>
      <c r="AB78" s="68"/>
      <c r="AC78" s="68"/>
      <c r="AD78" s="68"/>
      <c r="AE78" s="68"/>
      <c r="AF78" s="69"/>
      <c r="AG78" s="67">
        <f>データ!CH7</f>
        <v>67.8</v>
      </c>
      <c r="AH78" s="68"/>
      <c r="AI78" s="68"/>
      <c r="AJ78" s="68"/>
      <c r="AK78" s="68"/>
      <c r="AL78" s="68"/>
      <c r="AM78" s="68"/>
      <c r="AN78" s="68"/>
      <c r="AO78" s="68"/>
      <c r="AP78" s="68"/>
      <c r="AQ78" s="68"/>
      <c r="AR78" s="68"/>
      <c r="AS78" s="68"/>
      <c r="AT78" s="68"/>
      <c r="AU78" s="69"/>
      <c r="AV78" s="67">
        <f>データ!CI7</f>
        <v>69.900000000000006</v>
      </c>
      <c r="AW78" s="68"/>
      <c r="AX78" s="68"/>
      <c r="AY78" s="68"/>
      <c r="AZ78" s="68"/>
      <c r="BA78" s="68"/>
      <c r="BB78" s="68"/>
      <c r="BC78" s="68"/>
      <c r="BD78" s="68"/>
      <c r="BE78" s="68"/>
      <c r="BF78" s="68"/>
      <c r="BG78" s="68"/>
      <c r="BH78" s="68"/>
      <c r="BI78" s="68"/>
      <c r="BJ78" s="69"/>
      <c r="BK78" s="67">
        <f>データ!CJ7</f>
        <v>70.5</v>
      </c>
      <c r="BL78" s="68"/>
      <c r="BM78" s="68"/>
      <c r="BN78" s="68"/>
      <c r="BO78" s="68"/>
      <c r="BP78" s="68"/>
      <c r="BQ78" s="68"/>
      <c r="BR78" s="68"/>
      <c r="BS78" s="68"/>
      <c r="BT78" s="68"/>
      <c r="BU78" s="68"/>
      <c r="BV78" s="68"/>
      <c r="BW78" s="68"/>
      <c r="BX78" s="68"/>
      <c r="BY78" s="69"/>
      <c r="BZ78" s="67">
        <f>データ!CK7</f>
        <v>70</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f>データ!CT7</f>
        <v>0</v>
      </c>
      <c r="GM78" s="68"/>
      <c r="GN78" s="68"/>
      <c r="GO78" s="68"/>
      <c r="GP78" s="68"/>
      <c r="GQ78" s="68"/>
      <c r="GR78" s="68"/>
      <c r="GS78" s="68"/>
      <c r="GT78" s="68"/>
      <c r="GU78" s="68"/>
      <c r="GV78" s="68"/>
      <c r="GW78" s="68"/>
      <c r="GX78" s="68"/>
      <c r="GY78" s="68"/>
      <c r="GZ78" s="69"/>
      <c r="HA78" s="67">
        <f>データ!CU7</f>
        <v>0</v>
      </c>
      <c r="HB78" s="68"/>
      <c r="HC78" s="68"/>
      <c r="HD78" s="68"/>
      <c r="HE78" s="68"/>
      <c r="HF78" s="68"/>
      <c r="HG78" s="68"/>
      <c r="HH78" s="68"/>
      <c r="HI78" s="68"/>
      <c r="HJ78" s="68"/>
      <c r="HK78" s="68"/>
      <c r="HL78" s="68"/>
      <c r="HM78" s="68"/>
      <c r="HN78" s="68"/>
      <c r="HO78" s="69"/>
      <c r="HP78" s="67">
        <f>データ!CV7</f>
        <v>0</v>
      </c>
      <c r="HQ78" s="68"/>
      <c r="HR78" s="68"/>
      <c r="HS78" s="68"/>
      <c r="HT78" s="68"/>
      <c r="HU78" s="68"/>
      <c r="HV78" s="68"/>
      <c r="HW78" s="68"/>
      <c r="HX78" s="68"/>
      <c r="HY78" s="68"/>
      <c r="HZ78" s="68"/>
      <c r="IA78" s="68"/>
      <c r="IB78" s="68"/>
      <c r="IC78" s="68"/>
      <c r="ID78" s="69"/>
      <c r="IE78" s="67">
        <f>データ!CW7</f>
        <v>0</v>
      </c>
      <c r="IF78" s="68"/>
      <c r="IG78" s="68"/>
      <c r="IH78" s="68"/>
      <c r="II78" s="68"/>
      <c r="IJ78" s="68"/>
      <c r="IK78" s="68"/>
      <c r="IL78" s="68"/>
      <c r="IM78" s="68"/>
      <c r="IN78" s="68"/>
      <c r="IO78" s="68"/>
      <c r="IP78" s="68"/>
      <c r="IQ78" s="68"/>
      <c r="IR78" s="68"/>
      <c r="IS78" s="69"/>
      <c r="IT78" s="67">
        <f>データ!CX7</f>
        <v>0</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0</v>
      </c>
      <c r="KB78" s="68"/>
      <c r="KC78" s="68"/>
      <c r="KD78" s="68"/>
      <c r="KE78" s="68"/>
      <c r="KF78" s="68"/>
      <c r="KG78" s="68"/>
      <c r="KH78" s="68"/>
      <c r="KI78" s="68"/>
      <c r="KJ78" s="68"/>
      <c r="KK78" s="68"/>
      <c r="KL78" s="68"/>
      <c r="KM78" s="68"/>
      <c r="KN78" s="68"/>
      <c r="KO78" s="69"/>
      <c r="KP78" s="67">
        <f>データ!DF7</f>
        <v>0</v>
      </c>
      <c r="KQ78" s="68"/>
      <c r="KR78" s="68"/>
      <c r="KS78" s="68"/>
      <c r="KT78" s="68"/>
      <c r="KU78" s="68"/>
      <c r="KV78" s="68"/>
      <c r="KW78" s="68"/>
      <c r="KX78" s="68"/>
      <c r="KY78" s="68"/>
      <c r="KZ78" s="68"/>
      <c r="LA78" s="68"/>
      <c r="LB78" s="68"/>
      <c r="LC78" s="68"/>
      <c r="LD78" s="69"/>
      <c r="LE78" s="67">
        <f>データ!DG7</f>
        <v>0</v>
      </c>
      <c r="LF78" s="68"/>
      <c r="LG78" s="68"/>
      <c r="LH78" s="68"/>
      <c r="LI78" s="68"/>
      <c r="LJ78" s="68"/>
      <c r="LK78" s="68"/>
      <c r="LL78" s="68"/>
      <c r="LM78" s="68"/>
      <c r="LN78" s="68"/>
      <c r="LO78" s="68"/>
      <c r="LP78" s="68"/>
      <c r="LQ78" s="68"/>
      <c r="LR78" s="68"/>
      <c r="LS78" s="69"/>
      <c r="LT78" s="67">
        <f>データ!DH7</f>
        <v>0</v>
      </c>
      <c r="LU78" s="68"/>
      <c r="LV78" s="68"/>
      <c r="LW78" s="68"/>
      <c r="LX78" s="68"/>
      <c r="LY78" s="68"/>
      <c r="LZ78" s="68"/>
      <c r="MA78" s="68"/>
      <c r="MB78" s="68"/>
      <c r="MC78" s="68"/>
      <c r="MD78" s="68"/>
      <c r="ME78" s="68"/>
      <c r="MF78" s="68"/>
      <c r="MG78" s="68"/>
      <c r="MH78" s="69"/>
      <c r="MI78" s="67">
        <f>データ!DI7</f>
        <v>0</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kdEpIZiR+J6sqUF8vtFxvNtfBIOXnsNqmz6zIQs4G8dTsFHXvT8gtW9NzFT+78Dl587CnwUrmuk+98s2TJryiA==" saltValue="hztITtt0y2TthtCFbKGKF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I1" workbookViewId="0">
      <selection activeCell="BU14" sqref="BU14"/>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5" t="s">
        <v>57</v>
      </c>
      <c r="I3" s="146"/>
      <c r="J3" s="146"/>
      <c r="K3" s="146"/>
      <c r="L3" s="146"/>
      <c r="M3" s="146"/>
      <c r="N3" s="146"/>
      <c r="O3" s="146"/>
      <c r="P3" s="146"/>
      <c r="Q3" s="146"/>
      <c r="R3" s="146"/>
      <c r="S3" s="146"/>
      <c r="T3" s="146"/>
      <c r="U3" s="146"/>
      <c r="V3" s="146"/>
      <c r="W3" s="146"/>
      <c r="X3" s="146"/>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7"/>
      <c r="I4" s="148"/>
      <c r="J4" s="148"/>
      <c r="K4" s="148"/>
      <c r="L4" s="148"/>
      <c r="M4" s="148"/>
      <c r="N4" s="148"/>
      <c r="O4" s="148"/>
      <c r="P4" s="148"/>
      <c r="Q4" s="148"/>
      <c r="R4" s="148"/>
      <c r="S4" s="148"/>
      <c r="T4" s="148"/>
      <c r="U4" s="148"/>
      <c r="V4" s="148"/>
      <c r="W4" s="148"/>
      <c r="X4" s="148"/>
      <c r="Y4" s="142" t="s">
        <v>61</v>
      </c>
      <c r="Z4" s="143"/>
      <c r="AA4" s="143"/>
      <c r="AB4" s="143"/>
      <c r="AC4" s="143"/>
      <c r="AD4" s="143"/>
      <c r="AE4" s="143"/>
      <c r="AF4" s="143"/>
      <c r="AG4" s="143"/>
      <c r="AH4" s="143"/>
      <c r="AI4" s="144"/>
      <c r="AJ4" s="149" t="s">
        <v>62</v>
      </c>
      <c r="AK4" s="149"/>
      <c r="AL4" s="149"/>
      <c r="AM4" s="149"/>
      <c r="AN4" s="149"/>
      <c r="AO4" s="149"/>
      <c r="AP4" s="149"/>
      <c r="AQ4" s="149"/>
      <c r="AR4" s="149"/>
      <c r="AS4" s="149"/>
      <c r="AT4" s="149"/>
      <c r="AU4" s="150" t="s">
        <v>63</v>
      </c>
      <c r="AV4" s="149"/>
      <c r="AW4" s="149"/>
      <c r="AX4" s="149"/>
      <c r="AY4" s="149"/>
      <c r="AZ4" s="149"/>
      <c r="BA4" s="149"/>
      <c r="BB4" s="149"/>
      <c r="BC4" s="149"/>
      <c r="BD4" s="149"/>
      <c r="BE4" s="149"/>
      <c r="BF4" s="149" t="s">
        <v>64</v>
      </c>
      <c r="BG4" s="149"/>
      <c r="BH4" s="149"/>
      <c r="BI4" s="149"/>
      <c r="BJ4" s="149"/>
      <c r="BK4" s="149"/>
      <c r="BL4" s="149"/>
      <c r="BM4" s="149"/>
      <c r="BN4" s="149"/>
      <c r="BO4" s="149"/>
      <c r="BP4" s="149"/>
      <c r="BQ4" s="150" t="s">
        <v>65</v>
      </c>
      <c r="BR4" s="149"/>
      <c r="BS4" s="149"/>
      <c r="BT4" s="149"/>
      <c r="BU4" s="149"/>
      <c r="BV4" s="149"/>
      <c r="BW4" s="149"/>
      <c r="BX4" s="149"/>
      <c r="BY4" s="149"/>
      <c r="BZ4" s="149"/>
      <c r="CA4" s="149"/>
      <c r="CB4" s="149" t="s">
        <v>66</v>
      </c>
      <c r="CC4" s="149"/>
      <c r="CD4" s="149"/>
      <c r="CE4" s="149"/>
      <c r="CF4" s="149"/>
      <c r="CG4" s="149"/>
      <c r="CH4" s="149"/>
      <c r="CI4" s="149"/>
      <c r="CJ4" s="149"/>
      <c r="CK4" s="149"/>
      <c r="CL4" s="149"/>
      <c r="CM4" s="151" t="s">
        <v>67</v>
      </c>
      <c r="CN4" s="151" t="s">
        <v>68</v>
      </c>
      <c r="CO4" s="142" t="s">
        <v>69</v>
      </c>
      <c r="CP4" s="143"/>
      <c r="CQ4" s="143"/>
      <c r="CR4" s="143"/>
      <c r="CS4" s="143"/>
      <c r="CT4" s="143"/>
      <c r="CU4" s="143"/>
      <c r="CV4" s="143"/>
      <c r="CW4" s="143"/>
      <c r="CX4" s="143"/>
      <c r="CY4" s="144"/>
      <c r="CZ4" s="149" t="s">
        <v>70</v>
      </c>
      <c r="DA4" s="149"/>
      <c r="DB4" s="149"/>
      <c r="DC4" s="149"/>
      <c r="DD4" s="149"/>
      <c r="DE4" s="149"/>
      <c r="DF4" s="149"/>
      <c r="DG4" s="149"/>
      <c r="DH4" s="149"/>
      <c r="DI4" s="149"/>
      <c r="DJ4" s="149"/>
      <c r="DK4" s="142" t="s">
        <v>71</v>
      </c>
      <c r="DL4" s="143"/>
      <c r="DM4" s="143"/>
      <c r="DN4" s="143"/>
      <c r="DO4" s="143"/>
      <c r="DP4" s="143"/>
      <c r="DQ4" s="143"/>
      <c r="DR4" s="143"/>
      <c r="DS4" s="143"/>
      <c r="DT4" s="143"/>
      <c r="DU4" s="144"/>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98</v>
      </c>
      <c r="AK5" s="47" t="s">
        <v>99</v>
      </c>
      <c r="AL5" s="47" t="s">
        <v>100</v>
      </c>
      <c r="AM5" s="47" t="s">
        <v>90</v>
      </c>
      <c r="AN5" s="47" t="s">
        <v>101</v>
      </c>
      <c r="AO5" s="47" t="s">
        <v>92</v>
      </c>
      <c r="AP5" s="47" t="s">
        <v>93</v>
      </c>
      <c r="AQ5" s="47" t="s">
        <v>94</v>
      </c>
      <c r="AR5" s="47" t="s">
        <v>95</v>
      </c>
      <c r="AS5" s="47" t="s">
        <v>96</v>
      </c>
      <c r="AT5" s="47" t="s">
        <v>97</v>
      </c>
      <c r="AU5" s="47" t="s">
        <v>87</v>
      </c>
      <c r="AV5" s="47" t="s">
        <v>88</v>
      </c>
      <c r="AW5" s="47" t="s">
        <v>89</v>
      </c>
      <c r="AX5" s="47" t="s">
        <v>90</v>
      </c>
      <c r="AY5" s="47" t="s">
        <v>101</v>
      </c>
      <c r="AZ5" s="47" t="s">
        <v>92</v>
      </c>
      <c r="BA5" s="47" t="s">
        <v>93</v>
      </c>
      <c r="BB5" s="47" t="s">
        <v>94</v>
      </c>
      <c r="BC5" s="47" t="s">
        <v>95</v>
      </c>
      <c r="BD5" s="47" t="s">
        <v>96</v>
      </c>
      <c r="BE5" s="47" t="s">
        <v>97</v>
      </c>
      <c r="BF5" s="47" t="s">
        <v>87</v>
      </c>
      <c r="BG5" s="47" t="s">
        <v>88</v>
      </c>
      <c r="BH5" s="47" t="s">
        <v>89</v>
      </c>
      <c r="BI5" s="47" t="s">
        <v>90</v>
      </c>
      <c r="BJ5" s="47" t="s">
        <v>91</v>
      </c>
      <c r="BK5" s="47" t="s">
        <v>92</v>
      </c>
      <c r="BL5" s="47" t="s">
        <v>93</v>
      </c>
      <c r="BM5" s="47" t="s">
        <v>94</v>
      </c>
      <c r="BN5" s="47" t="s">
        <v>95</v>
      </c>
      <c r="BO5" s="47" t="s">
        <v>96</v>
      </c>
      <c r="BP5" s="47" t="s">
        <v>97</v>
      </c>
      <c r="BQ5" s="47" t="s">
        <v>87</v>
      </c>
      <c r="BR5" s="47" t="s">
        <v>88</v>
      </c>
      <c r="BS5" s="47" t="s">
        <v>89</v>
      </c>
      <c r="BT5" s="47" t="s">
        <v>90</v>
      </c>
      <c r="BU5" s="47" t="s">
        <v>101</v>
      </c>
      <c r="BV5" s="47" t="s">
        <v>92</v>
      </c>
      <c r="BW5" s="47" t="s">
        <v>93</v>
      </c>
      <c r="BX5" s="47" t="s">
        <v>94</v>
      </c>
      <c r="BY5" s="47" t="s">
        <v>95</v>
      </c>
      <c r="BZ5" s="47" t="s">
        <v>96</v>
      </c>
      <c r="CA5" s="47" t="s">
        <v>97</v>
      </c>
      <c r="CB5" s="47" t="s">
        <v>98</v>
      </c>
      <c r="CC5" s="47" t="s">
        <v>99</v>
      </c>
      <c r="CD5" s="47" t="s">
        <v>89</v>
      </c>
      <c r="CE5" s="47" t="s">
        <v>90</v>
      </c>
      <c r="CF5" s="47" t="s">
        <v>101</v>
      </c>
      <c r="CG5" s="47" t="s">
        <v>92</v>
      </c>
      <c r="CH5" s="47" t="s">
        <v>93</v>
      </c>
      <c r="CI5" s="47" t="s">
        <v>94</v>
      </c>
      <c r="CJ5" s="47" t="s">
        <v>95</v>
      </c>
      <c r="CK5" s="47" t="s">
        <v>96</v>
      </c>
      <c r="CL5" s="47" t="s">
        <v>97</v>
      </c>
      <c r="CM5" s="152"/>
      <c r="CN5" s="152"/>
      <c r="CO5" s="47" t="s">
        <v>87</v>
      </c>
      <c r="CP5" s="47" t="s">
        <v>88</v>
      </c>
      <c r="CQ5" s="47" t="s">
        <v>89</v>
      </c>
      <c r="CR5" s="47" t="s">
        <v>90</v>
      </c>
      <c r="CS5" s="47" t="s">
        <v>101</v>
      </c>
      <c r="CT5" s="47" t="s">
        <v>92</v>
      </c>
      <c r="CU5" s="47" t="s">
        <v>93</v>
      </c>
      <c r="CV5" s="47" t="s">
        <v>94</v>
      </c>
      <c r="CW5" s="47" t="s">
        <v>95</v>
      </c>
      <c r="CX5" s="47" t="s">
        <v>96</v>
      </c>
      <c r="CY5" s="47" t="s">
        <v>97</v>
      </c>
      <c r="CZ5" s="47" t="s">
        <v>98</v>
      </c>
      <c r="DA5" s="47" t="s">
        <v>88</v>
      </c>
      <c r="DB5" s="47" t="s">
        <v>89</v>
      </c>
      <c r="DC5" s="47" t="s">
        <v>90</v>
      </c>
      <c r="DD5" s="47" t="s">
        <v>101</v>
      </c>
      <c r="DE5" s="47" t="s">
        <v>92</v>
      </c>
      <c r="DF5" s="47" t="s">
        <v>93</v>
      </c>
      <c r="DG5" s="47" t="s">
        <v>94</v>
      </c>
      <c r="DH5" s="47" t="s">
        <v>95</v>
      </c>
      <c r="DI5" s="47" t="s">
        <v>96</v>
      </c>
      <c r="DJ5" s="47" t="s">
        <v>35</v>
      </c>
      <c r="DK5" s="47" t="s">
        <v>87</v>
      </c>
      <c r="DL5" s="47" t="s">
        <v>88</v>
      </c>
      <c r="DM5" s="47" t="s">
        <v>89</v>
      </c>
      <c r="DN5" s="47" t="s">
        <v>90</v>
      </c>
      <c r="DO5" s="47" t="s">
        <v>101</v>
      </c>
      <c r="DP5" s="47" t="s">
        <v>92</v>
      </c>
      <c r="DQ5" s="47" t="s">
        <v>93</v>
      </c>
      <c r="DR5" s="47" t="s">
        <v>94</v>
      </c>
      <c r="DS5" s="47" t="s">
        <v>95</v>
      </c>
      <c r="DT5" s="47" t="s">
        <v>96</v>
      </c>
      <c r="DU5" s="47" t="s">
        <v>97</v>
      </c>
    </row>
    <row r="6" spans="1:125" s="54" customFormat="1" x14ac:dyDescent="0.2">
      <c r="A6" s="37" t="s">
        <v>102</v>
      </c>
      <c r="B6" s="48">
        <f>B8</f>
        <v>2021</v>
      </c>
      <c r="C6" s="48">
        <f t="shared" ref="C6:X6" si="1">C8</f>
        <v>360007</v>
      </c>
      <c r="D6" s="48">
        <f t="shared" si="1"/>
        <v>46</v>
      </c>
      <c r="E6" s="48">
        <f t="shared" si="1"/>
        <v>14</v>
      </c>
      <c r="F6" s="48">
        <f t="shared" si="1"/>
        <v>0</v>
      </c>
      <c r="G6" s="48">
        <f t="shared" si="1"/>
        <v>1</v>
      </c>
      <c r="H6" s="48" t="str">
        <f>SUBSTITUTE(H8,"　","")</f>
        <v>徳島県</v>
      </c>
      <c r="I6" s="48" t="str">
        <f t="shared" si="1"/>
        <v>藍場町地下駐車場</v>
      </c>
      <c r="J6" s="48" t="str">
        <f t="shared" si="1"/>
        <v>法適用</v>
      </c>
      <c r="K6" s="48" t="str">
        <f t="shared" si="1"/>
        <v>駐車場整備事業</v>
      </c>
      <c r="L6" s="48" t="str">
        <f t="shared" si="1"/>
        <v>-</v>
      </c>
      <c r="M6" s="48" t="str">
        <f t="shared" si="1"/>
        <v>Ａ２Ｂ１</v>
      </c>
      <c r="N6" s="48" t="str">
        <f t="shared" si="1"/>
        <v>自治体職員</v>
      </c>
      <c r="O6" s="49">
        <f t="shared" si="1"/>
        <v>93.8</v>
      </c>
      <c r="P6" s="50" t="str">
        <f t="shared" si="1"/>
        <v>都市計画駐車場</v>
      </c>
      <c r="Q6" s="50" t="str">
        <f t="shared" si="1"/>
        <v>地下式</v>
      </c>
      <c r="R6" s="51">
        <f t="shared" si="1"/>
        <v>49</v>
      </c>
      <c r="S6" s="50" t="str">
        <f t="shared" si="1"/>
        <v>商業施設</v>
      </c>
      <c r="T6" s="50" t="str">
        <f t="shared" si="1"/>
        <v>無</v>
      </c>
      <c r="U6" s="51">
        <f t="shared" si="1"/>
        <v>5400</v>
      </c>
      <c r="V6" s="51">
        <f t="shared" si="1"/>
        <v>295</v>
      </c>
      <c r="W6" s="51">
        <f t="shared" si="1"/>
        <v>300</v>
      </c>
      <c r="X6" s="50" t="str">
        <f t="shared" si="1"/>
        <v>利用料金制</v>
      </c>
      <c r="Y6" s="52">
        <f>IF(Y8="-",NA(),Y8)</f>
        <v>157.6</v>
      </c>
      <c r="Z6" s="52">
        <f t="shared" ref="Z6:AH6" si="2">IF(Z8="-",NA(),Z8)</f>
        <v>142.69999999999999</v>
      </c>
      <c r="AA6" s="52">
        <f t="shared" si="2"/>
        <v>128.1</v>
      </c>
      <c r="AB6" s="52">
        <f t="shared" si="2"/>
        <v>56.8</v>
      </c>
      <c r="AC6" s="52">
        <f t="shared" si="2"/>
        <v>49</v>
      </c>
      <c r="AD6" s="52">
        <f t="shared" si="2"/>
        <v>125.3</v>
      </c>
      <c r="AE6" s="52">
        <f t="shared" si="2"/>
        <v>138.30000000000001</v>
      </c>
      <c r="AF6" s="52">
        <f t="shared" si="2"/>
        <v>129.5</v>
      </c>
      <c r="AG6" s="52">
        <f t="shared" si="2"/>
        <v>112</v>
      </c>
      <c r="AH6" s="52">
        <f t="shared" si="2"/>
        <v>112.4</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88.9</v>
      </c>
      <c r="BG6" s="52">
        <f t="shared" ref="BG6:BO6" si="5">IF(BG8="-",NA(),BG8)</f>
        <v>81.099999999999994</v>
      </c>
      <c r="BH6" s="52">
        <f t="shared" si="5"/>
        <v>73.2</v>
      </c>
      <c r="BI6" s="52">
        <f t="shared" si="5"/>
        <v>22.3</v>
      </c>
      <c r="BJ6" s="52">
        <f t="shared" si="5"/>
        <v>51.1</v>
      </c>
      <c r="BK6" s="52">
        <f t="shared" si="5"/>
        <v>46.5</v>
      </c>
      <c r="BL6" s="52">
        <f t="shared" si="5"/>
        <v>59.3</v>
      </c>
      <c r="BM6" s="52">
        <f t="shared" si="5"/>
        <v>54.6</v>
      </c>
      <c r="BN6" s="52">
        <f t="shared" si="5"/>
        <v>13.1</v>
      </c>
      <c r="BO6" s="52">
        <f t="shared" si="5"/>
        <v>25.2</v>
      </c>
      <c r="BP6" s="49" t="str">
        <f>IF(BP8="-","",IF(BP8="-","【-】","【"&amp;SUBSTITUTE(TEXT(BP8,"#,##0.0"),"-","△")&amp;"】"))</f>
        <v>【35.1】</v>
      </c>
      <c r="BQ6" s="53">
        <f>IF(BQ8="-",NA(),BQ8)</f>
        <v>62183</v>
      </c>
      <c r="BR6" s="53">
        <f t="shared" ref="BR6:BZ6" si="6">IF(BR8="-",NA(),BR8)</f>
        <v>57640</v>
      </c>
      <c r="BS6" s="53">
        <f t="shared" si="6"/>
        <v>52622</v>
      </c>
      <c r="BT6" s="53">
        <f t="shared" si="6"/>
        <v>7822</v>
      </c>
      <c r="BU6" s="53">
        <f t="shared" si="6"/>
        <v>13339</v>
      </c>
      <c r="BV6" s="53">
        <f t="shared" si="6"/>
        <v>33937</v>
      </c>
      <c r="BW6" s="53">
        <f t="shared" si="6"/>
        <v>54124</v>
      </c>
      <c r="BX6" s="53">
        <f t="shared" si="6"/>
        <v>50091</v>
      </c>
      <c r="BY6" s="53">
        <f t="shared" si="6"/>
        <v>43003</v>
      </c>
      <c r="BZ6" s="53">
        <f t="shared" si="6"/>
        <v>8393</v>
      </c>
      <c r="CA6" s="51" t="str">
        <f>IF(CA8="-","",IF(CA8="-","【-】","【"&amp;SUBSTITUTE(TEXT(CA8,"#,##0"),"-","△")&amp;"】"))</f>
        <v>【11,770】</v>
      </c>
      <c r="CB6" s="52">
        <f>IF(CB8="-",NA(),CB8)</f>
        <v>78.3</v>
      </c>
      <c r="CC6" s="52">
        <f t="shared" ref="CC6:CK6" si="7">IF(CC8="-",NA(),CC8)</f>
        <v>80.099999999999994</v>
      </c>
      <c r="CD6" s="52">
        <f t="shared" si="7"/>
        <v>82.4</v>
      </c>
      <c r="CE6" s="52">
        <f t="shared" si="7"/>
        <v>81.900000000000006</v>
      </c>
      <c r="CF6" s="52">
        <f t="shared" si="7"/>
        <v>79.2</v>
      </c>
      <c r="CG6" s="52">
        <f t="shared" si="7"/>
        <v>66</v>
      </c>
      <c r="CH6" s="52">
        <f t="shared" si="7"/>
        <v>67.8</v>
      </c>
      <c r="CI6" s="52">
        <f t="shared" si="7"/>
        <v>69.900000000000006</v>
      </c>
      <c r="CJ6" s="52">
        <f t="shared" si="7"/>
        <v>70.5</v>
      </c>
      <c r="CK6" s="52">
        <f t="shared" si="7"/>
        <v>70</v>
      </c>
      <c r="CL6" s="49" t="str">
        <f>IF(CL8="-","",IF(CL8="-","【-】","【"&amp;SUBSTITUTE(TEXT(CL8,"#,##0.0"),"-","△")&amp;"】"))</f>
        <v>【53.6】</v>
      </c>
      <c r="CM6" s="51">
        <f t="shared" ref="CM6:CN6" si="8">CM8</f>
        <v>0</v>
      </c>
      <c r="CN6" s="51">
        <f t="shared" si="8"/>
        <v>279200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138.30000000000001</v>
      </c>
      <c r="DL6" s="52">
        <f t="shared" ref="DL6:DT6" si="11">IF(DL8="-",NA(),DL8)</f>
        <v>130.80000000000001</v>
      </c>
      <c r="DM6" s="52">
        <f t="shared" si="11"/>
        <v>118.6</v>
      </c>
      <c r="DN6" s="52">
        <f t="shared" si="11"/>
        <v>73.2</v>
      </c>
      <c r="DO6" s="52">
        <f t="shared" si="11"/>
        <v>90.8</v>
      </c>
      <c r="DP6" s="52">
        <f t="shared" si="11"/>
        <v>396.1</v>
      </c>
      <c r="DQ6" s="52">
        <f t="shared" si="11"/>
        <v>389.8</v>
      </c>
      <c r="DR6" s="52">
        <f t="shared" si="11"/>
        <v>375.9</v>
      </c>
      <c r="DS6" s="52">
        <f t="shared" si="11"/>
        <v>225.3</v>
      </c>
      <c r="DT6" s="52">
        <f t="shared" si="11"/>
        <v>198.3</v>
      </c>
      <c r="DU6" s="49" t="str">
        <f>IF(DU8="-","",IF(DU8="-","【-】","【"&amp;SUBSTITUTE(TEXT(DU8,"#,##0.0"),"-","△")&amp;"】"))</f>
        <v>【111.4】</v>
      </c>
    </row>
    <row r="7" spans="1:125" s="54" customFormat="1" x14ac:dyDescent="0.2">
      <c r="A7" s="37" t="s">
        <v>103</v>
      </c>
      <c r="B7" s="48">
        <f t="shared" ref="B7:X7" si="12">B8</f>
        <v>2021</v>
      </c>
      <c r="C7" s="48">
        <f t="shared" si="12"/>
        <v>360007</v>
      </c>
      <c r="D7" s="48">
        <f t="shared" si="12"/>
        <v>46</v>
      </c>
      <c r="E7" s="48">
        <f t="shared" si="12"/>
        <v>14</v>
      </c>
      <c r="F7" s="48">
        <f t="shared" si="12"/>
        <v>0</v>
      </c>
      <c r="G7" s="48">
        <f t="shared" si="12"/>
        <v>1</v>
      </c>
      <c r="H7" s="48" t="str">
        <f t="shared" si="12"/>
        <v>徳島県</v>
      </c>
      <c r="I7" s="48" t="str">
        <f t="shared" si="12"/>
        <v>藍場町地下駐車場</v>
      </c>
      <c r="J7" s="48" t="str">
        <f t="shared" si="12"/>
        <v>法適用</v>
      </c>
      <c r="K7" s="48" t="str">
        <f t="shared" si="12"/>
        <v>駐車場整備事業</v>
      </c>
      <c r="L7" s="48" t="str">
        <f t="shared" si="12"/>
        <v>-</v>
      </c>
      <c r="M7" s="48" t="str">
        <f t="shared" si="12"/>
        <v>Ａ２Ｂ１</v>
      </c>
      <c r="N7" s="48" t="str">
        <f t="shared" si="12"/>
        <v>自治体職員</v>
      </c>
      <c r="O7" s="49">
        <f t="shared" si="12"/>
        <v>93.8</v>
      </c>
      <c r="P7" s="50" t="str">
        <f t="shared" si="12"/>
        <v>都市計画駐車場</v>
      </c>
      <c r="Q7" s="50" t="str">
        <f t="shared" si="12"/>
        <v>地下式</v>
      </c>
      <c r="R7" s="51">
        <f t="shared" si="12"/>
        <v>49</v>
      </c>
      <c r="S7" s="50" t="str">
        <f t="shared" si="12"/>
        <v>商業施設</v>
      </c>
      <c r="T7" s="50" t="str">
        <f t="shared" si="12"/>
        <v>無</v>
      </c>
      <c r="U7" s="51">
        <f t="shared" si="12"/>
        <v>5400</v>
      </c>
      <c r="V7" s="51">
        <f t="shared" si="12"/>
        <v>295</v>
      </c>
      <c r="W7" s="51">
        <f t="shared" si="12"/>
        <v>300</v>
      </c>
      <c r="X7" s="50" t="str">
        <f t="shared" si="12"/>
        <v>利用料金制</v>
      </c>
      <c r="Y7" s="52">
        <f>Y8</f>
        <v>157.6</v>
      </c>
      <c r="Z7" s="52">
        <f t="shared" ref="Z7:AH7" si="13">Z8</f>
        <v>142.69999999999999</v>
      </c>
      <c r="AA7" s="52">
        <f t="shared" si="13"/>
        <v>128.1</v>
      </c>
      <c r="AB7" s="52">
        <f t="shared" si="13"/>
        <v>56.8</v>
      </c>
      <c r="AC7" s="52">
        <f t="shared" si="13"/>
        <v>49</v>
      </c>
      <c r="AD7" s="52">
        <f t="shared" si="13"/>
        <v>125.3</v>
      </c>
      <c r="AE7" s="52">
        <f t="shared" si="13"/>
        <v>138.30000000000001</v>
      </c>
      <c r="AF7" s="52">
        <f t="shared" si="13"/>
        <v>129.5</v>
      </c>
      <c r="AG7" s="52">
        <f t="shared" si="13"/>
        <v>112</v>
      </c>
      <c r="AH7" s="52">
        <f t="shared" si="13"/>
        <v>112.4</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88.9</v>
      </c>
      <c r="BG7" s="52">
        <f t="shared" ref="BG7:BO7" si="16">BG8</f>
        <v>81.099999999999994</v>
      </c>
      <c r="BH7" s="52">
        <f t="shared" si="16"/>
        <v>73.2</v>
      </c>
      <c r="BI7" s="52">
        <f t="shared" si="16"/>
        <v>22.3</v>
      </c>
      <c r="BJ7" s="52">
        <f t="shared" si="16"/>
        <v>51.1</v>
      </c>
      <c r="BK7" s="52">
        <f t="shared" si="16"/>
        <v>46.5</v>
      </c>
      <c r="BL7" s="52">
        <f t="shared" si="16"/>
        <v>59.3</v>
      </c>
      <c r="BM7" s="52">
        <f t="shared" si="16"/>
        <v>54.6</v>
      </c>
      <c r="BN7" s="52">
        <f t="shared" si="16"/>
        <v>13.1</v>
      </c>
      <c r="BO7" s="52">
        <f t="shared" si="16"/>
        <v>25.2</v>
      </c>
      <c r="BP7" s="49"/>
      <c r="BQ7" s="53">
        <f>BQ8</f>
        <v>62183</v>
      </c>
      <c r="BR7" s="53">
        <f t="shared" ref="BR7:BZ7" si="17">BR8</f>
        <v>57640</v>
      </c>
      <c r="BS7" s="53">
        <f t="shared" si="17"/>
        <v>52622</v>
      </c>
      <c r="BT7" s="53">
        <f t="shared" si="17"/>
        <v>7822</v>
      </c>
      <c r="BU7" s="53">
        <f t="shared" si="17"/>
        <v>13339</v>
      </c>
      <c r="BV7" s="53">
        <f t="shared" si="17"/>
        <v>33937</v>
      </c>
      <c r="BW7" s="53">
        <f t="shared" si="17"/>
        <v>54124</v>
      </c>
      <c r="BX7" s="53">
        <f t="shared" si="17"/>
        <v>50091</v>
      </c>
      <c r="BY7" s="53">
        <f t="shared" si="17"/>
        <v>43003</v>
      </c>
      <c r="BZ7" s="53">
        <f t="shared" si="17"/>
        <v>8393</v>
      </c>
      <c r="CA7" s="51"/>
      <c r="CB7" s="52">
        <f>CB8</f>
        <v>78.3</v>
      </c>
      <c r="CC7" s="52">
        <f t="shared" ref="CC7:CK7" si="18">CC8</f>
        <v>80.099999999999994</v>
      </c>
      <c r="CD7" s="52">
        <f t="shared" si="18"/>
        <v>82.4</v>
      </c>
      <c r="CE7" s="52">
        <f t="shared" si="18"/>
        <v>81.900000000000006</v>
      </c>
      <c r="CF7" s="52">
        <f t="shared" si="18"/>
        <v>79.2</v>
      </c>
      <c r="CG7" s="52">
        <f t="shared" si="18"/>
        <v>66</v>
      </c>
      <c r="CH7" s="52">
        <f t="shared" si="18"/>
        <v>67.8</v>
      </c>
      <c r="CI7" s="52">
        <f t="shared" si="18"/>
        <v>69.900000000000006</v>
      </c>
      <c r="CJ7" s="52">
        <f t="shared" si="18"/>
        <v>70.5</v>
      </c>
      <c r="CK7" s="52">
        <f t="shared" si="18"/>
        <v>70</v>
      </c>
      <c r="CL7" s="49"/>
      <c r="CM7" s="51">
        <f>CM8</f>
        <v>0</v>
      </c>
      <c r="CN7" s="51">
        <f>CN8</f>
        <v>279200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138.30000000000001</v>
      </c>
      <c r="DL7" s="52">
        <f t="shared" ref="DL7:DT7" si="21">DL8</f>
        <v>130.80000000000001</v>
      </c>
      <c r="DM7" s="52">
        <f t="shared" si="21"/>
        <v>118.6</v>
      </c>
      <c r="DN7" s="52">
        <f t="shared" si="21"/>
        <v>73.2</v>
      </c>
      <c r="DO7" s="52">
        <f t="shared" si="21"/>
        <v>90.8</v>
      </c>
      <c r="DP7" s="52">
        <f t="shared" si="21"/>
        <v>396.1</v>
      </c>
      <c r="DQ7" s="52">
        <f t="shared" si="21"/>
        <v>389.8</v>
      </c>
      <c r="DR7" s="52">
        <f t="shared" si="21"/>
        <v>375.9</v>
      </c>
      <c r="DS7" s="52">
        <f t="shared" si="21"/>
        <v>225.3</v>
      </c>
      <c r="DT7" s="52">
        <f t="shared" si="21"/>
        <v>198.3</v>
      </c>
      <c r="DU7" s="49"/>
    </row>
    <row r="8" spans="1:125" s="54" customFormat="1" x14ac:dyDescent="0.2">
      <c r="A8" s="37"/>
      <c r="B8" s="55">
        <v>2021</v>
      </c>
      <c r="C8" s="55">
        <v>360007</v>
      </c>
      <c r="D8" s="55">
        <v>46</v>
      </c>
      <c r="E8" s="55">
        <v>14</v>
      </c>
      <c r="F8" s="55">
        <v>0</v>
      </c>
      <c r="G8" s="55">
        <v>1</v>
      </c>
      <c r="H8" s="55" t="s">
        <v>104</v>
      </c>
      <c r="I8" s="55" t="s">
        <v>105</v>
      </c>
      <c r="J8" s="55" t="s">
        <v>106</v>
      </c>
      <c r="K8" s="55" t="s">
        <v>107</v>
      </c>
      <c r="L8" s="55" t="s">
        <v>108</v>
      </c>
      <c r="M8" s="55" t="s">
        <v>109</v>
      </c>
      <c r="N8" s="55" t="s">
        <v>110</v>
      </c>
      <c r="O8" s="56">
        <v>93.8</v>
      </c>
      <c r="P8" s="57" t="s">
        <v>111</v>
      </c>
      <c r="Q8" s="57" t="s">
        <v>112</v>
      </c>
      <c r="R8" s="58">
        <v>49</v>
      </c>
      <c r="S8" s="57" t="s">
        <v>113</v>
      </c>
      <c r="T8" s="57" t="s">
        <v>114</v>
      </c>
      <c r="U8" s="58">
        <v>5400</v>
      </c>
      <c r="V8" s="58">
        <v>295</v>
      </c>
      <c r="W8" s="58">
        <v>300</v>
      </c>
      <c r="X8" s="57" t="s">
        <v>115</v>
      </c>
      <c r="Y8" s="59">
        <v>157.6</v>
      </c>
      <c r="Z8" s="59">
        <v>142.69999999999999</v>
      </c>
      <c r="AA8" s="59">
        <v>128.1</v>
      </c>
      <c r="AB8" s="59">
        <v>56.8</v>
      </c>
      <c r="AC8" s="59">
        <v>49</v>
      </c>
      <c r="AD8" s="59">
        <v>125.3</v>
      </c>
      <c r="AE8" s="59">
        <v>138.30000000000001</v>
      </c>
      <c r="AF8" s="59">
        <v>129.5</v>
      </c>
      <c r="AG8" s="59">
        <v>112</v>
      </c>
      <c r="AH8" s="59">
        <v>112.4</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88.9</v>
      </c>
      <c r="BG8" s="59">
        <v>81.099999999999994</v>
      </c>
      <c r="BH8" s="59">
        <v>73.2</v>
      </c>
      <c r="BI8" s="59">
        <v>22.3</v>
      </c>
      <c r="BJ8" s="59">
        <v>51.1</v>
      </c>
      <c r="BK8" s="59">
        <v>46.5</v>
      </c>
      <c r="BL8" s="59">
        <v>59.3</v>
      </c>
      <c r="BM8" s="59">
        <v>54.6</v>
      </c>
      <c r="BN8" s="59">
        <v>13.1</v>
      </c>
      <c r="BO8" s="59">
        <v>25.2</v>
      </c>
      <c r="BP8" s="56">
        <v>35.1</v>
      </c>
      <c r="BQ8" s="60">
        <v>62183</v>
      </c>
      <c r="BR8" s="60">
        <v>57640</v>
      </c>
      <c r="BS8" s="60">
        <v>52622</v>
      </c>
      <c r="BT8" s="61">
        <v>7822</v>
      </c>
      <c r="BU8" s="66">
        <v>13339</v>
      </c>
      <c r="BV8" s="60">
        <v>33937</v>
      </c>
      <c r="BW8" s="60">
        <v>54124</v>
      </c>
      <c r="BX8" s="60">
        <v>50091</v>
      </c>
      <c r="BY8" s="60">
        <v>43003</v>
      </c>
      <c r="BZ8" s="60">
        <v>8393</v>
      </c>
      <c r="CA8" s="58">
        <v>11770</v>
      </c>
      <c r="CB8" s="59">
        <v>78.3</v>
      </c>
      <c r="CC8" s="59">
        <v>80.099999999999994</v>
      </c>
      <c r="CD8" s="59">
        <v>82.4</v>
      </c>
      <c r="CE8" s="59">
        <v>81.900000000000006</v>
      </c>
      <c r="CF8" s="59">
        <v>79.2</v>
      </c>
      <c r="CG8" s="59">
        <v>66</v>
      </c>
      <c r="CH8" s="59">
        <v>67.8</v>
      </c>
      <c r="CI8" s="59">
        <v>69.900000000000006</v>
      </c>
      <c r="CJ8" s="59">
        <v>70.5</v>
      </c>
      <c r="CK8" s="59">
        <v>70</v>
      </c>
      <c r="CL8" s="56">
        <v>53.6</v>
      </c>
      <c r="CM8" s="58">
        <v>0</v>
      </c>
      <c r="CN8" s="58">
        <v>279200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138.30000000000001</v>
      </c>
      <c r="DL8" s="59">
        <v>130.80000000000001</v>
      </c>
      <c r="DM8" s="59">
        <v>118.6</v>
      </c>
      <c r="DN8" s="59">
        <v>73.2</v>
      </c>
      <c r="DO8" s="59">
        <v>90.8</v>
      </c>
      <c r="DP8" s="59">
        <v>396.1</v>
      </c>
      <c r="DQ8" s="59">
        <v>389.8</v>
      </c>
      <c r="DR8" s="59">
        <v>375.9</v>
      </c>
      <c r="DS8" s="59">
        <v>225.3</v>
      </c>
      <c r="DT8" s="59">
        <v>198.3</v>
      </c>
      <c r="DU8" s="56">
        <v>111.4</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kakeo akane</cp:lastModifiedBy>
  <cp:lastPrinted>2023-01-26T02:31:38Z</cp:lastPrinted>
  <dcterms:created xsi:type="dcterms:W3CDTF">2022-12-09T03:23:39Z</dcterms:created>
  <dcterms:modified xsi:type="dcterms:W3CDTF">2023-01-26T02:38:01Z</dcterms:modified>
  <cp:category/>
</cp:coreProperties>
</file>