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lImpywuTHPMsiDgcQ8fXlV7JB+c85ODodlzdAvhUJJrETfFfzQbrD3sOwQk3Ifh0xQWvLYOnsd4XMZ/deM1ow==" workbookSaltValue="yrUZ24ne3ZqKLwGaa9OIdg==" workbookSpinCount="100000" lockStructure="1"/>
  <bookViews>
    <workbookView xWindow="-15" yWindow="3225" windowWidth="21630" windowHeight="3240"/>
  </bookViews>
  <sheets>
    <sheet name="法非適用_下水道事業" sheetId="4" r:id="rId1"/>
    <sheet name="データ" sheetId="5" state="hidden" r:id="rId2"/>
  </sheets>
  <calcPr calcId="14562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<sst xmlns="http://schemas.openxmlformats.org/spreadsheetml/2006/main" count="247" uniqueCount="119">
  <si>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</si>
  <si>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</si>
  <si>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</si>
  <si>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</si>
  <si>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</si>
  <si>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</si>
  <si>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</si>
  <si>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</si>
  <si>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</si>
  <si>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</si>
  <si>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</si>
  <si>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</si>
  <si>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</si>
  <si>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</si>
  <si>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</si>
  <si>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</si>
  <si>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</si>
  <si>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</si>
  <si>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</si>
  <si>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</si>
  <si>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</si>
  <si>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</si>
  <si>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</si>
  <si>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</si>
  <si>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</si>
  <si>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</si>
  <si>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</si>
  <si>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</si>
  <si>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</si>
  <si>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</si>
  <si>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</si>
  <si>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</si>
  <si>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</si>
  <si>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</si>
  <si>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</si>
  <si>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</si>
  <si>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</si>
  <si>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</si>
  <si>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</si>
  <si>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</si>
  <si>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</si>
  <si>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</si>
  <si>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</si>
  <si>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</si>
  <si>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</si>
  <si>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</si>
  <si>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</si>
  <si>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</si>
  <si>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</si>
  <si>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</si>
  <si>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</si>
  <si>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</si>
  <si>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</si>
  <si>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</si>
  <si>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</si>
  <si>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</si>
  <si>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</si>
  <si>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</si>
  <si>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</si>
  <si>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</si>
  <si>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</si>
  <si>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</si>
  <si>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</si>
  <si>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</si>
  <si>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</si>
  <si>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</si>
  <si>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</si>
  <si>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</si>
  <si>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</si>
  <si>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</si>
  <si>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</si>
  <si>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</si>
  <si>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</si>
  <si>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</si>
  <si>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</si>
  <si>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</si>
  <si>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</si>
  <si>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</si>
  <si>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</si>
  <si>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</si>
  <si>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</si>
  <si>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</si>
  <si>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</si>
  <si>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</si>
  <si>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</si>
  <si>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</si>
  <si>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</si>
  <si>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</si>
  <si>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</si>
  <si>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</si>
  <si>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</si>
  <si>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</si>
  <si>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</si>
  <si>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</si>
  <si>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</si>
  <si>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</si>
  <si>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</si>
  <si>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</si>
  <si>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</si>
  <si>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</si>
  <si>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</si>
  <si>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</si>
  <si>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</si>
  <si>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</si>
  <si>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</si>
  <si>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</si>
  <si>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</si>
  <si>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</si>
  <si>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</si>
  <si>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</si>
  <si>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</si>
  <si>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</si>
  <si>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</si>
  <si>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</si>
  <si>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</si>
  <si>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</si>
  <si>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３年度は収益的収支比率が100％を下回っているが、前年度に比べ数値は改善している。主な要因は年度間調整額により、国費が前年度よりに増額となったことによるもの。傾向として、国費の交付額により増減が大きいため、今後は年度間の事業費に大きな差が生じないよう計画的な浄化槽整備を進め、経費削減や有効な補助事業の活用等により一般会計繰入金の減少に努める必要がある。</t>
    <rPh sb="27" eb="30">
      <t>ゼンネンド</t>
    </rPh>
    <rPh sb="31" eb="32">
      <t>クラ</t>
    </rPh>
    <rPh sb="33" eb="35">
      <t>スウチ</t>
    </rPh>
    <rPh sb="36" eb="38">
      <t>カイゼン</t>
    </rPh>
    <rPh sb="67" eb="69">
      <t>ゾウガク</t>
    </rPh>
    <rPh sb="81" eb="83">
      <t>ケイコウ</t>
    </rPh>
    <rPh sb="87" eb="89">
      <t>コクヒ</t>
    </rPh>
    <rPh sb="90" eb="93">
      <t>コウフガク</t>
    </rPh>
    <rPh sb="96" eb="98">
      <t>ゾウゲン</t>
    </rPh>
    <rPh sb="99" eb="100">
      <t>オオ</t>
    </rPh>
    <rPh sb="137" eb="138">
      <t>スス</t>
    </rPh>
    <rPh sb="140" eb="142">
      <t>ケイヒ</t>
    </rPh>
    <rPh sb="142" eb="144">
      <t>サクゲン</t>
    </rPh>
    <rPh sb="145" eb="147">
      <t>ユウコウ</t>
    </rPh>
    <rPh sb="148" eb="150">
      <t>ホジョ</t>
    </rPh>
    <rPh sb="150" eb="152">
      <t>ジギョウ</t>
    </rPh>
    <rPh sb="153" eb="155">
      <t>カツヨウ</t>
    </rPh>
    <rPh sb="155" eb="156">
      <t>トウ</t>
    </rPh>
    <rPh sb="165" eb="166">
      <t>キン</t>
    </rPh>
    <rPh sb="167" eb="169">
      <t>ゲンショウ</t>
    </rPh>
    <phoneticPr fontId="4"/>
  </si>
  <si>
    <t>これまで公共浄化槽（市町村設置型）により整備した浄化槽で設置後10年以上を経過したものが増加しているため、躯体周辺に係る修繕が増加傾向にある。今後は、管理基数の増加と共に、修繕を含めた維持管理経費の増加が想定されるため、修繕が予想される各部材を計画的かつ効率的に改修（修繕・交換）することが必要である。このため、令和3年度において「三好市公共浄化槽長寿命化計画」を策定しており、今後は同計画に基づいた維持管理を行い、公共浄化槽の長寿命化や財政負担の軽減や平準化を図る。</t>
    <rPh sb="28" eb="30">
      <t>セッチ</t>
    </rPh>
    <rPh sb="30" eb="31">
      <t>ゴ</t>
    </rPh>
    <rPh sb="34" eb="36">
      <t>イジョウ</t>
    </rPh>
    <rPh sb="37" eb="39">
      <t>ケイカ</t>
    </rPh>
    <rPh sb="44" eb="46">
      <t>ゾウカ</t>
    </rPh>
    <rPh sb="53" eb="55">
      <t>クタイ</t>
    </rPh>
    <rPh sb="55" eb="57">
      <t>シュウヘン</t>
    </rPh>
    <rPh sb="58" eb="59">
      <t>カカ</t>
    </rPh>
    <rPh sb="65" eb="67">
      <t>ケイコウ</t>
    </rPh>
    <rPh sb="71" eb="73">
      <t>コンゴ</t>
    </rPh>
    <rPh sb="75" eb="77">
      <t>カンリ</t>
    </rPh>
    <rPh sb="77" eb="79">
      <t>キスウ</t>
    </rPh>
    <rPh sb="80" eb="82">
      <t>ゾウカ</t>
    </rPh>
    <rPh sb="83" eb="84">
      <t>トモ</t>
    </rPh>
    <rPh sb="86" eb="88">
      <t>シュウゼン</t>
    </rPh>
    <rPh sb="89" eb="90">
      <t>フク</t>
    </rPh>
    <rPh sb="92" eb="94">
      <t>イジ</t>
    </rPh>
    <rPh sb="94" eb="96">
      <t>カンリ</t>
    </rPh>
    <rPh sb="96" eb="98">
      <t>ケイヒ</t>
    </rPh>
    <rPh sb="99" eb="101">
      <t>ゾウカ</t>
    </rPh>
    <rPh sb="102" eb="104">
      <t>ソウテイ</t>
    </rPh>
    <rPh sb="113" eb="115">
      <t>ヨソウ</t>
    </rPh>
    <rPh sb="118" eb="119">
      <t>カク</t>
    </rPh>
    <rPh sb="131" eb="133">
      <t>カイシュウ</t>
    </rPh>
    <rPh sb="134" eb="136">
      <t>シュウゼン</t>
    </rPh>
    <rPh sb="145" eb="147">
      <t>ヒツヨウ</t>
    </rPh>
    <rPh sb="182" eb="184">
      <t>サクテイ</t>
    </rPh>
    <rPh sb="189" eb="191">
      <t>コンゴ</t>
    </rPh>
    <rPh sb="192" eb="193">
      <t>ドウ</t>
    </rPh>
    <rPh sb="193" eb="195">
      <t>ケイカク</t>
    </rPh>
    <rPh sb="196" eb="197">
      <t>モト</t>
    </rPh>
    <rPh sb="200" eb="202">
      <t>イジ</t>
    </rPh>
    <rPh sb="202" eb="204">
      <t>カンリ</t>
    </rPh>
    <rPh sb="205" eb="206">
      <t>オコナ</t>
    </rPh>
    <rPh sb="208" eb="210">
      <t>コウキョウ</t>
    </rPh>
    <rPh sb="210" eb="213">
      <t>ジョウカソウ</t>
    </rPh>
    <rPh sb="214" eb="215">
      <t>チョウ</t>
    </rPh>
    <rPh sb="215" eb="217">
      <t>ジュミョウ</t>
    </rPh>
    <rPh sb="217" eb="218">
      <t>カ</t>
    </rPh>
    <rPh sb="219" eb="221">
      <t>ザイセイ</t>
    </rPh>
    <rPh sb="221" eb="223">
      <t>フタン</t>
    </rPh>
    <rPh sb="224" eb="226">
      <t>ケイゲン</t>
    </rPh>
    <rPh sb="227" eb="230">
      <t>ヘイジュンカ</t>
    </rPh>
    <rPh sb="231" eb="232">
      <t>ハカ</t>
    </rPh>
    <phoneticPr fontId="4"/>
  </si>
  <si>
    <t>平成27年度より、全市において民間活力を導入したＰＦＩ方式での公共浄化槽（市町村設置型）の整備及び維持管理を行っており、計画的でスピード感を持った生活排水の適正処理及び汚水処理率の向上に取り組んでいる。今後も引き続いて、持続可能な事業運営に向けて、経費削減や設備の長寿命化に努めていく。</t>
    <rPh sb="31" eb="33">
      <t>コウキョウ</t>
    </rPh>
    <rPh sb="33" eb="36">
      <t>ジョウカソウ</t>
    </rPh>
    <rPh sb="110" eb="112">
      <t>ジゾク</t>
    </rPh>
    <rPh sb="112" eb="114">
      <t>カノウ</t>
    </rPh>
    <rPh sb="115" eb="117">
      <t>ジギョウ</t>
    </rPh>
    <rPh sb="117" eb="11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</si>
</sst>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A8-44BF-ABB8-B9400230EE2E}"/>
            </c:ext>
          </c:extLst>
        </c:ser>
        <c:dLbls>
          <c:showLegendKey val="0"/>
          <c:showVal val="0"/>
          <c:showCatName val="0"/>
          <c:showSerName val="0"/>
          <c:showPercent val="0"/>
          <c:showBubbleSize val="0"/>
        </c:dLbls>
        <c:gapWidth val="150"/>
        <c:axId val="196540288"/>
        <c:axId val="1980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BA8-44BF-ABB8-B9400230EE2E}"/>
            </c:ext>
          </c:extLst>
        </c:ser>
        <c:dLbls>
          <c:showLegendKey val="0"/>
          <c:showVal val="0"/>
          <c:showCatName val="0"/>
          <c:showSerName val="0"/>
          <c:showPercent val="0"/>
          <c:showBubbleSize val="0"/>
        </c:dLbls>
        <c:marker val="1"/>
        <c:smooth val="0"/>
        <c:axId val="196540288"/>
        <c:axId val="198018176"/>
      </c:lineChart>
      <c:dateAx>
        <c:axId val="196540288"/>
        <c:scaling>
          <c:orientation val="minMax"/>
        </c:scaling>
        <c:delete val="1"/>
        <c:axPos val="b"/>
        <c:numFmt formatCode="&quot;H&quot;yy" sourceLinked="1"/>
        <c:majorTickMark val="none"/>
        <c:minorTickMark val="none"/>
        <c:tickLblPos val="none"/>
        <c:crossAx val="198018176"/>
        <c:crosses val="autoZero"/>
        <c:auto val="1"/>
        <c:lblOffset val="100"/>
        <c:baseTimeUnit val="years"/>
      </c:dateAx>
      <c:valAx>
        <c:axId val="198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91.01</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5E1-4B98-A383-A586639C70AF}"/>
            </c:ext>
          </c:extLst>
        </c:ser>
        <c:dLbls>
          <c:showLegendKey val="0"/>
          <c:showVal val="0"/>
          <c:showCatName val="0"/>
          <c:showSerName val="0"/>
          <c:showPercent val="0"/>
          <c:showBubbleSize val="0"/>
        </c:dLbls>
        <c:gapWidth val="150"/>
        <c:axId val="168090624"/>
        <c:axId val="1681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xmlns:c16r2="http://schemas.microsoft.com/office/drawing/2015/06/chart">
            <c:ext xmlns:c16="http://schemas.microsoft.com/office/drawing/2014/chart" uri="{C3380CC4-5D6E-409C-BE32-E72D297353CC}">
              <c16:uniqueId val="{00000001-05E1-4B98-A383-A586639C70AF}"/>
            </c:ext>
          </c:extLst>
        </c:ser>
        <c:dLbls>
          <c:showLegendKey val="0"/>
          <c:showVal val="0"/>
          <c:showCatName val="0"/>
          <c:showSerName val="0"/>
          <c:showPercent val="0"/>
          <c:showBubbleSize val="0"/>
        </c:dLbls>
        <c:marker val="1"/>
        <c:smooth val="0"/>
        <c:axId val="168090624"/>
        <c:axId val="168129664"/>
      </c:lineChart>
      <c:dateAx>
        <c:axId val="168090624"/>
        <c:scaling>
          <c:orientation val="minMax"/>
        </c:scaling>
        <c:delete val="1"/>
        <c:axPos val="b"/>
        <c:numFmt formatCode="&quot;H&quot;yy" sourceLinked="1"/>
        <c:majorTickMark val="none"/>
        <c:minorTickMark val="none"/>
        <c:tickLblPos val="none"/>
        <c:crossAx val="168129664"/>
        <c:crosses val="autoZero"/>
        <c:auto val="1"/>
        <c:lblOffset val="100"/>
        <c:baseTimeUnit val="years"/>
      </c:dateAx>
      <c:valAx>
        <c:axId val="1681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E8C-4693-9075-E84174AF9D72}"/>
            </c:ext>
          </c:extLst>
        </c:ser>
        <c:dLbls>
          <c:showLegendKey val="0"/>
          <c:showVal val="0"/>
          <c:showCatName val="0"/>
          <c:showSerName val="0"/>
          <c:showPercent val="0"/>
          <c:showBubbleSize val="0"/>
        </c:dLbls>
        <c:gapWidth val="150"/>
        <c:axId val="175070592"/>
        <c:axId val="1750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xmlns:c16r2="http://schemas.microsoft.com/office/drawing/2015/06/chart">
            <c:ext xmlns:c16="http://schemas.microsoft.com/office/drawing/2014/chart" uri="{C3380CC4-5D6E-409C-BE32-E72D297353CC}">
              <c16:uniqueId val="{00000001-2E8C-4693-9075-E84174AF9D72}"/>
            </c:ext>
          </c:extLst>
        </c:ser>
        <c:dLbls>
          <c:showLegendKey val="0"/>
          <c:showVal val="0"/>
          <c:showCatName val="0"/>
          <c:showSerName val="0"/>
          <c:showPercent val="0"/>
          <c:showBubbleSize val="0"/>
        </c:dLbls>
        <c:marker val="1"/>
        <c:smooth val="0"/>
        <c:axId val="175070592"/>
        <c:axId val="175072768"/>
      </c:lineChart>
      <c:dateAx>
        <c:axId val="175070592"/>
        <c:scaling>
          <c:orientation val="minMax"/>
        </c:scaling>
        <c:delete val="1"/>
        <c:axPos val="b"/>
        <c:numFmt formatCode="&quot;H&quot;yy" sourceLinked="1"/>
        <c:majorTickMark val="none"/>
        <c:minorTickMark val="none"/>
        <c:tickLblPos val="none"/>
        <c:crossAx val="175072768"/>
        <c:crosses val="autoZero"/>
        <c:auto val="1"/>
        <c:lblOffset val="100"/>
        <c:baseTimeUnit val="years"/>
      </c:dateAx>
      <c:valAx>
        <c:axId val="1750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99.62</c:v>
                </c:pt>
                <c:pt idx="1">
                  <c:v>98.88</c:v>
                </c:pt>
                <c:pt idx="2">
                  <c:v>101.25</c:v>
                </c:pt>
                <c:pt idx="3">
                  <c:v>86.8</c:v>
                </c:pt>
                <c:pt idx="4">
                  <c:v>87.44</c:v>
                </c:pt>
              </c:numCache>
            </c:numRef>
          </c:val>
          <c:extLst xmlns:c16r2="http://schemas.microsoft.com/office/drawing/2015/06/chart">
            <c:ext xmlns:c16="http://schemas.microsoft.com/office/drawing/2014/chart" uri="{C3380CC4-5D6E-409C-BE32-E72D297353CC}">
              <c16:uniqueId val="{00000000-3830-483C-8FE1-1DC47E7AA8A5}"/>
            </c:ext>
          </c:extLst>
        </c:ser>
        <c:dLbls>
          <c:showLegendKey val="0"/>
          <c:showVal val="0"/>
          <c:showCatName val="0"/>
          <c:showSerName val="0"/>
          <c:showPercent val="0"/>
          <c:showBubbleSize val="0"/>
        </c:dLbls>
        <c:gapWidth val="150"/>
        <c:axId val="87104896"/>
        <c:axId val="871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0-483C-8FE1-1DC47E7AA8A5}"/>
            </c:ext>
          </c:extLst>
        </c:ser>
        <c:dLbls>
          <c:showLegendKey val="0"/>
          <c:showVal val="0"/>
          <c:showCatName val="0"/>
          <c:showSerName val="0"/>
          <c:showPercent val="0"/>
          <c:showBubbleSize val="0"/>
        </c:dLbls>
        <c:marker val="1"/>
        <c:smooth val="0"/>
        <c:axId val="87104896"/>
        <c:axId val="87107072"/>
      </c:lineChart>
      <c:dateAx>
        <c:axId val="87104896"/>
        <c:scaling>
          <c:orientation val="minMax"/>
        </c:scaling>
        <c:delete val="1"/>
        <c:axPos val="b"/>
        <c:numFmt formatCode="&quot;H&quot;yy" sourceLinked="1"/>
        <c:majorTickMark val="none"/>
        <c:minorTickMark val="none"/>
        <c:tickLblPos val="none"/>
        <c:crossAx val="87107072"/>
        <c:crosses val="autoZero"/>
        <c:auto val="1"/>
        <c:lblOffset val="100"/>
        <c:baseTimeUnit val="years"/>
      </c:dateAx>
      <c:valAx>
        <c:axId val="871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FF-45C8-A2A5-A99EF7DFF10B}"/>
            </c:ext>
          </c:extLst>
        </c:ser>
        <c:dLbls>
          <c:showLegendKey val="0"/>
          <c:showVal val="0"/>
          <c:showCatName val="0"/>
          <c:showSerName val="0"/>
          <c:showPercent val="0"/>
          <c:showBubbleSize val="0"/>
        </c:dLbls>
        <c:gapWidth val="150"/>
        <c:axId val="87126016"/>
        <c:axId val="871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FF-45C8-A2A5-A99EF7DFF10B}"/>
            </c:ext>
          </c:extLst>
        </c:ser>
        <c:dLbls>
          <c:showLegendKey val="0"/>
          <c:showVal val="0"/>
          <c:showCatName val="0"/>
          <c:showSerName val="0"/>
          <c:showPercent val="0"/>
          <c:showBubbleSize val="0"/>
        </c:dLbls>
        <c:marker val="1"/>
        <c:smooth val="0"/>
        <c:axId val="87126016"/>
        <c:axId val="87127936"/>
      </c:lineChart>
      <c:dateAx>
        <c:axId val="87126016"/>
        <c:scaling>
          <c:orientation val="minMax"/>
        </c:scaling>
        <c:delete val="1"/>
        <c:axPos val="b"/>
        <c:numFmt formatCode="&quot;H&quot;yy" sourceLinked="1"/>
        <c:majorTickMark val="none"/>
        <c:minorTickMark val="none"/>
        <c:tickLblPos val="none"/>
        <c:crossAx val="87127936"/>
        <c:crosses val="autoZero"/>
        <c:auto val="1"/>
        <c:lblOffset val="100"/>
        <c:baseTimeUnit val="years"/>
      </c:dateAx>
      <c:valAx>
        <c:axId val="871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1C-4049-80F9-F8DE841E2507}"/>
            </c:ext>
          </c:extLst>
        </c:ser>
        <c:dLbls>
          <c:showLegendKey val="0"/>
          <c:showVal val="0"/>
          <c:showCatName val="0"/>
          <c:showSerName val="0"/>
          <c:showPercent val="0"/>
          <c:showBubbleSize val="0"/>
        </c:dLbls>
        <c:gapWidth val="150"/>
        <c:axId val="90374528"/>
        <c:axId val="90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1C-4049-80F9-F8DE841E2507}"/>
            </c:ext>
          </c:extLst>
        </c:ser>
        <c:dLbls>
          <c:showLegendKey val="0"/>
          <c:showVal val="0"/>
          <c:showCatName val="0"/>
          <c:showSerName val="0"/>
          <c:showPercent val="0"/>
          <c:showBubbleSize val="0"/>
        </c:dLbls>
        <c:marker val="1"/>
        <c:smooth val="0"/>
        <c:axId val="90374528"/>
        <c:axId val="90376448"/>
      </c:lineChart>
      <c:dateAx>
        <c:axId val="90374528"/>
        <c:scaling>
          <c:orientation val="minMax"/>
        </c:scaling>
        <c:delete val="1"/>
        <c:axPos val="b"/>
        <c:numFmt formatCode="&quot;H&quot;yy" sourceLinked="1"/>
        <c:majorTickMark val="none"/>
        <c:minorTickMark val="none"/>
        <c:tickLblPos val="none"/>
        <c:crossAx val="90376448"/>
        <c:crosses val="autoZero"/>
        <c:auto val="1"/>
        <c:lblOffset val="100"/>
        <c:baseTimeUnit val="years"/>
      </c:dateAx>
      <c:valAx>
        <c:axId val="90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9D-45E3-B0DE-32A2A3F94CF6}"/>
            </c:ext>
          </c:extLst>
        </c:ser>
        <c:dLbls>
          <c:showLegendKey val="0"/>
          <c:showVal val="0"/>
          <c:showCatName val="0"/>
          <c:showSerName val="0"/>
          <c:showPercent val="0"/>
          <c:showBubbleSize val="0"/>
        </c:dLbls>
        <c:gapWidth val="150"/>
        <c:axId val="90392832"/>
        <c:axId val="903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9D-45E3-B0DE-32A2A3F94CF6}"/>
            </c:ext>
          </c:extLst>
        </c:ser>
        <c:dLbls>
          <c:showLegendKey val="0"/>
          <c:showVal val="0"/>
          <c:showCatName val="0"/>
          <c:showSerName val="0"/>
          <c:showPercent val="0"/>
          <c:showBubbleSize val="0"/>
        </c:dLbls>
        <c:marker val="1"/>
        <c:smooth val="0"/>
        <c:axId val="90392832"/>
        <c:axId val="90399104"/>
      </c:lineChart>
      <c:dateAx>
        <c:axId val="90392832"/>
        <c:scaling>
          <c:orientation val="minMax"/>
        </c:scaling>
        <c:delete val="1"/>
        <c:axPos val="b"/>
        <c:numFmt formatCode="&quot;H&quot;yy" sourceLinked="1"/>
        <c:majorTickMark val="none"/>
        <c:minorTickMark val="none"/>
        <c:tickLblPos val="none"/>
        <c:crossAx val="90399104"/>
        <c:crosses val="autoZero"/>
        <c:auto val="1"/>
        <c:lblOffset val="100"/>
        <c:baseTimeUnit val="years"/>
      </c:dateAx>
      <c:valAx>
        <c:axId val="903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B0-4F71-828F-00A206FC1E6B}"/>
            </c:ext>
          </c:extLst>
        </c:ser>
        <c:dLbls>
          <c:showLegendKey val="0"/>
          <c:showVal val="0"/>
          <c:showCatName val="0"/>
          <c:showSerName val="0"/>
          <c:showPercent val="0"/>
          <c:showBubbleSize val="0"/>
        </c:dLbls>
        <c:gapWidth val="150"/>
        <c:axId val="90408064"/>
        <c:axId val="904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B0-4F71-828F-00A206FC1E6B}"/>
            </c:ext>
          </c:extLst>
        </c:ser>
        <c:dLbls>
          <c:showLegendKey val="0"/>
          <c:showVal val="0"/>
          <c:showCatName val="0"/>
          <c:showSerName val="0"/>
          <c:showPercent val="0"/>
          <c:showBubbleSize val="0"/>
        </c:dLbls>
        <c:marker val="1"/>
        <c:smooth val="0"/>
        <c:axId val="90408064"/>
        <c:axId val="90409984"/>
      </c:lineChart>
      <c:dateAx>
        <c:axId val="90408064"/>
        <c:scaling>
          <c:orientation val="minMax"/>
        </c:scaling>
        <c:delete val="1"/>
        <c:axPos val="b"/>
        <c:numFmt formatCode="&quot;H&quot;yy" sourceLinked="1"/>
        <c:majorTickMark val="none"/>
        <c:minorTickMark val="none"/>
        <c:tickLblPos val="none"/>
        <c:crossAx val="90409984"/>
        <c:crosses val="autoZero"/>
        <c:auto val="1"/>
        <c:lblOffset val="100"/>
        <c:baseTimeUnit val="years"/>
      </c:dateAx>
      <c:valAx>
        <c:axId val="904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918.06</c:v>
                </c:pt>
                <c:pt idx="1">
                  <c:v>931.99</c:v>
                </c:pt>
                <c:pt idx="2">
                  <c:v>809.58</c:v>
                </c:pt>
                <c:pt idx="3">
                  <c:v>782.29</c:v>
                </c:pt>
                <c:pt idx="4">
                  <c:v>833.42</c:v>
                </c:pt>
              </c:numCache>
            </c:numRef>
          </c:val>
          <c:extLst xmlns:c16r2="http://schemas.microsoft.com/office/drawing/2015/06/chart">
            <c:ext xmlns:c16="http://schemas.microsoft.com/office/drawing/2014/chart" uri="{C3380CC4-5D6E-409C-BE32-E72D297353CC}">
              <c16:uniqueId val="{00000000-9D42-4BB6-A833-28595CBF1127}"/>
            </c:ext>
          </c:extLst>
        </c:ser>
        <c:dLbls>
          <c:showLegendKey val="0"/>
          <c:showVal val="0"/>
          <c:showCatName val="0"/>
          <c:showSerName val="0"/>
          <c:showPercent val="0"/>
          <c:showBubbleSize val="0"/>
        </c:dLbls>
        <c:gapWidth val="150"/>
        <c:axId val="90666496"/>
        <c:axId val="906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9D42-4BB6-A833-28595CBF1127}"/>
            </c:ext>
          </c:extLst>
        </c:ser>
        <c:dLbls>
          <c:showLegendKey val="0"/>
          <c:showVal val="0"/>
          <c:showCatName val="0"/>
          <c:showSerName val="0"/>
          <c:showPercent val="0"/>
          <c:showBubbleSize val="0"/>
        </c:dLbls>
        <c:marker val="1"/>
        <c:smooth val="0"/>
        <c:axId val="90666496"/>
        <c:axId val="90668416"/>
      </c:lineChart>
      <c:dateAx>
        <c:axId val="90666496"/>
        <c:scaling>
          <c:orientation val="minMax"/>
        </c:scaling>
        <c:delete val="1"/>
        <c:axPos val="b"/>
        <c:numFmt formatCode="&quot;H&quot;yy" sourceLinked="1"/>
        <c:majorTickMark val="none"/>
        <c:minorTickMark val="none"/>
        <c:tickLblPos val="none"/>
        <c:crossAx val="90668416"/>
        <c:crosses val="autoZero"/>
        <c:auto val="1"/>
        <c:lblOffset val="100"/>
        <c:baseTimeUnit val="years"/>
      </c:dateAx>
      <c:valAx>
        <c:axId val="90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83.02</c:v>
                </c:pt>
                <c:pt idx="1">
                  <c:v>81.83</c:v>
                </c:pt>
                <c:pt idx="2">
                  <c:v>82.15</c:v>
                </c:pt>
                <c:pt idx="3">
                  <c:v>83.74</c:v>
                </c:pt>
                <c:pt idx="4">
                  <c:v>84.2</c:v>
                </c:pt>
              </c:numCache>
            </c:numRef>
          </c:val>
          <c:extLst xmlns:c16r2="http://schemas.microsoft.com/office/drawing/2015/06/chart">
            <c:ext xmlns:c16="http://schemas.microsoft.com/office/drawing/2014/chart" uri="{C3380CC4-5D6E-409C-BE32-E72D297353CC}">
              <c16:uniqueId val="{00000000-EF33-4A87-B099-3D50A2952C82}"/>
            </c:ext>
          </c:extLst>
        </c:ser>
        <c:dLbls>
          <c:showLegendKey val="0"/>
          <c:showVal val="0"/>
          <c:showCatName val="0"/>
          <c:showSerName val="0"/>
          <c:showPercent val="0"/>
          <c:showBubbleSize val="0"/>
        </c:dLbls>
        <c:gapWidth val="150"/>
        <c:axId val="90720128"/>
        <c:axId val="907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xmlns:c16r2="http://schemas.microsoft.com/office/drawing/2015/06/chart">
            <c:ext xmlns:c16="http://schemas.microsoft.com/office/drawing/2014/chart" uri="{C3380CC4-5D6E-409C-BE32-E72D297353CC}">
              <c16:uniqueId val="{00000001-EF33-4A87-B099-3D50A2952C82}"/>
            </c:ext>
          </c:extLst>
        </c:ser>
        <c:dLbls>
          <c:showLegendKey val="0"/>
          <c:showVal val="0"/>
          <c:showCatName val="0"/>
          <c:showSerName val="0"/>
          <c:showPercent val="0"/>
          <c:showBubbleSize val="0"/>
        </c:dLbls>
        <c:marker val="1"/>
        <c:smooth val="0"/>
        <c:axId val="90720128"/>
        <c:axId val="90734592"/>
      </c:lineChart>
      <c:dateAx>
        <c:axId val="90720128"/>
        <c:scaling>
          <c:orientation val="minMax"/>
        </c:scaling>
        <c:delete val="1"/>
        <c:axPos val="b"/>
        <c:numFmt formatCode="&quot;H&quot;yy" sourceLinked="1"/>
        <c:majorTickMark val="none"/>
        <c:minorTickMark val="none"/>
        <c:tickLblPos val="none"/>
        <c:crossAx val="90734592"/>
        <c:crosses val="autoZero"/>
        <c:auto val="1"/>
        <c:lblOffset val="100"/>
        <c:baseTimeUnit val="years"/>
      </c:dateAx>
      <c:valAx>
        <c:axId val="90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191.54</c:v>
                </c:pt>
                <c:pt idx="1">
                  <c:v>207.34</c:v>
                </c:pt>
                <c:pt idx="2">
                  <c:v>207.39</c:v>
                </c:pt>
                <c:pt idx="3">
                  <c:v>213.34</c:v>
                </c:pt>
                <c:pt idx="4">
                  <c:v>200.45</c:v>
                </c:pt>
              </c:numCache>
            </c:numRef>
          </c:val>
          <c:extLst xmlns:c16r2="http://schemas.microsoft.com/office/drawing/2015/06/chart">
            <c:ext xmlns:c16="http://schemas.microsoft.com/office/drawing/2014/chart" uri="{C3380CC4-5D6E-409C-BE32-E72D297353CC}">
              <c16:uniqueId val="{00000000-6D7D-41FC-A1BA-F09086917302}"/>
            </c:ext>
          </c:extLst>
        </c:ser>
        <c:dLbls>
          <c:showLegendKey val="0"/>
          <c:showVal val="0"/>
          <c:showCatName val="0"/>
          <c:showSerName val="0"/>
          <c:showPercent val="0"/>
          <c:showBubbleSize val="0"/>
        </c:dLbls>
        <c:gapWidth val="150"/>
        <c:axId val="90753664"/>
        <c:axId val="1608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6D7D-41FC-A1BA-F09086917302}"/>
            </c:ext>
          </c:extLst>
        </c:ser>
        <c:dLbls>
          <c:showLegendKey val="0"/>
          <c:showVal val="0"/>
          <c:showCatName val="0"/>
          <c:showSerName val="0"/>
          <c:showPercent val="0"/>
          <c:showBubbleSize val="0"/>
        </c:dLbls>
        <c:marker val="1"/>
        <c:smooth val="0"/>
        <c:axId val="90753664"/>
        <c:axId val="160842496"/>
      </c:lineChart>
      <c:dateAx>
        <c:axId val="90753664"/>
        <c:scaling>
          <c:orientation val="minMax"/>
        </c:scaling>
        <c:delete val="1"/>
        <c:axPos val="b"/>
        <c:numFmt formatCode="&quot;H&quot;yy" sourceLinked="1"/>
        <c:majorTickMark val="none"/>
        <c:minorTickMark val="none"/>
        <c:tickLblPos val="none"/>
        <c:crossAx val="160842496"/>
        <c:crosses val="autoZero"/>
        <c:auto val="1"/>
        <c:lblOffset val="100"/>
        <c:baseTimeUnit val="years"/>
      </c:dateAx>
      <c:valAx>
        <c:axId val="160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21" zoomScale="112" zoomScaleNormal="112"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三好市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24115</v>
      </c>
      <c r="AM8" s="55"/>
      <c r="AN8" s="55"/>
      <c r="AO8" s="55"/>
      <c r="AP8" s="55"/>
      <c r="AQ8" s="55"/>
      <c r="AR8" s="55"/>
      <c r="AS8" s="55"/>
      <c r="AT8" s="54">
        <f>データ!T6</f>
        <v>721.42</v>
      </c>
      <c r="AU8" s="54"/>
      <c r="AV8" s="54"/>
      <c r="AW8" s="54"/>
      <c r="AX8" s="54"/>
      <c r="AY8" s="54"/>
      <c r="AZ8" s="54"/>
      <c r="BA8" s="54"/>
      <c r="BB8" s="54">
        <f>データ!U6</f>
        <v>33.43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13.09</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3132</v>
      </c>
      <c r="AM10" s="55"/>
      <c r="AN10" s="55"/>
      <c r="AO10" s="55"/>
      <c r="AP10" s="55"/>
      <c r="AQ10" s="55"/>
      <c r="AR10" s="55"/>
      <c r="AS10" s="55"/>
      <c r="AT10" s="54">
        <f>データ!W6</f>
        <v>199.77</v>
      </c>
      <c r="AU10" s="54"/>
      <c r="AV10" s="54"/>
      <c r="AW10" s="54"/>
      <c r="AX10" s="54"/>
      <c r="AY10" s="54"/>
      <c r="AZ10" s="54"/>
      <c r="BA10" s="54"/>
      <c r="BB10" s="54">
        <f>データ!X6</f>
        <v>15.68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Gd81wYyLTC8lFJTh8T0LqhYh/9g1k0p39xZ+U/9wPdWDDVerPqS+GtmvwazsX6bZAgC76JNP/GI3C3N0aHNyVQ==" saltValue="81QX2HgQ31mBJH/7XchM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362085</v>
      </c>
      <c r="D6" s="19">
        <f t="shared" si="3"/>
        <v>47</v>
      </c>
      <c r="E6" s="19">
        <f t="shared" si="3"/>
        <v>18</v>
      </c>
      <c r="F6" s="19">
        <f t="shared" si="3"/>
        <v>0</v>
      </c>
      <c r="G6" s="19">
        <f t="shared" si="3"/>
        <v>0</v>
      </c>
      <c r="H6" s="19" t="str">
        <f t="shared" si="3"/>
        <v>徳島県　三好市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13.09</v>
      </c>
      <c r="Q6" s="20">
        <f t="shared" si="3"/>
        <v>100</v>
      </c>
      <c r="R6" s="20">
        <f t="shared" si="3"/>
        <v>3850</v>
      </c>
      <c r="S6" s="20">
        <f t="shared" si="3"/>
        <v>24115</v>
      </c>
      <c r="T6" s="20">
        <f t="shared" si="3"/>
        <v>721.42</v>
      </c>
      <c r="U6" s="20">
        <f t="shared" si="3"/>
        <v>33.43</v>
      </c>
      <c r="V6" s="20">
        <f t="shared" si="3"/>
        <v>3132</v>
      </c>
      <c r="W6" s="20">
        <f t="shared" si="3"/>
        <v>199.77</v>
      </c>
      <c r="X6" s="20">
        <f t="shared" si="3"/>
        <v>15.68</v>
      </c>
      <c r="Y6" s="21">
        <f>IF(Y7="",NA(),Y7)</f>
        <v>99.62</v>
      </c>
      <c r="Z6" s="21">
        <f t="shared" ref="Z6:AH6" si="4">IF(Z7="",NA(),Z7)</f>
        <v>98.88</v>
      </c>
      <c r="AA6" s="21">
        <f t="shared" si="4"/>
        <v>101.25</v>
      </c>
      <c r="AB6" s="21">
        <f t="shared" si="4"/>
        <v>86.8</v>
      </c>
      <c r="AC6" s="21">
        <f t="shared" si="4"/>
        <v>87.44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918.06</v>
      </c>
      <c r="BG6" s="21">
        <f t="shared" ref="BG6:BO6" si="7">IF(BG7="",NA(),BG7)</f>
        <v>931.99</v>
      </c>
      <c r="BH6" s="21">
        <f t="shared" si="7"/>
        <v>809.58</v>
      </c>
      <c r="BI6" s="21">
        <f t="shared" si="7"/>
        <v>782.29</v>
      </c>
      <c r="BJ6" s="21">
        <f t="shared" si="7"/>
        <v>833.42</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83.02</v>
      </c>
      <c r="BR6" s="21">
        <f t="shared" ref="BR6:BZ6" si="8">IF(BR7="",NA(),BR7)</f>
        <v>81.83</v>
      </c>
      <c r="BS6" s="21">
        <f t="shared" si="8"/>
        <v>82.15</v>
      </c>
      <c r="BT6" s="21">
        <f t="shared" si="8"/>
        <v>83.74</v>
      </c>
      <c r="BU6" s="21">
        <f t="shared" si="8"/>
        <v>84.2</v>
      </c>
      <c r="BV6" s="21">
        <f t="shared" si="8"/>
        <v>57.08</v>
      </c>
      <c r="BW6" s="21">
        <f t="shared" si="8"/>
        <v>55.85</v>
      </c>
      <c r="BX6" s="21">
        <f t="shared" si="8"/>
        <v>62.5</v>
      </c>
      <c r="BY6" s="21">
        <f t="shared" si="8"/>
        <v>60.59</v>
      </c>
      <c r="BZ6" s="21">
        <f t="shared" si="8"/>
        <v>60</v>
      </c>
      <c r="CA6" s="20" t="str">
        <f>IF(CA7="","",IF(CA7="-","【-】","【"&amp;SUBSTITUTE(TEXT(CA7,"#,##0.00"),"-","△")&amp;"】"))</f>
        <v>【57.71】</v>
      </c>
      <c r="CB6" s="21">
        <f>IF(CB7="",NA(),CB7)</f>
        <v>191.54</v>
      </c>
      <c r="CC6" s="21">
        <f t="shared" ref="CC6:CK6" si="9">IF(CC7="",NA(),CC7)</f>
        <v>207.34</v>
      </c>
      <c r="CD6" s="21">
        <f t="shared" si="9"/>
        <v>207.39</v>
      </c>
      <c r="CE6" s="21">
        <f t="shared" si="9"/>
        <v>213.34</v>
      </c>
      <c r="CF6" s="21">
        <f t="shared" si="9"/>
        <v>200.45</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91.01</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362085</v>
      </c>
      <c r="D7" s="23">
        <v>47</v>
      </c>
      <c r="E7" s="23">
        <v>18</v>
      </c>
      <c r="F7" s="23">
        <v>0</v>
      </c>
      <c r="G7" s="23">
        <v>0</v>
      </c>
      <c r="H7" s="23" t="s">
        <v>98</v>
      </c>
      <c r="I7" s="23" t="s">
        <v>99</v>
      </c>
      <c r="J7" s="23" t="s">
        <v>100</v>
      </c>
      <c r="K7" s="23" t="s">
        <v>101</v>
      </c>
      <c r="L7" s="23" t="s">
        <v>102</v>
      </c>
      <c r="M7" s="23" t="s">
        <v>103</v>
      </c>
      <c r="N7" s="24" t="s">
        <v>104</v>
      </c>
      <c r="O7" s="24" t="s">
        <v>105</v>
      </c>
      <c r="P7" s="24">
        <v>13.09</v>
      </c>
      <c r="Q7" s="24">
        <v>100</v>
      </c>
      <c r="R7" s="24">
        <v>3850</v>
      </c>
      <c r="S7" s="24">
        <v>24115</v>
      </c>
      <c r="T7" s="24">
        <v>721.42</v>
      </c>
      <c r="U7" s="24">
        <v>33.43</v>
      </c>
      <c r="V7" s="24">
        <v>3132</v>
      </c>
      <c r="W7" s="24">
        <v>199.77</v>
      </c>
      <c r="X7" s="24">
        <v>15.68</v>
      </c>
      <c r="Y7" s="24">
        <v>99.62</v>
      </c>
      <c r="Z7" s="24">
        <v>98.88</v>
      </c>
      <c r="AA7" s="24">
        <v>101.25</v>
      </c>
      <c r="AB7" s="24">
        <v>86.8</v>
      </c>
      <c r="AC7" s="24">
        <v>87.44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918.06</v>
      </c>
      <c r="BG7" s="24">
        <v>931.99</v>
      </c>
      <c r="BH7" s="24">
        <v>809.58</v>
      </c>
      <c r="BI7" s="24">
        <v>782.29</v>
      </c>
      <c r="BJ7" s="24">
        <v>833.42</v>
      </c>
      <c r="BK7" s="24">
        <v>407.42</v>
      </c>
      <c r="BL7" s="24">
        <v>386.46</v>
      </c>
      <c r="BM7" s="24">
        <v>270.57</v>
      </c>
      <c r="BN7" s="24">
        <v>294.27</v>
      </c>
      <c r="BO7" s="24">
        <v>294.08999999999997</v>
      </c>
      <c r="BP7" s="24">
        <v>310.14</v>
      </c>
      <c r="BQ7" s="24">
        <v>83.02</v>
      </c>
      <c r="BR7" s="24">
        <v>81.83</v>
      </c>
      <c r="BS7" s="24">
        <v>82.15</v>
      </c>
      <c r="BT7" s="24">
        <v>83.74</v>
      </c>
      <c r="BU7" s="24">
        <v>84.2</v>
      </c>
      <c r="BV7" s="24">
        <v>57.08</v>
      </c>
      <c r="BW7" s="24">
        <v>55.85</v>
      </c>
      <c r="BX7" s="24">
        <v>62.5</v>
      </c>
      <c r="BY7" s="24">
        <v>60.59</v>
      </c>
      <c r="BZ7" s="24">
        <v>60</v>
      </c>
      <c r="CA7" s="24">
        <v>57.71</v>
      </c>
      <c r="CB7" s="24">
        <v>191.54</v>
      </c>
      <c r="CC7" s="24">
        <v>207.34</v>
      </c>
      <c r="CD7" s="24">
        <v>207.39</v>
      </c>
      <c r="CE7" s="24">
        <v>213.34</v>
      </c>
      <c r="CF7" s="24">
        <v>200.45</v>
      </c>
      <c r="CG7" s="24">
        <v>286.86</v>
      </c>
      <c r="CH7" s="24">
        <v>287.91000000000003</v>
      </c>
      <c r="CI7" s="24">
        <v>269.33</v>
      </c>
      <c r="CJ7" s="24">
        <v>280.23</v>
      </c>
      <c r="CK7" s="24">
        <v>282.70999999999998</v>
      </c>
      <c r="CL7" s="24">
        <v>286.17</v>
      </c>
      <c r="CM7" s="24">
        <v>91.01</v>
      </c>
      <c r="CN7" s="24">
        <v>100</v>
      </c>
      <c r="CO7" s="24">
        <v>100</v>
      </c>
      <c r="CP7" s="24">
        <v>100</v>
      </c>
      <c r="CQ7" s="24">
        <v>100</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三好市役所</cp:lastModifiedBy>
  <dcterms:created xsi:type="dcterms:W3CDTF">2022-12-01T02:08:15Z</dcterms:created>
  <dcterms:modified xsi:type="dcterms:W3CDTF">2023-01-26T02:46:18Z</dcterms:modified>
</cp:coreProperties>
</file>