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0519\Desktop\"/>
    </mc:Choice>
  </mc:AlternateContent>
  <workbookProtection workbookAlgorithmName="SHA-512" workbookHashValue="pvqkaypeJGlUFbS0fa70y2yGnQkA/dDP/NeyRhJ3oqnmvTOuBWs7CdmZCRQqLtjIkjMPb4hl1QifTmfrVA2C1g==" workbookSaltValue="U5hbHLbmFJ/Z8tHoMOPpTA==" workbookSpinCount="100000" lockStructure="1"/>
  <bookViews>
    <workbookView xWindow="0" yWindow="0" windowWidth="28800" windowHeight="11910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</calcChain>
</file>

<file path=xl/sharedStrings.xml><?xml version="1.0" encoding="utf-8"?>
<sst xmlns="http://schemas.openxmlformats.org/spreadsheetml/2006/main" count="236" uniqueCount="119">
  <si>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</si>
  <si>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</si>
  <si>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</si>
  <si>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</si>
  <si>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</si>
  <si>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</si>
  <si>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</si>
  <si>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</si>
  <si>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</si>
  <si>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</si>
  <si>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</si>
  <si>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</si>
  <si>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</si>
  <si>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</si>
  <si>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</si>
  <si>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</si>
  <si>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</si>
  <si>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</si>
  <si>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</si>
  <si>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</si>
  <si>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</si>
  <si>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</si>
  <si>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</si>
  <si>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</si>
  <si>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</si>
  <si>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</si>
  <si>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</si>
  <si>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</si>
  <si>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</si>
  <si>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</si>
  <si>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</si>
  <si>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</si>
  <si>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</si>
  <si>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</si>
  <si>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</si>
  <si>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</si>
  <si>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</si>
  <si>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</si>
  <si>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</si>
  <si>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</si>
  <si>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</si>
  <si>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</si>
  <si>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</si>
  <si>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</si>
  <si>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</si>
  <si>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</si>
  <si>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</si>
  <si>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</si>
  <si>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</si>
  <si>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</si>
  <si>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</si>
  <si>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</si>
  <si>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</si>
  <si>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</si>
  <si>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</si>
  <si>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</si>
  <si>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</si>
  <si>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</si>
  <si>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</si>
  <si>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</si>
  <si>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</si>
  <si>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</si>
  <si>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</si>
  <si>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</si>
  <si>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</si>
  <si>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</si>
  <si>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</si>
  <si>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</si>
  <si>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</si>
  <si>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</si>
  <si>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</si>
  <si>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</si>
  <si>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</si>
  <si>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</si>
  <si>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</si>
  <si>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</si>
  <si>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</si>
  <si>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</si>
  <si>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</si>
  <si>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</si>
  <si>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</si>
  <si>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</si>
  <si>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</si>
  <si>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</si>
  <si>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</si>
  <si>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</si>
  <si>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</si>
  <si>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</si>
  <si>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</si>
  <si>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</si>
  <si>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</si>
  <si>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</si>
  <si>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</si>
  <si>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</si>
  <si>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</si>
  <si>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</si>
  <si>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</si>
  <si>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つるぎ町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</si>
  <si>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</si>
  <si>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</si>
  <si>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</si>
  <si>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</si>
  <si>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</si>
  <si>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</si>
  <si>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</si>
  <si>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</si>
  <si>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</si>
  <si>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</si>
  <si>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</si>
  <si>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</si>
  <si>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</si>
  <si>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</si>
  <si>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</si>
  <si>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</si>
  <si>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</si>
  <si>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</si>
  <si>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・供用開始後１０年以上となるが、管渠の老朽化は現時点では、ほぼ見られない。</t>
    <phoneticPr fontId="4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</si>
  <si>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phoneticPr fontId="4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</si>
  <si>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・施設利用率については、平均値を下回っており、人口低下による影響だと考えられる。　　　　　　　　　　　　　　・水洗化率については、高水準を維持しているが、１００％の加入率を目指し、更なる加入促進に努める。</t>
    <rPh sb="178" eb="179">
      <t>シタ</t>
    </rPh>
    <rPh sb="185" eb="187">
      <t>ジンコウ</t>
    </rPh>
    <rPh sb="187" eb="189">
      <t>テイカ</t>
    </rPh>
    <rPh sb="192" eb="194">
      <t>エイキョウ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</si>
</sst>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E2-480F-AD58-444B3214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6056"/>
        <c:axId val="169076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0.04</c:v>
                </c:pt>
                <c:pt idx="2" formatCode="#,##0.00;&quot;△&quot;#,##0.00">
                  <c:v>0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E2-480F-AD58-444B3214EA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6056"/>
        <c:axId val="169076448"/>
      </c:lineChart>
      <c:dateAx>
        <c:axId val="1690760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9076448"/>
        <c:crosses val="autoZero"/>
        <c:auto val="1"/>
        <c:lblOffset val="100"/>
        <c:baseTimeUnit val="years"/>
      </c:dateAx>
      <c:valAx>
        <c:axId val="169076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076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100.78</c:v>
                </c:pt>
                <c:pt idx="1">
                  <c:v>97.35</c:v>
                </c:pt>
                <c:pt idx="2">
                  <c:v>99.1</c:v>
                </c:pt>
                <c:pt idx="3">
                  <c:v>105.31</c:v>
                </c:pt>
                <c:pt idx="4">
                  <c:v>99.26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E1-4230-B336-0AAAF17D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076840"/>
        <c:axId val="16907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E1-4230-B336-0AAAF17D4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76840"/>
        <c:axId val="169073312"/>
      </c:lineChart>
      <c:dateAx>
        <c:axId val="1690768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69073312"/>
        <c:crosses val="autoZero"/>
        <c:auto val="1"/>
        <c:lblOffset val="100"/>
        <c:baseTimeUnit val="years"/>
      </c:dateAx>
      <c:valAx>
        <c:axId val="16907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076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D4-462B-902F-20C6B3982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89880"/>
        <c:axId val="375690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D4-462B-902F-20C6B3982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89880"/>
        <c:axId val="375690664"/>
      </c:lineChart>
      <c:dateAx>
        <c:axId val="375689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690664"/>
        <c:crosses val="autoZero"/>
        <c:auto val="1"/>
        <c:lblOffset val="100"/>
        <c:baseTimeUnit val="years"/>
      </c:dateAx>
      <c:valAx>
        <c:axId val="375690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689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12-451D-9259-40C665CF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87920"/>
        <c:axId val="375688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12-451D-9259-40C665CF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87920"/>
        <c:axId val="375688312"/>
      </c:lineChart>
      <c:dateAx>
        <c:axId val="375687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688312"/>
        <c:crosses val="autoZero"/>
        <c:auto val="1"/>
        <c:lblOffset val="100"/>
        <c:baseTimeUnit val="years"/>
      </c:dateAx>
      <c:valAx>
        <c:axId val="375688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687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2B-49B7-8382-07583CDC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86352"/>
        <c:axId val="37569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C2B-49B7-8382-07583CDC8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86352"/>
        <c:axId val="375691056"/>
      </c:lineChart>
      <c:dateAx>
        <c:axId val="3756863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691056"/>
        <c:crosses val="autoZero"/>
        <c:auto val="1"/>
        <c:lblOffset val="100"/>
        <c:baseTimeUnit val="years"/>
      </c:dateAx>
      <c:valAx>
        <c:axId val="37569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68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66-4461-A2CE-CFC89709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686744"/>
        <c:axId val="375396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66-4461-A2CE-CFC897096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686744"/>
        <c:axId val="375396112"/>
      </c:lineChart>
      <c:dateAx>
        <c:axId val="375686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96112"/>
        <c:crosses val="autoZero"/>
        <c:auto val="1"/>
        <c:lblOffset val="100"/>
        <c:baseTimeUnit val="years"/>
      </c:dateAx>
      <c:valAx>
        <c:axId val="375396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686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01-40CF-B26E-9CE6E6A2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98072"/>
        <c:axId val="375398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982.29</c:v>
                </c:pt>
                <c:pt idx="1">
                  <c:v>713.28</c:v>
                </c:pt>
                <c:pt idx="2">
                  <c:v>673.08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01-40CF-B26E-9CE6E6A2D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98072"/>
        <c:axId val="375398464"/>
      </c:lineChart>
      <c:dateAx>
        <c:axId val="375398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98464"/>
        <c:crosses val="autoZero"/>
        <c:auto val="1"/>
        <c:lblOffset val="100"/>
        <c:baseTimeUnit val="years"/>
      </c:dateAx>
      <c:valAx>
        <c:axId val="375398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98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64.64</c:v>
                </c:pt>
                <c:pt idx="1">
                  <c:v>61.86</c:v>
                </c:pt>
                <c:pt idx="2">
                  <c:v>63.84</c:v>
                </c:pt>
                <c:pt idx="3">
                  <c:v>59.75</c:v>
                </c:pt>
                <c:pt idx="4">
                  <c:v>65.209999999999994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50-4983-9FB6-A2AB0612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98856"/>
        <c:axId val="37539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40.75</c:v>
                </c:pt>
                <c:pt idx="2">
                  <c:v>42.44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50-4983-9FB6-A2AB06127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98856"/>
        <c:axId val="375396504"/>
      </c:lineChart>
      <c:dateAx>
        <c:axId val="375398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96504"/>
        <c:crosses val="autoZero"/>
        <c:auto val="1"/>
        <c:lblOffset val="100"/>
        <c:baseTimeUnit val="years"/>
      </c:dateAx>
      <c:valAx>
        <c:axId val="37539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98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222.98</c:v>
                </c:pt>
                <c:pt idx="1">
                  <c:v>236.42</c:v>
                </c:pt>
                <c:pt idx="2">
                  <c:v>227.35</c:v>
                </c:pt>
                <c:pt idx="3">
                  <c:v>246.85</c:v>
                </c:pt>
                <c:pt idx="4">
                  <c:v>220.22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17-4587-85C4-4ED6F677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99640"/>
        <c:axId val="375396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334.48</c:v>
                </c:pt>
                <c:pt idx="1">
                  <c:v>311.70999999999998</c:v>
                </c:pt>
                <c:pt idx="2">
                  <c:v>284.54000000000002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D17-4587-85C4-4ED6F6776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99640"/>
        <c:axId val="375396896"/>
      </c:lineChart>
      <c:dateAx>
        <c:axId val="3753996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96896"/>
        <c:crosses val="autoZero"/>
        <c:auto val="1"/>
        <c:lblOffset val="100"/>
        <c:baseTimeUnit val="years"/>
      </c:dateAx>
      <c:valAx>
        <c:axId val="375396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99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56.56</c:v>
                </c:pt>
                <c:pt idx="1">
                  <c:v>53.39</c:v>
                </c:pt>
                <c:pt idx="2">
                  <c:v>54.75</c:v>
                </c:pt>
                <c:pt idx="3">
                  <c:v>55.66</c:v>
                </c:pt>
                <c:pt idx="4">
                  <c:v>52.04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B6-4471-BB23-38994FAC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92584"/>
        <c:axId val="3753929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40.93</c:v>
                </c:pt>
                <c:pt idx="1">
                  <c:v>43.38</c:v>
                </c:pt>
                <c:pt idx="2">
                  <c:v>42.33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B6-4471-BB23-38994FACF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92584"/>
        <c:axId val="375392976"/>
      </c:lineChart>
      <c:dateAx>
        <c:axId val="3753925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392976"/>
        <c:crosses val="autoZero"/>
        <c:auto val="1"/>
        <c:lblOffset val="100"/>
        <c:baseTimeUnit val="years"/>
      </c:dateAx>
      <c:valAx>
        <c:axId val="3753929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92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94.31</c:v>
                </c:pt>
                <c:pt idx="1">
                  <c:v>94</c:v>
                </c:pt>
                <c:pt idx="2">
                  <c:v>94.26</c:v>
                </c:pt>
                <c:pt idx="3">
                  <c:v>93.39</c:v>
                </c:pt>
                <c:pt idx="4">
                  <c:v>93.42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1-4BD3-A446-7AE6669D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5395328"/>
        <c:axId val="375691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62.73</c:v>
                </c:pt>
                <c:pt idx="1">
                  <c:v>62.02</c:v>
                </c:pt>
                <c:pt idx="2">
                  <c:v>62.5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1-4BD3-A446-7AE6669D2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5395328"/>
        <c:axId val="375691448"/>
      </c:lineChart>
      <c:dateAx>
        <c:axId val="3753953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375691448"/>
        <c:crosses val="autoZero"/>
        <c:auto val="1"/>
        <c:lblOffset val="100"/>
        <c:baseTimeUnit val="years"/>
      </c:dateAx>
      <c:valAx>
        <c:axId val="375691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753953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Normal="100" workbookViewId="0">
      <selection activeCell="A9" sqref="A9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徳島県　つるぎ町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法非適用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農業集落排水</v>
      </c>
      <c r="Q8" s="35"/>
      <c r="R8" s="35"/>
      <c r="S8" s="35"/>
      <c r="T8" s="35"/>
      <c r="U8" s="35"/>
      <c r="V8" s="35"/>
      <c r="W8" s="35" t="str">
        <f>データ!L6</f>
        <v>F2</v>
      </c>
      <c r="X8" s="35"/>
      <c r="Y8" s="35"/>
      <c r="Z8" s="35"/>
      <c r="AA8" s="35"/>
      <c r="AB8" s="35"/>
      <c r="AC8" s="35"/>
      <c r="AD8" s="36" t="str">
        <f>データ!$M$6</f>
        <v>非設置</v>
      </c>
      <c r="AE8" s="36"/>
      <c r="AF8" s="36"/>
      <c r="AG8" s="36"/>
      <c r="AH8" s="36"/>
      <c r="AI8" s="36"/>
      <c r="AJ8" s="36"/>
      <c r="AK8" s="3"/>
      <c r="AL8" s="37">
        <f>データ!S6</f>
        <v>8161</v>
      </c>
      <c r="AM8" s="37"/>
      <c r="AN8" s="37"/>
      <c r="AO8" s="37"/>
      <c r="AP8" s="37"/>
      <c r="AQ8" s="37"/>
      <c r="AR8" s="37"/>
      <c r="AS8" s="37"/>
      <c r="AT8" s="38">
        <f>データ!T6</f>
        <v>194.84</v>
      </c>
      <c r="AU8" s="38"/>
      <c r="AV8" s="38"/>
      <c r="AW8" s="38"/>
      <c r="AX8" s="38"/>
      <c r="AY8" s="38"/>
      <c r="AZ8" s="38"/>
      <c r="BA8" s="38"/>
      <c r="BB8" s="38">
        <f>データ!U6</f>
        <v>41.89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 t="str">
        <f>データ!O6</f>
        <v>該当数値なし</v>
      </c>
      <c r="J10" s="38"/>
      <c r="K10" s="38"/>
      <c r="L10" s="38"/>
      <c r="M10" s="38"/>
      <c r="N10" s="38"/>
      <c r="O10" s="38"/>
      <c r="P10" s="38">
        <f>データ!P6</f>
        <v>5.46</v>
      </c>
      <c r="Q10" s="38"/>
      <c r="R10" s="38"/>
      <c r="S10" s="38"/>
      <c r="T10" s="38"/>
      <c r="U10" s="38"/>
      <c r="V10" s="38"/>
      <c r="W10" s="38">
        <f>データ!Q6</f>
        <v>94.24</v>
      </c>
      <c r="X10" s="38"/>
      <c r="Y10" s="38"/>
      <c r="Z10" s="38"/>
      <c r="AA10" s="38"/>
      <c r="AB10" s="38"/>
      <c r="AC10" s="38"/>
      <c r="AD10" s="37">
        <f>データ!R6</f>
        <v>2860</v>
      </c>
      <c r="AE10" s="37"/>
      <c r="AF10" s="37"/>
      <c r="AG10" s="37"/>
      <c r="AH10" s="37"/>
      <c r="AI10" s="37"/>
      <c r="AJ10" s="37"/>
      <c r="AK10" s="2"/>
      <c r="AL10" s="37">
        <f>データ!V6</f>
        <v>441</v>
      </c>
      <c r="AM10" s="37"/>
      <c r="AN10" s="37"/>
      <c r="AO10" s="37"/>
      <c r="AP10" s="37"/>
      <c r="AQ10" s="37"/>
      <c r="AR10" s="37"/>
      <c r="AS10" s="37"/>
      <c r="AT10" s="38">
        <f>データ!W6</f>
        <v>0.48</v>
      </c>
      <c r="AU10" s="38"/>
      <c r="AV10" s="38"/>
      <c r="AW10" s="38"/>
      <c r="AX10" s="38"/>
      <c r="AY10" s="38"/>
      <c r="AZ10" s="38"/>
      <c r="BA10" s="38"/>
      <c r="BB10" s="38">
        <f>データ!X6</f>
        <v>918.75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118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116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117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43</v>
      </c>
      <c r="O86" s="12" t="str">
        <f>データ!EO6</f>
        <v>【0.03】</v>
      </c>
    </row>
  </sheetData>
  <sheetProtection algorithmName="SHA-512" hashValue="okdzJ3HigS9Fyjlq9jt5rx1PgFv4W/GzVFPcTOeD7kiDywJeg1ZSkRdEqSmYbhw+K+6rGOfIxGtjhrVkeVt8MA==" saltValue="b/NjWSu8A009rsvFiSbnU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45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46</v>
      </c>
      <c r="B3" s="15" t="s">
        <v>47</v>
      </c>
      <c r="C3" s="15" t="s">
        <v>48</v>
      </c>
      <c r="D3" s="15" t="s">
        <v>49</v>
      </c>
      <c r="E3" s="15" t="s">
        <v>50</v>
      </c>
      <c r="F3" s="15" t="s">
        <v>51</v>
      </c>
      <c r="G3" s="15" t="s">
        <v>52</v>
      </c>
      <c r="H3" s="73" t="s">
        <v>53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54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55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56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57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58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59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60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61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62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63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64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65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66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67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68</v>
      </c>
      <c r="B5" s="17"/>
      <c r="C5" s="17"/>
      <c r="D5" s="17"/>
      <c r="E5" s="17"/>
      <c r="F5" s="17"/>
      <c r="G5" s="17"/>
      <c r="H5" s="18" t="s">
        <v>69</v>
      </c>
      <c r="I5" s="18" t="s">
        <v>70</v>
      </c>
      <c r="J5" s="18" t="s">
        <v>71</v>
      </c>
      <c r="K5" s="18" t="s">
        <v>72</v>
      </c>
      <c r="L5" s="18" t="s">
        <v>73</v>
      </c>
      <c r="M5" s="18" t="s">
        <v>5</v>
      </c>
      <c r="N5" s="18" t="s">
        <v>74</v>
      </c>
      <c r="O5" s="18" t="s">
        <v>75</v>
      </c>
      <c r="P5" s="18" t="s">
        <v>76</v>
      </c>
      <c r="Q5" s="18" t="s">
        <v>77</v>
      </c>
      <c r="R5" s="18" t="s">
        <v>78</v>
      </c>
      <c r="S5" s="18" t="s">
        <v>79</v>
      </c>
      <c r="T5" s="18" t="s">
        <v>80</v>
      </c>
      <c r="U5" s="18" t="s">
        <v>81</v>
      </c>
      <c r="V5" s="18" t="s">
        <v>82</v>
      </c>
      <c r="W5" s="18" t="s">
        <v>83</v>
      </c>
      <c r="X5" s="18" t="s">
        <v>84</v>
      </c>
      <c r="Y5" s="18" t="s">
        <v>85</v>
      </c>
      <c r="Z5" s="18" t="s">
        <v>86</v>
      </c>
      <c r="AA5" s="18" t="s">
        <v>87</v>
      </c>
      <c r="AB5" s="18" t="s">
        <v>88</v>
      </c>
      <c r="AC5" s="18" t="s">
        <v>89</v>
      </c>
      <c r="AD5" s="18" t="s">
        <v>90</v>
      </c>
      <c r="AE5" s="18" t="s">
        <v>91</v>
      </c>
      <c r="AF5" s="18" t="s">
        <v>92</v>
      </c>
      <c r="AG5" s="18" t="s">
        <v>93</v>
      </c>
      <c r="AH5" s="18" t="s">
        <v>94</v>
      </c>
      <c r="AI5" s="18" t="s">
        <v>31</v>
      </c>
      <c r="AJ5" s="18" t="s">
        <v>85</v>
      </c>
      <c r="AK5" s="18" t="s">
        <v>86</v>
      </c>
      <c r="AL5" s="18" t="s">
        <v>87</v>
      </c>
      <c r="AM5" s="18" t="s">
        <v>88</v>
      </c>
      <c r="AN5" s="18" t="s">
        <v>89</v>
      </c>
      <c r="AO5" s="18" t="s">
        <v>90</v>
      </c>
      <c r="AP5" s="18" t="s">
        <v>91</v>
      </c>
      <c r="AQ5" s="18" t="s">
        <v>92</v>
      </c>
      <c r="AR5" s="18" t="s">
        <v>93</v>
      </c>
      <c r="AS5" s="18" t="s">
        <v>94</v>
      </c>
      <c r="AT5" s="18" t="s">
        <v>95</v>
      </c>
      <c r="AU5" s="18" t="s">
        <v>85</v>
      </c>
      <c r="AV5" s="18" t="s">
        <v>86</v>
      </c>
      <c r="AW5" s="18" t="s">
        <v>87</v>
      </c>
      <c r="AX5" s="18" t="s">
        <v>88</v>
      </c>
      <c r="AY5" s="18" t="s">
        <v>89</v>
      </c>
      <c r="AZ5" s="18" t="s">
        <v>90</v>
      </c>
      <c r="BA5" s="18" t="s">
        <v>91</v>
      </c>
      <c r="BB5" s="18" t="s">
        <v>92</v>
      </c>
      <c r="BC5" s="18" t="s">
        <v>93</v>
      </c>
      <c r="BD5" s="18" t="s">
        <v>94</v>
      </c>
      <c r="BE5" s="18" t="s">
        <v>95</v>
      </c>
      <c r="BF5" s="18" t="s">
        <v>85</v>
      </c>
      <c r="BG5" s="18" t="s">
        <v>86</v>
      </c>
      <c r="BH5" s="18" t="s">
        <v>87</v>
      </c>
      <c r="BI5" s="18" t="s">
        <v>88</v>
      </c>
      <c r="BJ5" s="18" t="s">
        <v>89</v>
      </c>
      <c r="BK5" s="18" t="s">
        <v>90</v>
      </c>
      <c r="BL5" s="18" t="s">
        <v>91</v>
      </c>
      <c r="BM5" s="18" t="s">
        <v>92</v>
      </c>
      <c r="BN5" s="18" t="s">
        <v>93</v>
      </c>
      <c r="BO5" s="18" t="s">
        <v>94</v>
      </c>
      <c r="BP5" s="18" t="s">
        <v>95</v>
      </c>
      <c r="BQ5" s="18" t="s">
        <v>85</v>
      </c>
      <c r="BR5" s="18" t="s">
        <v>86</v>
      </c>
      <c r="BS5" s="18" t="s">
        <v>87</v>
      </c>
      <c r="BT5" s="18" t="s">
        <v>88</v>
      </c>
      <c r="BU5" s="18" t="s">
        <v>89</v>
      </c>
      <c r="BV5" s="18" t="s">
        <v>90</v>
      </c>
      <c r="BW5" s="18" t="s">
        <v>91</v>
      </c>
      <c r="BX5" s="18" t="s">
        <v>92</v>
      </c>
      <c r="BY5" s="18" t="s">
        <v>93</v>
      </c>
      <c r="BZ5" s="18" t="s">
        <v>94</v>
      </c>
      <c r="CA5" s="18" t="s">
        <v>95</v>
      </c>
      <c r="CB5" s="18" t="s">
        <v>85</v>
      </c>
      <c r="CC5" s="18" t="s">
        <v>86</v>
      </c>
      <c r="CD5" s="18" t="s">
        <v>87</v>
      </c>
      <c r="CE5" s="18" t="s">
        <v>88</v>
      </c>
      <c r="CF5" s="18" t="s">
        <v>89</v>
      </c>
      <c r="CG5" s="18" t="s">
        <v>90</v>
      </c>
      <c r="CH5" s="18" t="s">
        <v>91</v>
      </c>
      <c r="CI5" s="18" t="s">
        <v>92</v>
      </c>
      <c r="CJ5" s="18" t="s">
        <v>93</v>
      </c>
      <c r="CK5" s="18" t="s">
        <v>94</v>
      </c>
      <c r="CL5" s="18" t="s">
        <v>95</v>
      </c>
      <c r="CM5" s="18" t="s">
        <v>85</v>
      </c>
      <c r="CN5" s="18" t="s">
        <v>86</v>
      </c>
      <c r="CO5" s="18" t="s">
        <v>87</v>
      </c>
      <c r="CP5" s="18" t="s">
        <v>88</v>
      </c>
      <c r="CQ5" s="18" t="s">
        <v>89</v>
      </c>
      <c r="CR5" s="18" t="s">
        <v>90</v>
      </c>
      <c r="CS5" s="18" t="s">
        <v>91</v>
      </c>
      <c r="CT5" s="18" t="s">
        <v>92</v>
      </c>
      <c r="CU5" s="18" t="s">
        <v>93</v>
      </c>
      <c r="CV5" s="18" t="s">
        <v>94</v>
      </c>
      <c r="CW5" s="18" t="s">
        <v>95</v>
      </c>
      <c r="CX5" s="18" t="s">
        <v>85</v>
      </c>
      <c r="CY5" s="18" t="s">
        <v>86</v>
      </c>
      <c r="CZ5" s="18" t="s">
        <v>87</v>
      </c>
      <c r="DA5" s="18" t="s">
        <v>88</v>
      </c>
      <c r="DB5" s="18" t="s">
        <v>89</v>
      </c>
      <c r="DC5" s="18" t="s">
        <v>90</v>
      </c>
      <c r="DD5" s="18" t="s">
        <v>91</v>
      </c>
      <c r="DE5" s="18" t="s">
        <v>92</v>
      </c>
      <c r="DF5" s="18" t="s">
        <v>93</v>
      </c>
      <c r="DG5" s="18" t="s">
        <v>94</v>
      </c>
      <c r="DH5" s="18" t="s">
        <v>95</v>
      </c>
      <c r="DI5" s="18" t="s">
        <v>85</v>
      </c>
      <c r="DJ5" s="18" t="s">
        <v>86</v>
      </c>
      <c r="DK5" s="18" t="s">
        <v>87</v>
      </c>
      <c r="DL5" s="18" t="s">
        <v>88</v>
      </c>
      <c r="DM5" s="18" t="s">
        <v>89</v>
      </c>
      <c r="DN5" s="18" t="s">
        <v>90</v>
      </c>
      <c r="DO5" s="18" t="s">
        <v>91</v>
      </c>
      <c r="DP5" s="18" t="s">
        <v>92</v>
      </c>
      <c r="DQ5" s="18" t="s">
        <v>93</v>
      </c>
      <c r="DR5" s="18" t="s">
        <v>94</v>
      </c>
      <c r="DS5" s="18" t="s">
        <v>95</v>
      </c>
      <c r="DT5" s="18" t="s">
        <v>85</v>
      </c>
      <c r="DU5" s="18" t="s">
        <v>86</v>
      </c>
      <c r="DV5" s="18" t="s">
        <v>87</v>
      </c>
      <c r="DW5" s="18" t="s">
        <v>88</v>
      </c>
      <c r="DX5" s="18" t="s">
        <v>89</v>
      </c>
      <c r="DY5" s="18" t="s">
        <v>90</v>
      </c>
      <c r="DZ5" s="18" t="s">
        <v>91</v>
      </c>
      <c r="EA5" s="18" t="s">
        <v>92</v>
      </c>
      <c r="EB5" s="18" t="s">
        <v>93</v>
      </c>
      <c r="EC5" s="18" t="s">
        <v>94</v>
      </c>
      <c r="ED5" s="18" t="s">
        <v>95</v>
      </c>
      <c r="EE5" s="18" t="s">
        <v>85</v>
      </c>
      <c r="EF5" s="18" t="s">
        <v>86</v>
      </c>
      <c r="EG5" s="18" t="s">
        <v>87</v>
      </c>
      <c r="EH5" s="18" t="s">
        <v>88</v>
      </c>
      <c r="EI5" s="18" t="s">
        <v>89</v>
      </c>
      <c r="EJ5" s="18" t="s">
        <v>90</v>
      </c>
      <c r="EK5" s="18" t="s">
        <v>91</v>
      </c>
      <c r="EL5" s="18" t="s">
        <v>92</v>
      </c>
      <c r="EM5" s="18" t="s">
        <v>93</v>
      </c>
      <c r="EN5" s="18" t="s">
        <v>94</v>
      </c>
      <c r="EO5" s="18" t="s">
        <v>95</v>
      </c>
    </row>
    <row r="6" spans="1:145" s="22" customFormat="1" x14ac:dyDescent="0.15">
      <c r="A6" s="14" t="s">
        <v>96</v>
      </c>
      <c r="B6" s="19">
        <f>B7</f>
        <v>2021</v>
      </c>
      <c r="C6" s="19">
        <f t="shared" ref="C6:X6" si="3">C7</f>
        <v>364681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徳島県　つるぎ町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5.46</v>
      </c>
      <c r="Q6" s="20">
        <f t="shared" si="3"/>
        <v>94.24</v>
      </c>
      <c r="R6" s="20">
        <f t="shared" si="3"/>
        <v>2860</v>
      </c>
      <c r="S6" s="20">
        <f t="shared" si="3"/>
        <v>8161</v>
      </c>
      <c r="T6" s="20">
        <f t="shared" si="3"/>
        <v>194.84</v>
      </c>
      <c r="U6" s="20">
        <f t="shared" si="3"/>
        <v>41.89</v>
      </c>
      <c r="V6" s="20">
        <f t="shared" si="3"/>
        <v>441</v>
      </c>
      <c r="W6" s="20">
        <f t="shared" si="3"/>
        <v>0.48</v>
      </c>
      <c r="X6" s="20">
        <f t="shared" si="3"/>
        <v>918.75</v>
      </c>
      <c r="Y6" s="21">
        <f>IF(Y7="",NA(),Y7)</f>
        <v>100.78</v>
      </c>
      <c r="Z6" s="21">
        <f t="shared" ref="Z6:AH6" si="4">IF(Z7="",NA(),Z7)</f>
        <v>97.35</v>
      </c>
      <c r="AA6" s="21">
        <f t="shared" si="4"/>
        <v>99.1</v>
      </c>
      <c r="AB6" s="21">
        <f t="shared" si="4"/>
        <v>105.31</v>
      </c>
      <c r="AC6" s="21">
        <f t="shared" si="4"/>
        <v>99.26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982.29</v>
      </c>
      <c r="BL6" s="21">
        <f t="shared" si="7"/>
        <v>713.28</v>
      </c>
      <c r="BM6" s="21">
        <f t="shared" si="7"/>
        <v>673.08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64.64</v>
      </c>
      <c r="BR6" s="21">
        <f t="shared" ref="BR6:BZ6" si="8">IF(BR7="",NA(),BR7)</f>
        <v>61.86</v>
      </c>
      <c r="BS6" s="21">
        <f t="shared" si="8"/>
        <v>63.84</v>
      </c>
      <c r="BT6" s="21">
        <f t="shared" si="8"/>
        <v>59.75</v>
      </c>
      <c r="BU6" s="21">
        <f t="shared" si="8"/>
        <v>65.209999999999994</v>
      </c>
      <c r="BV6" s="21">
        <f t="shared" si="8"/>
        <v>41.25</v>
      </c>
      <c r="BW6" s="21">
        <f t="shared" si="8"/>
        <v>40.75</v>
      </c>
      <c r="BX6" s="21">
        <f t="shared" si="8"/>
        <v>42.44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222.98</v>
      </c>
      <c r="CC6" s="21">
        <f t="shared" ref="CC6:CK6" si="9">IF(CC7="",NA(),CC7)</f>
        <v>236.42</v>
      </c>
      <c r="CD6" s="21">
        <f t="shared" si="9"/>
        <v>227.35</v>
      </c>
      <c r="CE6" s="21">
        <f t="shared" si="9"/>
        <v>246.85</v>
      </c>
      <c r="CF6" s="21">
        <f t="shared" si="9"/>
        <v>220.22</v>
      </c>
      <c r="CG6" s="21">
        <f t="shared" si="9"/>
        <v>334.48</v>
      </c>
      <c r="CH6" s="21">
        <f t="shared" si="9"/>
        <v>311.70999999999998</v>
      </c>
      <c r="CI6" s="21">
        <f t="shared" si="9"/>
        <v>284.54000000000002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56.56</v>
      </c>
      <c r="CN6" s="21">
        <f t="shared" ref="CN6:CV6" si="10">IF(CN7="",NA(),CN7)</f>
        <v>53.39</v>
      </c>
      <c r="CO6" s="21">
        <f t="shared" si="10"/>
        <v>54.75</v>
      </c>
      <c r="CP6" s="21">
        <f t="shared" si="10"/>
        <v>55.66</v>
      </c>
      <c r="CQ6" s="21">
        <f t="shared" si="10"/>
        <v>52.04</v>
      </c>
      <c r="CR6" s="21">
        <f t="shared" si="10"/>
        <v>40.93</v>
      </c>
      <c r="CS6" s="21">
        <f t="shared" si="10"/>
        <v>43.38</v>
      </c>
      <c r="CT6" s="21">
        <f t="shared" si="10"/>
        <v>42.33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94.31</v>
      </c>
      <c r="CY6" s="21">
        <f t="shared" ref="CY6:DG6" si="11">IF(CY7="",NA(),CY7)</f>
        <v>94</v>
      </c>
      <c r="CZ6" s="21">
        <f t="shared" si="11"/>
        <v>94.26</v>
      </c>
      <c r="DA6" s="21">
        <f t="shared" si="11"/>
        <v>93.39</v>
      </c>
      <c r="DB6" s="21">
        <f t="shared" si="11"/>
        <v>93.42</v>
      </c>
      <c r="DC6" s="21">
        <f t="shared" si="11"/>
        <v>62.73</v>
      </c>
      <c r="DD6" s="21">
        <f t="shared" si="11"/>
        <v>62.02</v>
      </c>
      <c r="DE6" s="21">
        <f t="shared" si="11"/>
        <v>62.5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1">
        <f t="shared" si="14"/>
        <v>0.04</v>
      </c>
      <c r="EL6" s="20">
        <f t="shared" si="14"/>
        <v>0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364681</v>
      </c>
      <c r="D7" s="23">
        <v>47</v>
      </c>
      <c r="E7" s="23">
        <v>17</v>
      </c>
      <c r="F7" s="23">
        <v>5</v>
      </c>
      <c r="G7" s="23">
        <v>0</v>
      </c>
      <c r="H7" s="23" t="s">
        <v>97</v>
      </c>
      <c r="I7" s="23" t="s">
        <v>98</v>
      </c>
      <c r="J7" s="23" t="s">
        <v>99</v>
      </c>
      <c r="K7" s="23" t="s">
        <v>100</v>
      </c>
      <c r="L7" s="23" t="s">
        <v>101</v>
      </c>
      <c r="M7" s="23" t="s">
        <v>102</v>
      </c>
      <c r="N7" s="24" t="s">
        <v>103</v>
      </c>
      <c r="O7" s="24" t="s">
        <v>104</v>
      </c>
      <c r="P7" s="24">
        <v>5.46</v>
      </c>
      <c r="Q7" s="24">
        <v>94.24</v>
      </c>
      <c r="R7" s="24">
        <v>2860</v>
      </c>
      <c r="S7" s="24">
        <v>8161</v>
      </c>
      <c r="T7" s="24">
        <v>194.84</v>
      </c>
      <c r="U7" s="24">
        <v>41.89</v>
      </c>
      <c r="V7" s="24">
        <v>441</v>
      </c>
      <c r="W7" s="24">
        <v>0.48</v>
      </c>
      <c r="X7" s="24">
        <v>918.75</v>
      </c>
      <c r="Y7" s="24">
        <v>100.78</v>
      </c>
      <c r="Z7" s="24">
        <v>97.35</v>
      </c>
      <c r="AA7" s="24">
        <v>99.1</v>
      </c>
      <c r="AB7" s="24">
        <v>105.31</v>
      </c>
      <c r="AC7" s="24">
        <v>99.26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982.29</v>
      </c>
      <c r="BL7" s="24">
        <v>713.28</v>
      </c>
      <c r="BM7" s="24">
        <v>673.08</v>
      </c>
      <c r="BN7" s="24">
        <v>867.83</v>
      </c>
      <c r="BO7" s="24">
        <v>791.76</v>
      </c>
      <c r="BP7" s="24">
        <v>786.37</v>
      </c>
      <c r="BQ7" s="24">
        <v>64.64</v>
      </c>
      <c r="BR7" s="24">
        <v>61.86</v>
      </c>
      <c r="BS7" s="24">
        <v>63.84</v>
      </c>
      <c r="BT7" s="24">
        <v>59.75</v>
      </c>
      <c r="BU7" s="24">
        <v>65.209999999999994</v>
      </c>
      <c r="BV7" s="24">
        <v>41.25</v>
      </c>
      <c r="BW7" s="24">
        <v>40.75</v>
      </c>
      <c r="BX7" s="24">
        <v>42.44</v>
      </c>
      <c r="BY7" s="24">
        <v>57.08</v>
      </c>
      <c r="BZ7" s="24">
        <v>56.26</v>
      </c>
      <c r="CA7" s="24">
        <v>60.65</v>
      </c>
      <c r="CB7" s="24">
        <v>222.98</v>
      </c>
      <c r="CC7" s="24">
        <v>236.42</v>
      </c>
      <c r="CD7" s="24">
        <v>227.35</v>
      </c>
      <c r="CE7" s="24">
        <v>246.85</v>
      </c>
      <c r="CF7" s="24">
        <v>220.22</v>
      </c>
      <c r="CG7" s="24">
        <v>334.48</v>
      </c>
      <c r="CH7" s="24">
        <v>311.70999999999998</v>
      </c>
      <c r="CI7" s="24">
        <v>284.54000000000002</v>
      </c>
      <c r="CJ7" s="24">
        <v>274.99</v>
      </c>
      <c r="CK7" s="24">
        <v>282.08999999999997</v>
      </c>
      <c r="CL7" s="24">
        <v>256.97000000000003</v>
      </c>
      <c r="CM7" s="24">
        <v>56.56</v>
      </c>
      <c r="CN7" s="24">
        <v>53.39</v>
      </c>
      <c r="CO7" s="24">
        <v>54.75</v>
      </c>
      <c r="CP7" s="24">
        <v>55.66</v>
      </c>
      <c r="CQ7" s="24">
        <v>52.04</v>
      </c>
      <c r="CR7" s="24">
        <v>40.93</v>
      </c>
      <c r="CS7" s="24">
        <v>43.38</v>
      </c>
      <c r="CT7" s="24">
        <v>42.33</v>
      </c>
      <c r="CU7" s="24">
        <v>54.83</v>
      </c>
      <c r="CV7" s="24">
        <v>66.53</v>
      </c>
      <c r="CW7" s="24">
        <v>61.14</v>
      </c>
      <c r="CX7" s="24">
        <v>94.31</v>
      </c>
      <c r="CY7" s="24">
        <v>94</v>
      </c>
      <c r="CZ7" s="24">
        <v>94.26</v>
      </c>
      <c r="DA7" s="24">
        <v>93.39</v>
      </c>
      <c r="DB7" s="24">
        <v>93.42</v>
      </c>
      <c r="DC7" s="24">
        <v>62.73</v>
      </c>
      <c r="DD7" s="24">
        <v>62.02</v>
      </c>
      <c r="DE7" s="24">
        <v>62.5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0.04</v>
      </c>
      <c r="EL7" s="24">
        <v>0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105</v>
      </c>
      <c r="C9" s="26" t="s">
        <v>106</v>
      </c>
      <c r="D9" s="26" t="s">
        <v>107</v>
      </c>
      <c r="E9" s="26" t="s">
        <v>108</v>
      </c>
      <c r="F9" s="26" t="s">
        <v>109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47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四宮　正啓</cp:lastModifiedBy>
  <cp:lastPrinted>2023-01-30T07:49:35Z</cp:lastPrinted>
  <dcterms:created xsi:type="dcterms:W3CDTF">2022-12-01T02:00:06Z</dcterms:created>
  <dcterms:modified xsi:type="dcterms:W3CDTF">2023-01-30T07:51:58Z</dcterms:modified>
  <cp:category/>
</cp:coreProperties>
</file>