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4"/>
  <workbookPr/>
  <mc:AlternateContent xmlns:mc="http://schemas.openxmlformats.org/markup-compatibility/2006">
    <mc:Choice Requires="x15">
      <x15ac:absPath xmlns:x15ac="http://schemas.microsoft.com/office/spreadsheetml/2010/11/ac" url="C:\Users\fujiki-takashi\Desktop\【令和５年２月３日（金）１７：００〆】公営企業に係る経営比較分析表（令和３年度決算）の分析等について\"/>
    </mc:Choice>
  </mc:AlternateContent>
  <xr:revisionPtr revIDLastSave="0" documentId="13_ncr:1_{7A73CD3F-4ADE-426C-AB6C-F7213F2D0BFC}" xr6:coauthVersionLast="36" xr6:coauthVersionMax="36" xr10:uidLastSave="{00000000-0000-0000-0000-000000000000}"/>
  <workbookProtection workbookAlgorithmName="SHA-512" workbookHashValue="FLQJC5ALv2wOjFrkHyy7ltWSePHOBwKOmbKM7HOti6JNO0evgU22gueb+zXrHdW7hX04b4wmlIcJpLgGhp8S7g==" workbookSaltValue="Rw0Gsv+k6s+nzTtbtsFAlA==" workbookSpinCount="100000" lockStructure="1"/>
  <bookViews>
    <workbookView xWindow="0" yWindow="0" windowWidth="15360" windowHeight="7635"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O86" i="4" s="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AL10" i="4" s="1"/>
  <c r="U6" i="5"/>
  <c r="T6" i="5"/>
  <c r="AT8" i="4" s="1"/>
  <c r="S6" i="5"/>
  <c r="AL8" i="4" s="1"/>
  <c r="R6" i="5"/>
  <c r="Q6" i="5"/>
  <c r="W10" i="4" s="1"/>
  <c r="P6" i="5"/>
  <c r="O6" i="5"/>
  <c r="N6" i="5"/>
  <c r="B10" i="4" s="1"/>
  <c r="M6" i="5"/>
  <c r="AD8" i="4" s="1"/>
  <c r="L6" i="5"/>
  <c r="W8" i="4" s="1"/>
  <c r="K6" i="5"/>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6" i="4"/>
  <c r="J86" i="4"/>
  <c r="E86" i="4"/>
  <c r="BB10" i="4"/>
  <c r="AT10" i="4"/>
  <c r="AD10" i="4"/>
  <c r="P10" i="4"/>
  <c r="I10" i="4"/>
  <c r="BB8" i="4"/>
  <c r="P8" i="4"/>
  <c r="I8" i="4"/>
</calcChain>
</file>

<file path=xl/sharedStrings.xml><?xml version="1.0" encoding="utf-8"?>
<sst xmlns="http://schemas.openxmlformats.org/spreadsheetml/2006/main" count="286" uniqueCount="119">
  <si>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</si>
  <si>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</si>
  <si>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</si>
  <si>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</si>
  <si>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</si>
  <si>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</si>
  <si>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</si>
  <si>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</si>
  <si>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</si>
  <si>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</si>
  <si>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</si>
  <si>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</si>
  <si>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</si>
  <si>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</si>
  <si>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</si>
  <si>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</si>
  <si>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</si>
  <si>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</si>
  <si>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</si>
  <si>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</si>
  <si>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</si>
  <si>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</si>
  <si>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</si>
  <si>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</si>
  <si>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</si>
  <si>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</si>
  <si>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</si>
  <si>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</si>
  <si>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</si>
  <si>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</si>
  <si>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</si>
  <si>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</si>
  <si>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</si>
  <si>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</si>
  <si>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</si>
  <si>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</si>
  <si>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</si>
  <si>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</si>
  <si>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</si>
  <si>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</si>
  <si>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</si>
  <si>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</si>
  <si>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</si>
  <si>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</si>
  <si>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</si>
  <si>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</si>
  <si>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</si>
  <si>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</si>
  <si>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</si>
  <si>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</si>
  <si>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</si>
  <si>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</si>
  <si>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</si>
  <si>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</si>
  <si>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</si>
  <si>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</si>
  <si>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</si>
  <si>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</si>
  <si>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</si>
  <si>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</si>
  <si>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</si>
  <si>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</si>
  <si>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</si>
  <si>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</si>
  <si>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</si>
  <si>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</si>
  <si>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</si>
  <si>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</si>
  <si>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</si>
  <si>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</si>
  <si>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</si>
  <si>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</si>
  <si>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</si>
  <si>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</si>
  <si>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</si>
  <si>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</si>
  <si>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</si>
  <si>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</si>
  <si>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</si>
  <si>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</si>
  <si>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</si>
  <si>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</si>
  <si>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</si>
  <si>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</si>
  <si>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</si>
  <si>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</si>
  <si>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</si>
  <si>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</si>
  <si>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</si>
  <si>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</si>
  <si>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</si>
  <si>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</si>
  <si>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</si>
  <si>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</si>
  <si>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</si>
  <si>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</si>
  <si>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</si>
  <si>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</si>
  <si>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海陽町</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</si>
  <si>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</si>
  <si>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</si>
  <si>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</si>
  <si>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</si>
  <si>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</si>
  <si>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</si>
  <si>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</si>
  <si>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</si>
  <si>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</si>
  <si>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</si>
  <si>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</si>
  <si>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</si>
  <si>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</si>
  <si>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</si>
  <si>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</si>
  <si>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</si>
  <si>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</si>
  <si>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町内で４処理区を有しており、平成８年から一部供用を開始している。経営については、一般会計からの繰入金に依存している状況である。
　工事は完了しており、今後加入者の増加が見込まれないため、経費の削減に努めていく。
　なお、経営基盤強化のため、令和６年度より公営企業法を一部適用する見込みである。
　また、下水道の広域化の推進の中で、１処理区については下水道との統廃合により効率化と経費削減が見込まれるため、現在計画調整中である。</t>
    <rPh sb="111" eb="113">
      <t>ケイエイ</t>
    </rPh>
    <rPh sb="113" eb="115">
      <t>キバン</t>
    </rPh>
    <rPh sb="115" eb="117">
      <t>キョウカ</t>
    </rPh>
    <rPh sb="121" eb="122">
      <t>レイ</t>
    </rPh>
    <rPh sb="122" eb="123">
      <t>ワ</t>
    </rPh>
    <rPh sb="124" eb="125">
      <t>ネン</t>
    </rPh>
    <rPh sb="125" eb="126">
      <t>ド</t>
    </rPh>
    <rPh sb="128" eb="130">
      <t>コウエイ</t>
    </rPh>
    <rPh sb="130" eb="132">
      <t>キギョウ</t>
    </rPh>
    <rPh sb="132" eb="133">
      <t>ホウ</t>
    </rPh>
    <rPh sb="134" eb="136">
      <t>イチブ</t>
    </rPh>
    <rPh sb="136" eb="138">
      <t>テキヨウ</t>
    </rPh>
    <rPh sb="140" eb="142">
      <t>ミコ</t>
    </rPh>
    <phoneticPr fontId="4"/>
  </si>
  <si>
    <t>　最適整備構想を策定済みであるが、今後更新事業等を見据え、農村整備事業等を活用していき、費用の平均化を図るなど、計画的な経営に努める。</t>
    <phoneticPr fontId="4"/>
  </si>
  <si>
    <t>　管路の更新には至っていないが、機械設備等で対応年数経過による少額の修繕・更新が発生し、随時対応している。
　また新たに創設された農村整備事業なども活用していき、中長期的な修繕計画を立て計画的な整備を進める必要がある。
　令和４年度に農村整備事業の計画概要書を策定し、令和５年度から１地区整備していく予定である。</t>
    <rPh sb="111" eb="113">
      <t>レイワ</t>
    </rPh>
    <rPh sb="114" eb="116">
      <t>ネンド</t>
    </rPh>
    <rPh sb="117" eb="119">
      <t>ノウソン</t>
    </rPh>
    <rPh sb="119" eb="121">
      <t>セイビ</t>
    </rPh>
    <rPh sb="121" eb="123">
      <t>ジギョウ</t>
    </rPh>
    <rPh sb="124" eb="126">
      <t>ケイカク</t>
    </rPh>
    <rPh sb="126" eb="129">
      <t>ガイヨウショ</t>
    </rPh>
    <rPh sb="130" eb="132">
      <t>サクテイ</t>
    </rPh>
    <rPh sb="134" eb="135">
      <t>レイ</t>
    </rPh>
    <rPh sb="135" eb="136">
      <t>ワ</t>
    </rPh>
    <rPh sb="137" eb="138">
      <t>ネン</t>
    </rPh>
    <rPh sb="138" eb="139">
      <t>ド</t>
    </rPh>
    <rPh sb="142" eb="144">
      <t>チク</t>
    </rPh>
    <rPh sb="144" eb="146">
      <t>セイビ</t>
    </rPh>
    <rPh sb="150" eb="152">
      <t>ヨテイ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</si>
</sst>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8D8-4788-8E5F-77E48CA1825A}"/>
            </c:ext>
          </c:extLst>
        </c:ser>
        <c:dLbls>
          <c:showLegendKey val="0"/>
          <c:showVal val="0"/>
          <c:showCatName val="0"/>
          <c:showSerName val="0"/>
          <c:showPercent val="0"/>
          <c:showBubbleSize val="0"/>
        </c:dLbls>
        <c:gapWidth val="150"/>
        <c:axId val="96507392"/>
        <c:axId val="965093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0.01</c:v>
                </c:pt>
                <c:pt idx="1">
                  <c:v>0.01</c:v>
                </c:pt>
                <c:pt idx="2">
                  <c:v>0.02</c:v>
                </c:pt>
                <c:pt idx="3">
                  <c:v>0.25</c:v>
                </c:pt>
                <c:pt idx="4">
                  <c:v>0.05</c:v>
                </c:pt>
              </c:numCache>
            </c:numRef>
          </c:val>
          <c:smooth val="0"/>
          <c:extLst>
            <c:ext xmlns:c16="http://schemas.microsoft.com/office/drawing/2014/chart" uri="{C3380CC4-5D6E-409C-BE32-E72D297353CC}">
              <c16:uniqueId val="{00000001-F8D8-4788-8E5F-77E48CA1825A}"/>
            </c:ext>
          </c:extLst>
        </c:ser>
        <c:dLbls>
          <c:showLegendKey val="0"/>
          <c:showVal val="0"/>
          <c:showCatName val="0"/>
          <c:showSerName val="0"/>
          <c:showPercent val="0"/>
          <c:showBubbleSize val="0"/>
        </c:dLbls>
        <c:marker val="1"/>
        <c:smooth val="0"/>
        <c:axId val="96507392"/>
        <c:axId val="96509312"/>
      </c:lineChart>
      <c:dateAx>
        <c:axId val="96507392"/>
        <c:scaling>
          <c:orientation val="minMax"/>
        </c:scaling>
        <c:delete val="1"/>
        <c:axPos val="b"/>
        <c:numFmt formatCode="&quot;H&quot;yy" sourceLinked="1"/>
        <c:majorTickMark val="none"/>
        <c:minorTickMark val="none"/>
        <c:tickLblPos val="none"/>
        <c:crossAx val="96509312"/>
        <c:crosses val="autoZero"/>
        <c:auto val="1"/>
        <c:lblOffset val="100"/>
        <c:baseTimeUnit val="years"/>
      </c:dateAx>
      <c:valAx>
        <c:axId val="96509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65073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104.93</c:v>
                </c:pt>
                <c:pt idx="1">
                  <c:v>106.92</c:v>
                </c:pt>
                <c:pt idx="2">
                  <c:v>107.47</c:v>
                </c:pt>
                <c:pt idx="3">
                  <c:v>104.76</c:v>
                </c:pt>
                <c:pt idx="4">
                  <c:v>104.41</c:v>
                </c:pt>
              </c:numCache>
            </c:numRef>
          </c:val>
          <c:extLst>
            <c:ext xmlns:c16="http://schemas.microsoft.com/office/drawing/2014/chart" uri="{C3380CC4-5D6E-409C-BE32-E72D297353CC}">
              <c16:uniqueId val="{00000000-C612-4433-A510-D818CDDF254E}"/>
            </c:ext>
          </c:extLst>
        </c:ser>
        <c:dLbls>
          <c:showLegendKey val="0"/>
          <c:showVal val="0"/>
          <c:showCatName val="0"/>
          <c:showSerName val="0"/>
          <c:showPercent val="0"/>
          <c:showBubbleSize val="0"/>
        </c:dLbls>
        <c:gapWidth val="150"/>
        <c:axId val="39991168"/>
        <c:axId val="399974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612-4433-A510-D818CDDF254E}"/>
            </c:ext>
          </c:extLst>
        </c:ser>
        <c:dLbls>
          <c:showLegendKey val="0"/>
          <c:showVal val="0"/>
          <c:showCatName val="0"/>
          <c:showSerName val="0"/>
          <c:showPercent val="0"/>
          <c:showBubbleSize val="0"/>
        </c:dLbls>
        <c:marker val="1"/>
        <c:smooth val="0"/>
        <c:axId val="39991168"/>
        <c:axId val="39997440"/>
      </c:lineChart>
      <c:dateAx>
        <c:axId val="39991168"/>
        <c:scaling>
          <c:orientation val="minMax"/>
        </c:scaling>
        <c:delete val="1"/>
        <c:axPos val="b"/>
        <c:numFmt formatCode="&quot;H&quot;yy" sourceLinked="1"/>
        <c:majorTickMark val="none"/>
        <c:minorTickMark val="none"/>
        <c:tickLblPos val="none"/>
        <c:crossAx val="39997440"/>
        <c:crosses val="autoZero"/>
        <c:auto val="1"/>
        <c:lblOffset val="100"/>
        <c:baseTimeUnit val="years"/>
      </c:dateAx>
      <c:valAx>
        <c:axId val="399974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99911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ACC-4D94-8354-A1E43923394F}"/>
            </c:ext>
          </c:extLst>
        </c:ser>
        <c:dLbls>
          <c:showLegendKey val="0"/>
          <c:showVal val="0"/>
          <c:showCatName val="0"/>
          <c:showSerName val="0"/>
          <c:showPercent val="0"/>
          <c:showBubbleSize val="0"/>
        </c:dLbls>
        <c:gapWidth val="150"/>
        <c:axId val="40036608"/>
        <c:axId val="918449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ACC-4D94-8354-A1E43923394F}"/>
            </c:ext>
          </c:extLst>
        </c:ser>
        <c:dLbls>
          <c:showLegendKey val="0"/>
          <c:showVal val="0"/>
          <c:showCatName val="0"/>
          <c:showSerName val="0"/>
          <c:showPercent val="0"/>
          <c:showBubbleSize val="0"/>
        </c:dLbls>
        <c:marker val="1"/>
        <c:smooth val="0"/>
        <c:axId val="40036608"/>
        <c:axId val="91844992"/>
      </c:lineChart>
      <c:dateAx>
        <c:axId val="40036608"/>
        <c:scaling>
          <c:orientation val="minMax"/>
        </c:scaling>
        <c:delete val="1"/>
        <c:axPos val="b"/>
        <c:numFmt formatCode="&quot;H&quot;yy" sourceLinked="1"/>
        <c:majorTickMark val="none"/>
        <c:minorTickMark val="none"/>
        <c:tickLblPos val="none"/>
        <c:crossAx val="91844992"/>
        <c:crosses val="autoZero"/>
        <c:auto val="1"/>
        <c:lblOffset val="100"/>
        <c:baseTimeUnit val="years"/>
      </c:dateAx>
      <c:valAx>
        <c:axId val="9184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036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1E8B-426A-88FE-7C2A4D998F7D}"/>
            </c:ext>
          </c:extLst>
        </c:ser>
        <c:dLbls>
          <c:showLegendKey val="0"/>
          <c:showVal val="0"/>
          <c:showCatName val="0"/>
          <c:showSerName val="0"/>
          <c:showPercent val="0"/>
          <c:showBubbleSize val="0"/>
        </c:dLbls>
        <c:gapWidth val="150"/>
        <c:axId val="40110720"/>
        <c:axId val="401169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E8B-426A-88FE-7C2A4D998F7D}"/>
            </c:ext>
          </c:extLst>
        </c:ser>
        <c:dLbls>
          <c:showLegendKey val="0"/>
          <c:showVal val="0"/>
          <c:showCatName val="0"/>
          <c:showSerName val="0"/>
          <c:showPercent val="0"/>
          <c:showBubbleSize val="0"/>
        </c:dLbls>
        <c:marker val="1"/>
        <c:smooth val="0"/>
        <c:axId val="40110720"/>
        <c:axId val="40116992"/>
      </c:lineChart>
      <c:dateAx>
        <c:axId val="40110720"/>
        <c:scaling>
          <c:orientation val="minMax"/>
        </c:scaling>
        <c:delete val="1"/>
        <c:axPos val="b"/>
        <c:numFmt formatCode="&quot;H&quot;yy" sourceLinked="1"/>
        <c:majorTickMark val="none"/>
        <c:minorTickMark val="none"/>
        <c:tickLblPos val="none"/>
        <c:crossAx val="40116992"/>
        <c:crosses val="autoZero"/>
        <c:auto val="1"/>
        <c:lblOffset val="100"/>
        <c:baseTimeUnit val="years"/>
      </c:dateAx>
      <c:valAx>
        <c:axId val="40116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110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2FD-4181-9BE4-730B648B7B95}"/>
            </c:ext>
          </c:extLst>
        </c:ser>
        <c:dLbls>
          <c:showLegendKey val="0"/>
          <c:showVal val="0"/>
          <c:showCatName val="0"/>
          <c:showSerName val="0"/>
          <c:showPercent val="0"/>
          <c:showBubbleSize val="0"/>
        </c:dLbls>
        <c:gapWidth val="150"/>
        <c:axId val="40158336"/>
        <c:axId val="401602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2FD-4181-9BE4-730B648B7B95}"/>
            </c:ext>
          </c:extLst>
        </c:ser>
        <c:dLbls>
          <c:showLegendKey val="0"/>
          <c:showVal val="0"/>
          <c:showCatName val="0"/>
          <c:showSerName val="0"/>
          <c:showPercent val="0"/>
          <c:showBubbleSize val="0"/>
        </c:dLbls>
        <c:marker val="1"/>
        <c:smooth val="0"/>
        <c:axId val="40158336"/>
        <c:axId val="40160256"/>
      </c:lineChart>
      <c:dateAx>
        <c:axId val="40158336"/>
        <c:scaling>
          <c:orientation val="minMax"/>
        </c:scaling>
        <c:delete val="1"/>
        <c:axPos val="b"/>
        <c:numFmt formatCode="&quot;H&quot;yy" sourceLinked="1"/>
        <c:majorTickMark val="none"/>
        <c:minorTickMark val="none"/>
        <c:tickLblPos val="none"/>
        <c:crossAx val="40160256"/>
        <c:crosses val="autoZero"/>
        <c:auto val="1"/>
        <c:lblOffset val="100"/>
        <c:baseTimeUnit val="years"/>
      </c:dateAx>
      <c:valAx>
        <c:axId val="401602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158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DCB-4438-B7DC-753FCCEB98A3}"/>
            </c:ext>
          </c:extLst>
        </c:ser>
        <c:dLbls>
          <c:showLegendKey val="0"/>
          <c:showVal val="0"/>
          <c:showCatName val="0"/>
          <c:showSerName val="0"/>
          <c:showPercent val="0"/>
          <c:showBubbleSize val="0"/>
        </c:dLbls>
        <c:gapWidth val="150"/>
        <c:axId val="41244544"/>
        <c:axId val="412467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DCB-4438-B7DC-753FCCEB98A3}"/>
            </c:ext>
          </c:extLst>
        </c:ser>
        <c:dLbls>
          <c:showLegendKey val="0"/>
          <c:showVal val="0"/>
          <c:showCatName val="0"/>
          <c:showSerName val="0"/>
          <c:showPercent val="0"/>
          <c:showBubbleSize val="0"/>
        </c:dLbls>
        <c:marker val="1"/>
        <c:smooth val="0"/>
        <c:axId val="41244544"/>
        <c:axId val="41246720"/>
      </c:lineChart>
      <c:dateAx>
        <c:axId val="41244544"/>
        <c:scaling>
          <c:orientation val="minMax"/>
        </c:scaling>
        <c:delete val="1"/>
        <c:axPos val="b"/>
        <c:numFmt formatCode="&quot;H&quot;yy" sourceLinked="1"/>
        <c:majorTickMark val="none"/>
        <c:minorTickMark val="none"/>
        <c:tickLblPos val="none"/>
        <c:crossAx val="41246720"/>
        <c:crosses val="autoZero"/>
        <c:auto val="1"/>
        <c:lblOffset val="100"/>
        <c:baseTimeUnit val="years"/>
      </c:dateAx>
      <c:valAx>
        <c:axId val="412467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2445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DE1-4413-82AA-BFA29D0DD57E}"/>
            </c:ext>
          </c:extLst>
        </c:ser>
        <c:dLbls>
          <c:showLegendKey val="0"/>
          <c:showVal val="0"/>
          <c:showCatName val="0"/>
          <c:showSerName val="0"/>
          <c:showPercent val="0"/>
          <c:showBubbleSize val="0"/>
        </c:dLbls>
        <c:gapWidth val="150"/>
        <c:axId val="41560320"/>
        <c:axId val="415706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855.8</c:v>
                </c:pt>
                <c:pt idx="1">
                  <c:v>789.46</c:v>
                </c:pt>
                <c:pt idx="2">
                  <c:v>826.83</c:v>
                </c:pt>
                <c:pt idx="3">
                  <c:v>867.83</c:v>
                </c:pt>
                <c:pt idx="4">
                  <c:v>791.76</c:v>
                </c:pt>
              </c:numCache>
            </c:numRef>
          </c:val>
          <c:smooth val="0"/>
          <c:extLst>
            <c:ext xmlns:c16="http://schemas.microsoft.com/office/drawing/2014/chart" uri="{C3380CC4-5D6E-409C-BE32-E72D297353CC}">
              <c16:uniqueId val="{00000001-6DE1-4413-82AA-BFA29D0DD57E}"/>
            </c:ext>
          </c:extLst>
        </c:ser>
        <c:dLbls>
          <c:showLegendKey val="0"/>
          <c:showVal val="0"/>
          <c:showCatName val="0"/>
          <c:showSerName val="0"/>
          <c:showPercent val="0"/>
          <c:showBubbleSize val="0"/>
        </c:dLbls>
        <c:marker val="1"/>
        <c:smooth val="0"/>
        <c:axId val="41560320"/>
        <c:axId val="41570688"/>
      </c:lineChart>
      <c:dateAx>
        <c:axId val="41560320"/>
        <c:scaling>
          <c:orientation val="minMax"/>
        </c:scaling>
        <c:delete val="1"/>
        <c:axPos val="b"/>
        <c:numFmt formatCode="&quot;H&quot;yy" sourceLinked="1"/>
        <c:majorTickMark val="none"/>
        <c:minorTickMark val="none"/>
        <c:tickLblPos val="none"/>
        <c:crossAx val="41570688"/>
        <c:crosses val="autoZero"/>
        <c:auto val="1"/>
        <c:lblOffset val="100"/>
        <c:baseTimeUnit val="years"/>
      </c:dateAx>
      <c:valAx>
        <c:axId val="415706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60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41.99</c:v>
                </c:pt>
                <c:pt idx="1">
                  <c:v>33.56</c:v>
                </c:pt>
                <c:pt idx="2">
                  <c:v>44.37</c:v>
                </c:pt>
                <c:pt idx="3">
                  <c:v>46.78</c:v>
                </c:pt>
                <c:pt idx="4">
                  <c:v>42.18</c:v>
                </c:pt>
              </c:numCache>
            </c:numRef>
          </c:val>
          <c:extLst>
            <c:ext xmlns:c16="http://schemas.microsoft.com/office/drawing/2014/chart" uri="{C3380CC4-5D6E-409C-BE32-E72D297353CC}">
              <c16:uniqueId val="{00000000-D05D-45D0-B5F2-07A738158E79}"/>
            </c:ext>
          </c:extLst>
        </c:ser>
        <c:dLbls>
          <c:showLegendKey val="0"/>
          <c:showVal val="0"/>
          <c:showCatName val="0"/>
          <c:showSerName val="0"/>
          <c:showPercent val="0"/>
          <c:showBubbleSize val="0"/>
        </c:dLbls>
        <c:gapWidth val="150"/>
        <c:axId val="41591936"/>
        <c:axId val="415938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59.8</c:v>
                </c:pt>
                <c:pt idx="1">
                  <c:v>57.77</c:v>
                </c:pt>
                <c:pt idx="2">
                  <c:v>57.31</c:v>
                </c:pt>
                <c:pt idx="3">
                  <c:v>57.08</c:v>
                </c:pt>
                <c:pt idx="4">
                  <c:v>56.26</c:v>
                </c:pt>
              </c:numCache>
            </c:numRef>
          </c:val>
          <c:smooth val="0"/>
          <c:extLst>
            <c:ext xmlns:c16="http://schemas.microsoft.com/office/drawing/2014/chart" uri="{C3380CC4-5D6E-409C-BE32-E72D297353CC}">
              <c16:uniqueId val="{00000001-D05D-45D0-B5F2-07A738158E79}"/>
            </c:ext>
          </c:extLst>
        </c:ser>
        <c:dLbls>
          <c:showLegendKey val="0"/>
          <c:showVal val="0"/>
          <c:showCatName val="0"/>
          <c:showSerName val="0"/>
          <c:showPercent val="0"/>
          <c:showBubbleSize val="0"/>
        </c:dLbls>
        <c:marker val="1"/>
        <c:smooth val="0"/>
        <c:axId val="41591936"/>
        <c:axId val="41593856"/>
      </c:lineChart>
      <c:dateAx>
        <c:axId val="41591936"/>
        <c:scaling>
          <c:orientation val="minMax"/>
        </c:scaling>
        <c:delete val="1"/>
        <c:axPos val="b"/>
        <c:numFmt formatCode="&quot;H&quot;yy" sourceLinked="1"/>
        <c:majorTickMark val="none"/>
        <c:minorTickMark val="none"/>
        <c:tickLblPos val="none"/>
        <c:crossAx val="41593856"/>
        <c:crosses val="autoZero"/>
        <c:auto val="1"/>
        <c:lblOffset val="100"/>
        <c:baseTimeUnit val="years"/>
      </c:dateAx>
      <c:valAx>
        <c:axId val="415938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91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249.94</c:v>
                </c:pt>
                <c:pt idx="1">
                  <c:v>308.89</c:v>
                </c:pt>
                <c:pt idx="2">
                  <c:v>269.13</c:v>
                </c:pt>
                <c:pt idx="3">
                  <c:v>245.62</c:v>
                </c:pt>
                <c:pt idx="4">
                  <c:v>292.33999999999997</c:v>
                </c:pt>
              </c:numCache>
            </c:numRef>
          </c:val>
          <c:extLst>
            <c:ext xmlns:c16="http://schemas.microsoft.com/office/drawing/2014/chart" uri="{C3380CC4-5D6E-409C-BE32-E72D297353CC}">
              <c16:uniqueId val="{00000000-65C3-4244-9BD7-A287F33360CC}"/>
            </c:ext>
          </c:extLst>
        </c:ser>
        <c:dLbls>
          <c:showLegendKey val="0"/>
          <c:showVal val="0"/>
          <c:showCatName val="0"/>
          <c:showSerName val="0"/>
          <c:showPercent val="0"/>
          <c:showBubbleSize val="0"/>
        </c:dLbls>
        <c:gapWidth val="150"/>
        <c:axId val="41362560"/>
        <c:axId val="413644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263.76</c:v>
                </c:pt>
                <c:pt idx="1">
                  <c:v>274.35000000000002</c:v>
                </c:pt>
                <c:pt idx="2">
                  <c:v>273.52</c:v>
                </c:pt>
                <c:pt idx="3">
                  <c:v>274.99</c:v>
                </c:pt>
                <c:pt idx="4">
                  <c:v>282.08999999999997</c:v>
                </c:pt>
              </c:numCache>
            </c:numRef>
          </c:val>
          <c:smooth val="0"/>
          <c:extLst>
            <c:ext xmlns:c16="http://schemas.microsoft.com/office/drawing/2014/chart" uri="{C3380CC4-5D6E-409C-BE32-E72D297353CC}">
              <c16:uniqueId val="{00000001-65C3-4244-9BD7-A287F33360CC}"/>
            </c:ext>
          </c:extLst>
        </c:ser>
        <c:dLbls>
          <c:showLegendKey val="0"/>
          <c:showVal val="0"/>
          <c:showCatName val="0"/>
          <c:showSerName val="0"/>
          <c:showPercent val="0"/>
          <c:showBubbleSize val="0"/>
        </c:dLbls>
        <c:marker val="1"/>
        <c:smooth val="0"/>
        <c:axId val="41362560"/>
        <c:axId val="41364480"/>
      </c:lineChart>
      <c:dateAx>
        <c:axId val="41362560"/>
        <c:scaling>
          <c:orientation val="minMax"/>
        </c:scaling>
        <c:delete val="1"/>
        <c:axPos val="b"/>
        <c:numFmt formatCode="&quot;H&quot;yy" sourceLinked="1"/>
        <c:majorTickMark val="none"/>
        <c:minorTickMark val="none"/>
        <c:tickLblPos val="none"/>
        <c:crossAx val="41364480"/>
        <c:crosses val="autoZero"/>
        <c:auto val="1"/>
        <c:lblOffset val="100"/>
        <c:baseTimeUnit val="years"/>
      </c:dateAx>
      <c:valAx>
        <c:axId val="413644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625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54.65</c:v>
                </c:pt>
                <c:pt idx="1">
                  <c:v>55.21</c:v>
                </c:pt>
                <c:pt idx="2">
                  <c:v>50.42</c:v>
                </c:pt>
                <c:pt idx="3">
                  <c:v>63.38</c:v>
                </c:pt>
                <c:pt idx="4">
                  <c:v>59.72</c:v>
                </c:pt>
              </c:numCache>
            </c:numRef>
          </c:val>
          <c:extLst>
            <c:ext xmlns:c16="http://schemas.microsoft.com/office/drawing/2014/chart" uri="{C3380CC4-5D6E-409C-BE32-E72D297353CC}">
              <c16:uniqueId val="{00000000-E8D1-47A9-B1C2-6E63F30CAB57}"/>
            </c:ext>
          </c:extLst>
        </c:ser>
        <c:dLbls>
          <c:showLegendKey val="0"/>
          <c:showVal val="0"/>
          <c:showCatName val="0"/>
          <c:showSerName val="0"/>
          <c:showPercent val="0"/>
          <c:showBubbleSize val="0"/>
        </c:dLbls>
        <c:gapWidth val="150"/>
        <c:axId val="41387520"/>
        <c:axId val="413894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51.75</c:v>
                </c:pt>
                <c:pt idx="1">
                  <c:v>50.68</c:v>
                </c:pt>
                <c:pt idx="2">
                  <c:v>50.14</c:v>
                </c:pt>
                <c:pt idx="3">
                  <c:v>54.83</c:v>
                </c:pt>
                <c:pt idx="4">
                  <c:v>66.53</c:v>
                </c:pt>
              </c:numCache>
            </c:numRef>
          </c:val>
          <c:smooth val="0"/>
          <c:extLst>
            <c:ext xmlns:c16="http://schemas.microsoft.com/office/drawing/2014/chart" uri="{C3380CC4-5D6E-409C-BE32-E72D297353CC}">
              <c16:uniqueId val="{00000001-E8D1-47A9-B1C2-6E63F30CAB57}"/>
            </c:ext>
          </c:extLst>
        </c:ser>
        <c:dLbls>
          <c:showLegendKey val="0"/>
          <c:showVal val="0"/>
          <c:showCatName val="0"/>
          <c:showSerName val="0"/>
          <c:showPercent val="0"/>
          <c:showBubbleSize val="0"/>
        </c:dLbls>
        <c:marker val="1"/>
        <c:smooth val="0"/>
        <c:axId val="41387520"/>
        <c:axId val="41389440"/>
      </c:lineChart>
      <c:dateAx>
        <c:axId val="41387520"/>
        <c:scaling>
          <c:orientation val="minMax"/>
        </c:scaling>
        <c:delete val="1"/>
        <c:axPos val="b"/>
        <c:numFmt formatCode="&quot;H&quot;yy" sourceLinked="1"/>
        <c:majorTickMark val="none"/>
        <c:minorTickMark val="none"/>
        <c:tickLblPos val="none"/>
        <c:crossAx val="41389440"/>
        <c:crosses val="autoZero"/>
        <c:auto val="1"/>
        <c:lblOffset val="100"/>
        <c:baseTimeUnit val="years"/>
      </c:dateAx>
      <c:valAx>
        <c:axId val="413894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387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80.37</c:v>
                </c:pt>
                <c:pt idx="1">
                  <c:v>82.09</c:v>
                </c:pt>
                <c:pt idx="2">
                  <c:v>81.680000000000007</c:v>
                </c:pt>
                <c:pt idx="3">
                  <c:v>81.91</c:v>
                </c:pt>
                <c:pt idx="4">
                  <c:v>82.49</c:v>
                </c:pt>
              </c:numCache>
            </c:numRef>
          </c:val>
          <c:extLst>
            <c:ext xmlns:c16="http://schemas.microsoft.com/office/drawing/2014/chart" uri="{C3380CC4-5D6E-409C-BE32-E72D297353CC}">
              <c16:uniqueId val="{00000000-9EA8-4D8B-911E-78A478C22DE3}"/>
            </c:ext>
          </c:extLst>
        </c:ser>
        <c:dLbls>
          <c:showLegendKey val="0"/>
          <c:showVal val="0"/>
          <c:showCatName val="0"/>
          <c:showSerName val="0"/>
          <c:showPercent val="0"/>
          <c:showBubbleSize val="0"/>
        </c:dLbls>
        <c:gapWidth val="150"/>
        <c:axId val="41453440"/>
        <c:axId val="41459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84.84</c:v>
                </c:pt>
                <c:pt idx="1">
                  <c:v>84.86</c:v>
                </c:pt>
                <c:pt idx="2">
                  <c:v>84.98</c:v>
                </c:pt>
                <c:pt idx="3">
                  <c:v>84.7</c:v>
                </c:pt>
                <c:pt idx="4">
                  <c:v>84.67</c:v>
                </c:pt>
              </c:numCache>
            </c:numRef>
          </c:val>
          <c:smooth val="0"/>
          <c:extLst>
            <c:ext xmlns:c16="http://schemas.microsoft.com/office/drawing/2014/chart" uri="{C3380CC4-5D6E-409C-BE32-E72D297353CC}">
              <c16:uniqueId val="{00000001-9EA8-4D8B-911E-78A478C22DE3}"/>
            </c:ext>
          </c:extLst>
        </c:ser>
        <c:dLbls>
          <c:showLegendKey val="0"/>
          <c:showVal val="0"/>
          <c:showCatName val="0"/>
          <c:showSerName val="0"/>
          <c:showPercent val="0"/>
          <c:showBubbleSize val="0"/>
        </c:dLbls>
        <c:marker val="1"/>
        <c:smooth val="0"/>
        <c:axId val="41453440"/>
        <c:axId val="41459712"/>
      </c:lineChart>
      <c:dateAx>
        <c:axId val="41453440"/>
        <c:scaling>
          <c:orientation val="minMax"/>
        </c:scaling>
        <c:delete val="1"/>
        <c:axPos val="b"/>
        <c:numFmt formatCode="&quot;H&quot;yy" sourceLinked="1"/>
        <c:majorTickMark val="none"/>
        <c:minorTickMark val="none"/>
        <c:tickLblPos val="none"/>
        <c:crossAx val="41459712"/>
        <c:crosses val="autoZero"/>
        <c:auto val="1"/>
        <c:lblOffset val="100"/>
        <c:baseTimeUnit val="years"/>
      </c:dateAx>
      <c:valAx>
        <c:axId val="41459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4534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【786.37】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【61.14】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【256.97】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N40"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7" t="s">
        <v>0</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row>
    <row r="3" spans="1:78" ht="9.75" customHeight="1" x14ac:dyDescent="0.15">
      <c r="A3" s="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row>
    <row r="4" spans="1:78" ht="9.75" customHeight="1" x14ac:dyDescent="0.15">
      <c r="A4" s="2"/>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68" t="str">
        <f>データ!H6</f>
        <v>徳島県　海陽町</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7" t="s">
        <v>1</v>
      </c>
      <c r="C7" s="47"/>
      <c r="D7" s="47"/>
      <c r="E7" s="47"/>
      <c r="F7" s="47"/>
      <c r="G7" s="47"/>
      <c r="H7" s="47"/>
      <c r="I7" s="47" t="s">
        <v>2</v>
      </c>
      <c r="J7" s="47"/>
      <c r="K7" s="47"/>
      <c r="L7" s="47"/>
      <c r="M7" s="47"/>
      <c r="N7" s="47"/>
      <c r="O7" s="47"/>
      <c r="P7" s="47" t="s">
        <v>3</v>
      </c>
      <c r="Q7" s="47"/>
      <c r="R7" s="47"/>
      <c r="S7" s="47"/>
      <c r="T7" s="47"/>
      <c r="U7" s="47"/>
      <c r="V7" s="47"/>
      <c r="W7" s="47" t="s">
        <v>4</v>
      </c>
      <c r="X7" s="47"/>
      <c r="Y7" s="47"/>
      <c r="Z7" s="47"/>
      <c r="AA7" s="47"/>
      <c r="AB7" s="47"/>
      <c r="AC7" s="47"/>
      <c r="AD7" s="47" t="s">
        <v>5</v>
      </c>
      <c r="AE7" s="47"/>
      <c r="AF7" s="47"/>
      <c r="AG7" s="47"/>
      <c r="AH7" s="47"/>
      <c r="AI7" s="47"/>
      <c r="AJ7" s="47"/>
      <c r="AK7" s="3"/>
      <c r="AL7" s="47" t="s">
        <v>6</v>
      </c>
      <c r="AM7" s="47"/>
      <c r="AN7" s="47"/>
      <c r="AO7" s="47"/>
      <c r="AP7" s="47"/>
      <c r="AQ7" s="47"/>
      <c r="AR7" s="47"/>
      <c r="AS7" s="47"/>
      <c r="AT7" s="47" t="s">
        <v>7</v>
      </c>
      <c r="AU7" s="47"/>
      <c r="AV7" s="47"/>
      <c r="AW7" s="47"/>
      <c r="AX7" s="47"/>
      <c r="AY7" s="47"/>
      <c r="AZ7" s="47"/>
      <c r="BA7" s="47"/>
      <c r="BB7" s="47" t="s">
        <v>8</v>
      </c>
      <c r="BC7" s="47"/>
      <c r="BD7" s="47"/>
      <c r="BE7" s="47"/>
      <c r="BF7" s="47"/>
      <c r="BG7" s="47"/>
      <c r="BH7" s="47"/>
      <c r="BI7" s="47"/>
      <c r="BJ7" s="3"/>
      <c r="BK7" s="3"/>
      <c r="BL7" s="69" t="s">
        <v>9</v>
      </c>
      <c r="BM7" s="70"/>
      <c r="BN7" s="70"/>
      <c r="BO7" s="70"/>
      <c r="BP7" s="70"/>
      <c r="BQ7" s="70"/>
      <c r="BR7" s="70"/>
      <c r="BS7" s="70"/>
      <c r="BT7" s="70"/>
      <c r="BU7" s="70"/>
      <c r="BV7" s="70"/>
      <c r="BW7" s="70"/>
      <c r="BX7" s="70"/>
      <c r="BY7" s="71"/>
    </row>
    <row r="8" spans="1:78" ht="18.75" customHeight="1" x14ac:dyDescent="0.15">
      <c r="A8" s="2"/>
      <c r="B8" s="65" t="str">
        <f>データ!I6</f>
        <v>法非適用</v>
      </c>
      <c r="C8" s="65"/>
      <c r="D8" s="65"/>
      <c r="E8" s="65"/>
      <c r="F8" s="65"/>
      <c r="G8" s="65"/>
      <c r="H8" s="65"/>
      <c r="I8" s="65" t="str">
        <f>データ!J6</f>
        <v>下水道事業</v>
      </c>
      <c r="J8" s="65"/>
      <c r="K8" s="65"/>
      <c r="L8" s="65"/>
      <c r="M8" s="65"/>
      <c r="N8" s="65"/>
      <c r="O8" s="65"/>
      <c r="P8" s="65" t="str">
        <f>データ!K6</f>
        <v>農業集落排水</v>
      </c>
      <c r="Q8" s="65"/>
      <c r="R8" s="65"/>
      <c r="S8" s="65"/>
      <c r="T8" s="65"/>
      <c r="U8" s="65"/>
      <c r="V8" s="65"/>
      <c r="W8" s="65" t="str">
        <f>データ!L6</f>
        <v>F2</v>
      </c>
      <c r="X8" s="65"/>
      <c r="Y8" s="65"/>
      <c r="Z8" s="65"/>
      <c r="AA8" s="65"/>
      <c r="AB8" s="65"/>
      <c r="AC8" s="65"/>
      <c r="AD8" s="66" t="str">
        <f>データ!$M$6</f>
        <v>非設置</v>
      </c>
      <c r="AE8" s="66"/>
      <c r="AF8" s="66"/>
      <c r="AG8" s="66"/>
      <c r="AH8" s="66"/>
      <c r="AI8" s="66"/>
      <c r="AJ8" s="66"/>
      <c r="AK8" s="3"/>
      <c r="AL8" s="46">
        <f>データ!S6</f>
        <v>8768</v>
      </c>
      <c r="AM8" s="46"/>
      <c r="AN8" s="46"/>
      <c r="AO8" s="46"/>
      <c r="AP8" s="46"/>
      <c r="AQ8" s="46"/>
      <c r="AR8" s="46"/>
      <c r="AS8" s="46"/>
      <c r="AT8" s="45">
        <f>データ!T6</f>
        <v>327.67</v>
      </c>
      <c r="AU8" s="45"/>
      <c r="AV8" s="45"/>
      <c r="AW8" s="45"/>
      <c r="AX8" s="45"/>
      <c r="AY8" s="45"/>
      <c r="AZ8" s="45"/>
      <c r="BA8" s="45"/>
      <c r="BB8" s="45">
        <f>データ!U6</f>
        <v>26.76</v>
      </c>
      <c r="BC8" s="45"/>
      <c r="BD8" s="45"/>
      <c r="BE8" s="45"/>
      <c r="BF8" s="45"/>
      <c r="BG8" s="45"/>
      <c r="BH8" s="45"/>
      <c r="BI8" s="45"/>
      <c r="BJ8" s="3"/>
      <c r="BK8" s="3"/>
      <c r="BL8" s="61" t="s">
        <v>10</v>
      </c>
      <c r="BM8" s="62"/>
      <c r="BN8" s="63" t="s">
        <v>11</v>
      </c>
      <c r="BO8" s="63"/>
      <c r="BP8" s="63"/>
      <c r="BQ8" s="63"/>
      <c r="BR8" s="63"/>
      <c r="BS8" s="63"/>
      <c r="BT8" s="63"/>
      <c r="BU8" s="63"/>
      <c r="BV8" s="63"/>
      <c r="BW8" s="63"/>
      <c r="BX8" s="63"/>
      <c r="BY8" s="64"/>
    </row>
    <row r="9" spans="1:78" ht="18.75" customHeight="1" x14ac:dyDescent="0.15">
      <c r="A9" s="2"/>
      <c r="B9" s="47" t="s">
        <v>12</v>
      </c>
      <c r="C9" s="47"/>
      <c r="D9" s="47"/>
      <c r="E9" s="47"/>
      <c r="F9" s="47"/>
      <c r="G9" s="47"/>
      <c r="H9" s="47"/>
      <c r="I9" s="47" t="s">
        <v>13</v>
      </c>
      <c r="J9" s="47"/>
      <c r="K9" s="47"/>
      <c r="L9" s="47"/>
      <c r="M9" s="47"/>
      <c r="N9" s="47"/>
      <c r="O9" s="47"/>
      <c r="P9" s="47" t="s">
        <v>14</v>
      </c>
      <c r="Q9" s="47"/>
      <c r="R9" s="47"/>
      <c r="S9" s="47"/>
      <c r="T9" s="47"/>
      <c r="U9" s="47"/>
      <c r="V9" s="47"/>
      <c r="W9" s="47" t="s">
        <v>15</v>
      </c>
      <c r="X9" s="47"/>
      <c r="Y9" s="47"/>
      <c r="Z9" s="47"/>
      <c r="AA9" s="47"/>
      <c r="AB9" s="47"/>
      <c r="AC9" s="47"/>
      <c r="AD9" s="47" t="s">
        <v>16</v>
      </c>
      <c r="AE9" s="47"/>
      <c r="AF9" s="47"/>
      <c r="AG9" s="47"/>
      <c r="AH9" s="47"/>
      <c r="AI9" s="47"/>
      <c r="AJ9" s="47"/>
      <c r="AK9" s="3"/>
      <c r="AL9" s="47" t="s">
        <v>17</v>
      </c>
      <c r="AM9" s="47"/>
      <c r="AN9" s="47"/>
      <c r="AO9" s="47"/>
      <c r="AP9" s="47"/>
      <c r="AQ9" s="47"/>
      <c r="AR9" s="47"/>
      <c r="AS9" s="47"/>
      <c r="AT9" s="47" t="s">
        <v>18</v>
      </c>
      <c r="AU9" s="47"/>
      <c r="AV9" s="47"/>
      <c r="AW9" s="47"/>
      <c r="AX9" s="47"/>
      <c r="AY9" s="47"/>
      <c r="AZ9" s="47"/>
      <c r="BA9" s="47"/>
      <c r="BB9" s="47" t="s">
        <v>19</v>
      </c>
      <c r="BC9" s="47"/>
      <c r="BD9" s="47"/>
      <c r="BE9" s="47"/>
      <c r="BF9" s="47"/>
      <c r="BG9" s="47"/>
      <c r="BH9" s="47"/>
      <c r="BI9" s="47"/>
      <c r="BJ9" s="3"/>
      <c r="BK9" s="3"/>
      <c r="BL9" s="48" t="s">
        <v>20</v>
      </c>
      <c r="BM9" s="49"/>
      <c r="BN9" s="50" t="s">
        <v>21</v>
      </c>
      <c r="BO9" s="50"/>
      <c r="BP9" s="50"/>
      <c r="BQ9" s="50"/>
      <c r="BR9" s="50"/>
      <c r="BS9" s="50"/>
      <c r="BT9" s="50"/>
      <c r="BU9" s="50"/>
      <c r="BV9" s="50"/>
      <c r="BW9" s="50"/>
      <c r="BX9" s="50"/>
      <c r="BY9" s="51"/>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8.68</v>
      </c>
      <c r="Q10" s="45"/>
      <c r="R10" s="45"/>
      <c r="S10" s="45"/>
      <c r="T10" s="45"/>
      <c r="U10" s="45"/>
      <c r="V10" s="45"/>
      <c r="W10" s="45">
        <f>データ!Q6</f>
        <v>100</v>
      </c>
      <c r="X10" s="45"/>
      <c r="Y10" s="45"/>
      <c r="Z10" s="45"/>
      <c r="AA10" s="45"/>
      <c r="AB10" s="45"/>
      <c r="AC10" s="45"/>
      <c r="AD10" s="46">
        <f>データ!R6</f>
        <v>2640</v>
      </c>
      <c r="AE10" s="46"/>
      <c r="AF10" s="46"/>
      <c r="AG10" s="46"/>
      <c r="AH10" s="46"/>
      <c r="AI10" s="46"/>
      <c r="AJ10" s="46"/>
      <c r="AK10" s="2"/>
      <c r="AL10" s="46">
        <f>データ!V6</f>
        <v>754</v>
      </c>
      <c r="AM10" s="46"/>
      <c r="AN10" s="46"/>
      <c r="AO10" s="46"/>
      <c r="AP10" s="46"/>
      <c r="AQ10" s="46"/>
      <c r="AR10" s="46"/>
      <c r="AS10" s="46"/>
      <c r="AT10" s="45">
        <f>データ!W6</f>
        <v>0.75</v>
      </c>
      <c r="AU10" s="45"/>
      <c r="AV10" s="45"/>
      <c r="AW10" s="45"/>
      <c r="AX10" s="45"/>
      <c r="AY10" s="45"/>
      <c r="AZ10" s="45"/>
      <c r="BA10" s="45"/>
      <c r="BB10" s="45">
        <f>データ!X6</f>
        <v>1005.33</v>
      </c>
      <c r="BC10" s="45"/>
      <c r="BD10" s="45"/>
      <c r="BE10" s="45"/>
      <c r="BF10" s="45"/>
      <c r="BG10" s="45"/>
      <c r="BH10" s="45"/>
      <c r="BI10" s="45"/>
      <c r="BJ10" s="2"/>
      <c r="BK10" s="2"/>
      <c r="BL10" s="52" t="s">
        <v>22</v>
      </c>
      <c r="BM10" s="53"/>
      <c r="BN10" s="54" t="s">
        <v>23</v>
      </c>
      <c r="BO10" s="54"/>
      <c r="BP10" s="54"/>
      <c r="BQ10" s="54"/>
      <c r="BR10" s="54"/>
      <c r="BS10" s="54"/>
      <c r="BT10" s="54"/>
      <c r="BU10" s="54"/>
      <c r="BV10" s="54"/>
      <c r="BW10" s="54"/>
      <c r="BX10" s="54"/>
      <c r="BY10" s="5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116</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80" t="s">
        <v>118</v>
      </c>
      <c r="BM47" s="81"/>
      <c r="BN47" s="81"/>
      <c r="BO47" s="81"/>
      <c r="BP47" s="81"/>
      <c r="BQ47" s="81"/>
      <c r="BR47" s="81"/>
      <c r="BS47" s="81"/>
      <c r="BT47" s="81"/>
      <c r="BU47" s="81"/>
      <c r="BV47" s="81"/>
      <c r="BW47" s="81"/>
      <c r="BX47" s="81"/>
      <c r="BY47" s="81"/>
      <c r="BZ47" s="82"/>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80"/>
      <c r="BM48" s="81"/>
      <c r="BN48" s="81"/>
      <c r="BO48" s="81"/>
      <c r="BP48" s="81"/>
      <c r="BQ48" s="81"/>
      <c r="BR48" s="81"/>
      <c r="BS48" s="81"/>
      <c r="BT48" s="81"/>
      <c r="BU48" s="81"/>
      <c r="BV48" s="81"/>
      <c r="BW48" s="81"/>
      <c r="BX48" s="81"/>
      <c r="BY48" s="81"/>
      <c r="BZ48" s="82"/>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80"/>
      <c r="BM49" s="81"/>
      <c r="BN49" s="81"/>
      <c r="BO49" s="81"/>
      <c r="BP49" s="81"/>
      <c r="BQ49" s="81"/>
      <c r="BR49" s="81"/>
      <c r="BS49" s="81"/>
      <c r="BT49" s="81"/>
      <c r="BU49" s="81"/>
      <c r="BV49" s="81"/>
      <c r="BW49" s="81"/>
      <c r="BX49" s="81"/>
      <c r="BY49" s="81"/>
      <c r="BZ49" s="82"/>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80"/>
      <c r="BM50" s="81"/>
      <c r="BN50" s="81"/>
      <c r="BO50" s="81"/>
      <c r="BP50" s="81"/>
      <c r="BQ50" s="81"/>
      <c r="BR50" s="81"/>
      <c r="BS50" s="81"/>
      <c r="BT50" s="81"/>
      <c r="BU50" s="81"/>
      <c r="BV50" s="81"/>
      <c r="BW50" s="81"/>
      <c r="BX50" s="81"/>
      <c r="BY50" s="81"/>
      <c r="BZ50" s="82"/>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80"/>
      <c r="BM51" s="81"/>
      <c r="BN51" s="81"/>
      <c r="BO51" s="81"/>
      <c r="BP51" s="81"/>
      <c r="BQ51" s="81"/>
      <c r="BR51" s="81"/>
      <c r="BS51" s="81"/>
      <c r="BT51" s="81"/>
      <c r="BU51" s="81"/>
      <c r="BV51" s="81"/>
      <c r="BW51" s="81"/>
      <c r="BX51" s="81"/>
      <c r="BY51" s="81"/>
      <c r="BZ51" s="82"/>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80"/>
      <c r="BM52" s="81"/>
      <c r="BN52" s="81"/>
      <c r="BO52" s="81"/>
      <c r="BP52" s="81"/>
      <c r="BQ52" s="81"/>
      <c r="BR52" s="81"/>
      <c r="BS52" s="81"/>
      <c r="BT52" s="81"/>
      <c r="BU52" s="81"/>
      <c r="BV52" s="81"/>
      <c r="BW52" s="81"/>
      <c r="BX52" s="81"/>
      <c r="BY52" s="81"/>
      <c r="BZ52" s="82"/>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80"/>
      <c r="BM53" s="81"/>
      <c r="BN53" s="81"/>
      <c r="BO53" s="81"/>
      <c r="BP53" s="81"/>
      <c r="BQ53" s="81"/>
      <c r="BR53" s="81"/>
      <c r="BS53" s="81"/>
      <c r="BT53" s="81"/>
      <c r="BU53" s="81"/>
      <c r="BV53" s="81"/>
      <c r="BW53" s="81"/>
      <c r="BX53" s="81"/>
      <c r="BY53" s="81"/>
      <c r="BZ53" s="82"/>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80"/>
      <c r="BM54" s="81"/>
      <c r="BN54" s="81"/>
      <c r="BO54" s="81"/>
      <c r="BP54" s="81"/>
      <c r="BQ54" s="81"/>
      <c r="BR54" s="81"/>
      <c r="BS54" s="81"/>
      <c r="BT54" s="81"/>
      <c r="BU54" s="81"/>
      <c r="BV54" s="81"/>
      <c r="BW54" s="81"/>
      <c r="BX54" s="81"/>
      <c r="BY54" s="81"/>
      <c r="BZ54" s="82"/>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80"/>
      <c r="BM55" s="81"/>
      <c r="BN55" s="81"/>
      <c r="BO55" s="81"/>
      <c r="BP55" s="81"/>
      <c r="BQ55" s="81"/>
      <c r="BR55" s="81"/>
      <c r="BS55" s="81"/>
      <c r="BT55" s="81"/>
      <c r="BU55" s="81"/>
      <c r="BV55" s="81"/>
      <c r="BW55" s="81"/>
      <c r="BX55" s="81"/>
      <c r="BY55" s="81"/>
      <c r="BZ55" s="82"/>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80"/>
      <c r="BM56" s="81"/>
      <c r="BN56" s="81"/>
      <c r="BO56" s="81"/>
      <c r="BP56" s="81"/>
      <c r="BQ56" s="81"/>
      <c r="BR56" s="81"/>
      <c r="BS56" s="81"/>
      <c r="BT56" s="81"/>
      <c r="BU56" s="81"/>
      <c r="BV56" s="81"/>
      <c r="BW56" s="81"/>
      <c r="BX56" s="81"/>
      <c r="BY56" s="81"/>
      <c r="BZ56" s="82"/>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80"/>
      <c r="BM57" s="81"/>
      <c r="BN57" s="81"/>
      <c r="BO57" s="81"/>
      <c r="BP57" s="81"/>
      <c r="BQ57" s="81"/>
      <c r="BR57" s="81"/>
      <c r="BS57" s="81"/>
      <c r="BT57" s="81"/>
      <c r="BU57" s="81"/>
      <c r="BV57" s="81"/>
      <c r="BW57" s="81"/>
      <c r="BX57" s="81"/>
      <c r="BY57" s="81"/>
      <c r="BZ57" s="82"/>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80"/>
      <c r="BM58" s="81"/>
      <c r="BN58" s="81"/>
      <c r="BO58" s="81"/>
      <c r="BP58" s="81"/>
      <c r="BQ58" s="81"/>
      <c r="BR58" s="81"/>
      <c r="BS58" s="81"/>
      <c r="BT58" s="81"/>
      <c r="BU58" s="81"/>
      <c r="BV58" s="81"/>
      <c r="BW58" s="81"/>
      <c r="BX58" s="81"/>
      <c r="BY58" s="81"/>
      <c r="BZ58" s="82"/>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80"/>
      <c r="BM59" s="81"/>
      <c r="BN59" s="81"/>
      <c r="BO59" s="81"/>
      <c r="BP59" s="81"/>
      <c r="BQ59" s="81"/>
      <c r="BR59" s="81"/>
      <c r="BS59" s="81"/>
      <c r="BT59" s="81"/>
      <c r="BU59" s="81"/>
      <c r="BV59" s="81"/>
      <c r="BW59" s="81"/>
      <c r="BX59" s="81"/>
      <c r="BY59" s="81"/>
      <c r="BZ59" s="82"/>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80"/>
      <c r="BM60" s="81"/>
      <c r="BN60" s="81"/>
      <c r="BO60" s="81"/>
      <c r="BP60" s="81"/>
      <c r="BQ60" s="81"/>
      <c r="BR60" s="81"/>
      <c r="BS60" s="81"/>
      <c r="BT60" s="81"/>
      <c r="BU60" s="81"/>
      <c r="BV60" s="81"/>
      <c r="BW60" s="81"/>
      <c r="BX60" s="81"/>
      <c r="BY60" s="81"/>
      <c r="BZ60" s="82"/>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80"/>
      <c r="BM61" s="81"/>
      <c r="BN61" s="81"/>
      <c r="BO61" s="81"/>
      <c r="BP61" s="81"/>
      <c r="BQ61" s="81"/>
      <c r="BR61" s="81"/>
      <c r="BS61" s="81"/>
      <c r="BT61" s="81"/>
      <c r="BU61" s="81"/>
      <c r="BV61" s="81"/>
      <c r="BW61" s="81"/>
      <c r="BX61" s="81"/>
      <c r="BY61" s="81"/>
      <c r="BZ61" s="82"/>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80"/>
      <c r="BM62" s="81"/>
      <c r="BN62" s="81"/>
      <c r="BO62" s="81"/>
      <c r="BP62" s="81"/>
      <c r="BQ62" s="81"/>
      <c r="BR62" s="81"/>
      <c r="BS62" s="81"/>
      <c r="BT62" s="81"/>
      <c r="BU62" s="81"/>
      <c r="BV62" s="81"/>
      <c r="BW62" s="81"/>
      <c r="BX62" s="81"/>
      <c r="BY62" s="81"/>
      <c r="BZ62" s="82"/>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83"/>
      <c r="BM63" s="84"/>
      <c r="BN63" s="84"/>
      <c r="BO63" s="84"/>
      <c r="BP63" s="84"/>
      <c r="BQ63" s="84"/>
      <c r="BR63" s="84"/>
      <c r="BS63" s="84"/>
      <c r="BT63" s="84"/>
      <c r="BU63" s="84"/>
      <c r="BV63" s="84"/>
      <c r="BW63" s="84"/>
      <c r="BX63" s="84"/>
      <c r="BY63" s="84"/>
      <c r="BZ63" s="85"/>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117</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43</v>
      </c>
      <c r="H86" s="12" t="str">
        <f>データ!BP6</f>
        <v>【786.37】</v>
      </c>
      <c r="I86" s="12" t="str">
        <f>データ!CA6</f>
        <v>【60.65】</v>
      </c>
      <c r="J86" s="12" t="str">
        <f>データ!CL6</f>
        <v>【256.97】</v>
      </c>
      <c r="K86" s="12" t="str">
        <f>データ!CW6</f>
        <v>【61.14】</v>
      </c>
      <c r="L86" s="12" t="str">
        <f>データ!DH6</f>
        <v>【86.91】</v>
      </c>
      <c r="M86" s="12" t="s">
        <v>44</v>
      </c>
      <c r="N86" s="12" t="s">
        <v>44</v>
      </c>
      <c r="O86" s="12" t="str">
        <f>データ!EO6</f>
        <v>【0.03】</v>
      </c>
    </row>
  </sheetData>
  <sheetProtection algorithmName="SHA-512" hashValue="mo4c+cJLan0ctGINv7MvI3pG1vFws+boeapr1A38Gq6UshZEbyvzOKKKs+k6zFOej76HSTPWhyzx6qycRt5XXw==" saltValue="S5HC+klsFDfN6DViPzEDCA=="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I9:O9"/>
    <mergeCell ref="P9:V9"/>
    <mergeCell ref="W9:AC9"/>
    <mergeCell ref="AD9:AJ9"/>
    <mergeCell ref="AL8:AS8"/>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B10:H10"/>
    <mergeCell ref="I10:O10"/>
    <mergeCell ref="P10:V10"/>
    <mergeCell ref="W10:AC10"/>
    <mergeCell ref="AD10:AJ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45</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46</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47</v>
      </c>
      <c r="B3" s="15" t="s">
        <v>48</v>
      </c>
      <c r="C3" s="15" t="s">
        <v>49</v>
      </c>
      <c r="D3" s="15" t="s">
        <v>50</v>
      </c>
      <c r="E3" s="15" t="s">
        <v>51</v>
      </c>
      <c r="F3" s="15" t="s">
        <v>52</v>
      </c>
      <c r="G3" s="15" t="s">
        <v>53</v>
      </c>
      <c r="H3" s="73" t="s">
        <v>54</v>
      </c>
      <c r="I3" s="74"/>
      <c r="J3" s="74"/>
      <c r="K3" s="74"/>
      <c r="L3" s="74"/>
      <c r="M3" s="74"/>
      <c r="N3" s="74"/>
      <c r="O3" s="74"/>
      <c r="P3" s="74"/>
      <c r="Q3" s="74"/>
      <c r="R3" s="74"/>
      <c r="S3" s="74"/>
      <c r="T3" s="74"/>
      <c r="U3" s="74"/>
      <c r="V3" s="74"/>
      <c r="W3" s="74"/>
      <c r="X3" s="75"/>
      <c r="Y3" s="79" t="s">
        <v>55</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56</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5" x14ac:dyDescent="0.15">
      <c r="A4" s="14" t="s">
        <v>57</v>
      </c>
      <c r="B4" s="16"/>
      <c r="C4" s="16"/>
      <c r="D4" s="16"/>
      <c r="E4" s="16"/>
      <c r="F4" s="16"/>
      <c r="G4" s="16"/>
      <c r="H4" s="76"/>
      <c r="I4" s="77"/>
      <c r="J4" s="77"/>
      <c r="K4" s="77"/>
      <c r="L4" s="77"/>
      <c r="M4" s="77"/>
      <c r="N4" s="77"/>
      <c r="O4" s="77"/>
      <c r="P4" s="77"/>
      <c r="Q4" s="77"/>
      <c r="R4" s="77"/>
      <c r="S4" s="77"/>
      <c r="T4" s="77"/>
      <c r="U4" s="77"/>
      <c r="V4" s="77"/>
      <c r="W4" s="77"/>
      <c r="X4" s="78"/>
      <c r="Y4" s="72" t="s">
        <v>58</v>
      </c>
      <c r="Z4" s="72"/>
      <c r="AA4" s="72"/>
      <c r="AB4" s="72"/>
      <c r="AC4" s="72"/>
      <c r="AD4" s="72"/>
      <c r="AE4" s="72"/>
      <c r="AF4" s="72"/>
      <c r="AG4" s="72"/>
      <c r="AH4" s="72"/>
      <c r="AI4" s="72"/>
      <c r="AJ4" s="72" t="s">
        <v>59</v>
      </c>
      <c r="AK4" s="72"/>
      <c r="AL4" s="72"/>
      <c r="AM4" s="72"/>
      <c r="AN4" s="72"/>
      <c r="AO4" s="72"/>
      <c r="AP4" s="72"/>
      <c r="AQ4" s="72"/>
      <c r="AR4" s="72"/>
      <c r="AS4" s="72"/>
      <c r="AT4" s="72"/>
      <c r="AU4" s="72" t="s">
        <v>60</v>
      </c>
      <c r="AV4" s="72"/>
      <c r="AW4" s="72"/>
      <c r="AX4" s="72"/>
      <c r="AY4" s="72"/>
      <c r="AZ4" s="72"/>
      <c r="BA4" s="72"/>
      <c r="BB4" s="72"/>
      <c r="BC4" s="72"/>
      <c r="BD4" s="72"/>
      <c r="BE4" s="72"/>
      <c r="BF4" s="72" t="s">
        <v>61</v>
      </c>
      <c r="BG4" s="72"/>
      <c r="BH4" s="72"/>
      <c r="BI4" s="72"/>
      <c r="BJ4" s="72"/>
      <c r="BK4" s="72"/>
      <c r="BL4" s="72"/>
      <c r="BM4" s="72"/>
      <c r="BN4" s="72"/>
      <c r="BO4" s="72"/>
      <c r="BP4" s="72"/>
      <c r="BQ4" s="72" t="s">
        <v>62</v>
      </c>
      <c r="BR4" s="72"/>
      <c r="BS4" s="72"/>
      <c r="BT4" s="72"/>
      <c r="BU4" s="72"/>
      <c r="BV4" s="72"/>
      <c r="BW4" s="72"/>
      <c r="BX4" s="72"/>
      <c r="BY4" s="72"/>
      <c r="BZ4" s="72"/>
      <c r="CA4" s="72"/>
      <c r="CB4" s="72" t="s">
        <v>63</v>
      </c>
      <c r="CC4" s="72"/>
      <c r="CD4" s="72"/>
      <c r="CE4" s="72"/>
      <c r="CF4" s="72"/>
      <c r="CG4" s="72"/>
      <c r="CH4" s="72"/>
      <c r="CI4" s="72"/>
      <c r="CJ4" s="72"/>
      <c r="CK4" s="72"/>
      <c r="CL4" s="72"/>
      <c r="CM4" s="72" t="s">
        <v>64</v>
      </c>
      <c r="CN4" s="72"/>
      <c r="CO4" s="72"/>
      <c r="CP4" s="72"/>
      <c r="CQ4" s="72"/>
      <c r="CR4" s="72"/>
      <c r="CS4" s="72"/>
      <c r="CT4" s="72"/>
      <c r="CU4" s="72"/>
      <c r="CV4" s="72"/>
      <c r="CW4" s="72"/>
      <c r="CX4" s="72" t="s">
        <v>65</v>
      </c>
      <c r="CY4" s="72"/>
      <c r="CZ4" s="72"/>
      <c r="DA4" s="72"/>
      <c r="DB4" s="72"/>
      <c r="DC4" s="72"/>
      <c r="DD4" s="72"/>
      <c r="DE4" s="72"/>
      <c r="DF4" s="72"/>
      <c r="DG4" s="72"/>
      <c r="DH4" s="72"/>
      <c r="DI4" s="72" t="s">
        <v>66</v>
      </c>
      <c r="DJ4" s="72"/>
      <c r="DK4" s="72"/>
      <c r="DL4" s="72"/>
      <c r="DM4" s="72"/>
      <c r="DN4" s="72"/>
      <c r="DO4" s="72"/>
      <c r="DP4" s="72"/>
      <c r="DQ4" s="72"/>
      <c r="DR4" s="72"/>
      <c r="DS4" s="72"/>
      <c r="DT4" s="72" t="s">
        <v>67</v>
      </c>
      <c r="DU4" s="72"/>
      <c r="DV4" s="72"/>
      <c r="DW4" s="72"/>
      <c r="DX4" s="72"/>
      <c r="DY4" s="72"/>
      <c r="DZ4" s="72"/>
      <c r="EA4" s="72"/>
      <c r="EB4" s="72"/>
      <c r="EC4" s="72"/>
      <c r="ED4" s="72"/>
      <c r="EE4" s="72" t="s">
        <v>68</v>
      </c>
      <c r="EF4" s="72"/>
      <c r="EG4" s="72"/>
      <c r="EH4" s="72"/>
      <c r="EI4" s="72"/>
      <c r="EJ4" s="72"/>
      <c r="EK4" s="72"/>
      <c r="EL4" s="72"/>
      <c r="EM4" s="72"/>
      <c r="EN4" s="72"/>
      <c r="EO4" s="72"/>
    </row>
    <row r="5" spans="1:145" x14ac:dyDescent="0.15">
      <c r="A5" s="14" t="s">
        <v>69</v>
      </c>
      <c r="B5" s="17"/>
      <c r="C5" s="17"/>
      <c r="D5" s="17"/>
      <c r="E5" s="17"/>
      <c r="F5" s="17"/>
      <c r="G5" s="17"/>
      <c r="H5" s="18" t="s">
        <v>70</v>
      </c>
      <c r="I5" s="18" t="s">
        <v>71</v>
      </c>
      <c r="J5" s="18" t="s">
        <v>72</v>
      </c>
      <c r="K5" s="18" t="s">
        <v>73</v>
      </c>
      <c r="L5" s="18" t="s">
        <v>74</v>
      </c>
      <c r="M5" s="18" t="s">
        <v>5</v>
      </c>
      <c r="N5" s="18" t="s">
        <v>75</v>
      </c>
      <c r="O5" s="18" t="s">
        <v>76</v>
      </c>
      <c r="P5" s="18" t="s">
        <v>77</v>
      </c>
      <c r="Q5" s="18" t="s">
        <v>78</v>
      </c>
      <c r="R5" s="18" t="s">
        <v>79</v>
      </c>
      <c r="S5" s="18" t="s">
        <v>80</v>
      </c>
      <c r="T5" s="18" t="s">
        <v>81</v>
      </c>
      <c r="U5" s="18" t="s">
        <v>82</v>
      </c>
      <c r="V5" s="18" t="s">
        <v>83</v>
      </c>
      <c r="W5" s="18" t="s">
        <v>84</v>
      </c>
      <c r="X5" s="18" t="s">
        <v>85</v>
      </c>
      <c r="Y5" s="18" t="s">
        <v>86</v>
      </c>
      <c r="Z5" s="18" t="s">
        <v>87</v>
      </c>
      <c r="AA5" s="18" t="s">
        <v>88</v>
      </c>
      <c r="AB5" s="18" t="s">
        <v>89</v>
      </c>
      <c r="AC5" s="18" t="s">
        <v>90</v>
      </c>
      <c r="AD5" s="18" t="s">
        <v>91</v>
      </c>
      <c r="AE5" s="18" t="s">
        <v>92</v>
      </c>
      <c r="AF5" s="18" t="s">
        <v>93</v>
      </c>
      <c r="AG5" s="18" t="s">
        <v>94</v>
      </c>
      <c r="AH5" s="18" t="s">
        <v>95</v>
      </c>
      <c r="AI5" s="18" t="s">
        <v>31</v>
      </c>
      <c r="AJ5" s="18" t="s">
        <v>86</v>
      </c>
      <c r="AK5" s="18" t="s">
        <v>87</v>
      </c>
      <c r="AL5" s="18" t="s">
        <v>88</v>
      </c>
      <c r="AM5" s="18" t="s">
        <v>89</v>
      </c>
      <c r="AN5" s="18" t="s">
        <v>90</v>
      </c>
      <c r="AO5" s="18" t="s">
        <v>91</v>
      </c>
      <c r="AP5" s="18" t="s">
        <v>92</v>
      </c>
      <c r="AQ5" s="18" t="s">
        <v>93</v>
      </c>
      <c r="AR5" s="18" t="s">
        <v>94</v>
      </c>
      <c r="AS5" s="18" t="s">
        <v>95</v>
      </c>
      <c r="AT5" s="18" t="s">
        <v>96</v>
      </c>
      <c r="AU5" s="18" t="s">
        <v>86</v>
      </c>
      <c r="AV5" s="18" t="s">
        <v>87</v>
      </c>
      <c r="AW5" s="18" t="s">
        <v>88</v>
      </c>
      <c r="AX5" s="18" t="s">
        <v>89</v>
      </c>
      <c r="AY5" s="18" t="s">
        <v>90</v>
      </c>
      <c r="AZ5" s="18" t="s">
        <v>91</v>
      </c>
      <c r="BA5" s="18" t="s">
        <v>92</v>
      </c>
      <c r="BB5" s="18" t="s">
        <v>93</v>
      </c>
      <c r="BC5" s="18" t="s">
        <v>94</v>
      </c>
      <c r="BD5" s="18" t="s">
        <v>95</v>
      </c>
      <c r="BE5" s="18" t="s">
        <v>96</v>
      </c>
      <c r="BF5" s="18" t="s">
        <v>86</v>
      </c>
      <c r="BG5" s="18" t="s">
        <v>87</v>
      </c>
      <c r="BH5" s="18" t="s">
        <v>88</v>
      </c>
      <c r="BI5" s="18" t="s">
        <v>89</v>
      </c>
      <c r="BJ5" s="18" t="s">
        <v>90</v>
      </c>
      <c r="BK5" s="18" t="s">
        <v>91</v>
      </c>
      <c r="BL5" s="18" t="s">
        <v>92</v>
      </c>
      <c r="BM5" s="18" t="s">
        <v>93</v>
      </c>
      <c r="BN5" s="18" t="s">
        <v>94</v>
      </c>
      <c r="BO5" s="18" t="s">
        <v>95</v>
      </c>
      <c r="BP5" s="18" t="s">
        <v>96</v>
      </c>
      <c r="BQ5" s="18" t="s">
        <v>86</v>
      </c>
      <c r="BR5" s="18" t="s">
        <v>87</v>
      </c>
      <c r="BS5" s="18" t="s">
        <v>88</v>
      </c>
      <c r="BT5" s="18" t="s">
        <v>89</v>
      </c>
      <c r="BU5" s="18" t="s">
        <v>90</v>
      </c>
      <c r="BV5" s="18" t="s">
        <v>91</v>
      </c>
      <c r="BW5" s="18" t="s">
        <v>92</v>
      </c>
      <c r="BX5" s="18" t="s">
        <v>93</v>
      </c>
      <c r="BY5" s="18" t="s">
        <v>94</v>
      </c>
      <c r="BZ5" s="18" t="s">
        <v>95</v>
      </c>
      <c r="CA5" s="18" t="s">
        <v>96</v>
      </c>
      <c r="CB5" s="18" t="s">
        <v>86</v>
      </c>
      <c r="CC5" s="18" t="s">
        <v>87</v>
      </c>
      <c r="CD5" s="18" t="s">
        <v>88</v>
      </c>
      <c r="CE5" s="18" t="s">
        <v>89</v>
      </c>
      <c r="CF5" s="18" t="s">
        <v>90</v>
      </c>
      <c r="CG5" s="18" t="s">
        <v>91</v>
      </c>
      <c r="CH5" s="18" t="s">
        <v>92</v>
      </c>
      <c r="CI5" s="18" t="s">
        <v>93</v>
      </c>
      <c r="CJ5" s="18" t="s">
        <v>94</v>
      </c>
      <c r="CK5" s="18" t="s">
        <v>95</v>
      </c>
      <c r="CL5" s="18" t="s">
        <v>96</v>
      </c>
      <c r="CM5" s="18" t="s">
        <v>86</v>
      </c>
      <c r="CN5" s="18" t="s">
        <v>87</v>
      </c>
      <c r="CO5" s="18" t="s">
        <v>88</v>
      </c>
      <c r="CP5" s="18" t="s">
        <v>89</v>
      </c>
      <c r="CQ5" s="18" t="s">
        <v>90</v>
      </c>
      <c r="CR5" s="18" t="s">
        <v>91</v>
      </c>
      <c r="CS5" s="18" t="s">
        <v>92</v>
      </c>
      <c r="CT5" s="18" t="s">
        <v>93</v>
      </c>
      <c r="CU5" s="18" t="s">
        <v>94</v>
      </c>
      <c r="CV5" s="18" t="s">
        <v>95</v>
      </c>
      <c r="CW5" s="18" t="s">
        <v>96</v>
      </c>
      <c r="CX5" s="18" t="s">
        <v>86</v>
      </c>
      <c r="CY5" s="18" t="s">
        <v>87</v>
      </c>
      <c r="CZ5" s="18" t="s">
        <v>88</v>
      </c>
      <c r="DA5" s="18" t="s">
        <v>89</v>
      </c>
      <c r="DB5" s="18" t="s">
        <v>90</v>
      </c>
      <c r="DC5" s="18" t="s">
        <v>91</v>
      </c>
      <c r="DD5" s="18" t="s">
        <v>92</v>
      </c>
      <c r="DE5" s="18" t="s">
        <v>93</v>
      </c>
      <c r="DF5" s="18" t="s">
        <v>94</v>
      </c>
      <c r="DG5" s="18" t="s">
        <v>95</v>
      </c>
      <c r="DH5" s="18" t="s">
        <v>96</v>
      </c>
      <c r="DI5" s="18" t="s">
        <v>86</v>
      </c>
      <c r="DJ5" s="18" t="s">
        <v>87</v>
      </c>
      <c r="DK5" s="18" t="s">
        <v>88</v>
      </c>
      <c r="DL5" s="18" t="s">
        <v>89</v>
      </c>
      <c r="DM5" s="18" t="s">
        <v>90</v>
      </c>
      <c r="DN5" s="18" t="s">
        <v>91</v>
      </c>
      <c r="DO5" s="18" t="s">
        <v>92</v>
      </c>
      <c r="DP5" s="18" t="s">
        <v>93</v>
      </c>
      <c r="DQ5" s="18" t="s">
        <v>94</v>
      </c>
      <c r="DR5" s="18" t="s">
        <v>95</v>
      </c>
      <c r="DS5" s="18" t="s">
        <v>96</v>
      </c>
      <c r="DT5" s="18" t="s">
        <v>86</v>
      </c>
      <c r="DU5" s="18" t="s">
        <v>87</v>
      </c>
      <c r="DV5" s="18" t="s">
        <v>88</v>
      </c>
      <c r="DW5" s="18" t="s">
        <v>89</v>
      </c>
      <c r="DX5" s="18" t="s">
        <v>90</v>
      </c>
      <c r="DY5" s="18" t="s">
        <v>91</v>
      </c>
      <c r="DZ5" s="18" t="s">
        <v>92</v>
      </c>
      <c r="EA5" s="18" t="s">
        <v>93</v>
      </c>
      <c r="EB5" s="18" t="s">
        <v>94</v>
      </c>
      <c r="EC5" s="18" t="s">
        <v>95</v>
      </c>
      <c r="ED5" s="18" t="s">
        <v>96</v>
      </c>
      <c r="EE5" s="18" t="s">
        <v>86</v>
      </c>
      <c r="EF5" s="18" t="s">
        <v>87</v>
      </c>
      <c r="EG5" s="18" t="s">
        <v>88</v>
      </c>
      <c r="EH5" s="18" t="s">
        <v>89</v>
      </c>
      <c r="EI5" s="18" t="s">
        <v>90</v>
      </c>
      <c r="EJ5" s="18" t="s">
        <v>91</v>
      </c>
      <c r="EK5" s="18" t="s">
        <v>92</v>
      </c>
      <c r="EL5" s="18" t="s">
        <v>93</v>
      </c>
      <c r="EM5" s="18" t="s">
        <v>94</v>
      </c>
      <c r="EN5" s="18" t="s">
        <v>95</v>
      </c>
      <c r="EO5" s="18" t="s">
        <v>96</v>
      </c>
    </row>
    <row r="6" spans="1:145" s="22" customFormat="1" x14ac:dyDescent="0.15">
      <c r="A6" s="14" t="s">
        <v>97</v>
      </c>
      <c r="B6" s="19">
        <f>B7</f>
        <v>2021</v>
      </c>
      <c r="C6" s="19">
        <f t="shared" ref="C6:X6" si="3">C7</f>
        <v>363880</v>
      </c>
      <c r="D6" s="19">
        <f t="shared" si="3"/>
        <v>47</v>
      </c>
      <c r="E6" s="19">
        <f t="shared" si="3"/>
        <v>17</v>
      </c>
      <c r="F6" s="19">
        <f t="shared" si="3"/>
        <v>5</v>
      </c>
      <c r="G6" s="19">
        <f t="shared" si="3"/>
        <v>0</v>
      </c>
      <c r="H6" s="19" t="str">
        <f t="shared" si="3"/>
        <v>徳島県　海陽町</v>
      </c>
      <c r="I6" s="19" t="str">
        <f t="shared" si="3"/>
        <v>法非適用</v>
      </c>
      <c r="J6" s="19" t="str">
        <f t="shared" si="3"/>
        <v>下水道事業</v>
      </c>
      <c r="K6" s="19" t="str">
        <f t="shared" si="3"/>
        <v>農業集落排水</v>
      </c>
      <c r="L6" s="19" t="str">
        <f t="shared" si="3"/>
        <v>F2</v>
      </c>
      <c r="M6" s="19" t="str">
        <f t="shared" si="3"/>
        <v>非設置</v>
      </c>
      <c r="N6" s="20" t="str">
        <f t="shared" si="3"/>
        <v>-</v>
      </c>
      <c r="O6" s="20" t="str">
        <f t="shared" si="3"/>
        <v>該当数値なし</v>
      </c>
      <c r="P6" s="20">
        <f t="shared" si="3"/>
        <v>8.68</v>
      </c>
      <c r="Q6" s="20">
        <f t="shared" si="3"/>
        <v>100</v>
      </c>
      <c r="R6" s="20">
        <f t="shared" si="3"/>
        <v>2640</v>
      </c>
      <c r="S6" s="20">
        <f t="shared" si="3"/>
        <v>8768</v>
      </c>
      <c r="T6" s="20">
        <f t="shared" si="3"/>
        <v>327.67</v>
      </c>
      <c r="U6" s="20">
        <f t="shared" si="3"/>
        <v>26.76</v>
      </c>
      <c r="V6" s="20">
        <f t="shared" si="3"/>
        <v>754</v>
      </c>
      <c r="W6" s="20">
        <f t="shared" si="3"/>
        <v>0.75</v>
      </c>
      <c r="X6" s="20">
        <f t="shared" si="3"/>
        <v>1005.33</v>
      </c>
      <c r="Y6" s="21">
        <f>IF(Y7="",NA(),Y7)</f>
        <v>104.93</v>
      </c>
      <c r="Z6" s="21">
        <f t="shared" ref="Z6:AH6" si="4">IF(Z7="",NA(),Z7)</f>
        <v>106.92</v>
      </c>
      <c r="AA6" s="21">
        <f t="shared" si="4"/>
        <v>107.47</v>
      </c>
      <c r="AB6" s="21">
        <f t="shared" si="4"/>
        <v>104.76</v>
      </c>
      <c r="AC6" s="21">
        <f t="shared" si="4"/>
        <v>104.41</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0">
        <f>IF(BF7="",NA(),BF7)</f>
        <v>0</v>
      </c>
      <c r="BG6" s="20">
        <f t="shared" ref="BG6:BO6" si="7">IF(BG7="",NA(),BG7)</f>
        <v>0</v>
      </c>
      <c r="BH6" s="20">
        <f t="shared" si="7"/>
        <v>0</v>
      </c>
      <c r="BI6" s="20">
        <f t="shared" si="7"/>
        <v>0</v>
      </c>
      <c r="BJ6" s="20">
        <f t="shared" si="7"/>
        <v>0</v>
      </c>
      <c r="BK6" s="21">
        <f t="shared" si="7"/>
        <v>855.8</v>
      </c>
      <c r="BL6" s="21">
        <f t="shared" si="7"/>
        <v>789.46</v>
      </c>
      <c r="BM6" s="21">
        <f t="shared" si="7"/>
        <v>826.83</v>
      </c>
      <c r="BN6" s="21">
        <f t="shared" si="7"/>
        <v>867.83</v>
      </c>
      <c r="BO6" s="21">
        <f t="shared" si="7"/>
        <v>791.76</v>
      </c>
      <c r="BP6" s="20" t="str">
        <f>IF(BP7="","",IF(BP7="-","【-】","【"&amp;SUBSTITUTE(TEXT(BP7,"#,##0.00"),"-","△")&amp;"】"))</f>
        <v>【786.37】</v>
      </c>
      <c r="BQ6" s="21">
        <f>IF(BQ7="",NA(),BQ7)</f>
        <v>41.99</v>
      </c>
      <c r="BR6" s="21">
        <f t="shared" ref="BR6:BZ6" si="8">IF(BR7="",NA(),BR7)</f>
        <v>33.56</v>
      </c>
      <c r="BS6" s="21">
        <f t="shared" si="8"/>
        <v>44.37</v>
      </c>
      <c r="BT6" s="21">
        <f t="shared" si="8"/>
        <v>46.78</v>
      </c>
      <c r="BU6" s="21">
        <f t="shared" si="8"/>
        <v>42.18</v>
      </c>
      <c r="BV6" s="21">
        <f t="shared" si="8"/>
        <v>59.8</v>
      </c>
      <c r="BW6" s="21">
        <f t="shared" si="8"/>
        <v>57.77</v>
      </c>
      <c r="BX6" s="21">
        <f t="shared" si="8"/>
        <v>57.31</v>
      </c>
      <c r="BY6" s="21">
        <f t="shared" si="8"/>
        <v>57.08</v>
      </c>
      <c r="BZ6" s="21">
        <f t="shared" si="8"/>
        <v>56.26</v>
      </c>
      <c r="CA6" s="20" t="str">
        <f>IF(CA7="","",IF(CA7="-","【-】","【"&amp;SUBSTITUTE(TEXT(CA7,"#,##0.00"),"-","△")&amp;"】"))</f>
        <v>【60.65】</v>
      </c>
      <c r="CB6" s="21">
        <f>IF(CB7="",NA(),CB7)</f>
        <v>249.94</v>
      </c>
      <c r="CC6" s="21">
        <f t="shared" ref="CC6:CK6" si="9">IF(CC7="",NA(),CC7)</f>
        <v>308.89</v>
      </c>
      <c r="CD6" s="21">
        <f t="shared" si="9"/>
        <v>269.13</v>
      </c>
      <c r="CE6" s="21">
        <f t="shared" si="9"/>
        <v>245.62</v>
      </c>
      <c r="CF6" s="21">
        <f t="shared" si="9"/>
        <v>292.33999999999997</v>
      </c>
      <c r="CG6" s="21">
        <f t="shared" si="9"/>
        <v>263.76</v>
      </c>
      <c r="CH6" s="21">
        <f t="shared" si="9"/>
        <v>274.35000000000002</v>
      </c>
      <c r="CI6" s="21">
        <f t="shared" si="9"/>
        <v>273.52</v>
      </c>
      <c r="CJ6" s="21">
        <f t="shared" si="9"/>
        <v>274.99</v>
      </c>
      <c r="CK6" s="21">
        <f t="shared" si="9"/>
        <v>282.08999999999997</v>
      </c>
      <c r="CL6" s="20" t="str">
        <f>IF(CL7="","",IF(CL7="-","【-】","【"&amp;SUBSTITUTE(TEXT(CL7,"#,##0.00"),"-","△")&amp;"】"))</f>
        <v>【256.97】</v>
      </c>
      <c r="CM6" s="21">
        <f>IF(CM7="",NA(),CM7)</f>
        <v>54.65</v>
      </c>
      <c r="CN6" s="21">
        <f t="shared" ref="CN6:CV6" si="10">IF(CN7="",NA(),CN7)</f>
        <v>55.21</v>
      </c>
      <c r="CO6" s="21">
        <f t="shared" si="10"/>
        <v>50.42</v>
      </c>
      <c r="CP6" s="21">
        <f t="shared" si="10"/>
        <v>63.38</v>
      </c>
      <c r="CQ6" s="21">
        <f t="shared" si="10"/>
        <v>59.72</v>
      </c>
      <c r="CR6" s="21">
        <f t="shared" si="10"/>
        <v>51.75</v>
      </c>
      <c r="CS6" s="21">
        <f t="shared" si="10"/>
        <v>50.68</v>
      </c>
      <c r="CT6" s="21">
        <f t="shared" si="10"/>
        <v>50.14</v>
      </c>
      <c r="CU6" s="21">
        <f t="shared" si="10"/>
        <v>54.83</v>
      </c>
      <c r="CV6" s="21">
        <f t="shared" si="10"/>
        <v>66.53</v>
      </c>
      <c r="CW6" s="20" t="str">
        <f>IF(CW7="","",IF(CW7="-","【-】","【"&amp;SUBSTITUTE(TEXT(CW7,"#,##0.00"),"-","△")&amp;"】"))</f>
        <v>【61.14】</v>
      </c>
      <c r="CX6" s="21">
        <f>IF(CX7="",NA(),CX7)</f>
        <v>80.37</v>
      </c>
      <c r="CY6" s="21">
        <f t="shared" ref="CY6:DG6" si="11">IF(CY7="",NA(),CY7)</f>
        <v>82.09</v>
      </c>
      <c r="CZ6" s="21">
        <f t="shared" si="11"/>
        <v>81.680000000000007</v>
      </c>
      <c r="DA6" s="21">
        <f t="shared" si="11"/>
        <v>81.91</v>
      </c>
      <c r="DB6" s="21">
        <f t="shared" si="11"/>
        <v>82.49</v>
      </c>
      <c r="DC6" s="21">
        <f t="shared" si="11"/>
        <v>84.84</v>
      </c>
      <c r="DD6" s="21">
        <f t="shared" si="11"/>
        <v>84.86</v>
      </c>
      <c r="DE6" s="21">
        <f t="shared" si="11"/>
        <v>84.98</v>
      </c>
      <c r="DF6" s="21">
        <f t="shared" si="11"/>
        <v>84.7</v>
      </c>
      <c r="DG6" s="21">
        <f t="shared" si="11"/>
        <v>84.67</v>
      </c>
      <c r="DH6" s="20" t="str">
        <f>IF(DH7="","",IF(DH7="-","【-】","【"&amp;SUBSTITUTE(TEXT(DH7,"#,##0.00"),"-","△")&amp;"】"))</f>
        <v>【86.91】</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0.01</v>
      </c>
      <c r="EK6" s="21">
        <f t="shared" si="14"/>
        <v>0.01</v>
      </c>
      <c r="EL6" s="21">
        <f t="shared" si="14"/>
        <v>0.02</v>
      </c>
      <c r="EM6" s="21">
        <f t="shared" si="14"/>
        <v>0.25</v>
      </c>
      <c r="EN6" s="21">
        <f t="shared" si="14"/>
        <v>0.05</v>
      </c>
      <c r="EO6" s="20" t="str">
        <f>IF(EO7="","",IF(EO7="-","【-】","【"&amp;SUBSTITUTE(TEXT(EO7,"#,##0.00"),"-","△")&amp;"】"))</f>
        <v>【0.03】</v>
      </c>
    </row>
    <row r="7" spans="1:145" s="22" customFormat="1" x14ac:dyDescent="0.15">
      <c r="A7" s="14"/>
      <c r="B7" s="23">
        <v>2021</v>
      </c>
      <c r="C7" s="23">
        <v>363880</v>
      </c>
      <c r="D7" s="23">
        <v>47</v>
      </c>
      <c r="E7" s="23">
        <v>17</v>
      </c>
      <c r="F7" s="23">
        <v>5</v>
      </c>
      <c r="G7" s="23">
        <v>0</v>
      </c>
      <c r="H7" s="23" t="s">
        <v>98</v>
      </c>
      <c r="I7" s="23" t="s">
        <v>99</v>
      </c>
      <c r="J7" s="23" t="s">
        <v>100</v>
      </c>
      <c r="K7" s="23" t="s">
        <v>101</v>
      </c>
      <c r="L7" s="23" t="s">
        <v>102</v>
      </c>
      <c r="M7" s="23" t="s">
        <v>103</v>
      </c>
      <c r="N7" s="24" t="s">
        <v>104</v>
      </c>
      <c r="O7" s="24" t="s">
        <v>105</v>
      </c>
      <c r="P7" s="24">
        <v>8.68</v>
      </c>
      <c r="Q7" s="24">
        <v>100</v>
      </c>
      <c r="R7" s="24">
        <v>2640</v>
      </c>
      <c r="S7" s="24">
        <v>8768</v>
      </c>
      <c r="T7" s="24">
        <v>327.67</v>
      </c>
      <c r="U7" s="24">
        <v>26.76</v>
      </c>
      <c r="V7" s="24">
        <v>754</v>
      </c>
      <c r="W7" s="24">
        <v>0.75</v>
      </c>
      <c r="X7" s="24">
        <v>1005.33</v>
      </c>
      <c r="Y7" s="24">
        <v>104.93</v>
      </c>
      <c r="Z7" s="24">
        <v>106.92</v>
      </c>
      <c r="AA7" s="24">
        <v>107.47</v>
      </c>
      <c r="AB7" s="24">
        <v>104.76</v>
      </c>
      <c r="AC7" s="24">
        <v>104.41</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0</v>
      </c>
      <c r="BG7" s="24">
        <v>0</v>
      </c>
      <c r="BH7" s="24">
        <v>0</v>
      </c>
      <c r="BI7" s="24">
        <v>0</v>
      </c>
      <c r="BJ7" s="24">
        <v>0</v>
      </c>
      <c r="BK7" s="24">
        <v>855.8</v>
      </c>
      <c r="BL7" s="24">
        <v>789.46</v>
      </c>
      <c r="BM7" s="24">
        <v>826.83</v>
      </c>
      <c r="BN7" s="24">
        <v>867.83</v>
      </c>
      <c r="BO7" s="24">
        <v>791.76</v>
      </c>
      <c r="BP7" s="24">
        <v>786.37</v>
      </c>
      <c r="BQ7" s="24">
        <v>41.99</v>
      </c>
      <c r="BR7" s="24">
        <v>33.56</v>
      </c>
      <c r="BS7" s="24">
        <v>44.37</v>
      </c>
      <c r="BT7" s="24">
        <v>46.78</v>
      </c>
      <c r="BU7" s="24">
        <v>42.18</v>
      </c>
      <c r="BV7" s="24">
        <v>59.8</v>
      </c>
      <c r="BW7" s="24">
        <v>57.77</v>
      </c>
      <c r="BX7" s="24">
        <v>57.31</v>
      </c>
      <c r="BY7" s="24">
        <v>57.08</v>
      </c>
      <c r="BZ7" s="24">
        <v>56.26</v>
      </c>
      <c r="CA7" s="24">
        <v>60.65</v>
      </c>
      <c r="CB7" s="24">
        <v>249.94</v>
      </c>
      <c r="CC7" s="24">
        <v>308.89</v>
      </c>
      <c r="CD7" s="24">
        <v>269.13</v>
      </c>
      <c r="CE7" s="24">
        <v>245.62</v>
      </c>
      <c r="CF7" s="24">
        <v>292.33999999999997</v>
      </c>
      <c r="CG7" s="24">
        <v>263.76</v>
      </c>
      <c r="CH7" s="24">
        <v>274.35000000000002</v>
      </c>
      <c r="CI7" s="24">
        <v>273.52</v>
      </c>
      <c r="CJ7" s="24">
        <v>274.99</v>
      </c>
      <c r="CK7" s="24">
        <v>282.08999999999997</v>
      </c>
      <c r="CL7" s="24">
        <v>256.97000000000003</v>
      </c>
      <c r="CM7" s="24">
        <v>54.65</v>
      </c>
      <c r="CN7" s="24">
        <v>55.21</v>
      </c>
      <c r="CO7" s="24">
        <v>50.42</v>
      </c>
      <c r="CP7" s="24">
        <v>63.38</v>
      </c>
      <c r="CQ7" s="24">
        <v>59.72</v>
      </c>
      <c r="CR7" s="24">
        <v>51.75</v>
      </c>
      <c r="CS7" s="24">
        <v>50.68</v>
      </c>
      <c r="CT7" s="24">
        <v>50.14</v>
      </c>
      <c r="CU7" s="24">
        <v>54.83</v>
      </c>
      <c r="CV7" s="24">
        <v>66.53</v>
      </c>
      <c r="CW7" s="24">
        <v>61.14</v>
      </c>
      <c r="CX7" s="24">
        <v>80.37</v>
      </c>
      <c r="CY7" s="24">
        <v>82.09</v>
      </c>
      <c r="CZ7" s="24">
        <v>81.680000000000007</v>
      </c>
      <c r="DA7" s="24">
        <v>81.91</v>
      </c>
      <c r="DB7" s="24">
        <v>82.49</v>
      </c>
      <c r="DC7" s="24">
        <v>84.84</v>
      </c>
      <c r="DD7" s="24">
        <v>84.86</v>
      </c>
      <c r="DE7" s="24">
        <v>84.98</v>
      </c>
      <c r="DF7" s="24">
        <v>84.7</v>
      </c>
      <c r="DG7" s="24">
        <v>84.67</v>
      </c>
      <c r="DH7" s="24">
        <v>86.91</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0.01</v>
      </c>
      <c r="EK7" s="24">
        <v>0.01</v>
      </c>
      <c r="EL7" s="24">
        <v>0.02</v>
      </c>
      <c r="EM7" s="24">
        <v>0.25</v>
      </c>
      <c r="EN7" s="24">
        <v>0.05</v>
      </c>
      <c r="EO7" s="24">
        <v>0.03</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106</v>
      </c>
      <c r="C9" s="26" t="s">
        <v>107</v>
      </c>
      <c r="D9" s="26" t="s">
        <v>108</v>
      </c>
      <c r="E9" s="26" t="s">
        <v>109</v>
      </c>
      <c r="F9" s="26" t="s">
        <v>110</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48</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5" x14ac:dyDescent="0.15">
      <c r="B11">
        <v>4</v>
      </c>
      <c r="C11">
        <v>3</v>
      </c>
      <c r="D11">
        <v>2</v>
      </c>
      <c r="E11">
        <v>1</v>
      </c>
      <c r="F11">
        <v>0</v>
      </c>
      <c r="G11" t="s">
        <v>111</v>
      </c>
    </row>
    <row r="12" spans="1:145" x14ac:dyDescent="0.15">
      <c r="B12">
        <v>1</v>
      </c>
      <c r="C12">
        <v>1</v>
      </c>
      <c r="D12">
        <v>1</v>
      </c>
      <c r="E12">
        <v>2</v>
      </c>
      <c r="F12">
        <v>3</v>
      </c>
      <c r="G12" t="s">
        <v>112</v>
      </c>
    </row>
    <row r="13" spans="1:145" x14ac:dyDescent="0.15">
      <c r="B13" t="s">
        <v>113</v>
      </c>
      <c r="C13" t="s">
        <v>113</v>
      </c>
      <c r="D13" t="s">
        <v>114</v>
      </c>
      <c r="E13" t="s">
        <v>114</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2022-12-01T02:00:03Z</dcterms:created>
  <dcterms:modified xsi:type="dcterms:W3CDTF">2023-02-01T01:08:16Z</dcterms:modified>
  <cp:category/>
</cp:coreProperties>
</file>