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mjnN+IKVuWlqWVj0tuaV4AiOq5JMy2tc2wDDvDeD7PuyIHWIx9oxlFSMpM45DqkUmgd0BF0l2jShJ54B5mpdg==" workbookSaltValue="yZdB0w6bbLmcbJ9CIrjXbg==" workbookSpinCount="100000" lockStructure="1"/>
  <bookViews>
    <workbookView xWindow="10785" yWindow="-15" windowWidth="10830" windowHeight="1021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<sst xmlns="http://schemas.openxmlformats.org/spreadsheetml/2006/main" count="236" uniqueCount="118">
  <si>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</si>
  <si>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</si>
  <si>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</si>
  <si>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</si>
  <si>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</si>
  <si>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</si>
  <si>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</si>
  <si>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</si>
  <si>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</si>
  <si>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</si>
  <si>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</si>
  <si>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</si>
  <si>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</si>
  <si>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</si>
  <si>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</si>
  <si>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</si>
  <si>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</si>
  <si>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</si>
  <si>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</si>
  <si>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</si>
  <si>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</si>
  <si>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</si>
  <si>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</si>
  <si>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</si>
  <si>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</si>
  <si>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</si>
  <si>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</si>
  <si>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</si>
  <si>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</si>
  <si>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</si>
  <si>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</si>
  <si>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</si>
  <si>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</si>
  <si>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</si>
  <si>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</si>
  <si>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</si>
  <si>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</si>
  <si>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</si>
  <si>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</si>
  <si>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</si>
  <si>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</si>
  <si>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</si>
  <si>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</si>
  <si>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</si>
  <si>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</si>
  <si>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</si>
  <si>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</si>
  <si>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</si>
  <si>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</si>
  <si>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</si>
  <si>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</si>
  <si>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</si>
  <si>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</si>
  <si>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</si>
  <si>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</si>
  <si>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</si>
  <si>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</si>
  <si>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</si>
  <si>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</si>
  <si>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</si>
  <si>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</si>
  <si>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</si>
  <si>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</si>
  <si>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</si>
  <si>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</si>
  <si>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</si>
  <si>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</si>
  <si>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</si>
  <si>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</si>
  <si>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</si>
  <si>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</si>
  <si>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</si>
  <si>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</si>
  <si>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</si>
  <si>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</si>
  <si>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</si>
  <si>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</si>
  <si>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</si>
  <si>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</si>
  <si>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</si>
  <si>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</si>
  <si>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</si>
  <si>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</si>
  <si>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</si>
  <si>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</si>
  <si>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</si>
  <si>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</si>
  <si>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</si>
  <si>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</si>
  <si>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</si>
  <si>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</si>
  <si>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</si>
  <si>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</si>
  <si>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</si>
  <si>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</si>
  <si>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</si>
  <si>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</si>
  <si>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</si>
  <si>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</si>
  <si>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</si>
  <si>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</si>
  <si>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</si>
  <si>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</si>
  <si>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</si>
  <si>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</si>
  <si>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</si>
  <si>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</si>
  <si>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</si>
  <si>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</si>
  <si>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</si>
  <si>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</si>
  <si>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</si>
  <si>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</si>
  <si>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</si>
  <si>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</si>
  <si>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20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</si>
  <si>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</si>
  <si>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r>
      <t>　収益的収支比率は、一般会計からの繰入金に依存しているが、料金収入でほぼ維持管理費を賄えている。また、経費回収率は、類似団体を上回る数値であり、概ね適正な使用料収入であると考えられる。
　企業債残高対事業規模比率及び汚水処理原価は、類似団体と比較すると低く、投資規模は適切であると考えられる。
　施設利用率は、類似団体</t>
    </r>
    <r>
      <rPr>
        <sz val="11"/>
        <rFont val="ＭＳ ゴシック"/>
        <family val="3"/>
        <charset val="128"/>
      </rPr>
      <t>を下回る数値となったが、概ね適切な施設規模であると</t>
    </r>
    <r>
      <rPr>
        <sz val="11"/>
        <color theme="1"/>
        <rFont val="ＭＳ ゴシック"/>
        <family val="3"/>
        <charset val="128"/>
      </rPr>
      <t>考えられる。
　水洗化率は、類似団体を上回る数値となったが、引き続き、水洗化率向上の取り組みを進めなければならない。
　今後は、管渠の更新投資等に充てる財源を確保する必要があるため、更なる費用削減に努めていくものとする。</t>
    </r>
    <rPh sb="160" eb="162">
      <t>シタマワ</t>
    </rPh>
    <rPh sb="163" eb="16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</si>
</sst>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9.25</c:v>
                </c:pt>
                <c:pt idx="1">
                  <c:v>14.5</c:v>
                </c:pt>
                <c:pt idx="2">
                  <c:v>5.25</c:v>
                </c:pt>
                <c:pt idx="3">
                  <c:v>13.25</c:v>
                </c:pt>
                <c:pt idx="4">
                  <c:v>1.75</c:v>
                </c:pt>
              </c:numCache>
            </c:numRef>
          </c:val>
          <c:extLst xmlns:c16r2="http://schemas.microsoft.com/office/drawing/2015/06/chart">
            <c:ext xmlns:c16="http://schemas.microsoft.com/office/drawing/2014/chart" uri="{C3380CC4-5D6E-409C-BE32-E72D297353CC}">
              <c16:uniqueId val="{00000000-DD8B-4806-A1EC-B70E89A884FE}"/>
            </c:ext>
          </c:extLst>
        </c:ser>
        <c:dLbls>
          <c:showLegendKey val="0"/>
          <c:showVal val="0"/>
          <c:showCatName val="0"/>
          <c:showSerName val="0"/>
          <c:showPercent val="0"/>
          <c:showBubbleSize val="0"/>
        </c:dLbls>
        <c:gapWidth val="150"/>
        <c:axId val="91753088"/>
        <c:axId val="917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DD8B-4806-A1EC-B70E89A884FE}"/>
            </c:ext>
          </c:extLst>
        </c:ser>
        <c:dLbls>
          <c:showLegendKey val="0"/>
          <c:showVal val="0"/>
          <c:showCatName val="0"/>
          <c:showSerName val="0"/>
          <c:showPercent val="0"/>
          <c:showBubbleSize val="0"/>
        </c:dLbls>
        <c:marker val="1"/>
        <c:smooth val="0"/>
        <c:axId val="91753088"/>
        <c:axId val="91763456"/>
      </c:lineChart>
      <c:dateAx>
        <c:axId val="91753088"/>
        <c:scaling>
          <c:orientation val="minMax"/>
        </c:scaling>
        <c:delete val="1"/>
        <c:axPos val="b"/>
        <c:numFmt formatCode="&quot;H&quot;yy" sourceLinked="1"/>
        <c:majorTickMark val="none"/>
        <c:minorTickMark val="none"/>
        <c:tickLblPos val="none"/>
        <c:crossAx val="91763456"/>
        <c:crosses val="autoZero"/>
        <c:auto val="1"/>
        <c:lblOffset val="100"/>
        <c:baseTimeUnit val="years"/>
      </c:dateAx>
      <c:valAx>
        <c:axId val="917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95.94</c:v>
                </c:pt>
                <c:pt idx="1">
                  <c:v>95.16</c:v>
                </c:pt>
                <c:pt idx="2">
                  <c:v>91.66</c:v>
                </c:pt>
                <c:pt idx="3">
                  <c:v>95.36</c:v>
                </c:pt>
                <c:pt idx="4">
                  <c:v>93.34</c:v>
                </c:pt>
              </c:numCache>
            </c:numRef>
          </c:val>
          <c:extLst xmlns:c16r2="http://schemas.microsoft.com/office/drawing/2015/06/chart">
            <c:ext xmlns:c16="http://schemas.microsoft.com/office/drawing/2014/chart" uri="{C3380CC4-5D6E-409C-BE32-E72D297353CC}">
              <c16:uniqueId val="{00000000-342C-4A93-A685-F8BC23A75C2F}"/>
            </c:ext>
          </c:extLst>
        </c:ser>
        <c:dLbls>
          <c:showLegendKey val="0"/>
          <c:showVal val="0"/>
          <c:showCatName val="0"/>
          <c:showSerName val="0"/>
          <c:showPercent val="0"/>
          <c:showBubbleSize val="0"/>
        </c:dLbls>
        <c:gapWidth val="150"/>
        <c:axId val="91794432"/>
        <c:axId val="917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C-4A93-A685-F8BC23A75C2F}"/>
            </c:ext>
          </c:extLst>
        </c:ser>
        <c:dLbls>
          <c:showLegendKey val="0"/>
          <c:showVal val="0"/>
          <c:showCatName val="0"/>
          <c:showSerName val="0"/>
          <c:showPercent val="0"/>
          <c:showBubbleSize val="0"/>
        </c:dLbls>
        <c:marker val="1"/>
        <c:smooth val="0"/>
        <c:axId val="91794432"/>
        <c:axId val="91796608"/>
      </c:lineChart>
      <c:dateAx>
        <c:axId val="91794432"/>
        <c:scaling>
          <c:orientation val="minMax"/>
        </c:scaling>
        <c:delete val="1"/>
        <c:axPos val="b"/>
        <c:numFmt formatCode="&quot;H&quot;yy" sourceLinked="1"/>
        <c:majorTickMark val="none"/>
        <c:minorTickMark val="none"/>
        <c:tickLblPos val="none"/>
        <c:crossAx val="91796608"/>
        <c:crosses val="autoZero"/>
        <c:auto val="1"/>
        <c:lblOffset val="100"/>
        <c:baseTimeUnit val="years"/>
      </c:dateAx>
      <c:valAx>
        <c:axId val="91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24-4CAC-9776-673062E361D6}"/>
            </c:ext>
          </c:extLst>
        </c:ser>
        <c:dLbls>
          <c:showLegendKey val="0"/>
          <c:showVal val="0"/>
          <c:showCatName val="0"/>
          <c:showSerName val="0"/>
          <c:showPercent val="0"/>
          <c:showBubbleSize val="0"/>
        </c:dLbls>
        <c:gapWidth val="150"/>
        <c:axId val="102309248"/>
        <c:axId val="1023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4-4CAC-9776-673062E361D6}"/>
            </c:ext>
          </c:extLst>
        </c:ser>
        <c:dLbls>
          <c:showLegendKey val="0"/>
          <c:showVal val="0"/>
          <c:showCatName val="0"/>
          <c:showSerName val="0"/>
          <c:showPercent val="0"/>
          <c:showBubbleSize val="0"/>
        </c:dLbls>
        <c:marker val="1"/>
        <c:smooth val="0"/>
        <c:axId val="102309248"/>
        <c:axId val="102327808"/>
      </c:lineChart>
      <c:dateAx>
        <c:axId val="102309248"/>
        <c:scaling>
          <c:orientation val="minMax"/>
        </c:scaling>
        <c:delete val="1"/>
        <c:axPos val="b"/>
        <c:numFmt formatCode="&quot;H&quot;yy" sourceLinked="1"/>
        <c:majorTickMark val="none"/>
        <c:minorTickMark val="none"/>
        <c:tickLblPos val="none"/>
        <c:crossAx val="102327808"/>
        <c:crosses val="autoZero"/>
        <c:auto val="1"/>
        <c:lblOffset val="100"/>
        <c:baseTimeUnit val="years"/>
      </c:dateAx>
      <c:valAx>
        <c:axId val="102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EC-4042-9404-0A16AADC1FC6}"/>
            </c:ext>
          </c:extLst>
        </c:ser>
        <c:dLbls>
          <c:showLegendKey val="0"/>
          <c:showVal val="0"/>
          <c:showCatName val="0"/>
          <c:showSerName val="0"/>
          <c:showPercent val="0"/>
          <c:showBubbleSize val="0"/>
        </c:dLbls>
        <c:gapWidth val="150"/>
        <c:axId val="109920256"/>
        <c:axId val="109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EC-4042-9404-0A16AADC1FC6}"/>
            </c:ext>
          </c:extLst>
        </c:ser>
        <c:dLbls>
          <c:showLegendKey val="0"/>
          <c:showVal val="0"/>
          <c:showCatName val="0"/>
          <c:showSerName val="0"/>
          <c:showPercent val="0"/>
          <c:showBubbleSize val="0"/>
        </c:dLbls>
        <c:marker val="1"/>
        <c:smooth val="0"/>
        <c:axId val="109920256"/>
        <c:axId val="109922176"/>
      </c:lineChart>
      <c:dateAx>
        <c:axId val="109920256"/>
        <c:scaling>
          <c:orientation val="minMax"/>
        </c:scaling>
        <c:delete val="1"/>
        <c:axPos val="b"/>
        <c:numFmt formatCode="&quot;H&quot;yy" sourceLinked="1"/>
        <c:majorTickMark val="none"/>
        <c:minorTickMark val="none"/>
        <c:tickLblPos val="none"/>
        <c:crossAx val="109922176"/>
        <c:crosses val="autoZero"/>
        <c:auto val="1"/>
        <c:lblOffset val="100"/>
        <c:baseTimeUnit val="years"/>
      </c:dateAx>
      <c:valAx>
        <c:axId val="109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B9-41B4-84BE-A0935714900B}"/>
            </c:ext>
          </c:extLst>
        </c:ser>
        <c:dLbls>
          <c:showLegendKey val="0"/>
          <c:showVal val="0"/>
          <c:showCatName val="0"/>
          <c:showSerName val="0"/>
          <c:showPercent val="0"/>
          <c:showBubbleSize val="0"/>
        </c:dLbls>
        <c:gapWidth val="150"/>
        <c:axId val="109951232"/>
        <c:axId val="109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B9-41B4-84BE-A0935714900B}"/>
            </c:ext>
          </c:extLst>
        </c:ser>
        <c:dLbls>
          <c:showLegendKey val="0"/>
          <c:showVal val="0"/>
          <c:showCatName val="0"/>
          <c:showSerName val="0"/>
          <c:showPercent val="0"/>
          <c:showBubbleSize val="0"/>
        </c:dLbls>
        <c:marker val="1"/>
        <c:smooth val="0"/>
        <c:axId val="109951232"/>
        <c:axId val="109957504"/>
      </c:lineChart>
      <c:dateAx>
        <c:axId val="109951232"/>
        <c:scaling>
          <c:orientation val="minMax"/>
        </c:scaling>
        <c:delete val="1"/>
        <c:axPos val="b"/>
        <c:numFmt formatCode="&quot;H&quot;yy" sourceLinked="1"/>
        <c:majorTickMark val="none"/>
        <c:minorTickMark val="none"/>
        <c:tickLblPos val="none"/>
        <c:crossAx val="109957504"/>
        <c:crosses val="autoZero"/>
        <c:auto val="1"/>
        <c:lblOffset val="100"/>
        <c:baseTimeUnit val="years"/>
      </c:dateAx>
      <c:valAx>
        <c:axId val="109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73-4167-8E08-32AAE54790C7}"/>
            </c:ext>
          </c:extLst>
        </c:ser>
        <c:dLbls>
          <c:showLegendKey val="0"/>
          <c:showVal val="0"/>
          <c:showCatName val="0"/>
          <c:showSerName val="0"/>
          <c:showPercent val="0"/>
          <c:showBubbleSize val="0"/>
        </c:dLbls>
        <c:gapWidth val="150"/>
        <c:axId val="111049728"/>
        <c:axId val="1110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73-4167-8E08-32AAE54790C7}"/>
            </c:ext>
          </c:extLst>
        </c:ser>
        <c:dLbls>
          <c:showLegendKey val="0"/>
          <c:showVal val="0"/>
          <c:showCatName val="0"/>
          <c:showSerName val="0"/>
          <c:showPercent val="0"/>
          <c:showBubbleSize val="0"/>
        </c:dLbls>
        <c:marker val="1"/>
        <c:smooth val="0"/>
        <c:axId val="111049728"/>
        <c:axId val="111051904"/>
      </c:lineChart>
      <c:dateAx>
        <c:axId val="111049728"/>
        <c:scaling>
          <c:orientation val="minMax"/>
        </c:scaling>
        <c:delete val="1"/>
        <c:axPos val="b"/>
        <c:numFmt formatCode="&quot;H&quot;yy" sourceLinked="1"/>
        <c:majorTickMark val="none"/>
        <c:minorTickMark val="none"/>
        <c:tickLblPos val="none"/>
        <c:crossAx val="111051904"/>
        <c:crosses val="autoZero"/>
        <c:auto val="1"/>
        <c:lblOffset val="100"/>
        <c:baseTimeUnit val="years"/>
      </c:dateAx>
      <c:valAx>
        <c:axId val="1110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674</c:v>
                </c:pt>
                <c:pt idx="1">
                  <c:v>714.98</c:v>
                </c:pt>
                <c:pt idx="2">
                  <c:v>714.99</c:v>
                </c:pt>
                <c:pt idx="3">
                  <c:v>771.73</c:v>
                </c:pt>
                <c:pt idx="4">
                  <c:v>759.79</c:v>
                </c:pt>
              </c:numCache>
            </c:numRef>
          </c:val>
          <c:extLst xmlns:c16r2="http://schemas.microsoft.com/office/drawing/2015/06/chart">
            <c:ext xmlns:c16="http://schemas.microsoft.com/office/drawing/2014/chart" uri="{C3380CC4-5D6E-409C-BE32-E72D297353CC}">
              <c16:uniqueId val="{00000000-9922-45AC-BAC4-BD9625147878}"/>
            </c:ext>
          </c:extLst>
        </c:ser>
        <c:dLbls>
          <c:showLegendKey val="0"/>
          <c:showVal val="0"/>
          <c:showCatName val="0"/>
          <c:showSerName val="0"/>
          <c:showPercent val="0"/>
          <c:showBubbleSize val="0"/>
        </c:dLbls>
        <c:gapWidth val="150"/>
        <c:axId val="111082880"/>
        <c:axId val="111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9922-45AC-BAC4-BD9625147878}"/>
            </c:ext>
          </c:extLst>
        </c:ser>
        <c:dLbls>
          <c:showLegendKey val="0"/>
          <c:showVal val="0"/>
          <c:showCatName val="0"/>
          <c:showSerName val="0"/>
          <c:showPercent val="0"/>
          <c:showBubbleSize val="0"/>
        </c:dLbls>
        <c:marker val="1"/>
        <c:smooth val="0"/>
        <c:axId val="111082880"/>
        <c:axId val="111097344"/>
      </c:lineChart>
      <c:dateAx>
        <c:axId val="111082880"/>
        <c:scaling>
          <c:orientation val="minMax"/>
        </c:scaling>
        <c:delete val="1"/>
        <c:axPos val="b"/>
        <c:numFmt formatCode="&quot;H&quot;yy" sourceLinked="1"/>
        <c:majorTickMark val="none"/>
        <c:minorTickMark val="none"/>
        <c:tickLblPos val="none"/>
        <c:crossAx val="111097344"/>
        <c:crosses val="autoZero"/>
        <c:auto val="1"/>
        <c:lblOffset val="100"/>
        <c:baseTimeUnit val="years"/>
      </c:dateAx>
      <c:valAx>
        <c:axId val="111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94.46</c:v>
                </c:pt>
                <c:pt idx="1">
                  <c:v>93.8</c:v>
                </c:pt>
                <c:pt idx="2">
                  <c:v>89.15</c:v>
                </c:pt>
                <c:pt idx="3">
                  <c:v>94.4</c:v>
                </c:pt>
                <c:pt idx="4">
                  <c:v>91.98</c:v>
                </c:pt>
              </c:numCache>
            </c:numRef>
          </c:val>
          <c:extLst xmlns:c16r2="http://schemas.microsoft.com/office/drawing/2015/06/chart">
            <c:ext xmlns:c16="http://schemas.microsoft.com/office/drawing/2014/chart" uri="{C3380CC4-5D6E-409C-BE32-E72D297353CC}">
              <c16:uniqueId val="{00000000-43EB-4AD1-B366-E60981FBBC31}"/>
            </c:ext>
          </c:extLst>
        </c:ser>
        <c:dLbls>
          <c:showLegendKey val="0"/>
          <c:showVal val="0"/>
          <c:showCatName val="0"/>
          <c:showSerName val="0"/>
          <c:showPercent val="0"/>
          <c:showBubbleSize val="0"/>
        </c:dLbls>
        <c:gapWidth val="150"/>
        <c:axId val="111106304"/>
        <c:axId val="1111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43EB-4AD1-B366-E60981FBBC31}"/>
            </c:ext>
          </c:extLst>
        </c:ser>
        <c:dLbls>
          <c:showLegendKey val="0"/>
          <c:showVal val="0"/>
          <c:showCatName val="0"/>
          <c:showSerName val="0"/>
          <c:showPercent val="0"/>
          <c:showBubbleSize val="0"/>
        </c:dLbls>
        <c:marker val="1"/>
        <c:smooth val="0"/>
        <c:axId val="111106304"/>
        <c:axId val="111133056"/>
      </c:lineChart>
      <c:dateAx>
        <c:axId val="111106304"/>
        <c:scaling>
          <c:orientation val="minMax"/>
        </c:scaling>
        <c:delete val="1"/>
        <c:axPos val="b"/>
        <c:numFmt formatCode="&quot;H&quot;yy" sourceLinked="1"/>
        <c:majorTickMark val="none"/>
        <c:minorTickMark val="none"/>
        <c:tickLblPos val="none"/>
        <c:crossAx val="111133056"/>
        <c:crosses val="autoZero"/>
        <c:auto val="1"/>
        <c:lblOffset val="100"/>
        <c:baseTimeUnit val="years"/>
      </c:dateAx>
      <c:valAx>
        <c:axId val="1111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239.21</c:v>
                </c:pt>
                <c:pt idx="1">
                  <c:v>252.96</c:v>
                </c:pt>
                <c:pt idx="2">
                  <c:v>278.41000000000003</c:v>
                </c:pt>
                <c:pt idx="3">
                  <c:v>257.95</c:v>
                </c:pt>
                <c:pt idx="4">
                  <c:v>265.42</c:v>
                </c:pt>
              </c:numCache>
            </c:numRef>
          </c:val>
          <c:extLst xmlns:c16r2="http://schemas.microsoft.com/office/drawing/2015/06/chart">
            <c:ext xmlns:c16="http://schemas.microsoft.com/office/drawing/2014/chart" uri="{C3380CC4-5D6E-409C-BE32-E72D297353CC}">
              <c16:uniqueId val="{00000000-CD49-4020-A49D-04D072C9501B}"/>
            </c:ext>
          </c:extLst>
        </c:ser>
        <c:dLbls>
          <c:showLegendKey val="0"/>
          <c:showVal val="0"/>
          <c:showCatName val="0"/>
          <c:showSerName val="0"/>
          <c:showPercent val="0"/>
          <c:showBubbleSize val="0"/>
        </c:dLbls>
        <c:gapWidth val="150"/>
        <c:axId val="111483520"/>
        <c:axId val="1114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CD49-4020-A49D-04D072C9501B}"/>
            </c:ext>
          </c:extLst>
        </c:ser>
        <c:dLbls>
          <c:showLegendKey val="0"/>
          <c:showVal val="0"/>
          <c:showCatName val="0"/>
          <c:showSerName val="0"/>
          <c:showPercent val="0"/>
          <c:showBubbleSize val="0"/>
        </c:dLbls>
        <c:marker val="1"/>
        <c:smooth val="0"/>
        <c:axId val="111483520"/>
        <c:axId val="111489792"/>
      </c:lineChart>
      <c:dateAx>
        <c:axId val="111483520"/>
        <c:scaling>
          <c:orientation val="minMax"/>
        </c:scaling>
        <c:delete val="1"/>
        <c:axPos val="b"/>
        <c:numFmt formatCode="&quot;H&quot;yy" sourceLinked="1"/>
        <c:majorTickMark val="none"/>
        <c:minorTickMark val="none"/>
        <c:tickLblPos val="none"/>
        <c:crossAx val="111489792"/>
        <c:crosses val="autoZero"/>
        <c:auto val="1"/>
        <c:lblOffset val="100"/>
        <c:baseTimeUnit val="years"/>
      </c:dateAx>
      <c:valAx>
        <c:axId val="1114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65.989999999999995</c:v>
                </c:pt>
                <c:pt idx="1">
                  <c:v>61.95</c:v>
                </c:pt>
                <c:pt idx="2">
                  <c:v>60.94</c:v>
                </c:pt>
                <c:pt idx="3">
                  <c:v>63.3</c:v>
                </c:pt>
                <c:pt idx="4">
                  <c:v>61.95</c:v>
                </c:pt>
              </c:numCache>
            </c:numRef>
          </c:val>
          <c:extLst xmlns:c16r2="http://schemas.microsoft.com/office/drawing/2015/06/chart">
            <c:ext xmlns:c16="http://schemas.microsoft.com/office/drawing/2014/chart" uri="{C3380CC4-5D6E-409C-BE32-E72D297353CC}">
              <c16:uniqueId val="{00000000-1E9F-4E41-BA26-212E4E824D26}"/>
            </c:ext>
          </c:extLst>
        </c:ser>
        <c:dLbls>
          <c:showLegendKey val="0"/>
          <c:showVal val="0"/>
          <c:showCatName val="0"/>
          <c:showSerName val="0"/>
          <c:showPercent val="0"/>
          <c:showBubbleSize val="0"/>
        </c:dLbls>
        <c:gapWidth val="150"/>
        <c:axId val="111520384"/>
        <c:axId val="111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1E9F-4E41-BA26-212E4E824D26}"/>
            </c:ext>
          </c:extLst>
        </c:ser>
        <c:dLbls>
          <c:showLegendKey val="0"/>
          <c:showVal val="0"/>
          <c:showCatName val="0"/>
          <c:showSerName val="0"/>
          <c:showPercent val="0"/>
          <c:showBubbleSize val="0"/>
        </c:dLbls>
        <c:marker val="1"/>
        <c:smooth val="0"/>
        <c:axId val="111520384"/>
        <c:axId val="111522560"/>
      </c:lineChart>
      <c:dateAx>
        <c:axId val="111520384"/>
        <c:scaling>
          <c:orientation val="minMax"/>
        </c:scaling>
        <c:delete val="1"/>
        <c:axPos val="b"/>
        <c:numFmt formatCode="&quot;H&quot;yy" sourceLinked="1"/>
        <c:majorTickMark val="none"/>
        <c:minorTickMark val="none"/>
        <c:tickLblPos val="none"/>
        <c:crossAx val="111522560"/>
        <c:crosses val="autoZero"/>
        <c:auto val="1"/>
        <c:lblOffset val="100"/>
        <c:baseTimeUnit val="years"/>
      </c:dateAx>
      <c:valAx>
        <c:axId val="111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83.04</c:v>
                </c:pt>
                <c:pt idx="1">
                  <c:v>84.1</c:v>
                </c:pt>
                <c:pt idx="2">
                  <c:v>85.37</c:v>
                </c:pt>
                <c:pt idx="3">
                  <c:v>86.86</c:v>
                </c:pt>
                <c:pt idx="4">
                  <c:v>85.9</c:v>
                </c:pt>
              </c:numCache>
            </c:numRef>
          </c:val>
          <c:extLst xmlns:c16r2="http://schemas.microsoft.com/office/drawing/2015/06/chart">
            <c:ext xmlns:c16="http://schemas.microsoft.com/office/drawing/2014/chart" uri="{C3380CC4-5D6E-409C-BE32-E72D297353CC}">
              <c16:uniqueId val="{00000000-41EE-4594-AA67-7AF782FE183C}"/>
            </c:ext>
          </c:extLst>
        </c:ser>
        <c:dLbls>
          <c:showLegendKey val="0"/>
          <c:showVal val="0"/>
          <c:showCatName val="0"/>
          <c:showSerName val="0"/>
          <c:showPercent val="0"/>
          <c:showBubbleSize val="0"/>
        </c:dLbls>
        <c:gapWidth val="150"/>
        <c:axId val="111176704"/>
        <c:axId val="1111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41EE-4594-AA67-7AF782FE183C}"/>
            </c:ext>
          </c:extLst>
        </c:ser>
        <c:dLbls>
          <c:showLegendKey val="0"/>
          <c:showVal val="0"/>
          <c:showCatName val="0"/>
          <c:showSerName val="0"/>
          <c:showPercent val="0"/>
          <c:showBubbleSize val="0"/>
        </c:dLbls>
        <c:marker val="1"/>
        <c:smooth val="0"/>
        <c:axId val="111176704"/>
        <c:axId val="111191168"/>
      </c:lineChart>
      <c:dateAx>
        <c:axId val="111176704"/>
        <c:scaling>
          <c:orientation val="minMax"/>
        </c:scaling>
        <c:delete val="1"/>
        <c:axPos val="b"/>
        <c:numFmt formatCode="&quot;H&quot;yy" sourceLinked="1"/>
        <c:majorTickMark val="none"/>
        <c:minorTickMark val="none"/>
        <c:tickLblPos val="none"/>
        <c:crossAx val="111191168"/>
        <c:crosses val="autoZero"/>
        <c:auto val="1"/>
        <c:lblOffset val="100"/>
        <c:baseTimeUnit val="years"/>
      </c:dateAx>
      <c:valAx>
        <c:axId val="111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44" sqref="BK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三好市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24115</v>
      </c>
      <c r="AM8" s="37"/>
      <c r="AN8" s="37"/>
      <c r="AO8" s="37"/>
      <c r="AP8" s="37"/>
      <c r="AQ8" s="37"/>
      <c r="AR8" s="37"/>
      <c r="AS8" s="37"/>
      <c r="AT8" s="38">
        <f>データ!T6</f>
        <v>721.42</v>
      </c>
      <c r="AU8" s="38"/>
      <c r="AV8" s="38"/>
      <c r="AW8" s="38"/>
      <c r="AX8" s="38"/>
      <c r="AY8" s="38"/>
      <c r="AZ8" s="38"/>
      <c r="BA8" s="38"/>
      <c r="BB8" s="38">
        <f>データ!U6</f>
        <v>33.43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1.96</v>
      </c>
      <c r="Q10" s="38"/>
      <c r="R10" s="38"/>
      <c r="S10" s="38"/>
      <c r="T10" s="38"/>
      <c r="U10" s="38"/>
      <c r="V10" s="38"/>
      <c r="W10" s="38">
        <f>データ!Q6</f>
        <v>100</v>
      </c>
      <c r="X10" s="38"/>
      <c r="Y10" s="38"/>
      <c r="Z10" s="38"/>
      <c r="AA10" s="38"/>
      <c r="AB10" s="38"/>
      <c r="AC10" s="38"/>
      <c r="AD10" s="37">
        <f>データ!R6</f>
        <v>4510</v>
      </c>
      <c r="AE10" s="37"/>
      <c r="AF10" s="37"/>
      <c r="AG10" s="37"/>
      <c r="AH10" s="37"/>
      <c r="AI10" s="37"/>
      <c r="AJ10" s="37"/>
      <c r="AK10" s="2"/>
      <c r="AL10" s="37">
        <f>データ!V6</f>
        <v>468</v>
      </c>
      <c r="AM10" s="37"/>
      <c r="AN10" s="37"/>
      <c r="AO10" s="37"/>
      <c r="AP10" s="37"/>
      <c r="AQ10" s="37"/>
      <c r="AR10" s="37"/>
      <c r="AS10" s="37"/>
      <c r="AT10" s="38">
        <f>データ!W6</f>
        <v>0.33</v>
      </c>
      <c r="AU10" s="38"/>
      <c r="AV10" s="38"/>
      <c r="AW10" s="38"/>
      <c r="AX10" s="38"/>
      <c r="AY10" s="38"/>
      <c r="AZ10" s="38"/>
      <c r="BA10" s="38"/>
      <c r="BB10" s="38">
        <f>データ!X6</f>
        <v>1418.18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DahnqmBIbQJqPF9UGHKRvI7C/rvsVJaPrtaqQj8fhK3XkR1AS73f8zmGRbTX0w+pQttN/gg4FTiuAWtXbOW49w==" saltValue="FL0hygA8isQmJon3MBVM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362085</v>
      </c>
      <c r="D6" s="19">
        <f t="shared" si="3"/>
        <v>47</v>
      </c>
      <c r="E6" s="19">
        <f t="shared" si="3"/>
        <v>17</v>
      </c>
      <c r="F6" s="19">
        <f t="shared" si="3"/>
        <v>5</v>
      </c>
      <c r="G6" s="19">
        <f t="shared" si="3"/>
        <v>0</v>
      </c>
      <c r="H6" s="19" t="str">
        <f t="shared" si="3"/>
        <v>徳島県　三好市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1.96</v>
      </c>
      <c r="Q6" s="20">
        <f t="shared" si="3"/>
        <v>100</v>
      </c>
      <c r="R6" s="20">
        <f t="shared" si="3"/>
        <v>4510</v>
      </c>
      <c r="S6" s="20">
        <f t="shared" si="3"/>
        <v>24115</v>
      </c>
      <c r="T6" s="20">
        <f t="shared" si="3"/>
        <v>721.42</v>
      </c>
      <c r="U6" s="20">
        <f t="shared" si="3"/>
        <v>33.43</v>
      </c>
      <c r="V6" s="20">
        <f t="shared" si="3"/>
        <v>468</v>
      </c>
      <c r="W6" s="20">
        <f t="shared" si="3"/>
        <v>0.33</v>
      </c>
      <c r="X6" s="20">
        <f t="shared" si="3"/>
        <v>1418.18</v>
      </c>
      <c r="Y6" s="21">
        <f>IF(Y7="",NA(),Y7)</f>
        <v>95.94</v>
      </c>
      <c r="Z6" s="21">
        <f t="shared" ref="Z6:AH6" si="4">IF(Z7="",NA(),Z7)</f>
        <v>95.16</v>
      </c>
      <c r="AA6" s="21">
        <f t="shared" si="4"/>
        <v>91.66</v>
      </c>
      <c r="AB6" s="21">
        <f t="shared" si="4"/>
        <v>95.36</v>
      </c>
      <c r="AC6" s="21">
        <f t="shared" si="4"/>
        <v>93.34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674</v>
      </c>
      <c r="BG6" s="21">
        <f t="shared" ref="BG6:BO6" si="7">IF(BG7="",NA(),BG7)</f>
        <v>714.98</v>
      </c>
      <c r="BH6" s="21">
        <f t="shared" si="7"/>
        <v>714.99</v>
      </c>
      <c r="BI6" s="21">
        <f t="shared" si="7"/>
        <v>771.73</v>
      </c>
      <c r="BJ6" s="21">
        <f t="shared" si="7"/>
        <v>759.79</v>
      </c>
      <c r="BK6" s="21">
        <f t="shared" si="7"/>
        <v>855.8</v>
      </c>
      <c r="BL6" s="21">
        <f t="shared" si="7"/>
        <v>789.46</v>
      </c>
      <c r="BM6" s="21">
        <f t="shared" si="7"/>
        <v>826.83</v>
      </c>
      <c r="BN6" s="21">
        <f t="shared" si="7"/>
        <v>867.83</v>
      </c>
      <c r="BO6" s="21">
        <f t="shared" si="7"/>
        <v>791.76</v>
      </c>
      <c r="BP6" s="20" t="str">
        <f>IF(BP7="","",IF(BP7="-","【-】","【"&amp;SUBSTITUTE(TEXT(BP7,"#,##0.00"),"-","△")&amp;"】"))</f>
        <v>【786.37】</v>
      </c>
      <c r="BQ6" s="21">
        <f>IF(BQ7="",NA(),BQ7)</f>
        <v>94.46</v>
      </c>
      <c r="BR6" s="21">
        <f t="shared" ref="BR6:BZ6" si="8">IF(BR7="",NA(),BR7)</f>
        <v>93.8</v>
      </c>
      <c r="BS6" s="21">
        <f t="shared" si="8"/>
        <v>89.15</v>
      </c>
      <c r="BT6" s="21">
        <f t="shared" si="8"/>
        <v>94.4</v>
      </c>
      <c r="BU6" s="21">
        <f t="shared" si="8"/>
        <v>91.98</v>
      </c>
      <c r="BV6" s="21">
        <f t="shared" si="8"/>
        <v>59.8</v>
      </c>
      <c r="BW6" s="21">
        <f t="shared" si="8"/>
        <v>57.77</v>
      </c>
      <c r="BX6" s="21">
        <f t="shared" si="8"/>
        <v>57.31</v>
      </c>
      <c r="BY6" s="21">
        <f t="shared" si="8"/>
        <v>57.08</v>
      </c>
      <c r="BZ6" s="21">
        <f t="shared" si="8"/>
        <v>56.26</v>
      </c>
      <c r="CA6" s="20" t="str">
        <f>IF(CA7="","",IF(CA7="-","【-】","【"&amp;SUBSTITUTE(TEXT(CA7,"#,##0.00"),"-","△")&amp;"】"))</f>
        <v>【60.65】</v>
      </c>
      <c r="CB6" s="21">
        <f>IF(CB7="",NA(),CB7)</f>
        <v>239.21</v>
      </c>
      <c r="CC6" s="21">
        <f t="shared" ref="CC6:CK6" si="9">IF(CC7="",NA(),CC7)</f>
        <v>252.96</v>
      </c>
      <c r="CD6" s="21">
        <f t="shared" si="9"/>
        <v>278.41000000000003</v>
      </c>
      <c r="CE6" s="21">
        <f t="shared" si="9"/>
        <v>257.95</v>
      </c>
      <c r="CF6" s="21">
        <f t="shared" si="9"/>
        <v>265.42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65.989999999999995</v>
      </c>
      <c r="CN6" s="21">
        <f t="shared" ref="CN6:CV6" si="10">IF(CN7="",NA(),CN7)</f>
        <v>61.95</v>
      </c>
      <c r="CO6" s="21">
        <f t="shared" si="10"/>
        <v>60.94</v>
      </c>
      <c r="CP6" s="21">
        <f t="shared" si="10"/>
        <v>63.3</v>
      </c>
      <c r="CQ6" s="21">
        <f t="shared" si="10"/>
        <v>61.95</v>
      </c>
      <c r="CR6" s="21">
        <f t="shared" si="10"/>
        <v>51.75</v>
      </c>
      <c r="CS6" s="21">
        <f t="shared" si="10"/>
        <v>50.68</v>
      </c>
      <c r="CT6" s="21">
        <f t="shared" si="10"/>
        <v>50.14</v>
      </c>
      <c r="CU6" s="21">
        <f t="shared" si="10"/>
        <v>54.83</v>
      </c>
      <c r="CV6" s="21">
        <f t="shared" si="10"/>
        <v>66.53</v>
      </c>
      <c r="CW6" s="20" t="str">
        <f>IF(CW7="","",IF(CW7="-","【-】","【"&amp;SUBSTITUTE(TEXT(CW7,"#,##0.00"),"-","△")&amp;"】"))</f>
        <v>【61.14】</v>
      </c>
      <c r="CX6" s="21">
        <f>IF(CX7="",NA(),CX7)</f>
        <v>83.04</v>
      </c>
      <c r="CY6" s="21">
        <f t="shared" ref="CY6:DG6" si="11">IF(CY7="",NA(),CY7)</f>
        <v>84.1</v>
      </c>
      <c r="CZ6" s="21">
        <f t="shared" si="11"/>
        <v>85.37</v>
      </c>
      <c r="DA6" s="21">
        <f t="shared" si="11"/>
        <v>86.86</v>
      </c>
      <c r="DB6" s="21">
        <f t="shared" si="11"/>
        <v>85.9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9.25</v>
      </c>
      <c r="EF6" s="21">
        <f t="shared" ref="EF6:EN6" si="14">IF(EF7="",NA(),EF7)</f>
        <v>14.5</v>
      </c>
      <c r="EG6" s="21">
        <f t="shared" si="14"/>
        <v>5.25</v>
      </c>
      <c r="EH6" s="21">
        <f t="shared" si="14"/>
        <v>13.25</v>
      </c>
      <c r="EI6" s="21">
        <f t="shared" si="14"/>
        <v>1.75</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362085</v>
      </c>
      <c r="D7" s="23">
        <v>47</v>
      </c>
      <c r="E7" s="23">
        <v>17</v>
      </c>
      <c r="F7" s="23">
        <v>5</v>
      </c>
      <c r="G7" s="23">
        <v>0</v>
      </c>
      <c r="H7" s="23" t="s">
        <v>97</v>
      </c>
      <c r="I7" s="23" t="s">
        <v>98</v>
      </c>
      <c r="J7" s="23" t="s">
        <v>99</v>
      </c>
      <c r="K7" s="23" t="s">
        <v>100</v>
      </c>
      <c r="L7" s="23" t="s">
        <v>101</v>
      </c>
      <c r="M7" s="23" t="s">
        <v>102</v>
      </c>
      <c r="N7" s="24" t="s">
        <v>103</v>
      </c>
      <c r="O7" s="24" t="s">
        <v>104</v>
      </c>
      <c r="P7" s="24">
        <v>1.96</v>
      </c>
      <c r="Q7" s="24">
        <v>100</v>
      </c>
      <c r="R7" s="24">
        <v>4510</v>
      </c>
      <c r="S7" s="24">
        <v>24115</v>
      </c>
      <c r="T7" s="24">
        <v>721.42</v>
      </c>
      <c r="U7" s="24">
        <v>33.43</v>
      </c>
      <c r="V7" s="24">
        <v>468</v>
      </c>
      <c r="W7" s="24">
        <v>0.33</v>
      </c>
      <c r="X7" s="24">
        <v>1418.18</v>
      </c>
      <c r="Y7" s="24">
        <v>95.94</v>
      </c>
      <c r="Z7" s="24">
        <v>95.16</v>
      </c>
      <c r="AA7" s="24">
        <v>91.66</v>
      </c>
      <c r="AB7" s="24">
        <v>95.36</v>
      </c>
      <c r="AC7" s="24">
        <v>93.34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674</v>
      </c>
      <c r="BG7" s="24">
        <v>714.98</v>
      </c>
      <c r="BH7" s="24">
        <v>714.99</v>
      </c>
      <c r="BI7" s="24">
        <v>771.73</v>
      </c>
      <c r="BJ7" s="24">
        <v>759.79</v>
      </c>
      <c r="BK7" s="24">
        <v>855.8</v>
      </c>
      <c r="BL7" s="24">
        <v>789.46</v>
      </c>
      <c r="BM7" s="24">
        <v>826.83</v>
      </c>
      <c r="BN7" s="24">
        <v>867.83</v>
      </c>
      <c r="BO7" s="24">
        <v>791.76</v>
      </c>
      <c r="BP7" s="24">
        <v>786.37</v>
      </c>
      <c r="BQ7" s="24">
        <v>94.46</v>
      </c>
      <c r="BR7" s="24">
        <v>93.8</v>
      </c>
      <c r="BS7" s="24">
        <v>89.15</v>
      </c>
      <c r="BT7" s="24">
        <v>94.4</v>
      </c>
      <c r="BU7" s="24">
        <v>91.98</v>
      </c>
      <c r="BV7" s="24">
        <v>59.8</v>
      </c>
      <c r="BW7" s="24">
        <v>57.77</v>
      </c>
      <c r="BX7" s="24">
        <v>57.31</v>
      </c>
      <c r="BY7" s="24">
        <v>57.08</v>
      </c>
      <c r="BZ7" s="24">
        <v>56.26</v>
      </c>
      <c r="CA7" s="24">
        <v>60.65</v>
      </c>
      <c r="CB7" s="24">
        <v>239.21</v>
      </c>
      <c r="CC7" s="24">
        <v>252.96</v>
      </c>
      <c r="CD7" s="24">
        <v>278.41000000000003</v>
      </c>
      <c r="CE7" s="24">
        <v>257.95</v>
      </c>
      <c r="CF7" s="24">
        <v>265.42</v>
      </c>
      <c r="CG7" s="24">
        <v>263.76</v>
      </c>
      <c r="CH7" s="24">
        <v>274.35000000000002</v>
      </c>
      <c r="CI7" s="24">
        <v>273.52</v>
      </c>
      <c r="CJ7" s="24">
        <v>274.99</v>
      </c>
      <c r="CK7" s="24">
        <v>282.08999999999997</v>
      </c>
      <c r="CL7" s="24">
        <v>256.97000000000003</v>
      </c>
      <c r="CM7" s="24">
        <v>65.989999999999995</v>
      </c>
      <c r="CN7" s="24">
        <v>61.95</v>
      </c>
      <c r="CO7" s="24">
        <v>60.94</v>
      </c>
      <c r="CP7" s="24">
        <v>63.3</v>
      </c>
      <c r="CQ7" s="24">
        <v>61.95</v>
      </c>
      <c r="CR7" s="24">
        <v>51.75</v>
      </c>
      <c r="CS7" s="24">
        <v>50.68</v>
      </c>
      <c r="CT7" s="24">
        <v>50.14</v>
      </c>
      <c r="CU7" s="24">
        <v>54.83</v>
      </c>
      <c r="CV7" s="24">
        <v>66.53</v>
      </c>
      <c r="CW7" s="24">
        <v>61.14</v>
      </c>
      <c r="CX7" s="24">
        <v>83.04</v>
      </c>
      <c r="CY7" s="24">
        <v>84.1</v>
      </c>
      <c r="CZ7" s="24">
        <v>85.37</v>
      </c>
      <c r="DA7" s="24">
        <v>86.86</v>
      </c>
      <c r="DB7" s="24">
        <v>85.9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9.25</v>
      </c>
      <c r="EF7" s="24">
        <v>14.5</v>
      </c>
      <c r="EG7" s="24">
        <v>5.25</v>
      </c>
      <c r="EH7" s="24">
        <v>13.25</v>
      </c>
      <c r="EI7" s="24">
        <v>1.75</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2023-01-18T07:54:53Z</cp:lastPrinted>
  <dcterms:created xsi:type="dcterms:W3CDTF">2022-12-01T01:59:59Z</dcterms:created>
  <dcterms:modified xsi:type="dcterms:W3CDTF">2023-01-18T08:03:50Z</dcterms:modified>
  <cp:category/>
</cp:coreProperties>
</file>