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ideto Ogata\Desktop\"/>
    </mc:Choice>
  </mc:AlternateContent>
  <xr:revisionPtr revIDLastSave="0" documentId="13_ncr:1_{FEA5EEE7-5362-4D67-A412-A4FF35D1F66B}" xr6:coauthVersionLast="47" xr6:coauthVersionMax="47" xr10:uidLastSave="{00000000-0000-0000-0000-000000000000}"/>
  <workbookProtection workbookAlgorithmName="SHA-512" workbookHashValue="5KVLbpTNNnsubxfGyECT6ebWccHN/am09Ap6yevSQugmDbbcHaOJaCPVjDaJ1sOkhseO+nQj6tPrMuz+uq4k8g==" workbookSaltValue="HRV5R4KBOb+QGSZoZcno+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AD10" i="4" s="1"/>
  <c r="Q6" i="5"/>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H85" i="4"/>
  <c r="G85" i="4"/>
  <c r="E85" i="4"/>
  <c r="W10" i="4"/>
  <c r="P10" i="4"/>
  <c r="BB8" i="4"/>
  <c r="AT8" i="4"/>
  <c r="W8" i="4"/>
  <c r="P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<sst xmlns="http://schemas.openxmlformats.org/spreadsheetml/2006/main" count="275" uniqueCount="117">
  <si>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</si>
  <si>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</si>
  <si>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</si>
  <si>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</si>
  <si>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</si>
  <si>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</si>
  <si>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</si>
  <si>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</si>
  <si>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</si>
  <si>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</si>
  <si>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</si>
  <si>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</si>
  <si>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</si>
  <si>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</si>
  <si>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</si>
  <si>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</si>
  <si>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</si>
  <si>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</si>
  <si>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</si>
  <si>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</si>
  <si>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</si>
  <si>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</si>
  <si>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</si>
  <si>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</si>
  <si>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</si>
  <si>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</si>
  <si>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</si>
  <si>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</si>
  <si>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</si>
  <si>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</si>
  <si>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</si>
  <si>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</si>
  <si>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</si>
  <si>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</si>
  <si>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</si>
  <si>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</si>
  <si>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</si>
  <si>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</si>
  <si>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</si>
  <si>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</si>
  <si>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</si>
  <si>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</si>
  <si>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</si>
  <si>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</si>
  <si>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</si>
  <si>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</si>
  <si>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</si>
  <si>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</si>
  <si>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</si>
  <si>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</si>
  <si>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</si>
  <si>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</si>
  <si>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</si>
  <si>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</si>
  <si>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</si>
  <si>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</si>
  <si>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</si>
  <si>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</si>
  <si>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</si>
  <si>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</si>
  <si>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</si>
  <si>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</si>
  <si>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</si>
  <si>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</si>
  <si>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</si>
  <si>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</si>
  <si>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</si>
  <si>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</si>
  <si>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</si>
  <si>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</si>
  <si>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</si>
  <si>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</si>
  <si>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</si>
  <si>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</si>
  <si>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</si>
  <si>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</si>
  <si>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</si>
  <si>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</si>
  <si>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</si>
  <si>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</si>
  <si>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</si>
  <si>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</si>
  <si>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</si>
  <si>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</si>
  <si>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</si>
  <si>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</si>
  <si>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</si>
  <si>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</si>
  <si>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</si>
  <si>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</si>
  <si>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</si>
  <si>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</si>
  <si>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</si>
  <si>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</si>
  <si>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</si>
  <si>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</si>
  <si>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</si>
  <si>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</si>
  <si>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</si>
  <si>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</si>
  <si>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</si>
  <si>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</si>
  <si>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</si>
  <si>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</si>
  <si>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</si>
  <si>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</si>
  <si>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</si>
  <si>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</si>
  <si>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</si>
  <si>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</si>
  <si>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</si>
  <si>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</si>
  <si>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</si>
  <si>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</si>
  <si>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令和2年度は①経常収支比率が100%未満、②累積欠損金比率が6.75%であったが、それぞれ健全な状態に回復した。
　⑤経費回収率は類似団体を下回っており、適正な使用料収入の確保が必要である。
　類似団体と比較して⑥汚水処理原価が高く、⑦施設利用率が低い。接続率が低いことで、施設の汚水処理費（汚水資本費、汚水維持管理費）の高止まり、施設を十分活用できていない状況につながっている。
　汚水処理人口の減少という環境の悪化はあるが、接続戸数を増やし有収水量を増やす必要がある。</t>
    <rPh sb="23" eb="25">
      <t>ルイセキ</t>
    </rPh>
    <rPh sb="25" eb="28">
      <t>ケッソンキン</t>
    </rPh>
    <rPh sb="28" eb="30">
      <t>ヒリツ</t>
    </rPh>
    <rPh sb="46" eb="48">
      <t>ケンゼン</t>
    </rPh>
    <rPh sb="49" eb="51">
      <t>ジョウタイ</t>
    </rPh>
    <rPh sb="52" eb="54">
      <t>カイフク</t>
    </rPh>
    <phoneticPr fontId="4"/>
  </si>
  <si>
    <t>　下水道事業会計は毎年度一般会計からの繰入金に大きく依存している。基準内繰入は継続して受入れるが、基準外繰入れを減らすために
・営業収益（下水道使用料）の増加
・営業費用の減少
に取り組む。
　施設は経営戦略の建設投資計画に基づき更新を行うが、併せて効率的な運転管理と機械設備の負担軽減に努める。</t>
    <rPh sb="100" eb="102">
      <t>ケイエイ</t>
    </rPh>
    <rPh sb="102" eb="104">
      <t>センリャク</t>
    </rPh>
    <phoneticPr fontId="4"/>
  </si>
  <si>
    <t>　類似団体と比較して①有形固定資産減価償却率が高いが、②管渠老朽化率は0%である。これは、供用開始１５年以上経過した処理区があり、ポンプ場施設と処理場施設の機械・装置が老朽化していることを意味する。
　美馬市下水道事業経営戦略（令和元年度策定）の建設投資計画に基づき、計画的に機械・装置の更新を行っていく。
　なお、美馬市汚水処理施設整備構想に基づき、知野処理場と宮内処理場の統合を行う。</t>
    <rPh sb="58" eb="60">
      <t>ショリ</t>
    </rPh>
    <rPh sb="60" eb="61">
      <t>ク</t>
    </rPh>
    <rPh sb="101" eb="104">
      <t>ミマシ</t>
    </rPh>
    <rPh sb="104" eb="107">
      <t>ゲスイドウ</t>
    </rPh>
    <rPh sb="107" eb="109">
      <t>ジギョウ</t>
    </rPh>
    <rPh sb="109" eb="111">
      <t>ケイエイ</t>
    </rPh>
    <rPh sb="111" eb="113">
      <t>センリャク</t>
    </rPh>
    <rPh sb="114" eb="116">
      <t>レイワ</t>
    </rPh>
    <rPh sb="116" eb="119">
      <t>ガンネンド</t>
    </rPh>
    <rPh sb="119" eb="121">
      <t>サクテイ</t>
    </rPh>
    <rPh sb="123" eb="125">
      <t>ケンセツ</t>
    </rPh>
    <rPh sb="125" eb="127">
      <t>トウシ</t>
    </rPh>
    <rPh sb="127" eb="129">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</si>
</sst>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0.06</c:v>
                </c:pt>
                <c:pt idx="3" formatCode="#,##0.00;&quot;△&quot;#,##0.00">
                  <c:v>0</c:v>
                </c:pt>
                <c:pt idx="4" formatCode="#,##0.00;&quot;△&quot;#,##0.00">
                  <c:v>0</c:v>
                </c:pt>
              </c:numCache>
            </c:numRef>
          </c:val>
          <c:extLst>
            <c:ext xmlns:c16="http://schemas.microsoft.com/office/drawing/2014/chart" uri="{C3380CC4-5D6E-409C-BE32-E72D297353CC}">
              <c16:uniqueId val="{00000000-752E-4A61-A351-E5ACA4D87D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752E-4A61-A351-E5ACA4D87D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34.18</c:v>
                </c:pt>
                <c:pt idx="3">
                  <c:v>31.72</c:v>
                </c:pt>
                <c:pt idx="4">
                  <c:v>34.76</c:v>
                </c:pt>
              </c:numCache>
            </c:numRef>
          </c:val>
          <c:extLst>
            <c:ext xmlns:c16="http://schemas.microsoft.com/office/drawing/2014/chart" uri="{C3380CC4-5D6E-409C-BE32-E72D297353CC}">
              <c16:uniqueId val="{00000000-31C7-4345-A2F8-AB01043074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31C7-4345-A2F8-AB01043074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56.1</c:v>
                </c:pt>
                <c:pt idx="3">
                  <c:v>58.03</c:v>
                </c:pt>
                <c:pt idx="4">
                  <c:v>60.61</c:v>
                </c:pt>
              </c:numCache>
            </c:numRef>
          </c:val>
          <c:extLst>
            <c:ext xmlns:c16="http://schemas.microsoft.com/office/drawing/2014/chart" uri="{C3380CC4-5D6E-409C-BE32-E72D297353CC}">
              <c16:uniqueId val="{00000000-C330-415E-B256-78AF84CAC4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C330-415E-B256-78AF84CAC4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100.88</c:v>
                </c:pt>
                <c:pt idx="3">
                  <c:v>98.66</c:v>
                </c:pt>
                <c:pt idx="4">
                  <c:v>101.25</c:v>
                </c:pt>
              </c:numCache>
            </c:numRef>
          </c:val>
          <c:extLst>
            <c:ext xmlns:c16="http://schemas.microsoft.com/office/drawing/2014/chart" uri="{C3380CC4-5D6E-409C-BE32-E72D297353CC}">
              <c16:uniqueId val="{00000000-7EC6-4147-8B7E-B12885C033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7EC6-4147-8B7E-B12885C033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49.02</c:v>
                </c:pt>
                <c:pt idx="3">
                  <c:v>50.47</c:v>
                </c:pt>
                <c:pt idx="4">
                  <c:v>51.87</c:v>
                </c:pt>
              </c:numCache>
            </c:numRef>
          </c:val>
          <c:extLst>
            <c:ext xmlns:c16="http://schemas.microsoft.com/office/drawing/2014/chart" uri="{C3380CC4-5D6E-409C-BE32-E72D297353CC}">
              <c16:uniqueId val="{00000000-AAFE-4652-8431-1CC1036A19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AAFE-4652-8431-1CC1036A19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566-4A7E-9B27-FE2371BBB9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566-4A7E-9B27-FE2371BBB9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c:v>6.75</c:v>
                </c:pt>
                <c:pt idx="4" formatCode="#,##0.00;&quot;△&quot;#,##0.00">
                  <c:v>0</c:v>
                </c:pt>
              </c:numCache>
            </c:numRef>
          </c:val>
          <c:extLst>
            <c:ext xmlns:c16="http://schemas.microsoft.com/office/drawing/2014/chart" uri="{C3380CC4-5D6E-409C-BE32-E72D297353CC}">
              <c16:uniqueId val="{00000000-FFDE-4876-AA8F-8F9291E682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FFDE-4876-AA8F-8F9291E682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37.950000000000003</c:v>
                </c:pt>
                <c:pt idx="3">
                  <c:v>45.13</c:v>
                </c:pt>
                <c:pt idx="4">
                  <c:v>45.47</c:v>
                </c:pt>
              </c:numCache>
            </c:numRef>
          </c:val>
          <c:extLst>
            <c:ext xmlns:c16="http://schemas.microsoft.com/office/drawing/2014/chart" uri="{C3380CC4-5D6E-409C-BE32-E72D297353CC}">
              <c16:uniqueId val="{00000000-09DF-4B2D-9922-6B27F4BF5A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09DF-4B2D-9922-6B27F4BF5A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8F-4FB8-BC7D-BB690DEB1B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D78F-4FB8-BC7D-BB690DEB1B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32.08</c:v>
                </c:pt>
                <c:pt idx="3">
                  <c:v>32.659999999999997</c:v>
                </c:pt>
                <c:pt idx="4">
                  <c:v>32.11</c:v>
                </c:pt>
              </c:numCache>
            </c:numRef>
          </c:val>
          <c:extLst>
            <c:ext xmlns:c16="http://schemas.microsoft.com/office/drawing/2014/chart" uri="{C3380CC4-5D6E-409C-BE32-E72D297353CC}">
              <c16:uniqueId val="{00000000-806E-4570-B205-9B5246E1EB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806E-4570-B205-9B5246E1EB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490.69</c:v>
                </c:pt>
                <c:pt idx="3">
                  <c:v>481.99</c:v>
                </c:pt>
                <c:pt idx="4">
                  <c:v>487.37</c:v>
                </c:pt>
              </c:numCache>
            </c:numRef>
          </c:val>
          <c:extLst>
            <c:ext xmlns:c16="http://schemas.microsoft.com/office/drawing/2014/chart" uri="{C3380CC4-5D6E-409C-BE32-E72D297353CC}">
              <c16:uniqueId val="{00000000-E902-41AF-BBAE-45973845A5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E902-41AF-BBAE-45973845A5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 zoomScaleNormal="100" workbookViewId="0">
      <selection activeCell="BK55" sqref="BK5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徳島県　美馬市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27771</v>
      </c>
      <c r="AM8" s="37"/>
      <c r="AN8" s="37"/>
      <c r="AO8" s="37"/>
      <c r="AP8" s="37"/>
      <c r="AQ8" s="37"/>
      <c r="AR8" s="37"/>
      <c r="AS8" s="37"/>
      <c r="AT8" s="38">
        <f>データ!T6</f>
        <v>367.14</v>
      </c>
      <c r="AU8" s="38"/>
      <c r="AV8" s="38"/>
      <c r="AW8" s="38"/>
      <c r="AX8" s="38"/>
      <c r="AY8" s="38"/>
      <c r="AZ8" s="38"/>
      <c r="BA8" s="38"/>
      <c r="BB8" s="38">
        <f>データ!U6</f>
        <v>75.64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70.44</v>
      </c>
      <c r="J10" s="38"/>
      <c r="K10" s="38"/>
      <c r="L10" s="38"/>
      <c r="M10" s="38"/>
      <c r="N10" s="38"/>
      <c r="O10" s="38"/>
      <c r="P10" s="38">
        <f>データ!P6</f>
        <v>8.65</v>
      </c>
      <c r="Q10" s="38"/>
      <c r="R10" s="38"/>
      <c r="S10" s="38"/>
      <c r="T10" s="38"/>
      <c r="U10" s="38"/>
      <c r="V10" s="38"/>
      <c r="W10" s="38">
        <f>データ!Q6</f>
        <v>95.09</v>
      </c>
      <c r="X10" s="38"/>
      <c r="Y10" s="38"/>
      <c r="Z10" s="38"/>
      <c r="AA10" s="38"/>
      <c r="AB10" s="38"/>
      <c r="AC10" s="38"/>
      <c r="AD10" s="37">
        <f>データ!R6</f>
        <v>3190</v>
      </c>
      <c r="AE10" s="37"/>
      <c r="AF10" s="37"/>
      <c r="AG10" s="37"/>
      <c r="AH10" s="37"/>
      <c r="AI10" s="37"/>
      <c r="AJ10" s="37"/>
      <c r="AK10" s="2"/>
      <c r="AL10" s="37">
        <f>データ!V6</f>
        <v>2384</v>
      </c>
      <c r="AM10" s="37"/>
      <c r="AN10" s="37"/>
      <c r="AO10" s="37"/>
      <c r="AP10" s="37"/>
      <c r="AQ10" s="37"/>
      <c r="AR10" s="37"/>
      <c r="AS10" s="37"/>
      <c r="AT10" s="38">
        <f>データ!W6</f>
        <v>2.59</v>
      </c>
      <c r="AU10" s="38"/>
      <c r="AV10" s="38"/>
      <c r="AW10" s="38"/>
      <c r="AX10" s="38"/>
      <c r="AY10" s="38"/>
      <c r="AZ10" s="38"/>
      <c r="BA10" s="38"/>
      <c r="BB10" s="38">
        <f>データ!X6</f>
        <v>920.46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VVWLzJc9H+/PVXBRfwc+mWoau2364QppkTlmPM6LUJCMP6Z9tWzH+pKsaJoLfbOO3GtmxOCsUs5nL6mBMylAzg==" saltValue="MvpO6z869p7Xc622wXyp6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362077</v>
      </c>
      <c r="D6" s="19">
        <f t="shared" si="3"/>
        <v>46</v>
      </c>
      <c r="E6" s="19">
        <f t="shared" si="3"/>
        <v>17</v>
      </c>
      <c r="F6" s="19">
        <f t="shared" si="3"/>
        <v>5</v>
      </c>
      <c r="G6" s="19">
        <f t="shared" si="3"/>
        <v>0</v>
      </c>
      <c r="H6" s="19" t="str">
        <f t="shared" si="3"/>
        <v>徳島県　美馬市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70.44</v>
      </c>
      <c r="P6" s="20">
        <f t="shared" si="3"/>
        <v>8.65</v>
      </c>
      <c r="Q6" s="20">
        <f t="shared" si="3"/>
        <v>95.09</v>
      </c>
      <c r="R6" s="20">
        <f t="shared" si="3"/>
        <v>3190</v>
      </c>
      <c r="S6" s="20">
        <f t="shared" si="3"/>
        <v>27771</v>
      </c>
      <c r="T6" s="20">
        <f t="shared" si="3"/>
        <v>367.14</v>
      </c>
      <c r="U6" s="20">
        <f t="shared" si="3"/>
        <v>75.64</v>
      </c>
      <c r="V6" s="20">
        <f t="shared" si="3"/>
        <v>2384</v>
      </c>
      <c r="W6" s="20">
        <f t="shared" si="3"/>
        <v>2.59</v>
      </c>
      <c r="X6" s="20">
        <f t="shared" si="3"/>
        <v>920.46</v>
      </c>
      <c r="Y6" s="21" t="str">
        <f>IF(Y7="",NA(),Y7)</f>
        <v>-</v>
      </c>
      <c r="Z6" s="21" t="str">
        <f t="shared" ref="Z6:AH6" si="4">IF(Z7="",NA(),Z7)</f>
        <v>-</v>
      </c>
      <c r="AA6" s="21">
        <f t="shared" si="4"/>
        <v>100.88</v>
      </c>
      <c r="AB6" s="21">
        <f t="shared" si="4"/>
        <v>98.66</v>
      </c>
      <c r="AC6" s="21">
        <f t="shared" si="4"/>
        <v>101.25</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1">
        <f t="shared" si="5"/>
        <v>6.75</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37.950000000000003</v>
      </c>
      <c r="AX6" s="21">
        <f t="shared" si="6"/>
        <v>45.13</v>
      </c>
      <c r="AY6" s="21">
        <f t="shared" si="6"/>
        <v>45.47</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32.08</v>
      </c>
      <c r="BT6" s="21">
        <f t="shared" si="8"/>
        <v>32.659999999999997</v>
      </c>
      <c r="BU6" s="21">
        <f t="shared" si="8"/>
        <v>32.11</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490.69</v>
      </c>
      <c r="CE6" s="21">
        <f t="shared" si="9"/>
        <v>481.99</v>
      </c>
      <c r="CF6" s="21">
        <f t="shared" si="9"/>
        <v>487.37</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34.18</v>
      </c>
      <c r="CP6" s="21">
        <f t="shared" si="10"/>
        <v>31.72</v>
      </c>
      <c r="CQ6" s="21">
        <f t="shared" si="10"/>
        <v>34.76</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56.1</v>
      </c>
      <c r="DA6" s="21">
        <f t="shared" si="11"/>
        <v>58.03</v>
      </c>
      <c r="DB6" s="21">
        <f t="shared" si="11"/>
        <v>60.61</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49.02</v>
      </c>
      <c r="DL6" s="21">
        <f t="shared" si="12"/>
        <v>50.47</v>
      </c>
      <c r="DM6" s="21">
        <f t="shared" si="12"/>
        <v>51.87</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0.06</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2">
      <c r="A7" s="14"/>
      <c r="B7" s="23">
        <v>2021</v>
      </c>
      <c r="C7" s="23">
        <v>362077</v>
      </c>
      <c r="D7" s="23">
        <v>46</v>
      </c>
      <c r="E7" s="23">
        <v>17</v>
      </c>
      <c r="F7" s="23">
        <v>5</v>
      </c>
      <c r="G7" s="23">
        <v>0</v>
      </c>
      <c r="H7" s="23" t="s">
        <v>96</v>
      </c>
      <c r="I7" s="23" t="s">
        <v>97</v>
      </c>
      <c r="J7" s="23" t="s">
        <v>98</v>
      </c>
      <c r="K7" s="23" t="s">
        <v>99</v>
      </c>
      <c r="L7" s="23" t="s">
        <v>100</v>
      </c>
      <c r="M7" s="23" t="s">
        <v>101</v>
      </c>
      <c r="N7" s="24" t="s">
        <v>102</v>
      </c>
      <c r="O7" s="24">
        <v>70.44</v>
      </c>
      <c r="P7" s="24">
        <v>8.65</v>
      </c>
      <c r="Q7" s="24">
        <v>95.09</v>
      </c>
      <c r="R7" s="24">
        <v>3190</v>
      </c>
      <c r="S7" s="24">
        <v>27771</v>
      </c>
      <c r="T7" s="24">
        <v>367.14</v>
      </c>
      <c r="U7" s="24">
        <v>75.64</v>
      </c>
      <c r="V7" s="24">
        <v>2384</v>
      </c>
      <c r="W7" s="24">
        <v>2.59</v>
      </c>
      <c r="X7" s="24">
        <v>920.46</v>
      </c>
      <c r="Y7" s="24" t="s">
        <v>102</v>
      </c>
      <c r="Z7" s="24" t="s">
        <v>102</v>
      </c>
      <c r="AA7" s="24">
        <v>100.88</v>
      </c>
      <c r="AB7" s="24">
        <v>98.66</v>
      </c>
      <c r="AC7" s="24">
        <v>101.25</v>
      </c>
      <c r="AD7" s="24" t="s">
        <v>102</v>
      </c>
      <c r="AE7" s="24" t="s">
        <v>102</v>
      </c>
      <c r="AF7" s="24">
        <v>103.6</v>
      </c>
      <c r="AG7" s="24">
        <v>106.37</v>
      </c>
      <c r="AH7" s="24">
        <v>106.07</v>
      </c>
      <c r="AI7" s="24">
        <v>104.16</v>
      </c>
      <c r="AJ7" s="24" t="s">
        <v>102</v>
      </c>
      <c r="AK7" s="24" t="s">
        <v>102</v>
      </c>
      <c r="AL7" s="24">
        <v>0</v>
      </c>
      <c r="AM7" s="24">
        <v>6.75</v>
      </c>
      <c r="AN7" s="24">
        <v>0</v>
      </c>
      <c r="AO7" s="24" t="s">
        <v>102</v>
      </c>
      <c r="AP7" s="24" t="s">
        <v>102</v>
      </c>
      <c r="AQ7" s="24">
        <v>193.99</v>
      </c>
      <c r="AR7" s="24">
        <v>139.02000000000001</v>
      </c>
      <c r="AS7" s="24">
        <v>132.04</v>
      </c>
      <c r="AT7" s="24">
        <v>128.22999999999999</v>
      </c>
      <c r="AU7" s="24" t="s">
        <v>102</v>
      </c>
      <c r="AV7" s="24" t="s">
        <v>102</v>
      </c>
      <c r="AW7" s="24">
        <v>37.950000000000003</v>
      </c>
      <c r="AX7" s="24">
        <v>45.13</v>
      </c>
      <c r="AY7" s="24">
        <v>45.47</v>
      </c>
      <c r="AZ7" s="24" t="s">
        <v>102</v>
      </c>
      <c r="BA7" s="24" t="s">
        <v>102</v>
      </c>
      <c r="BB7" s="24">
        <v>26.99</v>
      </c>
      <c r="BC7" s="24">
        <v>29.13</v>
      </c>
      <c r="BD7" s="24">
        <v>35.69</v>
      </c>
      <c r="BE7" s="24">
        <v>34.770000000000003</v>
      </c>
      <c r="BF7" s="24" t="s">
        <v>102</v>
      </c>
      <c r="BG7" s="24" t="s">
        <v>102</v>
      </c>
      <c r="BH7" s="24">
        <v>0</v>
      </c>
      <c r="BI7" s="24">
        <v>0</v>
      </c>
      <c r="BJ7" s="24">
        <v>0</v>
      </c>
      <c r="BK7" s="24" t="s">
        <v>102</v>
      </c>
      <c r="BL7" s="24" t="s">
        <v>102</v>
      </c>
      <c r="BM7" s="24">
        <v>826.83</v>
      </c>
      <c r="BN7" s="24">
        <v>867.83</v>
      </c>
      <c r="BO7" s="24">
        <v>791.76</v>
      </c>
      <c r="BP7" s="24">
        <v>786.37</v>
      </c>
      <c r="BQ7" s="24" t="s">
        <v>102</v>
      </c>
      <c r="BR7" s="24" t="s">
        <v>102</v>
      </c>
      <c r="BS7" s="24">
        <v>32.08</v>
      </c>
      <c r="BT7" s="24">
        <v>32.659999999999997</v>
      </c>
      <c r="BU7" s="24">
        <v>32.11</v>
      </c>
      <c r="BV7" s="24" t="s">
        <v>102</v>
      </c>
      <c r="BW7" s="24" t="s">
        <v>102</v>
      </c>
      <c r="BX7" s="24">
        <v>57.31</v>
      </c>
      <c r="BY7" s="24">
        <v>57.08</v>
      </c>
      <c r="BZ7" s="24">
        <v>56.26</v>
      </c>
      <c r="CA7" s="24">
        <v>60.65</v>
      </c>
      <c r="CB7" s="24" t="s">
        <v>102</v>
      </c>
      <c r="CC7" s="24" t="s">
        <v>102</v>
      </c>
      <c r="CD7" s="24">
        <v>490.69</v>
      </c>
      <c r="CE7" s="24">
        <v>481.99</v>
      </c>
      <c r="CF7" s="24">
        <v>487.37</v>
      </c>
      <c r="CG7" s="24" t="s">
        <v>102</v>
      </c>
      <c r="CH7" s="24" t="s">
        <v>102</v>
      </c>
      <c r="CI7" s="24">
        <v>273.52</v>
      </c>
      <c r="CJ7" s="24">
        <v>274.99</v>
      </c>
      <c r="CK7" s="24">
        <v>282.08999999999997</v>
      </c>
      <c r="CL7" s="24">
        <v>256.97000000000003</v>
      </c>
      <c r="CM7" s="24" t="s">
        <v>102</v>
      </c>
      <c r="CN7" s="24" t="s">
        <v>102</v>
      </c>
      <c r="CO7" s="24">
        <v>34.18</v>
      </c>
      <c r="CP7" s="24">
        <v>31.72</v>
      </c>
      <c r="CQ7" s="24">
        <v>34.76</v>
      </c>
      <c r="CR7" s="24" t="s">
        <v>102</v>
      </c>
      <c r="CS7" s="24" t="s">
        <v>102</v>
      </c>
      <c r="CT7" s="24">
        <v>50.14</v>
      </c>
      <c r="CU7" s="24">
        <v>54.83</v>
      </c>
      <c r="CV7" s="24">
        <v>66.53</v>
      </c>
      <c r="CW7" s="24">
        <v>61.14</v>
      </c>
      <c r="CX7" s="24" t="s">
        <v>102</v>
      </c>
      <c r="CY7" s="24" t="s">
        <v>102</v>
      </c>
      <c r="CZ7" s="24">
        <v>56.1</v>
      </c>
      <c r="DA7" s="24">
        <v>58.03</v>
      </c>
      <c r="DB7" s="24">
        <v>60.61</v>
      </c>
      <c r="DC7" s="24" t="s">
        <v>102</v>
      </c>
      <c r="DD7" s="24" t="s">
        <v>102</v>
      </c>
      <c r="DE7" s="24">
        <v>84.98</v>
      </c>
      <c r="DF7" s="24">
        <v>84.7</v>
      </c>
      <c r="DG7" s="24">
        <v>84.67</v>
      </c>
      <c r="DH7" s="24">
        <v>86.91</v>
      </c>
      <c r="DI7" s="24" t="s">
        <v>102</v>
      </c>
      <c r="DJ7" s="24" t="s">
        <v>102</v>
      </c>
      <c r="DK7" s="24">
        <v>49.02</v>
      </c>
      <c r="DL7" s="24">
        <v>50.47</v>
      </c>
      <c r="DM7" s="24">
        <v>51.87</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0.06</v>
      </c>
      <c r="EH7" s="24">
        <v>0</v>
      </c>
      <c r="EI7" s="24">
        <v>0</v>
      </c>
      <c r="EJ7" s="24" t="s">
        <v>102</v>
      </c>
      <c r="EK7" s="24" t="s">
        <v>102</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Hideto Ogata</cp:lastModifiedBy>
  <dcterms:created xsi:type="dcterms:W3CDTF">2022-12-01T01:37:11Z</dcterms:created>
  <dcterms:modified xsi:type="dcterms:W3CDTF">2023-01-17T07:19:47Z</dcterms:modified>
  <cp:category/>
</cp:coreProperties>
</file>