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ideto Ogata\Desktop\"/>
    </mc:Choice>
  </mc:AlternateContent>
  <xr:revisionPtr revIDLastSave="0" documentId="13_ncr:1_{B4E1F6FA-4F05-4EB7-9D34-5A094344F92B}" xr6:coauthVersionLast="47" xr6:coauthVersionMax="47" xr10:uidLastSave="{00000000-0000-0000-0000-000000000000}"/>
  <workbookProtection workbookAlgorithmName="SHA-512" workbookHashValue="+oBu4WWRcWJDMdQ9M78AI2NZlxM1Rrw73IDKPprR2Z9dOA/T/A/x/1NlhOdIaSmECPGCN4M/dZttXZ9AAgSRkA==" workbookSaltValue="/m8+tp6VGryAQB09Fati7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AT10" i="4"/>
  <c r="AL10" i="4"/>
  <c r="W10" i="4"/>
  <c r="I10" i="4"/>
  <c r="BB8" i="4"/>
  <c r="I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<sst xmlns="http://schemas.openxmlformats.org/spreadsheetml/2006/main" count="275" uniqueCount="117">
  <si>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</si>
  <si>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</si>
  <si>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</si>
  <si>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</si>
  <si>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</si>
  <si>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</si>
  <si>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</si>
  <si>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</si>
  <si>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</si>
  <si>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</si>
  <si>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</si>
  <si>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</si>
  <si>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</si>
  <si>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</si>
  <si>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</si>
  <si>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</si>
  <si>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</si>
  <si>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</si>
  <si>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</si>
  <si>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</si>
  <si>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</si>
  <si>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</si>
  <si>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</si>
  <si>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</si>
  <si>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</si>
  <si>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</si>
  <si>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</si>
  <si>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</si>
  <si>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</si>
  <si>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</si>
  <si>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</si>
  <si>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</si>
  <si>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</si>
  <si>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</si>
  <si>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</si>
  <si>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</si>
  <si>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</si>
  <si>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</si>
  <si>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</si>
  <si>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</si>
  <si>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</si>
  <si>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</si>
  <si>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</si>
  <si>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</si>
  <si>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</si>
  <si>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</si>
  <si>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</si>
  <si>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</si>
  <si>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</si>
  <si>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</si>
  <si>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</si>
  <si>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</si>
  <si>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</si>
  <si>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</si>
  <si>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</si>
  <si>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</si>
  <si>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</si>
  <si>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</si>
  <si>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</si>
  <si>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</si>
  <si>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</si>
  <si>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</si>
  <si>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</si>
  <si>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</si>
  <si>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</si>
  <si>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</si>
  <si>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</si>
  <si>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</si>
  <si>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</si>
  <si>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</si>
  <si>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</si>
  <si>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</si>
  <si>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</si>
  <si>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</si>
  <si>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</si>
  <si>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</si>
  <si>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</si>
  <si>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</si>
  <si>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</si>
  <si>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</si>
  <si>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</si>
  <si>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</si>
  <si>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</si>
  <si>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</si>
  <si>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</si>
  <si>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</si>
  <si>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</si>
  <si>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</si>
  <si>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</si>
  <si>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</si>
  <si>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</si>
  <si>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</si>
  <si>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</si>
  <si>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</si>
  <si>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</si>
  <si>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</si>
  <si>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</si>
  <si>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</si>
  <si>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</si>
  <si>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</si>
  <si>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</si>
  <si>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</si>
  <si>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</si>
  <si>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</si>
  <si>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</si>
  <si>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</si>
  <si>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</si>
  <si>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</si>
  <si>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</si>
  <si>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</si>
  <si>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</si>
  <si>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</si>
  <si>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</si>
  <si>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</si>
  <si>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類似団体と比較して①有形固定資産減価償却率が高いが、②管渠老朽化率は0%である。これは、供用開始１５年以上を経過し、ポンプ場施設と処理場施設の機械・装置が老朽化していることを意味する。
　公共下水道事業ストックマネジメント（令和2年度策定）に基づき、計画的に機械・装置の更新を行っていく。</t>
    <rPh sb="11" eb="13">
      <t>ユウケイ</t>
    </rPh>
    <rPh sb="13" eb="17">
      <t>コテイシサン</t>
    </rPh>
    <rPh sb="17" eb="19">
      <t>ゲンカ</t>
    </rPh>
    <rPh sb="19" eb="22">
      <t>ショウキャクリツ</t>
    </rPh>
    <rPh sb="23" eb="24">
      <t>タカ</t>
    </rPh>
    <rPh sb="28" eb="30">
      <t>カンキョ</t>
    </rPh>
    <rPh sb="30" eb="33">
      <t>ロウキュウカ</t>
    </rPh>
    <rPh sb="33" eb="34">
      <t>リツ</t>
    </rPh>
    <rPh sb="62" eb="63">
      <t>ジョウ</t>
    </rPh>
    <rPh sb="63" eb="65">
      <t>シセツ</t>
    </rPh>
    <rPh sb="66" eb="69">
      <t>ショリジョウ</t>
    </rPh>
    <rPh sb="69" eb="71">
      <t>シセツ</t>
    </rPh>
    <rPh sb="72" eb="74">
      <t>キカイ</t>
    </rPh>
    <rPh sb="75" eb="77">
      <t>ソウチ</t>
    </rPh>
    <rPh sb="78" eb="81">
      <t>ロウキュウカ</t>
    </rPh>
    <rPh sb="88" eb="90">
      <t>イミ</t>
    </rPh>
    <rPh sb="95" eb="97">
      <t>コウキョウ</t>
    </rPh>
    <rPh sb="97" eb="100">
      <t>ゲスイドウ</t>
    </rPh>
    <rPh sb="100" eb="102">
      <t>ジギョウ</t>
    </rPh>
    <rPh sb="113" eb="115">
      <t>レイワ</t>
    </rPh>
    <rPh sb="116" eb="118">
      <t>ネンド</t>
    </rPh>
    <rPh sb="118" eb="120">
      <t>サクテイ</t>
    </rPh>
    <rPh sb="122" eb="123">
      <t>モト</t>
    </rPh>
    <rPh sb="126" eb="129">
      <t>ケイカクテキ</t>
    </rPh>
    <rPh sb="136" eb="138">
      <t>コウシン</t>
    </rPh>
    <rPh sb="139" eb="140">
      <t>オコナ</t>
    </rPh>
    <phoneticPr fontId="4"/>
  </si>
  <si>
    <t>　令和3年度は①経常収支比率が100%未満であるが、穴吹浄化センター用地の財産処分（追加）として固定資産除却費を計上したことが響いており、併せて②累積欠損金比率の上昇につながった。
　令和元年度から下水道使用料の減免措置を廃止している。しかし依然として⑤経費回収率が類似団体を下回っており、適正な使用料収入の確保が必要である。
　類似団体と比較して⑥汚水処理原価が高く、⑦施設利用率が低い。接続率が低いことで、施設の汚水処理費（汚水資本費、汚水維持管理費）の高止まり、施設を十分活用できていない状況につながっている。
　汚水処理人口の減少という環境の悪化はあるが、接続戸数を増やし有収水量を増やす必要がある。</t>
    <rPh sb="1" eb="3">
      <t>レイワ</t>
    </rPh>
    <rPh sb="4" eb="6">
      <t>ネンド</t>
    </rPh>
    <rPh sb="8" eb="10">
      <t>ケイジョウ</t>
    </rPh>
    <rPh sb="10" eb="12">
      <t>シュウシ</t>
    </rPh>
    <rPh sb="12" eb="14">
      <t>ヒリツ</t>
    </rPh>
    <rPh sb="19" eb="21">
      <t>ミマン</t>
    </rPh>
    <rPh sb="26" eb="28">
      <t>アナブキ</t>
    </rPh>
    <rPh sb="28" eb="30">
      <t>ジョウカ</t>
    </rPh>
    <rPh sb="34" eb="36">
      <t>ヨウチ</t>
    </rPh>
    <rPh sb="37" eb="39">
      <t>ザイサン</t>
    </rPh>
    <rPh sb="39" eb="41">
      <t>ショブン</t>
    </rPh>
    <rPh sb="42" eb="44">
      <t>ツイカ</t>
    </rPh>
    <rPh sb="48" eb="52">
      <t>コテイシサン</t>
    </rPh>
    <rPh sb="52" eb="55">
      <t>ジョキャクヒ</t>
    </rPh>
    <rPh sb="56" eb="58">
      <t>ケイジョウ</t>
    </rPh>
    <rPh sb="63" eb="64">
      <t>ヒビ</t>
    </rPh>
    <rPh sb="69" eb="70">
      <t>アワ</t>
    </rPh>
    <rPh sb="73" eb="75">
      <t>ルイセキ</t>
    </rPh>
    <rPh sb="75" eb="78">
      <t>ケッソンキン</t>
    </rPh>
    <rPh sb="78" eb="80">
      <t>ヒリツ</t>
    </rPh>
    <rPh sb="81" eb="83">
      <t>ジョウショウ</t>
    </rPh>
    <rPh sb="93" eb="95">
      <t>レイワ</t>
    </rPh>
    <rPh sb="167" eb="169">
      <t>ルイジ</t>
    </rPh>
    <rPh sb="169" eb="171">
      <t>ダンタイ</t>
    </rPh>
    <rPh sb="172" eb="174">
      <t>ヒカク</t>
    </rPh>
    <rPh sb="177" eb="179">
      <t>オスイ</t>
    </rPh>
    <rPh sb="179" eb="181">
      <t>ショリ</t>
    </rPh>
    <rPh sb="181" eb="183">
      <t>ゲンカ</t>
    </rPh>
    <rPh sb="184" eb="185">
      <t>タカ</t>
    </rPh>
    <rPh sb="188" eb="190">
      <t>シセツ</t>
    </rPh>
    <rPh sb="190" eb="193">
      <t>リヨウリツ</t>
    </rPh>
    <rPh sb="194" eb="195">
      <t>ヒク</t>
    </rPh>
    <rPh sb="197" eb="199">
      <t>セツゾク</t>
    </rPh>
    <rPh sb="199" eb="200">
      <t>リツ</t>
    </rPh>
    <rPh sb="201" eb="202">
      <t>ヒク</t>
    </rPh>
    <rPh sb="231" eb="233">
      <t>タカド</t>
    </rPh>
    <rPh sb="236" eb="238">
      <t>シセツ</t>
    </rPh>
    <rPh sb="239" eb="241">
      <t>ジュウブン</t>
    </rPh>
    <rPh sb="241" eb="243">
      <t>カツヨウ</t>
    </rPh>
    <rPh sb="249" eb="251">
      <t>ジョウキョウ</t>
    </rPh>
    <rPh sb="262" eb="268">
      <t>オスイショリジンコウ</t>
    </rPh>
    <rPh sb="269" eb="271">
      <t>ゲンショウ</t>
    </rPh>
    <rPh sb="274" eb="276">
      <t>カンキョウ</t>
    </rPh>
    <rPh sb="277" eb="279">
      <t>アッカ</t>
    </rPh>
    <rPh sb="284" eb="286">
      <t>セツゾク</t>
    </rPh>
    <rPh sb="286" eb="288">
      <t>コスウ</t>
    </rPh>
    <rPh sb="289" eb="290">
      <t>フ</t>
    </rPh>
    <phoneticPr fontId="4"/>
  </si>
  <si>
    <t>　下水道事業会計は毎年度一般会計からの繰入金に大きく依存している。基準内繰入は継続して受入れるが、基準外繰入れを減らすために
・営業収益（下水道使用料）の増加
・営業費用の減少
に取り組む。
　施設はストックマネジメントに基づき更新を行うが、併せて効率的な運転管理と機械設備の負担軽減に努める。</t>
    <rPh sb="1" eb="4">
      <t>ゲスイドウ</t>
    </rPh>
    <rPh sb="4" eb="6">
      <t>ジギョウ</t>
    </rPh>
    <rPh sb="6" eb="8">
      <t>カイケイ</t>
    </rPh>
    <rPh sb="9" eb="12">
      <t>マイネンド</t>
    </rPh>
    <rPh sb="12" eb="14">
      <t>イッパン</t>
    </rPh>
    <rPh sb="14" eb="16">
      <t>カイケイ</t>
    </rPh>
    <rPh sb="19" eb="22">
      <t>クリイレキン</t>
    </rPh>
    <rPh sb="23" eb="24">
      <t>オオ</t>
    </rPh>
    <rPh sb="26" eb="28">
      <t>イゾン</t>
    </rPh>
    <rPh sb="33" eb="36">
      <t>キジュンナイ</t>
    </rPh>
    <rPh sb="36" eb="38">
      <t>クリイ</t>
    </rPh>
    <rPh sb="39" eb="41">
      <t>ケイゾク</t>
    </rPh>
    <rPh sb="43" eb="45">
      <t>ウケイ</t>
    </rPh>
    <rPh sb="49" eb="52">
      <t>キジュンガイ</t>
    </rPh>
    <rPh sb="52" eb="54">
      <t>クリイ</t>
    </rPh>
    <rPh sb="56" eb="57">
      <t>ヘ</t>
    </rPh>
    <rPh sb="64" eb="66">
      <t>エイギョウ</t>
    </rPh>
    <rPh sb="66" eb="68">
      <t>シュウエキ</t>
    </rPh>
    <rPh sb="69" eb="72">
      <t>ゲスイドウ</t>
    </rPh>
    <rPh sb="72" eb="75">
      <t>シヨウリョウ</t>
    </rPh>
    <rPh sb="77" eb="79">
      <t>ゾウカ</t>
    </rPh>
    <rPh sb="81" eb="83">
      <t>エイギョウ</t>
    </rPh>
    <rPh sb="83" eb="85">
      <t>ヒヨウ</t>
    </rPh>
    <rPh sb="86" eb="88">
      <t>ゲンショウ</t>
    </rPh>
    <rPh sb="90" eb="91">
      <t>ト</t>
    </rPh>
    <rPh sb="92" eb="93">
      <t>ク</t>
    </rPh>
    <rPh sb="97" eb="99">
      <t>シセツ</t>
    </rPh>
    <rPh sb="111" eb="112">
      <t>モト</t>
    </rPh>
    <rPh sb="114" eb="116">
      <t>コウシン</t>
    </rPh>
    <rPh sb="117" eb="118">
      <t>オコナ</t>
    </rPh>
    <rPh sb="121" eb="122">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</si>
</sst>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CA-428F-9EF4-57F33ABA66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ABCA-428F-9EF4-57F33ABA66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32.17</c:v>
                </c:pt>
                <c:pt idx="3">
                  <c:v>32.5</c:v>
                </c:pt>
                <c:pt idx="4">
                  <c:v>32.83</c:v>
                </c:pt>
              </c:numCache>
            </c:numRef>
          </c:val>
          <c:extLst>
            <c:ext xmlns:c16="http://schemas.microsoft.com/office/drawing/2014/chart" uri="{C3380CC4-5D6E-409C-BE32-E72D297353CC}">
              <c16:uniqueId val="{00000000-E9EF-4A65-9790-5381F583BA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E9EF-4A65-9790-5381F583BA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48.91</c:v>
                </c:pt>
                <c:pt idx="3">
                  <c:v>51.95</c:v>
                </c:pt>
                <c:pt idx="4">
                  <c:v>50.24</c:v>
                </c:pt>
              </c:numCache>
            </c:numRef>
          </c:val>
          <c:extLst>
            <c:ext xmlns:c16="http://schemas.microsoft.com/office/drawing/2014/chart" uri="{C3380CC4-5D6E-409C-BE32-E72D297353CC}">
              <c16:uniqueId val="{00000000-8B9B-4923-B66C-FA2777CF24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8B9B-4923-B66C-FA2777CF24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101.06</c:v>
                </c:pt>
                <c:pt idx="3">
                  <c:v>100.11</c:v>
                </c:pt>
                <c:pt idx="4">
                  <c:v>98.17</c:v>
                </c:pt>
              </c:numCache>
            </c:numRef>
          </c:val>
          <c:extLst>
            <c:ext xmlns:c16="http://schemas.microsoft.com/office/drawing/2014/chart" uri="{C3380CC4-5D6E-409C-BE32-E72D297353CC}">
              <c16:uniqueId val="{00000000-2BB6-4A2A-8A21-89B5C57310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2BB6-4A2A-8A21-89B5C57310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38.6</c:v>
                </c:pt>
                <c:pt idx="3">
                  <c:v>40.4</c:v>
                </c:pt>
                <c:pt idx="4">
                  <c:v>41.98</c:v>
                </c:pt>
              </c:numCache>
            </c:numRef>
          </c:val>
          <c:extLst>
            <c:ext xmlns:c16="http://schemas.microsoft.com/office/drawing/2014/chart" uri="{C3380CC4-5D6E-409C-BE32-E72D297353CC}">
              <c16:uniqueId val="{00000000-BF8B-45DB-9F35-2F8054D9E8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BF8B-45DB-9F35-2F8054D9E8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208-44B5-8103-5C3BA3384C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F208-44B5-8103-5C3BA3384C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c:v>48.69</c:v>
                </c:pt>
                <c:pt idx="4">
                  <c:v>60.62</c:v>
                </c:pt>
              </c:numCache>
            </c:numRef>
          </c:val>
          <c:extLst>
            <c:ext xmlns:c16="http://schemas.microsoft.com/office/drawing/2014/chart" uri="{C3380CC4-5D6E-409C-BE32-E72D297353CC}">
              <c16:uniqueId val="{00000000-C22C-49EE-AECC-648FACE7CB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C22C-49EE-AECC-648FACE7CB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28.36</c:v>
                </c:pt>
                <c:pt idx="3">
                  <c:v>45.62</c:v>
                </c:pt>
                <c:pt idx="4">
                  <c:v>35.74</c:v>
                </c:pt>
              </c:numCache>
            </c:numRef>
          </c:val>
          <c:extLst>
            <c:ext xmlns:c16="http://schemas.microsoft.com/office/drawing/2014/chart" uri="{C3380CC4-5D6E-409C-BE32-E72D297353CC}">
              <c16:uniqueId val="{00000000-9FCF-4D8D-ADAD-5AE3CF310B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9FCF-4D8D-ADAD-5AE3CF310B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304-41AE-8719-D86D7D18D5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2304-41AE-8719-D86D7D18D5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39.630000000000003</c:v>
                </c:pt>
                <c:pt idx="3">
                  <c:v>22.31</c:v>
                </c:pt>
                <c:pt idx="4">
                  <c:v>32.32</c:v>
                </c:pt>
              </c:numCache>
            </c:numRef>
          </c:val>
          <c:extLst>
            <c:ext xmlns:c16="http://schemas.microsoft.com/office/drawing/2014/chart" uri="{C3380CC4-5D6E-409C-BE32-E72D297353CC}">
              <c16:uniqueId val="{00000000-68AA-468B-9C5D-8147D19912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68AA-468B-9C5D-8147D19912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394.96</c:v>
                </c:pt>
                <c:pt idx="3">
                  <c:v>700.23</c:v>
                </c:pt>
                <c:pt idx="4">
                  <c:v>481.24</c:v>
                </c:pt>
              </c:numCache>
            </c:numRef>
          </c:val>
          <c:extLst>
            <c:ext xmlns:c16="http://schemas.microsoft.com/office/drawing/2014/chart" uri="{C3380CC4-5D6E-409C-BE32-E72D297353CC}">
              <c16:uniqueId val="{00000000-47D6-478E-895C-D88D2047A4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47D6-478E-895C-D88D2047A4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55"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徳島県　美馬市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27771</v>
      </c>
      <c r="AM8" s="37"/>
      <c r="AN8" s="37"/>
      <c r="AO8" s="37"/>
      <c r="AP8" s="37"/>
      <c r="AQ8" s="37"/>
      <c r="AR8" s="37"/>
      <c r="AS8" s="37"/>
      <c r="AT8" s="38">
        <f>データ!T6</f>
        <v>367.14</v>
      </c>
      <c r="AU8" s="38"/>
      <c r="AV8" s="38"/>
      <c r="AW8" s="38"/>
      <c r="AX8" s="38"/>
      <c r="AY8" s="38"/>
      <c r="AZ8" s="38"/>
      <c r="BA8" s="38"/>
      <c r="BB8" s="38">
        <f>データ!U6</f>
        <v>75.64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68.930000000000007</v>
      </c>
      <c r="J10" s="38"/>
      <c r="K10" s="38"/>
      <c r="L10" s="38"/>
      <c r="M10" s="38"/>
      <c r="N10" s="38"/>
      <c r="O10" s="38"/>
      <c r="P10" s="38">
        <f>データ!P6</f>
        <v>9.81</v>
      </c>
      <c r="Q10" s="38"/>
      <c r="R10" s="38"/>
      <c r="S10" s="38"/>
      <c r="T10" s="38"/>
      <c r="U10" s="38"/>
      <c r="V10" s="38"/>
      <c r="W10" s="38">
        <f>データ!Q6</f>
        <v>102.2</v>
      </c>
      <c r="X10" s="38"/>
      <c r="Y10" s="38"/>
      <c r="Z10" s="38"/>
      <c r="AA10" s="38"/>
      <c r="AB10" s="38"/>
      <c r="AC10" s="38"/>
      <c r="AD10" s="37">
        <f>データ!R6</f>
        <v>3190</v>
      </c>
      <c r="AE10" s="37"/>
      <c r="AF10" s="37"/>
      <c r="AG10" s="37"/>
      <c r="AH10" s="37"/>
      <c r="AI10" s="37"/>
      <c r="AJ10" s="37"/>
      <c r="AK10" s="2"/>
      <c r="AL10" s="37">
        <f>データ!V6</f>
        <v>2703</v>
      </c>
      <c r="AM10" s="37"/>
      <c r="AN10" s="37"/>
      <c r="AO10" s="37"/>
      <c r="AP10" s="37"/>
      <c r="AQ10" s="37"/>
      <c r="AR10" s="37"/>
      <c r="AS10" s="37"/>
      <c r="AT10" s="38">
        <f>データ!W6</f>
        <v>0.95</v>
      </c>
      <c r="AU10" s="38"/>
      <c r="AV10" s="38"/>
      <c r="AW10" s="38"/>
      <c r="AX10" s="38"/>
      <c r="AY10" s="38"/>
      <c r="AZ10" s="38"/>
      <c r="BA10" s="38"/>
      <c r="BB10" s="38">
        <f>データ!X6</f>
        <v>2845.26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yZesImuQaqoHKMGD1XmhrTM9xwvcugvJI4HpmEF4KxiF3nIrODm/5oPEuNNyaVGAHgiSC7RBF1Zyo95eQ9LXA==" saltValue="6mRkFfhSG2c7yVvinQdA6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362077</v>
      </c>
      <c r="D6" s="19">
        <f t="shared" si="3"/>
        <v>46</v>
      </c>
      <c r="E6" s="19">
        <f t="shared" si="3"/>
        <v>17</v>
      </c>
      <c r="F6" s="19">
        <f t="shared" si="3"/>
        <v>4</v>
      </c>
      <c r="G6" s="19">
        <f t="shared" si="3"/>
        <v>0</v>
      </c>
      <c r="H6" s="19" t="str">
        <f t="shared" si="3"/>
        <v>徳島県　美馬市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68.930000000000007</v>
      </c>
      <c r="P6" s="20">
        <f t="shared" si="3"/>
        <v>9.81</v>
      </c>
      <c r="Q6" s="20">
        <f t="shared" si="3"/>
        <v>102.2</v>
      </c>
      <c r="R6" s="20">
        <f t="shared" si="3"/>
        <v>3190</v>
      </c>
      <c r="S6" s="20">
        <f t="shared" si="3"/>
        <v>27771</v>
      </c>
      <c r="T6" s="20">
        <f t="shared" si="3"/>
        <v>367.14</v>
      </c>
      <c r="U6" s="20">
        <f t="shared" si="3"/>
        <v>75.64</v>
      </c>
      <c r="V6" s="20">
        <f t="shared" si="3"/>
        <v>2703</v>
      </c>
      <c r="W6" s="20">
        <f t="shared" si="3"/>
        <v>0.95</v>
      </c>
      <c r="X6" s="20">
        <f t="shared" si="3"/>
        <v>2845.26</v>
      </c>
      <c r="Y6" s="21" t="str">
        <f>IF(Y7="",NA(),Y7)</f>
        <v>-</v>
      </c>
      <c r="Z6" s="21" t="str">
        <f t="shared" ref="Z6:AH6" si="4">IF(Z7="",NA(),Z7)</f>
        <v>-</v>
      </c>
      <c r="AA6" s="21">
        <f t="shared" si="4"/>
        <v>101.06</v>
      </c>
      <c r="AB6" s="21">
        <f t="shared" si="4"/>
        <v>100.11</v>
      </c>
      <c r="AC6" s="21">
        <f t="shared" si="4"/>
        <v>98.17</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1">
        <f t="shared" si="5"/>
        <v>48.69</v>
      </c>
      <c r="AN6" s="21">
        <f t="shared" si="5"/>
        <v>60.62</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28.36</v>
      </c>
      <c r="AX6" s="21">
        <f t="shared" si="6"/>
        <v>45.62</v>
      </c>
      <c r="AY6" s="21">
        <f t="shared" si="6"/>
        <v>35.74</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39.630000000000003</v>
      </c>
      <c r="BT6" s="21">
        <f t="shared" si="8"/>
        <v>22.31</v>
      </c>
      <c r="BU6" s="21">
        <f t="shared" si="8"/>
        <v>32.32</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394.96</v>
      </c>
      <c r="CE6" s="21">
        <f t="shared" si="9"/>
        <v>700.23</v>
      </c>
      <c r="CF6" s="21">
        <f t="shared" si="9"/>
        <v>481.24</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f t="shared" si="10"/>
        <v>32.17</v>
      </c>
      <c r="CP6" s="21">
        <f t="shared" si="10"/>
        <v>32.5</v>
      </c>
      <c r="CQ6" s="21">
        <f t="shared" si="10"/>
        <v>32.83</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48.91</v>
      </c>
      <c r="DA6" s="21">
        <f t="shared" si="11"/>
        <v>51.95</v>
      </c>
      <c r="DB6" s="21">
        <f t="shared" si="11"/>
        <v>50.24</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38.6</v>
      </c>
      <c r="DL6" s="21">
        <f t="shared" si="12"/>
        <v>40.4</v>
      </c>
      <c r="DM6" s="21">
        <f t="shared" si="12"/>
        <v>41.98</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2">
      <c r="A7" s="14"/>
      <c r="B7" s="23">
        <v>2021</v>
      </c>
      <c r="C7" s="23">
        <v>362077</v>
      </c>
      <c r="D7" s="23">
        <v>46</v>
      </c>
      <c r="E7" s="23">
        <v>17</v>
      </c>
      <c r="F7" s="23">
        <v>4</v>
      </c>
      <c r="G7" s="23">
        <v>0</v>
      </c>
      <c r="H7" s="23" t="s">
        <v>96</v>
      </c>
      <c r="I7" s="23" t="s">
        <v>97</v>
      </c>
      <c r="J7" s="23" t="s">
        <v>98</v>
      </c>
      <c r="K7" s="23" t="s">
        <v>99</v>
      </c>
      <c r="L7" s="23" t="s">
        <v>100</v>
      </c>
      <c r="M7" s="23" t="s">
        <v>101</v>
      </c>
      <c r="N7" s="24" t="s">
        <v>102</v>
      </c>
      <c r="O7" s="24">
        <v>68.930000000000007</v>
      </c>
      <c r="P7" s="24">
        <v>9.81</v>
      </c>
      <c r="Q7" s="24">
        <v>102.2</v>
      </c>
      <c r="R7" s="24">
        <v>3190</v>
      </c>
      <c r="S7" s="24">
        <v>27771</v>
      </c>
      <c r="T7" s="24">
        <v>367.14</v>
      </c>
      <c r="U7" s="24">
        <v>75.64</v>
      </c>
      <c r="V7" s="24">
        <v>2703</v>
      </c>
      <c r="W7" s="24">
        <v>0.95</v>
      </c>
      <c r="X7" s="24">
        <v>2845.26</v>
      </c>
      <c r="Y7" s="24" t="s">
        <v>102</v>
      </c>
      <c r="Z7" s="24" t="s">
        <v>102</v>
      </c>
      <c r="AA7" s="24">
        <v>101.06</v>
      </c>
      <c r="AB7" s="24">
        <v>100.11</v>
      </c>
      <c r="AC7" s="24">
        <v>98.17</v>
      </c>
      <c r="AD7" s="24" t="s">
        <v>102</v>
      </c>
      <c r="AE7" s="24" t="s">
        <v>102</v>
      </c>
      <c r="AF7" s="24">
        <v>102.73</v>
      </c>
      <c r="AG7" s="24">
        <v>105.78</v>
      </c>
      <c r="AH7" s="24">
        <v>106.09</v>
      </c>
      <c r="AI7" s="24">
        <v>105.35</v>
      </c>
      <c r="AJ7" s="24" t="s">
        <v>102</v>
      </c>
      <c r="AK7" s="24" t="s">
        <v>102</v>
      </c>
      <c r="AL7" s="24">
        <v>0</v>
      </c>
      <c r="AM7" s="24">
        <v>48.69</v>
      </c>
      <c r="AN7" s="24">
        <v>60.62</v>
      </c>
      <c r="AO7" s="24" t="s">
        <v>102</v>
      </c>
      <c r="AP7" s="24" t="s">
        <v>102</v>
      </c>
      <c r="AQ7" s="24">
        <v>94.97</v>
      </c>
      <c r="AR7" s="24">
        <v>63.96</v>
      </c>
      <c r="AS7" s="24">
        <v>69.42</v>
      </c>
      <c r="AT7" s="24">
        <v>63.89</v>
      </c>
      <c r="AU7" s="24" t="s">
        <v>102</v>
      </c>
      <c r="AV7" s="24" t="s">
        <v>102</v>
      </c>
      <c r="AW7" s="24">
        <v>28.36</v>
      </c>
      <c r="AX7" s="24">
        <v>45.62</v>
      </c>
      <c r="AY7" s="24">
        <v>35.74</v>
      </c>
      <c r="AZ7" s="24" t="s">
        <v>102</v>
      </c>
      <c r="BA7" s="24" t="s">
        <v>102</v>
      </c>
      <c r="BB7" s="24">
        <v>47.72</v>
      </c>
      <c r="BC7" s="24">
        <v>44.24</v>
      </c>
      <c r="BD7" s="24">
        <v>43.07</v>
      </c>
      <c r="BE7" s="24">
        <v>44.07</v>
      </c>
      <c r="BF7" s="24" t="s">
        <v>102</v>
      </c>
      <c r="BG7" s="24" t="s">
        <v>102</v>
      </c>
      <c r="BH7" s="24">
        <v>0</v>
      </c>
      <c r="BI7" s="24">
        <v>0</v>
      </c>
      <c r="BJ7" s="24">
        <v>0</v>
      </c>
      <c r="BK7" s="24" t="s">
        <v>102</v>
      </c>
      <c r="BL7" s="24" t="s">
        <v>102</v>
      </c>
      <c r="BM7" s="24">
        <v>1206.79</v>
      </c>
      <c r="BN7" s="24">
        <v>1258.43</v>
      </c>
      <c r="BO7" s="24">
        <v>1163.75</v>
      </c>
      <c r="BP7" s="24">
        <v>1201.79</v>
      </c>
      <c r="BQ7" s="24" t="s">
        <v>102</v>
      </c>
      <c r="BR7" s="24" t="s">
        <v>102</v>
      </c>
      <c r="BS7" s="24">
        <v>39.630000000000003</v>
      </c>
      <c r="BT7" s="24">
        <v>22.31</v>
      </c>
      <c r="BU7" s="24">
        <v>32.32</v>
      </c>
      <c r="BV7" s="24" t="s">
        <v>102</v>
      </c>
      <c r="BW7" s="24" t="s">
        <v>102</v>
      </c>
      <c r="BX7" s="24">
        <v>71.84</v>
      </c>
      <c r="BY7" s="24">
        <v>73.36</v>
      </c>
      <c r="BZ7" s="24">
        <v>72.599999999999994</v>
      </c>
      <c r="CA7" s="24">
        <v>75.31</v>
      </c>
      <c r="CB7" s="24" t="s">
        <v>102</v>
      </c>
      <c r="CC7" s="24" t="s">
        <v>102</v>
      </c>
      <c r="CD7" s="24">
        <v>394.96</v>
      </c>
      <c r="CE7" s="24">
        <v>700.23</v>
      </c>
      <c r="CF7" s="24">
        <v>481.24</v>
      </c>
      <c r="CG7" s="24" t="s">
        <v>102</v>
      </c>
      <c r="CH7" s="24" t="s">
        <v>102</v>
      </c>
      <c r="CI7" s="24">
        <v>228.47</v>
      </c>
      <c r="CJ7" s="24">
        <v>224.88</v>
      </c>
      <c r="CK7" s="24">
        <v>228.64</v>
      </c>
      <c r="CL7" s="24">
        <v>216.39</v>
      </c>
      <c r="CM7" s="24" t="s">
        <v>102</v>
      </c>
      <c r="CN7" s="24" t="s">
        <v>102</v>
      </c>
      <c r="CO7" s="24">
        <v>32.17</v>
      </c>
      <c r="CP7" s="24">
        <v>32.5</v>
      </c>
      <c r="CQ7" s="24">
        <v>32.83</v>
      </c>
      <c r="CR7" s="24" t="s">
        <v>102</v>
      </c>
      <c r="CS7" s="24" t="s">
        <v>102</v>
      </c>
      <c r="CT7" s="24">
        <v>42.47</v>
      </c>
      <c r="CU7" s="24">
        <v>42.4</v>
      </c>
      <c r="CV7" s="24">
        <v>42.28</v>
      </c>
      <c r="CW7" s="24">
        <v>42.57</v>
      </c>
      <c r="CX7" s="24" t="s">
        <v>102</v>
      </c>
      <c r="CY7" s="24" t="s">
        <v>102</v>
      </c>
      <c r="CZ7" s="24">
        <v>48.91</v>
      </c>
      <c r="DA7" s="24">
        <v>51.95</v>
      </c>
      <c r="DB7" s="24">
        <v>50.24</v>
      </c>
      <c r="DC7" s="24" t="s">
        <v>102</v>
      </c>
      <c r="DD7" s="24" t="s">
        <v>102</v>
      </c>
      <c r="DE7" s="24">
        <v>83.75</v>
      </c>
      <c r="DF7" s="24">
        <v>84.19</v>
      </c>
      <c r="DG7" s="24">
        <v>84.34</v>
      </c>
      <c r="DH7" s="24">
        <v>85.24</v>
      </c>
      <c r="DI7" s="24" t="s">
        <v>102</v>
      </c>
      <c r="DJ7" s="24" t="s">
        <v>102</v>
      </c>
      <c r="DK7" s="24">
        <v>38.6</v>
      </c>
      <c r="DL7" s="24">
        <v>40.4</v>
      </c>
      <c r="DM7" s="24">
        <v>41.98</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Hideto Ogata</cp:lastModifiedBy>
  <cp:lastPrinted>2023-01-17T06:47:23Z</cp:lastPrinted>
  <dcterms:created xsi:type="dcterms:W3CDTF">2022-12-01T01:30:56Z</dcterms:created>
  <dcterms:modified xsi:type="dcterms:W3CDTF">2023-01-17T07:19:52Z</dcterms:modified>
  <cp:category/>
</cp:coreProperties>
</file>