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sv2020\各課共有フォルダ\経営企画課共有フォルダ\020_係\023_広報広聴係\04 照会文書\2022(R04)年度 照会文書 【2022.04-2023.03】\135 （決裁回し中1_27〆）公営企業に係る経営比較分析表（令和３年度決算）の分析等について\03回答\"/>
    </mc:Choice>
  </mc:AlternateContent>
  <workbookProtection workbookAlgorithmName="SHA-512" workbookHashValue="m6Rw+OF56gJeShUBxMZc96vMC9+aWxOygfQSp7yRZX4ikfZOV1nbtX0Hhtn7RCWnVubrx2+A+mEv1b2YTl2F2A==" workbookSaltValue="ajUjxp1e9wA8J755M3IB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<sst xmlns="http://schemas.openxmlformats.org/spreadsheetml/2006/main" count="297" uniqueCount="116">
  <si>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</si>
  <si>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</si>
  <si>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</si>
  <si>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</si>
  <si>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</si>
  <si>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</si>
  <si>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</si>
  <si>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</si>
  <si>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</si>
  <si>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</si>
  <si>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</si>
  <si>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</si>
  <si>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</si>
  <si>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</si>
  <si>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</si>
  <si>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</si>
  <si>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</si>
  <si>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</si>
  <si>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</si>
  <si>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</si>
  <si>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</si>
  <si>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</si>
  <si>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</si>
  <si>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</si>
  <si>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</si>
  <si>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</si>
  <si>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</si>
  <si>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</si>
  <si>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</si>
  <si>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</si>
  <si>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</si>
  <si>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</si>
  <si>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</si>
  <si>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</si>
  <si>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</si>
  <si>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</si>
  <si>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</si>
  <si>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</si>
  <si>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</si>
  <si>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</si>
  <si>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</si>
  <si>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</si>
  <si>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</si>
  <si>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</si>
  <si>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</si>
  <si>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</si>
  <si>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</si>
  <si>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</si>
  <si>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</si>
  <si>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</si>
  <si>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</si>
  <si>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</si>
  <si>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</si>
  <si>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</si>
  <si>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</si>
  <si>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</si>
  <si>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</si>
  <si>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</si>
  <si>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</si>
  <si>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</si>
  <si>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</si>
  <si>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</si>
  <si>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</si>
  <si>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</si>
  <si>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</si>
  <si>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</si>
  <si>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</si>
  <si>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</si>
  <si>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</si>
  <si>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</si>
  <si>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</si>
  <si>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</si>
  <si>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</si>
  <si>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</si>
  <si>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</si>
  <si>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</si>
  <si>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</si>
  <si>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</si>
  <si>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</si>
  <si>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</si>
  <si>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</si>
  <si>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</si>
  <si>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</si>
  <si>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</si>
  <si>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</si>
  <si>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</si>
  <si>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</si>
  <si>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</si>
  <si>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</si>
  <si>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</si>
  <si>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</si>
  <si>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</si>
  <si>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</si>
  <si>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</si>
  <si>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</si>
  <si>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</si>
  <si>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</si>
  <si>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</si>
  <si>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</si>
  <si>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</si>
  <si>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</si>
  <si>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</si>
  <si>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</si>
  <si>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</si>
  <si>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</si>
  <si>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</si>
  <si>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</si>
  <si>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</si>
  <si>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</si>
  <si>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</si>
  <si>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</si>
  <si>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</si>
  <si>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</si>
  <si>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特定環境保全公共下水道事業では一般会計から基準外繰入金を受け入れているため、①経常収支比率は類似団体平均と同程度の100％であり、②累積欠損金比率は発生していません。
　また、当事業の各施設は民間企業等からの受贈資産で整備時の起債発行がないため、④企業債残高対事業規模比率は類似団体平均より低く、⑥汚水処理原価が低いため、⑤経費回収率は類似団体平均より高くなっています。
　また、③流動比率は類似団体平均より高くなっています。
　なお、当事業の整備は完了していることから、⑦施設利用率、⑧水洗化率は類似団体平均に比べて高くなっています。</t>
    <rPh sb="40" eb="42">
      <t>ケイジョウ</t>
    </rPh>
    <rPh sb="42" eb="44">
      <t>シュウシ</t>
    </rPh>
    <rPh sb="44" eb="46">
      <t>ヒリツ</t>
    </rPh>
    <rPh sb="47" eb="53">
      <t>ルイジダンタイヘイキン</t>
    </rPh>
    <rPh sb="54" eb="57">
      <t>ドウテイド</t>
    </rPh>
    <rPh sb="67" eb="71">
      <t>ルイセキケッソン</t>
    </rPh>
    <rPh sb="71" eb="72">
      <t>キン</t>
    </rPh>
    <rPh sb="72" eb="74">
      <t>ヒリツ</t>
    </rPh>
    <rPh sb="75" eb="77">
      <t>ハッセイ</t>
    </rPh>
    <rPh sb="89" eb="90">
      <t>トウ</t>
    </rPh>
    <rPh sb="90" eb="92">
      <t>ジギョウ</t>
    </rPh>
    <rPh sb="93" eb="94">
      <t>カク</t>
    </rPh>
    <rPh sb="94" eb="96">
      <t>シセツ</t>
    </rPh>
    <rPh sb="99" eb="101">
      <t>キギョウ</t>
    </rPh>
    <rPh sb="101" eb="102">
      <t>トウ</t>
    </rPh>
    <rPh sb="105" eb="107">
      <t>ジュゾウ</t>
    </rPh>
    <rPh sb="107" eb="109">
      <t>シサン</t>
    </rPh>
    <rPh sb="110" eb="112">
      <t>セイビ</t>
    </rPh>
    <rPh sb="112" eb="113">
      <t>ジ</t>
    </rPh>
    <rPh sb="114" eb="116">
      <t>キサイ</t>
    </rPh>
    <rPh sb="116" eb="118">
      <t>ハッコウ</t>
    </rPh>
    <rPh sb="125" eb="127">
      <t>キギョウ</t>
    </rPh>
    <rPh sb="127" eb="128">
      <t>サイ</t>
    </rPh>
    <rPh sb="128" eb="130">
      <t>ザンダカ</t>
    </rPh>
    <rPh sb="130" eb="131">
      <t>タイ</t>
    </rPh>
    <rPh sb="131" eb="133">
      <t>ジギョウ</t>
    </rPh>
    <rPh sb="133" eb="135">
      <t>キボ</t>
    </rPh>
    <rPh sb="135" eb="137">
      <t>ヒリツ</t>
    </rPh>
    <rPh sb="138" eb="144">
      <t>ルイジダンタイヘイキン</t>
    </rPh>
    <rPh sb="146" eb="147">
      <t>ヒク</t>
    </rPh>
    <rPh sb="157" eb="158">
      <t>ヒク</t>
    </rPh>
    <rPh sb="192" eb="194">
      <t>リュウドウ</t>
    </rPh>
    <rPh sb="194" eb="196">
      <t>ヒリツ</t>
    </rPh>
    <rPh sb="197" eb="203">
      <t>ルイジダンタイヘイキン</t>
    </rPh>
    <rPh sb="205" eb="206">
      <t>タカ</t>
    </rPh>
    <rPh sb="219" eb="220">
      <t>トウ</t>
    </rPh>
    <rPh sb="220" eb="222">
      <t>ジギョウ</t>
    </rPh>
    <rPh sb="223" eb="225">
      <t>セイビ</t>
    </rPh>
    <rPh sb="226" eb="228">
      <t>カンリョウ</t>
    </rPh>
    <rPh sb="238" eb="240">
      <t>シセツ</t>
    </rPh>
    <rPh sb="240" eb="242">
      <t>リヨウ</t>
    </rPh>
    <rPh sb="242" eb="243">
      <t>リツ</t>
    </rPh>
    <rPh sb="245" eb="248">
      <t>スイセンカ</t>
    </rPh>
    <rPh sb="248" eb="249">
      <t>リツ</t>
    </rPh>
    <rPh sb="250" eb="256">
      <t>ルイジダンタイヘイキン</t>
    </rPh>
    <rPh sb="257" eb="258">
      <t>クラ</t>
    </rPh>
    <rPh sb="260" eb="261">
      <t>タカ</t>
    </rPh>
    <phoneticPr fontId="4"/>
  </si>
  <si>
    <t>　特定環境保全公共下水道事業の各施設は取得してから約４０年を経過しており老朽化が進んでいるため、①有形固定資産減価償却率は類似団体平均に比べて高くなっています。
　また、地方公営企業法等に定められた法定耐用年数（５０年）を超過した管渠がないため、②管渠老朽化率は０%となっていますが、今後は上昇することが見込まれます。
　なお、③管渠改善率は０%となっています。</t>
    <rPh sb="1" eb="12">
      <t>トクテイカンキョウホゼンコウキョウゲスイドウ</t>
    </rPh>
    <rPh sb="12" eb="14">
      <t>ジギョウ</t>
    </rPh>
    <rPh sb="15" eb="18">
      <t>カクシセツ</t>
    </rPh>
    <rPh sb="19" eb="21">
      <t>シュトク</t>
    </rPh>
    <rPh sb="25" eb="26">
      <t>ヤク</t>
    </rPh>
    <rPh sb="28" eb="29">
      <t>ネン</t>
    </rPh>
    <rPh sb="30" eb="32">
      <t>ケイカ</t>
    </rPh>
    <rPh sb="36" eb="39">
      <t>ロウキュウカ</t>
    </rPh>
    <rPh sb="40" eb="41">
      <t>スス</t>
    </rPh>
    <rPh sb="49" eb="57">
      <t>ユウケイコテイシサンゲンカ</t>
    </rPh>
    <rPh sb="57" eb="59">
      <t>ショウキャク</t>
    </rPh>
    <rPh sb="59" eb="60">
      <t>リツ</t>
    </rPh>
    <rPh sb="61" eb="67">
      <t>ルイジダンタイヘイキン</t>
    </rPh>
    <rPh sb="68" eb="69">
      <t>クラ</t>
    </rPh>
    <rPh sb="71" eb="72">
      <t>タカ</t>
    </rPh>
    <rPh sb="165" eb="167">
      <t>カンキョ</t>
    </rPh>
    <rPh sb="167" eb="169">
      <t>カイゼン</t>
    </rPh>
    <rPh sb="169" eb="170">
      <t>リツ</t>
    </rPh>
    <phoneticPr fontId="4"/>
  </si>
  <si>
    <t>　本市の特定環境公共下水道事業施設は老朽化が進んでいるため、今後は計画的に施設の改築や更新を進めていく必要があります。
　令和３年度決算は、一般会計からの基準外繰入金により赤字でないものの、基準外繰入金の解消が課題となっています。
　また、今後も施設の改築・更新などに多額の費用が見込まれ、その一方で人口減少や節水機器の普及等による下水道使用料の減少が見込まれるなど、特定環境公共下水道事業を取り巻く経営環境はますます厳しくなってきています。
　このため、将来にわたって安定的に下水道サービスを提供するため、下水道使用料の適正化など、なお一層の経営の健全化と効率化を図る必要があります。
　</t>
    <rPh sb="1" eb="2">
      <t>ホン</t>
    </rPh>
    <rPh sb="2" eb="3">
      <t>シ</t>
    </rPh>
    <rPh sb="4" eb="6">
      <t>トクテイ</t>
    </rPh>
    <rPh sb="6" eb="8">
      <t>カンキョウ</t>
    </rPh>
    <rPh sb="8" eb="10">
      <t>コウキョウ</t>
    </rPh>
    <rPh sb="10" eb="13">
      <t>ゲスイドウ</t>
    </rPh>
    <rPh sb="13" eb="15">
      <t>ジギョウ</t>
    </rPh>
    <rPh sb="15" eb="17">
      <t>シセツ</t>
    </rPh>
    <rPh sb="18" eb="21">
      <t>ロウキュウカ</t>
    </rPh>
    <rPh sb="22" eb="23">
      <t>スス</t>
    </rPh>
    <rPh sb="30" eb="32">
      <t>コンゴ</t>
    </rPh>
    <rPh sb="33" eb="35">
      <t>ケイカク</t>
    </rPh>
    <rPh sb="35" eb="36">
      <t>テキ</t>
    </rPh>
    <rPh sb="37" eb="39">
      <t>シセツ</t>
    </rPh>
    <rPh sb="40" eb="42">
      <t>カイチク</t>
    </rPh>
    <rPh sb="43" eb="45">
      <t>コウシン</t>
    </rPh>
    <rPh sb="46" eb="47">
      <t>スス</t>
    </rPh>
    <rPh sb="51" eb="53">
      <t>ヒツヨウ</t>
    </rPh>
    <rPh sb="70" eb="72">
      <t>イッパン</t>
    </rPh>
    <rPh sb="72" eb="74">
      <t>カイケイ</t>
    </rPh>
    <rPh sb="77" eb="79">
      <t>キジュン</t>
    </rPh>
    <rPh sb="79" eb="80">
      <t>ガイ</t>
    </rPh>
    <rPh sb="80" eb="82">
      <t>クリイレ</t>
    </rPh>
    <rPh sb="82" eb="83">
      <t>キン</t>
    </rPh>
    <rPh sb="95" eb="97">
      <t>キジュン</t>
    </rPh>
    <rPh sb="97" eb="98">
      <t>ガイ</t>
    </rPh>
    <rPh sb="98" eb="100">
      <t>クリイレ</t>
    </rPh>
    <rPh sb="100" eb="101">
      <t>キン</t>
    </rPh>
    <rPh sb="102" eb="104">
      <t>カイショウ</t>
    </rPh>
    <rPh sb="105" eb="107">
      <t>カダイ</t>
    </rPh>
    <rPh sb="120" eb="122">
      <t>コンゴ</t>
    </rPh>
    <rPh sb="123" eb="125">
      <t>シセツ</t>
    </rPh>
    <rPh sb="126" eb="128">
      <t>カイチク</t>
    </rPh>
    <rPh sb="129" eb="131">
      <t>コウシン</t>
    </rPh>
    <rPh sb="134" eb="136">
      <t>タガク</t>
    </rPh>
    <rPh sb="137" eb="139">
      <t>ヒヨウ</t>
    </rPh>
    <rPh sb="140" eb="142">
      <t>ミコ</t>
    </rPh>
    <rPh sb="147" eb="149">
      <t>イッポウ</t>
    </rPh>
    <rPh sb="150" eb="152">
      <t>ジンコウ</t>
    </rPh>
    <rPh sb="152" eb="154">
      <t>ゲンショウ</t>
    </rPh>
    <rPh sb="155" eb="157">
      <t>セッスイ</t>
    </rPh>
    <rPh sb="157" eb="159">
      <t>キキ</t>
    </rPh>
    <rPh sb="160" eb="162">
      <t>フキュウ</t>
    </rPh>
    <rPh sb="162" eb="163">
      <t>トウ</t>
    </rPh>
    <rPh sb="166" eb="169">
      <t>ゲスイドウ</t>
    </rPh>
    <rPh sb="169" eb="172">
      <t>シヨウリョウ</t>
    </rPh>
    <rPh sb="173" eb="175">
      <t>ゲンショウ</t>
    </rPh>
    <rPh sb="176" eb="178">
      <t>ミコ</t>
    </rPh>
    <rPh sb="184" eb="188">
      <t>トクテイカンキョウ</t>
    </rPh>
    <rPh sb="188" eb="190">
      <t>コウキョウ</t>
    </rPh>
    <rPh sb="190" eb="193">
      <t>ゲスイドウ</t>
    </rPh>
    <rPh sb="193" eb="195">
      <t>ジギョウ</t>
    </rPh>
    <rPh sb="196" eb="197">
      <t>ト</t>
    </rPh>
    <rPh sb="198" eb="199">
      <t>マ</t>
    </rPh>
    <rPh sb="200" eb="202">
      <t>ケイエイ</t>
    </rPh>
    <rPh sb="202" eb="204">
      <t>カンキョウ</t>
    </rPh>
    <rPh sb="209" eb="210">
      <t>キビ</t>
    </rPh>
    <rPh sb="228" eb="230">
      <t>ショウライ</t>
    </rPh>
    <rPh sb="235" eb="237">
      <t>アンテイ</t>
    </rPh>
    <rPh sb="237" eb="238">
      <t>テキ</t>
    </rPh>
    <rPh sb="239" eb="242">
      <t>ゲスイドウ</t>
    </rPh>
    <rPh sb="247" eb="249">
      <t>テイキョウ</t>
    </rPh>
    <rPh sb="254" eb="260">
      <t>ゲスイドウシヨウリョウ</t>
    </rPh>
    <rPh sb="261" eb="264">
      <t>テキセイカ</t>
    </rPh>
    <rPh sb="269" eb="271">
      <t>イッソウ</t>
    </rPh>
    <rPh sb="272" eb="274">
      <t>ケイエイ</t>
    </rPh>
    <rPh sb="275" eb="278">
      <t>ケンゼンカ</t>
    </rPh>
    <rPh sb="279" eb="282">
      <t>コウリツカ</t>
    </rPh>
    <rPh sb="283" eb="284">
      <t>ハカ</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</si>
</sst>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BA-44A0-9B84-86EB031051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87BA-44A0-9B84-86EB031051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51.31</c:v>
                </c:pt>
                <c:pt idx="4">
                  <c:v>51.35</c:v>
                </c:pt>
              </c:numCache>
            </c:numRef>
          </c:val>
          <c:extLst>
            <c:ext xmlns:c16="http://schemas.microsoft.com/office/drawing/2014/chart" uri="{C3380CC4-5D6E-409C-BE32-E72D297353CC}">
              <c16:uniqueId val="{00000000-0D28-4A33-B270-20C9106BC4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0D28-4A33-B270-20C9106BC4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5DD-49FA-B9DD-49FC6046B3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55DD-49FA-B9DD-49FC6046B3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2AB-44C9-8655-31673717D6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99.59</c:v>
                </c:pt>
              </c:numCache>
            </c:numRef>
          </c:val>
          <c:smooth val="0"/>
          <c:extLst>
            <c:ext xmlns:c16="http://schemas.microsoft.com/office/drawing/2014/chart" uri="{C3380CC4-5D6E-409C-BE32-E72D297353CC}">
              <c16:uniqueId val="{00000001-82AB-44C9-8655-31673717D6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66.489999999999995</c:v>
                </c:pt>
                <c:pt idx="4">
                  <c:v>67.709999999999994</c:v>
                </c:pt>
              </c:numCache>
            </c:numRef>
          </c:val>
          <c:extLst>
            <c:ext xmlns:c16="http://schemas.microsoft.com/office/drawing/2014/chart" uri="{C3380CC4-5D6E-409C-BE32-E72D297353CC}">
              <c16:uniqueId val="{00000000-911D-47A7-BBDB-AD98433802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18.97</c:v>
                </c:pt>
              </c:numCache>
            </c:numRef>
          </c:val>
          <c:smooth val="0"/>
          <c:extLst>
            <c:ext xmlns:c16="http://schemas.microsoft.com/office/drawing/2014/chart" uri="{C3380CC4-5D6E-409C-BE32-E72D297353CC}">
              <c16:uniqueId val="{00000001-911D-47A7-BBDB-AD98433802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80E-4291-A9BE-8C796AC871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80E-4291-A9BE-8C796AC871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58-4AD1-A04D-E6B41EC0AA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366.52</c:v>
                </c:pt>
              </c:numCache>
            </c:numRef>
          </c:val>
          <c:smooth val="0"/>
          <c:extLst>
            <c:ext xmlns:c16="http://schemas.microsoft.com/office/drawing/2014/chart" uri="{C3380CC4-5D6E-409C-BE32-E72D297353CC}">
              <c16:uniqueId val="{00000001-F358-4AD1-A04D-E6B41EC0AA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487.6</c:v>
                </c:pt>
                <c:pt idx="4">
                  <c:v>174.1</c:v>
                </c:pt>
              </c:numCache>
            </c:numRef>
          </c:val>
          <c:extLst>
            <c:ext xmlns:c16="http://schemas.microsoft.com/office/drawing/2014/chart" uri="{C3380CC4-5D6E-409C-BE32-E72D297353CC}">
              <c16:uniqueId val="{00000000-7441-445C-BFDF-D691D59A3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89.11</c:v>
                </c:pt>
              </c:numCache>
            </c:numRef>
          </c:val>
          <c:smooth val="0"/>
          <c:extLst>
            <c:ext xmlns:c16="http://schemas.microsoft.com/office/drawing/2014/chart" uri="{C3380CC4-5D6E-409C-BE32-E72D297353CC}">
              <c16:uniqueId val="{00000001-7441-445C-BFDF-D691D59A3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204.57</c:v>
                </c:pt>
                <c:pt idx="4">
                  <c:v>267.20999999999998</c:v>
                </c:pt>
              </c:numCache>
            </c:numRef>
          </c:val>
          <c:extLst>
            <c:ext xmlns:c16="http://schemas.microsoft.com/office/drawing/2014/chart" uri="{C3380CC4-5D6E-409C-BE32-E72D297353CC}">
              <c16:uniqueId val="{00000000-5CE4-4E4C-98A3-777093D470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5CE4-4E4C-98A3-777093D470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81.510000000000005</c:v>
                </c:pt>
                <c:pt idx="4">
                  <c:v>58.72</c:v>
                </c:pt>
              </c:numCache>
            </c:numRef>
          </c:val>
          <c:extLst>
            <c:ext xmlns:c16="http://schemas.microsoft.com/office/drawing/2014/chart" uri="{C3380CC4-5D6E-409C-BE32-E72D297353CC}">
              <c16:uniqueId val="{00000000-ABCE-4010-B5B2-1AFF752DBB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ABCE-4010-B5B2-1AFF752DBB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122.76</c:v>
                </c:pt>
                <c:pt idx="4">
                  <c:v>170.29</c:v>
                </c:pt>
              </c:numCache>
            </c:numRef>
          </c:val>
          <c:extLst>
            <c:ext xmlns:c16="http://schemas.microsoft.com/office/drawing/2014/chart" uri="{C3380CC4-5D6E-409C-BE32-E72D297353CC}">
              <c16:uniqueId val="{00000000-B98B-45C7-A28A-D2B874E458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B98B-45C7-A28A-D2B874E458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徳島市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D3</v>
      </c>
      <c r="X8" s="35"/>
      <c r="Y8" s="35"/>
      <c r="Z8" s="35"/>
      <c r="AA8" s="35"/>
      <c r="AB8" s="35"/>
      <c r="AC8" s="35"/>
      <c r="AD8" s="36" t="str">
        <f>データ!$M$6</f>
        <v>自治体職員</v>
      </c>
      <c r="AE8" s="36"/>
      <c r="AF8" s="36"/>
      <c r="AG8" s="36"/>
      <c r="AH8" s="36"/>
      <c r="AI8" s="36"/>
      <c r="AJ8" s="36"/>
      <c r="AK8" s="3"/>
      <c r="AL8" s="37">
        <f>データ!S6</f>
        <v>250723</v>
      </c>
      <c r="AM8" s="37"/>
      <c r="AN8" s="37"/>
      <c r="AO8" s="37"/>
      <c r="AP8" s="37"/>
      <c r="AQ8" s="37"/>
      <c r="AR8" s="37"/>
      <c r="AS8" s="37"/>
      <c r="AT8" s="38">
        <f>データ!T6</f>
        <v>191.52</v>
      </c>
      <c r="AU8" s="38"/>
      <c r="AV8" s="38"/>
      <c r="AW8" s="38"/>
      <c r="AX8" s="38"/>
      <c r="AY8" s="38"/>
      <c r="AZ8" s="38"/>
      <c r="BA8" s="38"/>
      <c r="BB8" s="38">
        <f>データ!U6</f>
        <v>1309.1199999999999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79.84</v>
      </c>
      <c r="J10" s="38"/>
      <c r="K10" s="38"/>
      <c r="L10" s="38"/>
      <c r="M10" s="38"/>
      <c r="N10" s="38"/>
      <c r="O10" s="38"/>
      <c r="P10" s="38">
        <f>データ!P6</f>
        <v>2.3199999999999998</v>
      </c>
      <c r="Q10" s="38"/>
      <c r="R10" s="38"/>
      <c r="S10" s="38"/>
      <c r="T10" s="38"/>
      <c r="U10" s="38"/>
      <c r="V10" s="38"/>
      <c r="W10" s="38">
        <f>データ!Q6</f>
        <v>112.21</v>
      </c>
      <c r="X10" s="38"/>
      <c r="Y10" s="38"/>
      <c r="Z10" s="38"/>
      <c r="AA10" s="38"/>
      <c r="AB10" s="38"/>
      <c r="AC10" s="38"/>
      <c r="AD10" s="37">
        <f>データ!R6</f>
        <v>2200</v>
      </c>
      <c r="AE10" s="37"/>
      <c r="AF10" s="37"/>
      <c r="AG10" s="37"/>
      <c r="AH10" s="37"/>
      <c r="AI10" s="37"/>
      <c r="AJ10" s="37"/>
      <c r="AK10" s="2"/>
      <c r="AL10" s="37">
        <f>データ!V6</f>
        <v>5799</v>
      </c>
      <c r="AM10" s="37"/>
      <c r="AN10" s="37"/>
      <c r="AO10" s="37"/>
      <c r="AP10" s="37"/>
      <c r="AQ10" s="37"/>
      <c r="AR10" s="37"/>
      <c r="AS10" s="37"/>
      <c r="AT10" s="38">
        <f>データ!W6</f>
        <v>0.87</v>
      </c>
      <c r="AU10" s="38"/>
      <c r="AV10" s="38"/>
      <c r="AW10" s="38"/>
      <c r="AX10" s="38"/>
      <c r="AY10" s="38"/>
      <c r="AZ10" s="38"/>
      <c r="BA10" s="38"/>
      <c r="BB10" s="38">
        <f>データ!X6</f>
        <v>6665.52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atZ/Di8NzykZOalRrc+95q6Zuy/Zy+BivUBorJgJG/69X12nbwwZGAJ1HfvEJazLF/25X1zHolswPlyyp09XA==" saltValue="7E8goJ5eHZ2Xy19cQwjA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362018</v>
      </c>
      <c r="D6" s="19">
        <f t="shared" si="3"/>
        <v>46</v>
      </c>
      <c r="E6" s="19">
        <f t="shared" si="3"/>
        <v>17</v>
      </c>
      <c r="F6" s="19">
        <f t="shared" si="3"/>
        <v>4</v>
      </c>
      <c r="G6" s="19">
        <f t="shared" si="3"/>
        <v>0</v>
      </c>
      <c r="H6" s="19" t="str">
        <f t="shared" si="3"/>
        <v>徳島県　徳島市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79.84</v>
      </c>
      <c r="P6" s="20">
        <f t="shared" si="3"/>
        <v>2.3199999999999998</v>
      </c>
      <c r="Q6" s="20">
        <f t="shared" si="3"/>
        <v>112.21</v>
      </c>
      <c r="R6" s="20">
        <f t="shared" si="3"/>
        <v>2200</v>
      </c>
      <c r="S6" s="20">
        <f t="shared" si="3"/>
        <v>250723</v>
      </c>
      <c r="T6" s="20">
        <f t="shared" si="3"/>
        <v>191.52</v>
      </c>
      <c r="U6" s="20">
        <f t="shared" si="3"/>
        <v>1309.1199999999999</v>
      </c>
      <c r="V6" s="20">
        <f t="shared" si="3"/>
        <v>5799</v>
      </c>
      <c r="W6" s="20">
        <f t="shared" si="3"/>
        <v>0.87</v>
      </c>
      <c r="X6" s="20">
        <f t="shared" si="3"/>
        <v>6665.52</v>
      </c>
      <c r="Y6" s="21" t="str">
        <f>IF(Y7="",NA(),Y7)</f>
        <v>-</v>
      </c>
      <c r="Z6" s="21" t="str">
        <f t="shared" ref="Z6:AH6" si="4">IF(Z7="",NA(),Z7)</f>
        <v>-</v>
      </c>
      <c r="AA6" s="21" t="str">
        <f t="shared" si="4"/>
        <v>-</v>
      </c>
      <c r="AB6" s="21">
        <f t="shared" si="4"/>
        <v>100</v>
      </c>
      <c r="AC6" s="21">
        <f t="shared" si="4"/>
        <v>100</v>
      </c>
      <c r="AD6" s="21" t="str">
        <f t="shared" si="4"/>
        <v>-</v>
      </c>
      <c r="AE6" s="21" t="str">
        <f t="shared" si="4"/>
        <v>-</v>
      </c>
      <c r="AF6" s="21" t="str">
        <f t="shared" si="4"/>
        <v>-</v>
      </c>
      <c r="AG6" s="21">
        <f t="shared" si="4"/>
        <v>100.3</v>
      </c>
      <c r="AH6" s="21">
        <f t="shared" si="4"/>
        <v>99.59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254.91</v>
      </c>
      <c r="AS6" s="21">
        <f t="shared" si="5"/>
        <v>366.52</v>
      </c>
      <c r="AT6" s="20" t="str">
        <f>IF(AT7="","",IF(AT7="-","【-】","【"&amp;SUBSTITUTE(TEXT(AT7,"#,##0.00"),"-","△")&amp;"】"))</f>
        <v>【63.89】</v>
      </c>
      <c r="AU6" s="21" t="str">
        <f>IF(AU7="",NA(),AU7)</f>
        <v>-</v>
      </c>
      <c r="AV6" s="21" t="str">
        <f t="shared" ref="AV6:BD6" si="6">IF(AV7="",NA(),AV7)</f>
        <v>-</v>
      </c>
      <c r="AW6" s="21" t="str">
        <f t="shared" si="6"/>
        <v>-</v>
      </c>
      <c r="AX6" s="21">
        <f t="shared" si="6"/>
        <v>487.6</v>
      </c>
      <c r="AY6" s="21">
        <f t="shared" si="6"/>
        <v>174.1</v>
      </c>
      <c r="AZ6" s="21" t="str">
        <f t="shared" si="6"/>
        <v>-</v>
      </c>
      <c r="BA6" s="21" t="str">
        <f t="shared" si="6"/>
        <v>-</v>
      </c>
      <c r="BB6" s="21" t="str">
        <f t="shared" si="6"/>
        <v>-</v>
      </c>
      <c r="BC6" s="21">
        <f t="shared" si="6"/>
        <v>64.17</v>
      </c>
      <c r="BD6" s="21">
        <f t="shared" si="6"/>
        <v>89.11</v>
      </c>
      <c r="BE6" s="20" t="str">
        <f>IF(BE7="","",IF(BE7="-","【-】","【"&amp;SUBSTITUTE(TEXT(BE7,"#,##0.00"),"-","△")&amp;"】"))</f>
        <v>【44.07】</v>
      </c>
      <c r="BF6" s="21" t="str">
        <f>IF(BF7="",NA(),BF7)</f>
        <v>-</v>
      </c>
      <c r="BG6" s="21" t="str">
        <f t="shared" ref="BG6:BO6" si="7">IF(BG7="",NA(),BG7)</f>
        <v>-</v>
      </c>
      <c r="BH6" s="21" t="str">
        <f t="shared" si="7"/>
        <v>-</v>
      </c>
      <c r="BI6" s="21">
        <f t="shared" si="7"/>
        <v>204.57</v>
      </c>
      <c r="BJ6" s="21">
        <f t="shared" si="7"/>
        <v>267.20999999999998</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81.510000000000005</v>
      </c>
      <c r="BU6" s="21">
        <f t="shared" si="8"/>
        <v>58.72</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122.76</v>
      </c>
      <c r="CF6" s="21">
        <f t="shared" si="9"/>
        <v>170.29</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f t="shared" si="10"/>
        <v>51.31</v>
      </c>
      <c r="CQ6" s="21">
        <f t="shared" si="10"/>
        <v>51.35</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70.05</v>
      </c>
      <c r="DG6" s="21">
        <f t="shared" si="11"/>
        <v>67.09</v>
      </c>
      <c r="DH6" s="20" t="str">
        <f>IF(DH7="","",IF(DH7="-","【-】","【"&amp;SUBSTITUTE(TEXT(DH7,"#,##0.00"),"-","△")&amp;"】"))</f>
        <v>【85.24】</v>
      </c>
      <c r="DI6" s="21" t="str">
        <f>IF(DI7="",NA(),DI7)</f>
        <v>-</v>
      </c>
      <c r="DJ6" s="21" t="str">
        <f t="shared" ref="DJ6:DR6" si="12">IF(DJ7="",NA(),DJ7)</f>
        <v>-</v>
      </c>
      <c r="DK6" s="21" t="str">
        <f t="shared" si="12"/>
        <v>-</v>
      </c>
      <c r="DL6" s="21">
        <f t="shared" si="12"/>
        <v>66.489999999999995</v>
      </c>
      <c r="DM6" s="21">
        <f t="shared" si="12"/>
        <v>67.709999999999994</v>
      </c>
      <c r="DN6" s="21" t="str">
        <f t="shared" si="12"/>
        <v>-</v>
      </c>
      <c r="DO6" s="21" t="str">
        <f t="shared" si="12"/>
        <v>-</v>
      </c>
      <c r="DP6" s="21" t="str">
        <f t="shared" si="12"/>
        <v>-</v>
      </c>
      <c r="DQ6" s="21">
        <f t="shared" si="12"/>
        <v>15.82</v>
      </c>
      <c r="DR6" s="21">
        <f t="shared" si="12"/>
        <v>18.97</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8" s="22" customFormat="1" x14ac:dyDescent="0.15">
      <c r="A7" s="14"/>
      <c r="B7" s="23">
        <v>2021</v>
      </c>
      <c r="C7" s="23">
        <v>362018</v>
      </c>
      <c r="D7" s="23">
        <v>46</v>
      </c>
      <c r="E7" s="23">
        <v>17</v>
      </c>
      <c r="F7" s="23">
        <v>4</v>
      </c>
      <c r="G7" s="23">
        <v>0</v>
      </c>
      <c r="H7" s="23" t="s">
        <v>96</v>
      </c>
      <c r="I7" s="23" t="s">
        <v>97</v>
      </c>
      <c r="J7" s="23" t="s">
        <v>98</v>
      </c>
      <c r="K7" s="23" t="s">
        <v>99</v>
      </c>
      <c r="L7" s="23" t="s">
        <v>100</v>
      </c>
      <c r="M7" s="23" t="s">
        <v>101</v>
      </c>
      <c r="N7" s="24" t="s">
        <v>102</v>
      </c>
      <c r="O7" s="24">
        <v>79.84</v>
      </c>
      <c r="P7" s="24">
        <v>2.3199999999999998</v>
      </c>
      <c r="Q7" s="24">
        <v>112.21</v>
      </c>
      <c r="R7" s="24">
        <v>2200</v>
      </c>
      <c r="S7" s="24">
        <v>250723</v>
      </c>
      <c r="T7" s="24">
        <v>191.52</v>
      </c>
      <c r="U7" s="24">
        <v>1309.1199999999999</v>
      </c>
      <c r="V7" s="24">
        <v>5799</v>
      </c>
      <c r="W7" s="24">
        <v>0.87</v>
      </c>
      <c r="X7" s="24">
        <v>6665.52</v>
      </c>
      <c r="Y7" s="24" t="s">
        <v>102</v>
      </c>
      <c r="Z7" s="24" t="s">
        <v>102</v>
      </c>
      <c r="AA7" s="24" t="s">
        <v>102</v>
      </c>
      <c r="AB7" s="24">
        <v>100</v>
      </c>
      <c r="AC7" s="24">
        <v>100</v>
      </c>
      <c r="AD7" s="24" t="s">
        <v>102</v>
      </c>
      <c r="AE7" s="24" t="s">
        <v>102</v>
      </c>
      <c r="AF7" s="24" t="s">
        <v>102</v>
      </c>
      <c r="AG7" s="24">
        <v>100.3</v>
      </c>
      <c r="AH7" s="24">
        <v>99.59</v>
      </c>
      <c r="AI7" s="24">
        <v>105.35</v>
      </c>
      <c r="AJ7" s="24" t="s">
        <v>102</v>
      </c>
      <c r="AK7" s="24" t="s">
        <v>102</v>
      </c>
      <c r="AL7" s="24" t="s">
        <v>102</v>
      </c>
      <c r="AM7" s="24">
        <v>0</v>
      </c>
      <c r="AN7" s="24">
        <v>0</v>
      </c>
      <c r="AO7" s="24" t="s">
        <v>102</v>
      </c>
      <c r="AP7" s="24" t="s">
        <v>102</v>
      </c>
      <c r="AQ7" s="24" t="s">
        <v>102</v>
      </c>
      <c r="AR7" s="24">
        <v>254.91</v>
      </c>
      <c r="AS7" s="24">
        <v>366.52</v>
      </c>
      <c r="AT7" s="24">
        <v>63.89</v>
      </c>
      <c r="AU7" s="24" t="s">
        <v>102</v>
      </c>
      <c r="AV7" s="24" t="s">
        <v>102</v>
      </c>
      <c r="AW7" s="24" t="s">
        <v>102</v>
      </c>
      <c r="AX7" s="24">
        <v>487.6</v>
      </c>
      <c r="AY7" s="24">
        <v>174.1</v>
      </c>
      <c r="AZ7" s="24" t="s">
        <v>102</v>
      </c>
      <c r="BA7" s="24" t="s">
        <v>102</v>
      </c>
      <c r="BB7" s="24" t="s">
        <v>102</v>
      </c>
      <c r="BC7" s="24">
        <v>64.17</v>
      </c>
      <c r="BD7" s="24">
        <v>89.11</v>
      </c>
      <c r="BE7" s="24">
        <v>44.07</v>
      </c>
      <c r="BF7" s="24" t="s">
        <v>102</v>
      </c>
      <c r="BG7" s="24" t="s">
        <v>102</v>
      </c>
      <c r="BH7" s="24" t="s">
        <v>102</v>
      </c>
      <c r="BI7" s="24">
        <v>204.57</v>
      </c>
      <c r="BJ7" s="24">
        <v>267.20999999999998</v>
      </c>
      <c r="BK7" s="24" t="s">
        <v>102</v>
      </c>
      <c r="BL7" s="24" t="s">
        <v>102</v>
      </c>
      <c r="BM7" s="24" t="s">
        <v>102</v>
      </c>
      <c r="BN7" s="24">
        <v>1209.45</v>
      </c>
      <c r="BO7" s="24">
        <v>1042.6400000000001</v>
      </c>
      <c r="BP7" s="24">
        <v>1201.79</v>
      </c>
      <c r="BQ7" s="24" t="s">
        <v>102</v>
      </c>
      <c r="BR7" s="24" t="s">
        <v>102</v>
      </c>
      <c r="BS7" s="24" t="s">
        <v>102</v>
      </c>
      <c r="BT7" s="24">
        <v>81.510000000000005</v>
      </c>
      <c r="BU7" s="24">
        <v>58.72</v>
      </c>
      <c r="BV7" s="24" t="s">
        <v>102</v>
      </c>
      <c r="BW7" s="24" t="s">
        <v>102</v>
      </c>
      <c r="BX7" s="24" t="s">
        <v>102</v>
      </c>
      <c r="BY7" s="24">
        <v>55.93</v>
      </c>
      <c r="BZ7" s="24">
        <v>55.76</v>
      </c>
      <c r="CA7" s="24">
        <v>75.31</v>
      </c>
      <c r="CB7" s="24" t="s">
        <v>102</v>
      </c>
      <c r="CC7" s="24" t="s">
        <v>102</v>
      </c>
      <c r="CD7" s="24" t="s">
        <v>102</v>
      </c>
      <c r="CE7" s="24">
        <v>122.76</v>
      </c>
      <c r="CF7" s="24">
        <v>170.29</v>
      </c>
      <c r="CG7" s="24" t="s">
        <v>102</v>
      </c>
      <c r="CH7" s="24" t="s">
        <v>102</v>
      </c>
      <c r="CI7" s="24" t="s">
        <v>102</v>
      </c>
      <c r="CJ7" s="24">
        <v>289.60000000000002</v>
      </c>
      <c r="CK7" s="24">
        <v>296.14999999999998</v>
      </c>
      <c r="CL7" s="24">
        <v>216.39</v>
      </c>
      <c r="CM7" s="24" t="s">
        <v>102</v>
      </c>
      <c r="CN7" s="24" t="s">
        <v>102</v>
      </c>
      <c r="CO7" s="24" t="s">
        <v>102</v>
      </c>
      <c r="CP7" s="24">
        <v>51.31</v>
      </c>
      <c r="CQ7" s="24">
        <v>51.35</v>
      </c>
      <c r="CR7" s="24" t="s">
        <v>102</v>
      </c>
      <c r="CS7" s="24" t="s">
        <v>102</v>
      </c>
      <c r="CT7" s="24" t="s">
        <v>102</v>
      </c>
      <c r="CU7" s="24">
        <v>36.71</v>
      </c>
      <c r="CV7" s="24">
        <v>33.799999999999997</v>
      </c>
      <c r="CW7" s="24">
        <v>42.57</v>
      </c>
      <c r="CX7" s="24" t="s">
        <v>102</v>
      </c>
      <c r="CY7" s="24" t="s">
        <v>102</v>
      </c>
      <c r="CZ7" s="24" t="s">
        <v>102</v>
      </c>
      <c r="DA7" s="24">
        <v>100</v>
      </c>
      <c r="DB7" s="24">
        <v>100</v>
      </c>
      <c r="DC7" s="24" t="s">
        <v>102</v>
      </c>
      <c r="DD7" s="24" t="s">
        <v>102</v>
      </c>
      <c r="DE7" s="24" t="s">
        <v>102</v>
      </c>
      <c r="DF7" s="24">
        <v>70.05</v>
      </c>
      <c r="DG7" s="24">
        <v>67.09</v>
      </c>
      <c r="DH7" s="24">
        <v>85.24</v>
      </c>
      <c r="DI7" s="24" t="s">
        <v>102</v>
      </c>
      <c r="DJ7" s="24" t="s">
        <v>102</v>
      </c>
      <c r="DK7" s="24" t="s">
        <v>102</v>
      </c>
      <c r="DL7" s="24">
        <v>66.489999999999995</v>
      </c>
      <c r="DM7" s="24">
        <v>67.709999999999994</v>
      </c>
      <c r="DN7" s="24" t="s">
        <v>102</v>
      </c>
      <c r="DO7" s="24" t="s">
        <v>102</v>
      </c>
      <c r="DP7" s="24" t="s">
        <v>102</v>
      </c>
      <c r="DQ7" s="24">
        <v>15.82</v>
      </c>
      <c r="DR7" s="24">
        <v>18.97</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井川 裕成</cp:lastModifiedBy>
  <dcterms:created xsi:type="dcterms:W3CDTF">2022-12-01T01:30:55Z</dcterms:created>
  <dcterms:modified xsi:type="dcterms:W3CDTF">2023-01-25T07:48:21Z</dcterms:modified>
  <cp:category/>
</cp:coreProperties>
</file>