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0471\Desktop\23.1.13【2.3〆】経営比較調査\提出用\"/>
    </mc:Choice>
  </mc:AlternateContent>
  <workbookProtection workbookAlgorithmName="SHA-512" workbookHashValue="nqUZV5Cu16YW5pwL5wmHW8k57offWJKGTmyi/uT8AoTOMd5cJLMes0D5Q8sIfA8CpajVBIdVbFEupqT+xhmQng==" workbookSaltValue="SdvpS+6+DBrLehdcJuZFF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<sst xmlns="http://schemas.openxmlformats.org/spreadsheetml/2006/main" count="299" uniqueCount="117">
  <si>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</si>
  <si>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</si>
  <si>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</si>
  <si>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</si>
  <si>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</si>
  <si>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</si>
  <si>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</si>
  <si>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</si>
  <si>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</si>
  <si>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</si>
  <si>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</si>
  <si>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</si>
  <si>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</si>
  <si>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</si>
  <si>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</si>
  <si>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</si>
  <si>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</si>
  <si>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</si>
  <si>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</si>
  <si>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</si>
  <si>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</si>
  <si>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</si>
  <si>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</si>
  <si>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</si>
  <si>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</si>
  <si>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</si>
  <si>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</si>
  <si>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</si>
  <si>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</si>
  <si>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</si>
  <si>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</si>
  <si>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</si>
  <si>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</si>
  <si>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</si>
  <si>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</si>
  <si>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</si>
  <si>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</si>
  <si>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</si>
  <si>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</si>
  <si>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</si>
  <si>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</si>
  <si>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</si>
  <si>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</si>
  <si>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</si>
  <si>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</si>
  <si>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</si>
  <si>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</si>
  <si>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</si>
  <si>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</si>
  <si>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</si>
  <si>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</si>
  <si>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</si>
  <si>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</si>
  <si>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</si>
  <si>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</si>
  <si>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</si>
  <si>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</si>
  <si>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</si>
  <si>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</si>
  <si>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</si>
  <si>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</si>
  <si>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</si>
  <si>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</si>
  <si>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</si>
  <si>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</si>
  <si>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</si>
  <si>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</si>
  <si>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</si>
  <si>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</si>
  <si>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</si>
  <si>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</si>
  <si>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</si>
  <si>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</si>
  <si>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</si>
  <si>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</si>
  <si>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</si>
  <si>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</si>
  <si>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</si>
  <si>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</si>
  <si>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</si>
  <si>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</si>
  <si>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</si>
  <si>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</si>
  <si>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</si>
  <si>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</si>
  <si>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</si>
  <si>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</si>
  <si>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</si>
  <si>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</si>
  <si>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</si>
  <si>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</si>
  <si>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</si>
  <si>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</si>
  <si>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</si>
  <si>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</si>
  <si>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</si>
  <si>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</si>
  <si>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</si>
  <si>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</si>
  <si>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</si>
  <si>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</si>
  <si>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</si>
  <si>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</si>
  <si>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</si>
  <si>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</si>
  <si>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</si>
  <si>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</si>
  <si>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</si>
  <si>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</si>
  <si>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</si>
  <si>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</si>
  <si>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</si>
  <si>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</si>
  <si>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</si>
  <si>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法定耐用年数を超えた管渠は現在はありません。</t>
    <phoneticPr fontId="4"/>
  </si>
  <si>
    <t>令和2年度より地方公営企業法を適用したことにより更なる経営状況等の把握に努め、引き続き水洗化率の増加を図り｢経営の効率性｣の向上を目指すとともに計画的に管渠整備を推進していく必要があると考えます。</t>
    <phoneticPr fontId="4"/>
  </si>
  <si>
    <t>➀経常収支比率は100％を超えているものの、一般会計からの繰入金に依存した収入構造となっているため料金収入の確保に努める必要があります。　　　　③流動比率については、100％以上を目指し支払い能力を高めるための経営改善を図ります。　　　　⑤経費回収率は類似団体に比べて良好ではありますが、接続推進による収益向上や経費の削減を図っていく必要があります。　　　　　　　　　　　　　　　⑥汚水処理原価は類似団体に比べ低い水準であり、維持管理費等の経費削減を図っていく必要があります。                                       　⑧水洗化率は類似団体に比べて低い水準であり、向上に向けた取り組みが必要です。</t>
    <rPh sb="73" eb="77">
      <t>リュウドウヒリツ</t>
    </rPh>
    <rPh sb="87" eb="89">
      <t>イジョウ</t>
    </rPh>
    <rPh sb="90" eb="92">
      <t>メザ</t>
    </rPh>
    <rPh sb="93" eb="95">
      <t>シハラ</t>
    </rPh>
    <rPh sb="96" eb="98">
      <t>ノウリョク</t>
    </rPh>
    <rPh sb="99" eb="100">
      <t>タカ</t>
    </rPh>
    <rPh sb="105" eb="107">
      <t>ケイエイ</t>
    </rPh>
    <rPh sb="107" eb="109">
      <t>カイゼン</t>
    </rPh>
    <rPh sb="110" eb="11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</si>
</sst>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196-456E-9E6C-91B746EA47D2}"/>
            </c:ext>
          </c:extLst>
        </c:ser>
        <c:dLbls>
          <c:showLegendKey val="0"/>
          <c:showVal val="0"/>
          <c:showCatName val="0"/>
          <c:showSerName val="0"/>
          <c:showPercent val="0"/>
          <c:showBubbleSize val="0"/>
        </c:dLbls>
        <c:gapWidth val="150"/>
        <c:axId val="362824504"/>
        <c:axId val="36282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formatCode="#,##0.00;&quot;△&quot;#,##0.00">
                  <c:v>0</c:v>
                </c:pt>
              </c:numCache>
            </c:numRef>
          </c:val>
          <c:smooth val="0"/>
          <c:extLst xmlns:c16r2="http://schemas.microsoft.com/office/drawing/2015/06/chart">
            <c:ext xmlns:c16="http://schemas.microsoft.com/office/drawing/2014/chart" uri="{C3380CC4-5D6E-409C-BE32-E72D297353CC}">
              <c16:uniqueId val="{00000001-3196-456E-9E6C-91B746EA47D2}"/>
            </c:ext>
          </c:extLst>
        </c:ser>
        <c:dLbls>
          <c:showLegendKey val="0"/>
          <c:showVal val="0"/>
          <c:showCatName val="0"/>
          <c:showSerName val="0"/>
          <c:showPercent val="0"/>
          <c:showBubbleSize val="0"/>
        </c:dLbls>
        <c:marker val="1"/>
        <c:smooth val="0"/>
        <c:axId val="362824504"/>
        <c:axId val="362824888"/>
      </c:lineChart>
      <c:dateAx>
        <c:axId val="362824504"/>
        <c:scaling>
          <c:orientation val="minMax"/>
        </c:scaling>
        <c:delete val="1"/>
        <c:axPos val="b"/>
        <c:numFmt formatCode="&quot;H&quot;yy" sourceLinked="1"/>
        <c:majorTickMark val="none"/>
        <c:minorTickMark val="none"/>
        <c:tickLblPos val="none"/>
        <c:crossAx val="362824888"/>
        <c:crosses val="autoZero"/>
        <c:auto val="1"/>
        <c:lblOffset val="100"/>
        <c:baseTimeUnit val="years"/>
      </c:dateAx>
      <c:valAx>
        <c:axId val="36282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82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EC-4EFE-8ADD-34A18A445809}"/>
            </c:ext>
          </c:extLst>
        </c:ser>
        <c:dLbls>
          <c:showLegendKey val="0"/>
          <c:showVal val="0"/>
          <c:showCatName val="0"/>
          <c:showSerName val="0"/>
          <c:showPercent val="0"/>
          <c:showBubbleSize val="0"/>
        </c:dLbls>
        <c:gapWidth val="150"/>
        <c:axId val="363469240"/>
        <c:axId val="36347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44.83</c:v>
                </c:pt>
                <c:pt idx="4">
                  <c:v>48</c:v>
                </c:pt>
              </c:numCache>
            </c:numRef>
          </c:val>
          <c:smooth val="0"/>
          <c:extLst xmlns:c16r2="http://schemas.microsoft.com/office/drawing/2015/06/chart">
            <c:ext xmlns:c16="http://schemas.microsoft.com/office/drawing/2014/chart" uri="{C3380CC4-5D6E-409C-BE32-E72D297353CC}">
              <c16:uniqueId val="{00000001-C7EC-4EFE-8ADD-34A18A445809}"/>
            </c:ext>
          </c:extLst>
        </c:ser>
        <c:dLbls>
          <c:showLegendKey val="0"/>
          <c:showVal val="0"/>
          <c:showCatName val="0"/>
          <c:showSerName val="0"/>
          <c:showPercent val="0"/>
          <c:showBubbleSize val="0"/>
        </c:dLbls>
        <c:marker val="1"/>
        <c:smooth val="0"/>
        <c:axId val="363469240"/>
        <c:axId val="363470024"/>
      </c:lineChart>
      <c:dateAx>
        <c:axId val="363469240"/>
        <c:scaling>
          <c:orientation val="minMax"/>
        </c:scaling>
        <c:delete val="1"/>
        <c:axPos val="b"/>
        <c:numFmt formatCode="&quot;H&quot;yy" sourceLinked="1"/>
        <c:majorTickMark val="none"/>
        <c:minorTickMark val="none"/>
        <c:tickLblPos val="none"/>
        <c:crossAx val="363470024"/>
        <c:crosses val="autoZero"/>
        <c:auto val="1"/>
        <c:lblOffset val="100"/>
        <c:baseTimeUnit val="years"/>
      </c:dateAx>
      <c:valAx>
        <c:axId val="36347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52.94</c:v>
                </c:pt>
                <c:pt idx="4">
                  <c:v>53.17</c:v>
                </c:pt>
              </c:numCache>
            </c:numRef>
          </c:val>
          <c:extLst xmlns:c16r2="http://schemas.microsoft.com/office/drawing/2015/06/chart">
            <c:ext xmlns:c16="http://schemas.microsoft.com/office/drawing/2014/chart" uri="{C3380CC4-5D6E-409C-BE32-E72D297353CC}">
              <c16:uniqueId val="{00000000-704E-4B8B-95BE-3D3107F0A18D}"/>
            </c:ext>
          </c:extLst>
        </c:ser>
        <c:dLbls>
          <c:showLegendKey val="0"/>
          <c:showVal val="0"/>
          <c:showCatName val="0"/>
          <c:showSerName val="0"/>
          <c:showPercent val="0"/>
          <c:showBubbleSize val="0"/>
        </c:dLbls>
        <c:gapWidth val="150"/>
        <c:axId val="363472376"/>
        <c:axId val="3634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60.57</c:v>
                </c:pt>
                <c:pt idx="4">
                  <c:v>56.11</c:v>
                </c:pt>
              </c:numCache>
            </c:numRef>
          </c:val>
          <c:smooth val="0"/>
          <c:extLst xmlns:c16r2="http://schemas.microsoft.com/office/drawing/2015/06/chart">
            <c:ext xmlns:c16="http://schemas.microsoft.com/office/drawing/2014/chart" uri="{C3380CC4-5D6E-409C-BE32-E72D297353CC}">
              <c16:uniqueId val="{00000001-704E-4B8B-95BE-3D3107F0A18D}"/>
            </c:ext>
          </c:extLst>
        </c:ser>
        <c:dLbls>
          <c:showLegendKey val="0"/>
          <c:showVal val="0"/>
          <c:showCatName val="0"/>
          <c:showSerName val="0"/>
          <c:showPercent val="0"/>
          <c:showBubbleSize val="0"/>
        </c:dLbls>
        <c:marker val="1"/>
        <c:smooth val="0"/>
        <c:axId val="363472376"/>
        <c:axId val="363472768"/>
      </c:lineChart>
      <c:dateAx>
        <c:axId val="363472376"/>
        <c:scaling>
          <c:orientation val="minMax"/>
        </c:scaling>
        <c:delete val="1"/>
        <c:axPos val="b"/>
        <c:numFmt formatCode="&quot;H&quot;yy" sourceLinked="1"/>
        <c:majorTickMark val="none"/>
        <c:minorTickMark val="none"/>
        <c:tickLblPos val="none"/>
        <c:crossAx val="363472768"/>
        <c:crosses val="autoZero"/>
        <c:auto val="1"/>
        <c:lblOffset val="100"/>
        <c:baseTimeUnit val="years"/>
      </c:dateAx>
      <c:valAx>
        <c:axId val="3634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7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128.57</c:v>
                </c:pt>
                <c:pt idx="4">
                  <c:v>131.29</c:v>
                </c:pt>
              </c:numCache>
            </c:numRef>
          </c:val>
          <c:extLst xmlns:c16r2="http://schemas.microsoft.com/office/drawing/2015/06/chart">
            <c:ext xmlns:c16="http://schemas.microsoft.com/office/drawing/2014/chart" uri="{C3380CC4-5D6E-409C-BE32-E72D297353CC}">
              <c16:uniqueId val="{00000000-7A59-4545-A75B-F57BA7986430}"/>
            </c:ext>
          </c:extLst>
        </c:ser>
        <c:dLbls>
          <c:showLegendKey val="0"/>
          <c:showVal val="0"/>
          <c:showCatName val="0"/>
          <c:showSerName val="0"/>
          <c:showPercent val="0"/>
          <c:showBubbleSize val="0"/>
        </c:dLbls>
        <c:gapWidth val="150"/>
        <c:axId val="363165056"/>
        <c:axId val="3631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103.94</c:v>
                </c:pt>
                <c:pt idx="4">
                  <c:v>106.52</c:v>
                </c:pt>
              </c:numCache>
            </c:numRef>
          </c:val>
          <c:smooth val="0"/>
          <c:extLst xmlns:c16r2="http://schemas.microsoft.com/office/drawing/2015/06/chart">
            <c:ext xmlns:c16="http://schemas.microsoft.com/office/drawing/2014/chart" uri="{C3380CC4-5D6E-409C-BE32-E72D297353CC}">
              <c16:uniqueId val="{00000001-7A59-4545-A75B-F57BA7986430}"/>
            </c:ext>
          </c:extLst>
        </c:ser>
        <c:dLbls>
          <c:showLegendKey val="0"/>
          <c:showVal val="0"/>
          <c:showCatName val="0"/>
          <c:showSerName val="0"/>
          <c:showPercent val="0"/>
          <c:showBubbleSize val="0"/>
        </c:dLbls>
        <c:marker val="1"/>
        <c:smooth val="0"/>
        <c:axId val="363165056"/>
        <c:axId val="363165440"/>
      </c:lineChart>
      <c:dateAx>
        <c:axId val="363165056"/>
        <c:scaling>
          <c:orientation val="minMax"/>
        </c:scaling>
        <c:delete val="1"/>
        <c:axPos val="b"/>
        <c:numFmt formatCode="&quot;H&quot;yy" sourceLinked="1"/>
        <c:majorTickMark val="none"/>
        <c:minorTickMark val="none"/>
        <c:tickLblPos val="none"/>
        <c:crossAx val="363165440"/>
        <c:crosses val="autoZero"/>
        <c:auto val="1"/>
        <c:lblOffset val="100"/>
        <c:baseTimeUnit val="years"/>
      </c:dateAx>
      <c:valAx>
        <c:axId val="3631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C15-4478-8E05-583448A75353}"/>
            </c:ext>
          </c:extLst>
        </c:ser>
        <c:dLbls>
          <c:showLegendKey val="0"/>
          <c:showVal val="0"/>
          <c:showCatName val="0"/>
          <c:showSerName val="0"/>
          <c:showPercent val="0"/>
          <c:showBubbleSize val="0"/>
        </c:dLbls>
        <c:gapWidth val="150"/>
        <c:axId val="363271608"/>
        <c:axId val="36327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7.48</c:v>
                </c:pt>
                <c:pt idx="4">
                  <c:v>9.7200000000000006</c:v>
                </c:pt>
              </c:numCache>
            </c:numRef>
          </c:val>
          <c:smooth val="0"/>
          <c:extLst xmlns:c16r2="http://schemas.microsoft.com/office/drawing/2015/06/chart">
            <c:ext xmlns:c16="http://schemas.microsoft.com/office/drawing/2014/chart" uri="{C3380CC4-5D6E-409C-BE32-E72D297353CC}">
              <c16:uniqueId val="{00000001-9C15-4478-8E05-583448A75353}"/>
            </c:ext>
          </c:extLst>
        </c:ser>
        <c:dLbls>
          <c:showLegendKey val="0"/>
          <c:showVal val="0"/>
          <c:showCatName val="0"/>
          <c:showSerName val="0"/>
          <c:showPercent val="0"/>
          <c:showBubbleSize val="0"/>
        </c:dLbls>
        <c:marker val="1"/>
        <c:smooth val="0"/>
        <c:axId val="363271608"/>
        <c:axId val="363271992"/>
      </c:lineChart>
      <c:dateAx>
        <c:axId val="363271608"/>
        <c:scaling>
          <c:orientation val="minMax"/>
        </c:scaling>
        <c:delete val="1"/>
        <c:axPos val="b"/>
        <c:numFmt formatCode="&quot;H&quot;yy" sourceLinked="1"/>
        <c:majorTickMark val="none"/>
        <c:minorTickMark val="none"/>
        <c:tickLblPos val="none"/>
        <c:crossAx val="363271992"/>
        <c:crosses val="autoZero"/>
        <c:auto val="1"/>
        <c:lblOffset val="100"/>
        <c:baseTimeUnit val="years"/>
      </c:dateAx>
      <c:valAx>
        <c:axId val="36327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7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79C-43E1-853F-20D010F28B42}"/>
            </c:ext>
          </c:extLst>
        </c:ser>
        <c:dLbls>
          <c:showLegendKey val="0"/>
          <c:showVal val="0"/>
          <c:showCatName val="0"/>
          <c:showSerName val="0"/>
          <c:showPercent val="0"/>
          <c:showBubbleSize val="0"/>
        </c:dLbls>
        <c:gapWidth val="150"/>
        <c:axId val="363322760"/>
        <c:axId val="36332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79C-43E1-853F-20D010F28B42}"/>
            </c:ext>
          </c:extLst>
        </c:ser>
        <c:dLbls>
          <c:showLegendKey val="0"/>
          <c:showVal val="0"/>
          <c:showCatName val="0"/>
          <c:showSerName val="0"/>
          <c:showPercent val="0"/>
          <c:showBubbleSize val="0"/>
        </c:dLbls>
        <c:marker val="1"/>
        <c:smooth val="0"/>
        <c:axId val="363322760"/>
        <c:axId val="363324720"/>
      </c:lineChart>
      <c:dateAx>
        <c:axId val="363322760"/>
        <c:scaling>
          <c:orientation val="minMax"/>
        </c:scaling>
        <c:delete val="1"/>
        <c:axPos val="b"/>
        <c:numFmt formatCode="&quot;H&quot;yy" sourceLinked="1"/>
        <c:majorTickMark val="none"/>
        <c:minorTickMark val="none"/>
        <c:tickLblPos val="none"/>
        <c:crossAx val="363324720"/>
        <c:crosses val="autoZero"/>
        <c:auto val="1"/>
        <c:lblOffset val="100"/>
        <c:baseTimeUnit val="years"/>
      </c:dateAx>
      <c:valAx>
        <c:axId val="36332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08B-4C68-A882-046320E2882A}"/>
            </c:ext>
          </c:extLst>
        </c:ser>
        <c:dLbls>
          <c:showLegendKey val="0"/>
          <c:showVal val="0"/>
          <c:showCatName val="0"/>
          <c:showSerName val="0"/>
          <c:showPercent val="0"/>
          <c:showBubbleSize val="0"/>
        </c:dLbls>
        <c:gapWidth val="150"/>
        <c:axId val="363321976"/>
        <c:axId val="36332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43.16</c:v>
                </c:pt>
                <c:pt idx="4">
                  <c:v>52.51</c:v>
                </c:pt>
              </c:numCache>
            </c:numRef>
          </c:val>
          <c:smooth val="0"/>
          <c:extLst xmlns:c16r2="http://schemas.microsoft.com/office/drawing/2015/06/chart">
            <c:ext xmlns:c16="http://schemas.microsoft.com/office/drawing/2014/chart" uri="{C3380CC4-5D6E-409C-BE32-E72D297353CC}">
              <c16:uniqueId val="{00000001-508B-4C68-A882-046320E2882A}"/>
            </c:ext>
          </c:extLst>
        </c:ser>
        <c:dLbls>
          <c:showLegendKey val="0"/>
          <c:showVal val="0"/>
          <c:showCatName val="0"/>
          <c:showSerName val="0"/>
          <c:showPercent val="0"/>
          <c:showBubbleSize val="0"/>
        </c:dLbls>
        <c:marker val="1"/>
        <c:smooth val="0"/>
        <c:axId val="363321976"/>
        <c:axId val="363322368"/>
      </c:lineChart>
      <c:dateAx>
        <c:axId val="363321976"/>
        <c:scaling>
          <c:orientation val="minMax"/>
        </c:scaling>
        <c:delete val="1"/>
        <c:axPos val="b"/>
        <c:numFmt formatCode="&quot;H&quot;yy" sourceLinked="1"/>
        <c:majorTickMark val="none"/>
        <c:minorTickMark val="none"/>
        <c:tickLblPos val="none"/>
        <c:crossAx val="363322368"/>
        <c:crosses val="autoZero"/>
        <c:auto val="1"/>
        <c:lblOffset val="100"/>
        <c:baseTimeUnit val="years"/>
      </c:dateAx>
      <c:valAx>
        <c:axId val="3633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56.42</c:v>
                </c:pt>
                <c:pt idx="4">
                  <c:v>96.89</c:v>
                </c:pt>
              </c:numCache>
            </c:numRef>
          </c:val>
          <c:extLst xmlns:c16r2="http://schemas.microsoft.com/office/drawing/2015/06/chart">
            <c:ext xmlns:c16="http://schemas.microsoft.com/office/drawing/2014/chart" uri="{C3380CC4-5D6E-409C-BE32-E72D297353CC}">
              <c16:uniqueId val="{00000000-D403-40A1-817D-839807A37B4A}"/>
            </c:ext>
          </c:extLst>
        </c:ser>
        <c:dLbls>
          <c:showLegendKey val="0"/>
          <c:showVal val="0"/>
          <c:showCatName val="0"/>
          <c:showSerName val="0"/>
          <c:showPercent val="0"/>
          <c:showBubbleSize val="0"/>
        </c:dLbls>
        <c:gapWidth val="150"/>
        <c:axId val="363321192"/>
        <c:axId val="36332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52.04</c:v>
                </c:pt>
                <c:pt idx="4">
                  <c:v>72.17</c:v>
                </c:pt>
              </c:numCache>
            </c:numRef>
          </c:val>
          <c:smooth val="0"/>
          <c:extLst xmlns:c16r2="http://schemas.microsoft.com/office/drawing/2015/06/chart">
            <c:ext xmlns:c16="http://schemas.microsoft.com/office/drawing/2014/chart" uri="{C3380CC4-5D6E-409C-BE32-E72D297353CC}">
              <c16:uniqueId val="{00000001-D403-40A1-817D-839807A37B4A}"/>
            </c:ext>
          </c:extLst>
        </c:ser>
        <c:dLbls>
          <c:showLegendKey val="0"/>
          <c:showVal val="0"/>
          <c:showCatName val="0"/>
          <c:showSerName val="0"/>
          <c:showPercent val="0"/>
          <c:showBubbleSize val="0"/>
        </c:dLbls>
        <c:marker val="1"/>
        <c:smooth val="0"/>
        <c:axId val="363321192"/>
        <c:axId val="363321584"/>
      </c:lineChart>
      <c:dateAx>
        <c:axId val="363321192"/>
        <c:scaling>
          <c:orientation val="minMax"/>
        </c:scaling>
        <c:delete val="1"/>
        <c:axPos val="b"/>
        <c:numFmt formatCode="&quot;H&quot;yy" sourceLinked="1"/>
        <c:majorTickMark val="none"/>
        <c:minorTickMark val="none"/>
        <c:tickLblPos val="none"/>
        <c:crossAx val="363321584"/>
        <c:crosses val="autoZero"/>
        <c:auto val="1"/>
        <c:lblOffset val="100"/>
        <c:baseTimeUnit val="years"/>
      </c:dateAx>
      <c:valAx>
        <c:axId val="36332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236.65</c:v>
                </c:pt>
                <c:pt idx="4">
                  <c:v>411.1</c:v>
                </c:pt>
              </c:numCache>
            </c:numRef>
          </c:val>
          <c:extLst xmlns:c16r2="http://schemas.microsoft.com/office/drawing/2015/06/chart">
            <c:ext xmlns:c16="http://schemas.microsoft.com/office/drawing/2014/chart" uri="{C3380CC4-5D6E-409C-BE32-E72D297353CC}">
              <c16:uniqueId val="{00000000-B92C-4C37-8627-01F5FE5D0018}"/>
            </c:ext>
          </c:extLst>
        </c:ser>
        <c:dLbls>
          <c:showLegendKey val="0"/>
          <c:showVal val="0"/>
          <c:showCatName val="0"/>
          <c:showSerName val="0"/>
          <c:showPercent val="0"/>
          <c:showBubbleSize val="0"/>
        </c:dLbls>
        <c:gapWidth val="150"/>
        <c:axId val="363466888"/>
        <c:axId val="36347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1575.64</c:v>
                </c:pt>
                <c:pt idx="4">
                  <c:v>914.32</c:v>
                </c:pt>
              </c:numCache>
            </c:numRef>
          </c:val>
          <c:smooth val="0"/>
          <c:extLst xmlns:c16r2="http://schemas.microsoft.com/office/drawing/2015/06/chart">
            <c:ext xmlns:c16="http://schemas.microsoft.com/office/drawing/2014/chart" uri="{C3380CC4-5D6E-409C-BE32-E72D297353CC}">
              <c16:uniqueId val="{00000001-B92C-4C37-8627-01F5FE5D0018}"/>
            </c:ext>
          </c:extLst>
        </c:ser>
        <c:dLbls>
          <c:showLegendKey val="0"/>
          <c:showVal val="0"/>
          <c:showCatName val="0"/>
          <c:showSerName val="0"/>
          <c:showPercent val="0"/>
          <c:showBubbleSize val="0"/>
        </c:dLbls>
        <c:marker val="1"/>
        <c:smooth val="0"/>
        <c:axId val="363466888"/>
        <c:axId val="363471984"/>
      </c:lineChart>
      <c:dateAx>
        <c:axId val="363466888"/>
        <c:scaling>
          <c:orientation val="minMax"/>
        </c:scaling>
        <c:delete val="1"/>
        <c:axPos val="b"/>
        <c:numFmt formatCode="&quot;H&quot;yy" sourceLinked="1"/>
        <c:majorTickMark val="none"/>
        <c:minorTickMark val="none"/>
        <c:tickLblPos val="none"/>
        <c:crossAx val="363471984"/>
        <c:crosses val="autoZero"/>
        <c:auto val="1"/>
        <c:lblOffset val="100"/>
        <c:baseTimeUnit val="years"/>
      </c:dateAx>
      <c:valAx>
        <c:axId val="36347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83.12</c:v>
                </c:pt>
                <c:pt idx="4">
                  <c:v>97.27</c:v>
                </c:pt>
              </c:numCache>
            </c:numRef>
          </c:val>
          <c:extLst xmlns:c16r2="http://schemas.microsoft.com/office/drawing/2015/06/chart">
            <c:ext xmlns:c16="http://schemas.microsoft.com/office/drawing/2014/chart" uri="{C3380CC4-5D6E-409C-BE32-E72D297353CC}">
              <c16:uniqueId val="{00000000-AD00-46EF-8D09-D3A7798883DF}"/>
            </c:ext>
          </c:extLst>
        </c:ser>
        <c:dLbls>
          <c:showLegendKey val="0"/>
          <c:showVal val="0"/>
          <c:showCatName val="0"/>
          <c:showSerName val="0"/>
          <c:showPercent val="0"/>
          <c:showBubbleSize val="0"/>
        </c:dLbls>
        <c:gapWidth val="150"/>
        <c:axId val="363467280"/>
        <c:axId val="36347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73.209999999999994</c:v>
                </c:pt>
                <c:pt idx="4">
                  <c:v>75.599999999999994</c:v>
                </c:pt>
              </c:numCache>
            </c:numRef>
          </c:val>
          <c:smooth val="0"/>
          <c:extLst xmlns:c16r2="http://schemas.microsoft.com/office/drawing/2015/06/chart">
            <c:ext xmlns:c16="http://schemas.microsoft.com/office/drawing/2014/chart" uri="{C3380CC4-5D6E-409C-BE32-E72D297353CC}">
              <c16:uniqueId val="{00000001-AD00-46EF-8D09-D3A7798883DF}"/>
            </c:ext>
          </c:extLst>
        </c:ser>
        <c:dLbls>
          <c:showLegendKey val="0"/>
          <c:showVal val="0"/>
          <c:showCatName val="0"/>
          <c:showSerName val="0"/>
          <c:showPercent val="0"/>
          <c:showBubbleSize val="0"/>
        </c:dLbls>
        <c:marker val="1"/>
        <c:smooth val="0"/>
        <c:axId val="363467280"/>
        <c:axId val="363473160"/>
      </c:lineChart>
      <c:dateAx>
        <c:axId val="363467280"/>
        <c:scaling>
          <c:orientation val="minMax"/>
        </c:scaling>
        <c:delete val="1"/>
        <c:axPos val="b"/>
        <c:numFmt formatCode="&quot;H&quot;yy" sourceLinked="1"/>
        <c:majorTickMark val="none"/>
        <c:minorTickMark val="none"/>
        <c:tickLblPos val="none"/>
        <c:crossAx val="363473160"/>
        <c:crosses val="autoZero"/>
        <c:auto val="1"/>
        <c:lblOffset val="100"/>
        <c:baseTimeUnit val="years"/>
      </c:dateAx>
      <c:valAx>
        <c:axId val="36347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189.92</c:v>
                </c:pt>
                <c:pt idx="4">
                  <c:v>173.03</c:v>
                </c:pt>
              </c:numCache>
            </c:numRef>
          </c:val>
          <c:extLst xmlns:c16r2="http://schemas.microsoft.com/office/drawing/2015/06/chart">
            <c:ext xmlns:c16="http://schemas.microsoft.com/office/drawing/2014/chart" uri="{C3380CC4-5D6E-409C-BE32-E72D297353CC}">
              <c16:uniqueId val="{00000000-9964-4637-9CD7-4BDB7A13061F}"/>
            </c:ext>
          </c:extLst>
        </c:ser>
        <c:dLbls>
          <c:showLegendKey val="0"/>
          <c:showVal val="0"/>
          <c:showCatName val="0"/>
          <c:showSerName val="0"/>
          <c:showPercent val="0"/>
          <c:showBubbleSize val="0"/>
        </c:dLbls>
        <c:gapWidth val="150"/>
        <c:axId val="363468456"/>
        <c:axId val="36346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229.52</c:v>
                </c:pt>
                <c:pt idx="4">
                  <c:v>211.98</c:v>
                </c:pt>
              </c:numCache>
            </c:numRef>
          </c:val>
          <c:smooth val="0"/>
          <c:extLst xmlns:c16r2="http://schemas.microsoft.com/office/drawing/2015/06/chart">
            <c:ext xmlns:c16="http://schemas.microsoft.com/office/drawing/2014/chart" uri="{C3380CC4-5D6E-409C-BE32-E72D297353CC}">
              <c16:uniqueId val="{00000001-9964-4637-9CD7-4BDB7A13061F}"/>
            </c:ext>
          </c:extLst>
        </c:ser>
        <c:dLbls>
          <c:showLegendKey val="0"/>
          <c:showVal val="0"/>
          <c:showCatName val="0"/>
          <c:showSerName val="0"/>
          <c:showPercent val="0"/>
          <c:showBubbleSize val="0"/>
        </c:dLbls>
        <c:marker val="1"/>
        <c:smooth val="0"/>
        <c:axId val="363468456"/>
        <c:axId val="363469632"/>
      </c:lineChart>
      <c:dateAx>
        <c:axId val="363468456"/>
        <c:scaling>
          <c:orientation val="minMax"/>
        </c:scaling>
        <c:delete val="1"/>
        <c:axPos val="b"/>
        <c:numFmt formatCode="&quot;H&quot;yy" sourceLinked="1"/>
        <c:majorTickMark val="none"/>
        <c:minorTickMark val="none"/>
        <c:tickLblPos val="none"/>
        <c:crossAx val="363469632"/>
        <c:crosses val="autoZero"/>
        <c:auto val="1"/>
        <c:lblOffset val="100"/>
        <c:baseTimeUnit val="years"/>
      </c:dateAx>
      <c:valAx>
        <c:axId val="3634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藍住町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Cc3</v>
      </c>
      <c r="X8" s="35"/>
      <c r="Y8" s="35"/>
      <c r="Z8" s="35"/>
      <c r="AA8" s="35"/>
      <c r="AB8" s="35"/>
      <c r="AC8" s="35"/>
      <c r="AD8" s="36" t="str">
        <f>データ!$M$6</f>
        <v>非設置</v>
      </c>
      <c r="AE8" s="36"/>
      <c r="AF8" s="36"/>
      <c r="AG8" s="36"/>
      <c r="AH8" s="36"/>
      <c r="AI8" s="36"/>
      <c r="AJ8" s="36"/>
      <c r="AK8" s="3"/>
      <c r="AL8" s="37">
        <f>データ!S6</f>
        <v>35539</v>
      </c>
      <c r="AM8" s="37"/>
      <c r="AN8" s="37"/>
      <c r="AO8" s="37"/>
      <c r="AP8" s="37"/>
      <c r="AQ8" s="37"/>
      <c r="AR8" s="37"/>
      <c r="AS8" s="37"/>
      <c r="AT8" s="38">
        <f>データ!T6</f>
        <v>16.27</v>
      </c>
      <c r="AU8" s="38"/>
      <c r="AV8" s="38"/>
      <c r="AW8" s="38"/>
      <c r="AX8" s="38"/>
      <c r="AY8" s="38"/>
      <c r="AZ8" s="38"/>
      <c r="BA8" s="38"/>
      <c r="BB8" s="38">
        <f>データ!U6</f>
        <v>2184.33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37.369999999999997</v>
      </c>
      <c r="J10" s="38"/>
      <c r="K10" s="38"/>
      <c r="L10" s="38"/>
      <c r="M10" s="38"/>
      <c r="N10" s="38"/>
      <c r="O10" s="38"/>
      <c r="P10" s="38">
        <f>データ!P6</f>
        <v>12.03</v>
      </c>
      <c r="Q10" s="38"/>
      <c r="R10" s="38"/>
      <c r="S10" s="38"/>
      <c r="T10" s="38"/>
      <c r="U10" s="38"/>
      <c r="V10" s="38"/>
      <c r="W10" s="38">
        <f>データ!Q6</f>
        <v>99.53</v>
      </c>
      <c r="X10" s="38"/>
      <c r="Y10" s="38"/>
      <c r="Z10" s="38"/>
      <c r="AA10" s="38"/>
      <c r="AB10" s="38"/>
      <c r="AC10" s="38"/>
      <c r="AD10" s="37">
        <f>データ!R6</f>
        <v>3140</v>
      </c>
      <c r="AE10" s="37"/>
      <c r="AF10" s="37"/>
      <c r="AG10" s="37"/>
      <c r="AH10" s="37"/>
      <c r="AI10" s="37"/>
      <c r="AJ10" s="37"/>
      <c r="AK10" s="2"/>
      <c r="AL10" s="37">
        <f>データ!V6</f>
        <v>4275</v>
      </c>
      <c r="AM10" s="37"/>
      <c r="AN10" s="37"/>
      <c r="AO10" s="37"/>
      <c r="AP10" s="37"/>
      <c r="AQ10" s="37"/>
      <c r="AR10" s="37"/>
      <c r="AS10" s="37"/>
      <c r="AT10" s="38">
        <f>データ!W6</f>
        <v>1.33</v>
      </c>
      <c r="AU10" s="38"/>
      <c r="AV10" s="38"/>
      <c r="AW10" s="38"/>
      <c r="AX10" s="38"/>
      <c r="AY10" s="38"/>
      <c r="AZ10" s="38"/>
      <c r="BA10" s="38"/>
      <c r="BB10" s="38">
        <f>データ!X6</f>
        <v>3214.29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QKz9vswao4O7VUfX3WLQcAmfvTx1TsCaMLH7fArWktaZL7j2eBg/joOOw1UWKqw6o50e8VUSn0QqqM6ss2FIA==" saltValue="3c1w3lMdd1VU+ADM6yqY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364037</v>
      </c>
      <c r="D6" s="19">
        <f t="shared" si="3"/>
        <v>46</v>
      </c>
      <c r="E6" s="19">
        <f t="shared" si="3"/>
        <v>17</v>
      </c>
      <c r="F6" s="19">
        <f t="shared" si="3"/>
        <v>1</v>
      </c>
      <c r="G6" s="19">
        <f t="shared" si="3"/>
        <v>0</v>
      </c>
      <c r="H6" s="19" t="str">
        <f t="shared" si="3"/>
        <v>徳島県　藍住町</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37.369999999999997</v>
      </c>
      <c r="P6" s="20">
        <f t="shared" si="3"/>
        <v>12.03</v>
      </c>
      <c r="Q6" s="20">
        <f t="shared" si="3"/>
        <v>99.53</v>
      </c>
      <c r="R6" s="20">
        <f t="shared" si="3"/>
        <v>3140</v>
      </c>
      <c r="S6" s="20">
        <f t="shared" si="3"/>
        <v>35539</v>
      </c>
      <c r="T6" s="20">
        <f t="shared" si="3"/>
        <v>16.27</v>
      </c>
      <c r="U6" s="20">
        <f t="shared" si="3"/>
        <v>2184.33</v>
      </c>
      <c r="V6" s="20">
        <f t="shared" si="3"/>
        <v>4275</v>
      </c>
      <c r="W6" s="20">
        <f t="shared" si="3"/>
        <v>1.33</v>
      </c>
      <c r="X6" s="20">
        <f t="shared" si="3"/>
        <v>3214.29</v>
      </c>
      <c r="Y6" s="21" t="str">
        <f>IF(Y7="",NA(),Y7)</f>
        <v>-</v>
      </c>
      <c r="Z6" s="21" t="str">
        <f t="shared" ref="Z6:AH6" si="4">IF(Z7="",NA(),Z7)</f>
        <v>-</v>
      </c>
      <c r="AA6" s="21" t="str">
        <f t="shared" si="4"/>
        <v>-</v>
      </c>
      <c r="AB6" s="21">
        <f t="shared" si="4"/>
        <v>128.57</v>
      </c>
      <c r="AC6" s="21">
        <f t="shared" si="4"/>
        <v>131.29</v>
      </c>
      <c r="AD6" s="21" t="str">
        <f t="shared" si="4"/>
        <v>-</v>
      </c>
      <c r="AE6" s="21" t="str">
        <f t="shared" si="4"/>
        <v>-</v>
      </c>
      <c r="AF6" s="21" t="str">
        <f t="shared" si="4"/>
        <v>-</v>
      </c>
      <c r="AG6" s="21">
        <f t="shared" si="4"/>
        <v>103.94</v>
      </c>
      <c r="AH6" s="21">
        <f t="shared" si="4"/>
        <v>106.52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43.16</v>
      </c>
      <c r="AS6" s="21">
        <f t="shared" si="5"/>
        <v>52.51</v>
      </c>
      <c r="AT6" s="20" t="str">
        <f>IF(AT7="","",IF(AT7="-","【-】","【"&amp;SUBSTITUTE(TEXT(AT7,"#,##0.00"),"-","△")&amp;"】"))</f>
        <v>【3.09】</v>
      </c>
      <c r="AU6" s="21" t="str">
        <f>IF(AU7="",NA(),AU7)</f>
        <v>-</v>
      </c>
      <c r="AV6" s="21" t="str">
        <f t="shared" ref="AV6:BD6" si="6">IF(AV7="",NA(),AV7)</f>
        <v>-</v>
      </c>
      <c r="AW6" s="21" t="str">
        <f t="shared" si="6"/>
        <v>-</v>
      </c>
      <c r="AX6" s="21">
        <f t="shared" si="6"/>
        <v>56.42</v>
      </c>
      <c r="AY6" s="21">
        <f t="shared" si="6"/>
        <v>96.89</v>
      </c>
      <c r="AZ6" s="21" t="str">
        <f t="shared" si="6"/>
        <v>-</v>
      </c>
      <c r="BA6" s="21" t="str">
        <f t="shared" si="6"/>
        <v>-</v>
      </c>
      <c r="BB6" s="21" t="str">
        <f t="shared" si="6"/>
        <v>-</v>
      </c>
      <c r="BC6" s="21">
        <f t="shared" si="6"/>
        <v>52.04</v>
      </c>
      <c r="BD6" s="21">
        <f t="shared" si="6"/>
        <v>72.17</v>
      </c>
      <c r="BE6" s="20" t="str">
        <f>IF(BE7="","",IF(BE7="-","【-】","【"&amp;SUBSTITUTE(TEXT(BE7,"#,##0.00"),"-","△")&amp;"】"))</f>
        <v>【71.39】</v>
      </c>
      <c r="BF6" s="21" t="str">
        <f>IF(BF7="",NA(),BF7)</f>
        <v>-</v>
      </c>
      <c r="BG6" s="21" t="str">
        <f t="shared" ref="BG6:BO6" si="7">IF(BG7="",NA(),BG7)</f>
        <v>-</v>
      </c>
      <c r="BH6" s="21" t="str">
        <f t="shared" si="7"/>
        <v>-</v>
      </c>
      <c r="BI6" s="21">
        <f t="shared" si="7"/>
        <v>236.65</v>
      </c>
      <c r="BJ6" s="21">
        <f t="shared" si="7"/>
        <v>411.1</v>
      </c>
      <c r="BK6" s="21" t="str">
        <f t="shared" si="7"/>
        <v>-</v>
      </c>
      <c r="BL6" s="21" t="str">
        <f t="shared" si="7"/>
        <v>-</v>
      </c>
      <c r="BM6" s="21" t="str">
        <f t="shared" si="7"/>
        <v>-</v>
      </c>
      <c r="BN6" s="21">
        <f t="shared" si="7"/>
        <v>1575.64</v>
      </c>
      <c r="BO6" s="21">
        <f t="shared" si="7"/>
        <v>914.32</v>
      </c>
      <c r="BP6" s="20" t="str">
        <f>IF(BP7="","",IF(BP7="-","【-】","【"&amp;SUBSTITUTE(TEXT(BP7,"#,##0.00"),"-","△")&amp;"】"))</f>
        <v>【669.11】</v>
      </c>
      <c r="BQ6" s="21" t="str">
        <f>IF(BQ7="",NA(),BQ7)</f>
        <v>-</v>
      </c>
      <c r="BR6" s="21" t="str">
        <f t="shared" ref="BR6:BZ6" si="8">IF(BR7="",NA(),BR7)</f>
        <v>-</v>
      </c>
      <c r="BS6" s="21" t="str">
        <f t="shared" si="8"/>
        <v>-</v>
      </c>
      <c r="BT6" s="21">
        <f t="shared" si="8"/>
        <v>83.12</v>
      </c>
      <c r="BU6" s="21">
        <f t="shared" si="8"/>
        <v>97.27</v>
      </c>
      <c r="BV6" s="21" t="str">
        <f t="shared" si="8"/>
        <v>-</v>
      </c>
      <c r="BW6" s="21" t="str">
        <f t="shared" si="8"/>
        <v>-</v>
      </c>
      <c r="BX6" s="21" t="str">
        <f t="shared" si="8"/>
        <v>-</v>
      </c>
      <c r="BY6" s="21">
        <f t="shared" si="8"/>
        <v>73.209999999999994</v>
      </c>
      <c r="BZ6" s="21">
        <f t="shared" si="8"/>
        <v>75.599999999999994</v>
      </c>
      <c r="CA6" s="20" t="str">
        <f>IF(CA7="","",IF(CA7="-","【-】","【"&amp;SUBSTITUTE(TEXT(CA7,"#,##0.00"),"-","△")&amp;"】"))</f>
        <v>【99.73】</v>
      </c>
      <c r="CB6" s="21" t="str">
        <f>IF(CB7="",NA(),CB7)</f>
        <v>-</v>
      </c>
      <c r="CC6" s="21" t="str">
        <f t="shared" ref="CC6:CK6" si="9">IF(CC7="",NA(),CC7)</f>
        <v>-</v>
      </c>
      <c r="CD6" s="21" t="str">
        <f t="shared" si="9"/>
        <v>-</v>
      </c>
      <c r="CE6" s="21">
        <f t="shared" si="9"/>
        <v>189.92</v>
      </c>
      <c r="CF6" s="21">
        <f t="shared" si="9"/>
        <v>173.03</v>
      </c>
      <c r="CG6" s="21" t="str">
        <f t="shared" si="9"/>
        <v>-</v>
      </c>
      <c r="CH6" s="21" t="str">
        <f t="shared" si="9"/>
        <v>-</v>
      </c>
      <c r="CI6" s="21" t="str">
        <f t="shared" si="9"/>
        <v>-</v>
      </c>
      <c r="CJ6" s="21">
        <f t="shared" si="9"/>
        <v>229.52</v>
      </c>
      <c r="CK6" s="21">
        <f t="shared" si="9"/>
        <v>211.98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44.83</v>
      </c>
      <c r="CV6" s="21">
        <f t="shared" si="10"/>
        <v>48</v>
      </c>
      <c r="CW6" s="20" t="str">
        <f>IF(CW7="","",IF(CW7="-","【-】","【"&amp;SUBSTITUTE(TEXT(CW7,"#,##0.00"),"-","△")&amp;"】"))</f>
        <v>【59.99】</v>
      </c>
      <c r="CX6" s="21" t="str">
        <f>IF(CX7="",NA(),CX7)</f>
        <v>-</v>
      </c>
      <c r="CY6" s="21" t="str">
        <f t="shared" ref="CY6:DG6" si="11">IF(CY7="",NA(),CY7)</f>
        <v>-</v>
      </c>
      <c r="CZ6" s="21" t="str">
        <f t="shared" si="11"/>
        <v>-</v>
      </c>
      <c r="DA6" s="21">
        <f t="shared" si="11"/>
        <v>52.94</v>
      </c>
      <c r="DB6" s="21">
        <f t="shared" si="11"/>
        <v>53.17</v>
      </c>
      <c r="DC6" s="21" t="str">
        <f t="shared" si="11"/>
        <v>-</v>
      </c>
      <c r="DD6" s="21" t="str">
        <f t="shared" si="11"/>
        <v>-</v>
      </c>
      <c r="DE6" s="21" t="str">
        <f t="shared" si="11"/>
        <v>-</v>
      </c>
      <c r="DF6" s="21">
        <f t="shared" si="11"/>
        <v>60.57</v>
      </c>
      <c r="DG6" s="21">
        <f t="shared" si="11"/>
        <v>56.11</v>
      </c>
      <c r="DH6" s="20" t="str">
        <f>IF(DH7="","",IF(DH7="-","【-】","【"&amp;SUBSTITUTE(TEXT(DH7,"#,##0.00"),"-","△")&amp;"】"))</f>
        <v>【95.72】</v>
      </c>
      <c r="DI6" s="21" t="str">
        <f>IF(DI7="",NA(),DI7)</f>
        <v>-</v>
      </c>
      <c r="DJ6" s="21" t="str">
        <f t="shared" ref="DJ6:DR6" si="12">IF(DJ7="",NA(),DJ7)</f>
        <v>-</v>
      </c>
      <c r="DK6" s="21" t="str">
        <f t="shared" si="12"/>
        <v>-</v>
      </c>
      <c r="DL6" s="20">
        <f t="shared" si="12"/>
        <v>0</v>
      </c>
      <c r="DM6" s="20">
        <f t="shared" si="12"/>
        <v>0</v>
      </c>
      <c r="DN6" s="21" t="str">
        <f t="shared" si="12"/>
        <v>-</v>
      </c>
      <c r="DO6" s="21" t="str">
        <f t="shared" si="12"/>
        <v>-</v>
      </c>
      <c r="DP6" s="21" t="str">
        <f t="shared" si="12"/>
        <v>-</v>
      </c>
      <c r="DQ6" s="21">
        <f t="shared" si="12"/>
        <v>7.48</v>
      </c>
      <c r="DR6" s="21">
        <f t="shared" si="12"/>
        <v>9.7200000000000006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0">
        <f t="shared" si="14"/>
        <v>0</v>
      </c>
      <c r="EO6" s="20" t="str">
        <f>IF(EO7="","",IF(EO7="-","【-】","【"&amp;SUBSTITUTE(TEXT(EO7,"#,##0.00"),"-","△")&amp;"】"))</f>
        <v>【0.24】</v>
      </c>
    </row>
    <row r="7" spans="1:148" s="22" customFormat="1" x14ac:dyDescent="0.15">
      <c r="A7" s="14"/>
      <c r="B7" s="23">
        <v>2021</v>
      </c>
      <c r="C7" s="23">
        <v>364037</v>
      </c>
      <c r="D7" s="23">
        <v>46</v>
      </c>
      <c r="E7" s="23">
        <v>17</v>
      </c>
      <c r="F7" s="23">
        <v>1</v>
      </c>
      <c r="G7" s="23">
        <v>0</v>
      </c>
      <c r="H7" s="23" t="s">
        <v>96</v>
      </c>
      <c r="I7" s="23" t="s">
        <v>97</v>
      </c>
      <c r="J7" s="23" t="s">
        <v>98</v>
      </c>
      <c r="K7" s="23" t="s">
        <v>99</v>
      </c>
      <c r="L7" s="23" t="s">
        <v>100</v>
      </c>
      <c r="M7" s="23" t="s">
        <v>101</v>
      </c>
      <c r="N7" s="24" t="s">
        <v>102</v>
      </c>
      <c r="O7" s="24">
        <v>37.369999999999997</v>
      </c>
      <c r="P7" s="24">
        <v>12.03</v>
      </c>
      <c r="Q7" s="24">
        <v>99.53</v>
      </c>
      <c r="R7" s="24">
        <v>3140</v>
      </c>
      <c r="S7" s="24">
        <v>35539</v>
      </c>
      <c r="T7" s="24">
        <v>16.27</v>
      </c>
      <c r="U7" s="24">
        <v>2184.33</v>
      </c>
      <c r="V7" s="24">
        <v>4275</v>
      </c>
      <c r="W7" s="24">
        <v>1.33</v>
      </c>
      <c r="X7" s="24">
        <v>3214.29</v>
      </c>
      <c r="Y7" s="24" t="s">
        <v>102</v>
      </c>
      <c r="Z7" s="24" t="s">
        <v>102</v>
      </c>
      <c r="AA7" s="24" t="s">
        <v>102</v>
      </c>
      <c r="AB7" s="24">
        <v>128.57</v>
      </c>
      <c r="AC7" s="24">
        <v>131.29</v>
      </c>
      <c r="AD7" s="24" t="s">
        <v>102</v>
      </c>
      <c r="AE7" s="24" t="s">
        <v>102</v>
      </c>
      <c r="AF7" s="24" t="s">
        <v>102</v>
      </c>
      <c r="AG7" s="24">
        <v>103.94</v>
      </c>
      <c r="AH7" s="24">
        <v>106.52</v>
      </c>
      <c r="AI7" s="24">
        <v>107.02</v>
      </c>
      <c r="AJ7" s="24" t="s">
        <v>102</v>
      </c>
      <c r="AK7" s="24" t="s">
        <v>102</v>
      </c>
      <c r="AL7" s="24" t="s">
        <v>102</v>
      </c>
      <c r="AM7" s="24">
        <v>0</v>
      </c>
      <c r="AN7" s="24">
        <v>0</v>
      </c>
      <c r="AO7" s="24" t="s">
        <v>102</v>
      </c>
      <c r="AP7" s="24" t="s">
        <v>102</v>
      </c>
      <c r="AQ7" s="24" t="s">
        <v>102</v>
      </c>
      <c r="AR7" s="24">
        <v>43.16</v>
      </c>
      <c r="AS7" s="24">
        <v>52.51</v>
      </c>
      <c r="AT7" s="24">
        <v>3.09</v>
      </c>
      <c r="AU7" s="24" t="s">
        <v>102</v>
      </c>
      <c r="AV7" s="24" t="s">
        <v>102</v>
      </c>
      <c r="AW7" s="24" t="s">
        <v>102</v>
      </c>
      <c r="AX7" s="24">
        <v>56.42</v>
      </c>
      <c r="AY7" s="24">
        <v>96.89</v>
      </c>
      <c r="AZ7" s="24" t="s">
        <v>102</v>
      </c>
      <c r="BA7" s="24" t="s">
        <v>102</v>
      </c>
      <c r="BB7" s="24" t="s">
        <v>102</v>
      </c>
      <c r="BC7" s="24">
        <v>52.04</v>
      </c>
      <c r="BD7" s="24">
        <v>72.17</v>
      </c>
      <c r="BE7" s="24">
        <v>71.39</v>
      </c>
      <c r="BF7" s="24" t="s">
        <v>102</v>
      </c>
      <c r="BG7" s="24" t="s">
        <v>102</v>
      </c>
      <c r="BH7" s="24" t="s">
        <v>102</v>
      </c>
      <c r="BI7" s="24">
        <v>236.65</v>
      </c>
      <c r="BJ7" s="24">
        <v>411.1</v>
      </c>
      <c r="BK7" s="24" t="s">
        <v>102</v>
      </c>
      <c r="BL7" s="24" t="s">
        <v>102</v>
      </c>
      <c r="BM7" s="24" t="s">
        <v>102</v>
      </c>
      <c r="BN7" s="24">
        <v>1575.64</v>
      </c>
      <c r="BO7" s="24">
        <v>914.32</v>
      </c>
      <c r="BP7" s="24">
        <v>669.11</v>
      </c>
      <c r="BQ7" s="24" t="s">
        <v>102</v>
      </c>
      <c r="BR7" s="24" t="s">
        <v>102</v>
      </c>
      <c r="BS7" s="24" t="s">
        <v>102</v>
      </c>
      <c r="BT7" s="24">
        <v>83.12</v>
      </c>
      <c r="BU7" s="24">
        <v>97.27</v>
      </c>
      <c r="BV7" s="24" t="s">
        <v>102</v>
      </c>
      <c r="BW7" s="24" t="s">
        <v>102</v>
      </c>
      <c r="BX7" s="24" t="s">
        <v>102</v>
      </c>
      <c r="BY7" s="24">
        <v>73.209999999999994</v>
      </c>
      <c r="BZ7" s="24">
        <v>75.599999999999994</v>
      </c>
      <c r="CA7" s="24">
        <v>99.73</v>
      </c>
      <c r="CB7" s="24" t="s">
        <v>102</v>
      </c>
      <c r="CC7" s="24" t="s">
        <v>102</v>
      </c>
      <c r="CD7" s="24" t="s">
        <v>102</v>
      </c>
      <c r="CE7" s="24">
        <v>189.92</v>
      </c>
      <c r="CF7" s="24">
        <v>173.03</v>
      </c>
      <c r="CG7" s="24" t="s">
        <v>102</v>
      </c>
      <c r="CH7" s="24" t="s">
        <v>102</v>
      </c>
      <c r="CI7" s="24" t="s">
        <v>102</v>
      </c>
      <c r="CJ7" s="24">
        <v>229.52</v>
      </c>
      <c r="CK7" s="24">
        <v>211.98</v>
      </c>
      <c r="CL7" s="24">
        <v>134.97999999999999</v>
      </c>
      <c r="CM7" s="24" t="s">
        <v>102</v>
      </c>
      <c r="CN7" s="24" t="s">
        <v>102</v>
      </c>
      <c r="CO7" s="24" t="s">
        <v>102</v>
      </c>
      <c r="CP7" s="24" t="s">
        <v>102</v>
      </c>
      <c r="CQ7" s="24" t="s">
        <v>102</v>
      </c>
      <c r="CR7" s="24" t="s">
        <v>102</v>
      </c>
      <c r="CS7" s="24" t="s">
        <v>102</v>
      </c>
      <c r="CT7" s="24" t="s">
        <v>102</v>
      </c>
      <c r="CU7" s="24">
        <v>44.83</v>
      </c>
      <c r="CV7" s="24">
        <v>48</v>
      </c>
      <c r="CW7" s="24">
        <v>59.99</v>
      </c>
      <c r="CX7" s="24" t="s">
        <v>102</v>
      </c>
      <c r="CY7" s="24" t="s">
        <v>102</v>
      </c>
      <c r="CZ7" s="24" t="s">
        <v>102</v>
      </c>
      <c r="DA7" s="24">
        <v>52.94</v>
      </c>
      <c r="DB7" s="24">
        <v>53.17</v>
      </c>
      <c r="DC7" s="24" t="s">
        <v>102</v>
      </c>
      <c r="DD7" s="24" t="s">
        <v>102</v>
      </c>
      <c r="DE7" s="24" t="s">
        <v>102</v>
      </c>
      <c r="DF7" s="24">
        <v>60.57</v>
      </c>
      <c r="DG7" s="24">
        <v>56.11</v>
      </c>
      <c r="DH7" s="24">
        <v>95.72</v>
      </c>
      <c r="DI7" s="24" t="s">
        <v>102</v>
      </c>
      <c r="DJ7" s="24" t="s">
        <v>102</v>
      </c>
      <c r="DK7" s="24" t="s">
        <v>102</v>
      </c>
      <c r="DL7" s="24">
        <v>0</v>
      </c>
      <c r="DM7" s="24">
        <v>0</v>
      </c>
      <c r="DN7" s="24" t="s">
        <v>102</v>
      </c>
      <c r="DO7" s="24" t="s">
        <v>102</v>
      </c>
      <c r="DP7" s="24" t="s">
        <v>102</v>
      </c>
      <c r="DQ7" s="24">
        <v>7.48</v>
      </c>
      <c r="DR7" s="24">
        <v>9.7200000000000006</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0.06</v>
      </c>
      <c r="EN7" s="24">
        <v>0</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2023-02-07T01:37:01Z</cp:lastPrinted>
  <dcterms:created xsi:type="dcterms:W3CDTF">2023-01-12T23:34:22Z</dcterms:created>
  <dcterms:modified xsi:type="dcterms:W3CDTF">2023-02-07T01:37:03Z</dcterms:modified>
  <cp:category/>
</cp:coreProperties>
</file>