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ypVIkBQvYNYmOCK+S3gMFDv2kIQadDR32ZZjH3fo6g8bBF3P+bvuTtyI9MPXh31hMjomYkQ8yLosvfx8eBPcQ==" workbookSaltValue="zNhSWvhBfdL1tMZBZW2vF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BX54" i="4"/>
  <c r="BX32" i="4"/>
  <c r="HM78" i="4"/>
  <c r="CS78" i="4"/>
  <c r="MN54" i="4"/>
  <c r="MN32" i="4"/>
  <c r="C11" i="5"/>
  <c r="D11" i="5"/>
  <c r="E11" i="5"/>
  <c r="B11" i="5"/>
  <c r="FH78" i="4" l="1"/>
  <c r="DS54" i="4"/>
  <c r="DS32" i="4"/>
  <c r="KU32" i="4"/>
  <c r="AE32" i="4"/>
  <c r="KU54" i="4"/>
  <c r="KC78" i="4"/>
  <c r="HG54" i="4"/>
  <c r="HG32" i="4"/>
  <c r="AN78" i="4"/>
  <c r="AE54" i="4"/>
  <c r="LY54" i="4"/>
  <c r="LY32" i="4"/>
  <c r="LO78" i="4"/>
  <c r="GT78" i="4"/>
  <c r="EW32" i="4"/>
  <c r="BZ78" i="4"/>
  <c r="BI54" i="4"/>
  <c r="BI32" i="4"/>
  <c r="IK54" i="4"/>
  <c r="IK32" i="4"/>
  <c r="EW54" i="4"/>
  <c r="JJ78" i="4"/>
  <c r="GR54" i="4"/>
  <c r="GR32" i="4"/>
  <c r="EO78" i="4"/>
  <c r="DD54" i="4"/>
  <c r="P32" i="4"/>
  <c r="U78" i="4"/>
  <c r="KF54" i="4"/>
  <c r="KF32" i="4"/>
  <c r="DD32" i="4"/>
  <c r="P54" i="4"/>
  <c r="BG78" i="4"/>
  <c r="AT54" i="4"/>
  <c r="AT32" i="4"/>
  <c r="LJ54" i="4"/>
  <c r="LJ32" i="4"/>
  <c r="KV78" i="4"/>
  <c r="HV54" i="4"/>
  <c r="HV32" i="4"/>
  <c r="GA78" i="4"/>
  <c r="EH54" i="4"/>
  <c r="EH32" i="4"/>
</calcChain>
</file>

<file path=xl/sharedStrings.xml><?xml version="1.0" encoding="utf-8"?>
<sst xmlns="http://schemas.openxmlformats.org/spreadsheetml/2006/main" count="327" uniqueCount="182">
  <si>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</si>
  <si>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</si>
  <si>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</si>
  <si>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</si>
  <si>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</si>
  <si>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</si>
  <si>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</si>
  <si>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</si>
  <si>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</si>
  <si>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</si>
  <si>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</si>
  <si>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</si>
  <si>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</si>
  <si>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</si>
  <si>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</si>
  <si>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</si>
  <si>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</si>
  <si>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</si>
  <si>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</si>
  <si>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</si>
  <si>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</si>
  <si>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</si>
  <si>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</si>
  <si>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</si>
  <si>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</si>
  <si>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</si>
  <si>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</si>
  <si>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</si>
  <si>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</si>
  <si>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</si>
  <si>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</si>
  <si>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</si>
  <si>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</si>
  <si>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</si>
  <si>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</si>
  <si>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</si>
  <si>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</si>
  <si>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</si>
  <si>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</si>
  <si>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</si>
  <si>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</si>
  <si>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</si>
  <si>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</si>
  <si>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</si>
  <si>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</si>
  <si>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</si>
  <si>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</si>
  <si>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</si>
  <si>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</si>
  <si>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</si>
  <si>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</si>
  <si>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</si>
  <si>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</si>
  <si>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</si>
  <si>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</si>
  <si>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</si>
  <si>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</si>
  <si>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</si>
  <si>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</si>
  <si>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</si>
  <si>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</si>
  <si>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</si>
  <si>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</si>
  <si>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</si>
  <si>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</si>
  <si>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</si>
  <si>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</si>
  <si>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</si>
  <si>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</si>
  <si>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</si>
  <si>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</si>
  <si>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</si>
  <si>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</si>
  <si>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</si>
  <si>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</si>
  <si>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</si>
  <si>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</si>
  <si>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</si>
  <si>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</si>
  <si>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</si>
  <si>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</si>
  <si>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</si>
  <si>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</si>
  <si>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</si>
  <si>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</si>
  <si>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</si>
  <si>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</si>
  <si>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</si>
  <si>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</si>
  <si>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</si>
  <si>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</si>
  <si>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</si>
  <si>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</si>
  <si>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</si>
  <si>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</si>
  <si>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</si>
  <si>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</si>
  <si>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</si>
  <si>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</si>
  <si>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</si>
  <si>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</si>
  <si>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</si>
  <si>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</si>
  <si>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</si>
  <si>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</si>
  <si>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</si>
  <si>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</si>
  <si>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</si>
  <si>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</si>
  <si>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</si>
  <si>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</si>
  <si>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</si>
  <si>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</si>
  <si>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</si>
  <si>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</si>
  <si>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</si>
  <si>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</si>
  <si>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</si>
  <si>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</si>
  <si>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</si>
  <si>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</si>
  <si>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</si>
  <si>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</si>
  <si>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</si>
  <si>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</si>
  <si>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</si>
  <si>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</si>
  <si>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</si>
  <si>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</si>
  <si>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</si>
  <si>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</si>
  <si>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</si>
  <si>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</si>
  <si>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</si>
  <si>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</si>
  <si>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</si>
  <si>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</si>
  <si>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</si>
  <si>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</si>
  <si>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</si>
  <si>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</si>
  <si>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</si>
  <si>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</si>
  <si>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</si>
  <si>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</si>
  <si>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</si>
  <si>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</si>
  <si>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</si>
  <si>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</si>
  <si>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</si>
  <si>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</si>
  <si>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</si>
  <si>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</si>
  <si>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</si>
  <si>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</si>
  <si>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当該値(N-1)</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</si>
  <si>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</si>
  <si>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</si>
  <si>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</si>
  <si>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</si>
  <si>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</si>
  <si>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三好市</t>
  </si>
  <si>
    <t>三野病院</t>
  </si>
  <si>
    <t>当然財務</t>
  </si>
  <si>
    <t>病院事業</t>
  </si>
  <si>
    <t>一般病院</t>
  </si>
  <si>
    <t>50床以上～100床未満</t>
  </si>
  <si>
    <t>非設置</t>
  </si>
  <si>
    <t>直営</t>
  </si>
  <si>
    <t>ド I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</si>
  <si>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</si>
  <si>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</si>
  <si>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</si>
  <si>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</si>
  <si>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</si>
  <si>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</si>
  <si>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</si>
  <si>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</si>
  <si>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①救急告示(二次救急)病院として、365日受入体制を整え対応。
②災害支援病院、徳島DMAT(災害派遣チーム)としての災害対応への役割。
③リウマチ・膠原病医育成の拠点施設。
④卒後臨床研修医受入三群病院としての役割。
⑤地域包括ケアシステムの中心的役割。
⑥採算をとることが困難な健診や公衆衛生活動。</t>
    <rPh sb="1" eb="3">
      <t>キュウキュウ</t>
    </rPh>
    <rPh sb="3" eb="5">
      <t>コクジ</t>
    </rPh>
    <rPh sb="6" eb="8">
      <t>２ジ</t>
    </rPh>
    <rPh sb="8" eb="10">
      <t>キュウキュウ</t>
    </rPh>
    <rPh sb="11" eb="13">
      <t>ビョウイン</t>
    </rPh>
    <rPh sb="20" eb="21">
      <t>ニチ</t>
    </rPh>
    <rPh sb="21" eb="23">
      <t>ウケイレ</t>
    </rPh>
    <rPh sb="23" eb="25">
      <t>タイセイ</t>
    </rPh>
    <rPh sb="26" eb="27">
      <t>トトノ</t>
    </rPh>
    <rPh sb="28" eb="30">
      <t>タイオウ</t>
    </rPh>
    <rPh sb="33" eb="35">
      <t>サイガイ</t>
    </rPh>
    <rPh sb="35" eb="37">
      <t>シエン</t>
    </rPh>
    <rPh sb="37" eb="39">
      <t>ビョウイン</t>
    </rPh>
    <rPh sb="40" eb="42">
      <t>トクシマ</t>
    </rPh>
    <rPh sb="47" eb="49">
      <t>サイガイ</t>
    </rPh>
    <rPh sb="49" eb="51">
      <t>ハケン</t>
    </rPh>
    <rPh sb="59" eb="61">
      <t>サイガイ</t>
    </rPh>
    <rPh sb="61" eb="63">
      <t>タイオウ</t>
    </rPh>
    <rPh sb="65" eb="67">
      <t>ヤクワリ</t>
    </rPh>
    <rPh sb="75" eb="78">
      <t>コウゲンビョウ</t>
    </rPh>
    <rPh sb="78" eb="79">
      <t>イ</t>
    </rPh>
    <rPh sb="79" eb="81">
      <t>イクセイ</t>
    </rPh>
    <rPh sb="82" eb="84">
      <t>キョテン</t>
    </rPh>
    <rPh sb="84" eb="86">
      <t>シセツ</t>
    </rPh>
    <rPh sb="89" eb="91">
      <t>ソツゴ</t>
    </rPh>
    <rPh sb="91" eb="93">
      <t>リンショウ</t>
    </rPh>
    <rPh sb="93" eb="95">
      <t>ケンシュウ</t>
    </rPh>
    <rPh sb="95" eb="96">
      <t>イ</t>
    </rPh>
    <rPh sb="96" eb="98">
      <t>ウケイレ</t>
    </rPh>
    <rPh sb="98" eb="100">
      <t>サングン</t>
    </rPh>
    <rPh sb="100" eb="102">
      <t>ビョウイン</t>
    </rPh>
    <rPh sb="106" eb="108">
      <t>ヤクワリ</t>
    </rPh>
    <rPh sb="111" eb="113">
      <t>チイキ</t>
    </rPh>
    <rPh sb="113" eb="115">
      <t>ホウカツ</t>
    </rPh>
    <rPh sb="122" eb="125">
      <t>チュウシンテキ</t>
    </rPh>
    <rPh sb="125" eb="127">
      <t>ヤクワリ</t>
    </rPh>
    <rPh sb="130" eb="132">
      <t>サイサン</t>
    </rPh>
    <rPh sb="138" eb="140">
      <t>コンナン</t>
    </rPh>
    <rPh sb="141" eb="143">
      <t>ケンシン</t>
    </rPh>
    <rPh sb="144" eb="146">
      <t>コウシュウ</t>
    </rPh>
    <rPh sb="146" eb="148">
      <t>エイセイ</t>
    </rPh>
    <rPh sb="148" eb="150">
      <t>カツドウ</t>
    </rPh>
    <phoneticPr fontId="5"/>
  </si>
  <si>
    <t>建物については、平成１８、２３年度に改築工事が完了し当面は改築の必要はないが、空調設備等の修繕費が増えてきているため、医療器械も含め、必要性・効率性を考慮した計画的な更新を実施していく。</t>
    <rPh sb="0" eb="2">
      <t>タテモノ</t>
    </rPh>
    <rPh sb="8" eb="10">
      <t>ヘイセイ</t>
    </rPh>
    <rPh sb="15" eb="16">
      <t>ネン</t>
    </rPh>
    <rPh sb="16" eb="17">
      <t>ド</t>
    </rPh>
    <rPh sb="18" eb="20">
      <t>カイチク</t>
    </rPh>
    <rPh sb="20" eb="22">
      <t>コウジ</t>
    </rPh>
    <rPh sb="23" eb="25">
      <t>カンリョウ</t>
    </rPh>
    <rPh sb="26" eb="28">
      <t>トウメン</t>
    </rPh>
    <rPh sb="29" eb="31">
      <t>カイチク</t>
    </rPh>
    <rPh sb="32" eb="34">
      <t>ヒツヨウ</t>
    </rPh>
    <rPh sb="39" eb="41">
      <t>クウチョウ</t>
    </rPh>
    <rPh sb="41" eb="43">
      <t>セツビ</t>
    </rPh>
    <rPh sb="43" eb="44">
      <t>トウ</t>
    </rPh>
    <rPh sb="45" eb="47">
      <t>シュウゼン</t>
    </rPh>
    <rPh sb="47" eb="48">
      <t>ヒ</t>
    </rPh>
    <rPh sb="49" eb="50">
      <t>フ</t>
    </rPh>
    <rPh sb="59" eb="61">
      <t>イリョウ</t>
    </rPh>
    <rPh sb="61" eb="63">
      <t>キカイ</t>
    </rPh>
    <rPh sb="64" eb="65">
      <t>フク</t>
    </rPh>
    <rPh sb="67" eb="70">
      <t>ヒツヨウセイ</t>
    </rPh>
    <rPh sb="71" eb="74">
      <t>コウリツセイ</t>
    </rPh>
    <rPh sb="75" eb="77">
      <t>コウリョ</t>
    </rPh>
    <rPh sb="79" eb="82">
      <t>ケイカクテキ</t>
    </rPh>
    <rPh sb="83" eb="85">
      <t>コウシン</t>
    </rPh>
    <rPh sb="86" eb="88">
      <t>ジッシ</t>
    </rPh>
    <phoneticPr fontId="5"/>
  </si>
  <si>
    <t>令和３年度も新型コロナウイルス感染症の影響による病床使用率が低下したが、1人1日あたり収益の増加や経費の伸びが抑えられたことにより、医業収支比率が増加した。さらに、新型コロナ対策関連補助金の受入もあり、経常利益の計上となった。材料費については、高額な抗癌治療薬やリウマチ治療薬の使用増加により、医業収益に対して高くなっているため、ジェネリック医薬品採用を検討するなど抑制していく。今後、病床利用率70％以上の維持や職員配置の適正化等により、累積欠損金の削減に努めていく。</t>
    <rPh sb="0" eb="2">
      <t>レイワ</t>
    </rPh>
    <rPh sb="3" eb="4">
      <t>ネン</t>
    </rPh>
    <rPh sb="4" eb="5">
      <t>ド</t>
    </rPh>
    <rPh sb="6" eb="8">
      <t>シンガタ</t>
    </rPh>
    <rPh sb="15" eb="18">
      <t>カンセンショウ</t>
    </rPh>
    <rPh sb="19" eb="21">
      <t>エイキョウ</t>
    </rPh>
    <rPh sb="24" eb="26">
      <t>ビョウショウ</t>
    </rPh>
    <rPh sb="26" eb="29">
      <t>シヨウリツ</t>
    </rPh>
    <rPh sb="30" eb="32">
      <t>テイカ</t>
    </rPh>
    <rPh sb="37" eb="38">
      <t>ニン</t>
    </rPh>
    <rPh sb="39" eb="40">
      <t>ニチ</t>
    </rPh>
    <rPh sb="43" eb="45">
      <t>シュウエキ</t>
    </rPh>
    <rPh sb="46" eb="48">
      <t>ゾウカ</t>
    </rPh>
    <rPh sb="49" eb="51">
      <t>ケイヒ</t>
    </rPh>
    <rPh sb="52" eb="53">
      <t>ノ</t>
    </rPh>
    <rPh sb="55" eb="56">
      <t>オサ</t>
    </rPh>
    <rPh sb="66" eb="68">
      <t>イギョウ</t>
    </rPh>
    <rPh sb="68" eb="70">
      <t>シュウシ</t>
    </rPh>
    <rPh sb="70" eb="72">
      <t>ヒリツ</t>
    </rPh>
    <rPh sb="73" eb="75">
      <t>ゾウカ</t>
    </rPh>
    <rPh sb="82" eb="84">
      <t>シンガタ</t>
    </rPh>
    <rPh sb="87" eb="89">
      <t>タイサク</t>
    </rPh>
    <rPh sb="89" eb="91">
      <t>カンレン</t>
    </rPh>
    <rPh sb="91" eb="94">
      <t>ホジョキン</t>
    </rPh>
    <rPh sb="95" eb="97">
      <t>ウケイレ</t>
    </rPh>
    <rPh sb="101" eb="103">
      <t>ケイジョウ</t>
    </rPh>
    <rPh sb="103" eb="105">
      <t>リエキ</t>
    </rPh>
    <rPh sb="106" eb="108">
      <t>ケイジョウ</t>
    </rPh>
    <rPh sb="113" eb="116">
      <t>ザイリョウヒ</t>
    </rPh>
    <rPh sb="122" eb="124">
      <t>コウガク</t>
    </rPh>
    <rPh sb="125" eb="127">
      <t>コウガン</t>
    </rPh>
    <rPh sb="127" eb="130">
      <t>チリョウヤク</t>
    </rPh>
    <rPh sb="135" eb="137">
      <t>チリョウ</t>
    </rPh>
    <rPh sb="137" eb="138">
      <t>ヤク</t>
    </rPh>
    <rPh sb="139" eb="141">
      <t>シヨウ</t>
    </rPh>
    <rPh sb="141" eb="143">
      <t>ゾウカ</t>
    </rPh>
    <rPh sb="147" eb="149">
      <t>イギョウ</t>
    </rPh>
    <rPh sb="149" eb="151">
      <t>シュウエキ</t>
    </rPh>
    <rPh sb="152" eb="153">
      <t>タイ</t>
    </rPh>
    <rPh sb="155" eb="156">
      <t>タカ</t>
    </rPh>
    <rPh sb="171" eb="174">
      <t>イヤクヒン</t>
    </rPh>
    <rPh sb="174" eb="176">
      <t>サイヨウ</t>
    </rPh>
    <rPh sb="177" eb="179">
      <t>ケントウ</t>
    </rPh>
    <rPh sb="183" eb="185">
      <t>ヨクセイ</t>
    </rPh>
    <rPh sb="190" eb="192">
      <t>コンゴ</t>
    </rPh>
    <rPh sb="193" eb="195">
      <t>ビョウショウ</t>
    </rPh>
    <rPh sb="195" eb="198">
      <t>リヨウリツ</t>
    </rPh>
    <rPh sb="201" eb="203">
      <t>イジョウ</t>
    </rPh>
    <rPh sb="204" eb="206">
      <t>イジ</t>
    </rPh>
    <rPh sb="207" eb="209">
      <t>ショクイン</t>
    </rPh>
    <rPh sb="209" eb="211">
      <t>ハイチ</t>
    </rPh>
    <rPh sb="212" eb="214">
      <t>テキセイ</t>
    </rPh>
    <rPh sb="214" eb="215">
      <t>カ</t>
    </rPh>
    <rPh sb="215" eb="216">
      <t>トウ</t>
    </rPh>
    <rPh sb="220" eb="222">
      <t>ルイセキ</t>
    </rPh>
    <rPh sb="222" eb="225">
      <t>ケッソンキン</t>
    </rPh>
    <rPh sb="226" eb="228">
      <t>サクゲン</t>
    </rPh>
    <rPh sb="229" eb="230">
      <t>ツト</t>
    </rPh>
    <phoneticPr fontId="5"/>
  </si>
  <si>
    <t>令和３年度は、令和２年度当初から続く新型コロナウイルス感染症の全国的な影響もあり、入院患者数の減少に歯止めがかからない状況である。経常利益を計上したものの、入院収益の減少を国からのコロナ患者受入れのための病床確保料で穴埋めしているのが現状である。病床確保料は、令和４年度から縮小、令和５年度からは無くなることが確実と思われ、さらなる経営改善が必要となってくる。令和５年度中に策定予定の公立病院経営強化プランに基づき、地域医療圏での役割を明確にした病院の規模や職員配置の適正化、繰入金を含めた経営基盤の強化に努めていく。</t>
    <rPh sb="0" eb="2">
      <t>レイワ</t>
    </rPh>
    <rPh sb="3" eb="5">
      <t>ネンド</t>
    </rPh>
    <rPh sb="7" eb="9">
      <t>レイワ</t>
    </rPh>
    <rPh sb="10" eb="11">
      <t>ネン</t>
    </rPh>
    <rPh sb="11" eb="12">
      <t>ド</t>
    </rPh>
    <rPh sb="12" eb="14">
      <t>トウショ</t>
    </rPh>
    <rPh sb="16" eb="17">
      <t>ツヅ</t>
    </rPh>
    <rPh sb="18" eb="20">
      <t>シンガタ</t>
    </rPh>
    <rPh sb="27" eb="30">
      <t>カンセンショウ</t>
    </rPh>
    <rPh sb="31" eb="33">
      <t>ゼンコク</t>
    </rPh>
    <rPh sb="33" eb="34">
      <t>テキ</t>
    </rPh>
    <rPh sb="35" eb="37">
      <t>エイキョウ</t>
    </rPh>
    <rPh sb="41" eb="43">
      <t>ニュウイン</t>
    </rPh>
    <rPh sb="43" eb="46">
      <t>カンジャスウ</t>
    </rPh>
    <rPh sb="47" eb="49">
      <t>ゲンショウ</t>
    </rPh>
    <rPh sb="50" eb="52">
      <t>ハド</t>
    </rPh>
    <rPh sb="59" eb="61">
      <t>ジョウキョウ</t>
    </rPh>
    <rPh sb="65" eb="67">
      <t>ケイジョウ</t>
    </rPh>
    <rPh sb="67" eb="69">
      <t>リエキ</t>
    </rPh>
    <rPh sb="70" eb="72">
      <t>ケイジョウ</t>
    </rPh>
    <rPh sb="78" eb="80">
      <t>ニュウイン</t>
    </rPh>
    <rPh sb="80" eb="82">
      <t>シュウエキ</t>
    </rPh>
    <rPh sb="83" eb="85">
      <t>ゲンショウ</t>
    </rPh>
    <rPh sb="86" eb="87">
      <t>クニ</t>
    </rPh>
    <rPh sb="93" eb="95">
      <t>カンジャ</t>
    </rPh>
    <rPh sb="95" eb="97">
      <t>ウケイ</t>
    </rPh>
    <rPh sb="102" eb="104">
      <t>ビョウショウ</t>
    </rPh>
    <rPh sb="104" eb="106">
      <t>カクホ</t>
    </rPh>
    <rPh sb="106" eb="107">
      <t>リョウ</t>
    </rPh>
    <rPh sb="108" eb="110">
      <t>アナウ</t>
    </rPh>
    <rPh sb="117" eb="119">
      <t>ゲンジョウ</t>
    </rPh>
    <rPh sb="123" eb="125">
      <t>ビョウショウ</t>
    </rPh>
    <rPh sb="125" eb="127">
      <t>カクホ</t>
    </rPh>
    <rPh sb="127" eb="128">
      <t>リョウ</t>
    </rPh>
    <rPh sb="130" eb="132">
      <t>レイワ</t>
    </rPh>
    <rPh sb="133" eb="134">
      <t>ネン</t>
    </rPh>
    <rPh sb="134" eb="135">
      <t>ド</t>
    </rPh>
    <rPh sb="137" eb="139">
      <t>シュクショウ</t>
    </rPh>
    <rPh sb="140" eb="142">
      <t>レイワ</t>
    </rPh>
    <rPh sb="143" eb="144">
      <t>ネン</t>
    </rPh>
    <rPh sb="144" eb="145">
      <t>ド</t>
    </rPh>
    <rPh sb="148" eb="149">
      <t>ナ</t>
    </rPh>
    <rPh sb="155" eb="157">
      <t>カクジツ</t>
    </rPh>
    <rPh sb="158" eb="159">
      <t>オモ</t>
    </rPh>
    <rPh sb="166" eb="168">
      <t>ケイエイ</t>
    </rPh>
    <rPh sb="168" eb="170">
      <t>カイゼン</t>
    </rPh>
    <rPh sb="171" eb="173">
      <t>ヒツヨウ</t>
    </rPh>
    <rPh sb="180" eb="182">
      <t>レイワ</t>
    </rPh>
    <rPh sb="183" eb="184">
      <t>ネン</t>
    </rPh>
    <rPh sb="184" eb="185">
      <t>ド</t>
    </rPh>
    <rPh sb="185" eb="186">
      <t>チュウ</t>
    </rPh>
    <rPh sb="187" eb="189">
      <t>サクテイ</t>
    </rPh>
    <rPh sb="189" eb="191">
      <t>ヨテイ</t>
    </rPh>
    <rPh sb="192" eb="194">
      <t>コウリツ</t>
    </rPh>
    <rPh sb="194" eb="196">
      <t>ビョウイン</t>
    </rPh>
    <rPh sb="196" eb="198">
      <t>ケイエイ</t>
    </rPh>
    <rPh sb="198" eb="200">
      <t>キョウカ</t>
    </rPh>
    <rPh sb="204" eb="205">
      <t>モト</t>
    </rPh>
    <rPh sb="208" eb="210">
      <t>チイキ</t>
    </rPh>
    <rPh sb="210" eb="212">
      <t>イリョウ</t>
    </rPh>
    <rPh sb="212" eb="213">
      <t>ケン</t>
    </rPh>
    <rPh sb="215" eb="217">
      <t>ヤクワリ</t>
    </rPh>
    <rPh sb="218" eb="220">
      <t>メイカク</t>
    </rPh>
    <rPh sb="223" eb="225">
      <t>ビョウイン</t>
    </rPh>
    <rPh sb="226" eb="228">
      <t>キボ</t>
    </rPh>
    <rPh sb="229" eb="231">
      <t>ショクイン</t>
    </rPh>
    <rPh sb="231" eb="233">
      <t>ハイチ</t>
    </rPh>
    <rPh sb="234" eb="237">
      <t>テキセイカ</t>
    </rPh>
    <rPh sb="238" eb="240">
      <t>クリイレ</t>
    </rPh>
    <rPh sb="240" eb="241">
      <t>キン</t>
    </rPh>
    <rPh sb="242" eb="243">
      <t>フク</t>
    </rPh>
    <rPh sb="245" eb="247">
      <t>ケイエイ</t>
    </rPh>
    <rPh sb="247" eb="249">
      <t>キバン</t>
    </rPh>
    <rPh sb="250" eb="252">
      <t>キョウカ</t>
    </rPh>
    <rPh sb="253" eb="254">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</si>
</sst>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83.7</c:v>
                </c:pt>
                <c:pt idx="1">
                  <c:v>71.599999999999994</c:v>
                </c:pt>
                <c:pt idx="2">
                  <c:v>78.400000000000006</c:v>
                </c:pt>
                <c:pt idx="3">
                  <c:v>75.400000000000006</c:v>
                </c:pt>
                <c:pt idx="4">
                  <c:v>70.599999999999994</c:v>
                </c:pt>
              </c:numCache>
            </c:numRef>
          </c:val>
          <c:extLst xmlns:c16r2="http://schemas.microsoft.com/office/drawing/2015/06/chart">
            <c:ext xmlns:c16="http://schemas.microsoft.com/office/drawing/2014/chart" uri="{C3380CC4-5D6E-409C-BE32-E72D297353CC}">
              <c16:uniqueId val="{00000000-7A0E-4221-883C-B8DF3521C4B6}"/>
            </c:ext>
          </c:extLst>
        </c:ser>
        <c:dLbls>
          <c:showLegendKey val="0"/>
          <c:showVal val="0"/>
          <c:showCatName val="0"/>
          <c:showSerName val="0"/>
          <c:showPercent val="0"/>
          <c:showBubbleSize val="0"/>
        </c:dLbls>
        <c:gapWidth val="150"/>
        <c:axId val="157456256"/>
        <c:axId val="15746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xmlns:c16r2="http://schemas.microsoft.com/office/drawing/2015/06/chart">
            <c:ext xmlns:c16="http://schemas.microsoft.com/office/drawing/2014/chart" uri="{C3380CC4-5D6E-409C-BE32-E72D297353CC}">
              <c16:uniqueId val="{00000001-7A0E-4221-883C-B8DF3521C4B6}"/>
            </c:ext>
          </c:extLst>
        </c:ser>
        <c:dLbls>
          <c:showLegendKey val="0"/>
          <c:showVal val="0"/>
          <c:showCatName val="0"/>
          <c:showSerName val="0"/>
          <c:showPercent val="0"/>
          <c:showBubbleSize val="0"/>
        </c:dLbls>
        <c:marker val="1"/>
        <c:smooth val="0"/>
        <c:axId val="157456256"/>
        <c:axId val="157462528"/>
      </c:lineChart>
      <c:catAx>
        <c:axId val="157456256"/>
        <c:scaling>
          <c:orientation val="minMax"/>
        </c:scaling>
        <c:delete val="1"/>
        <c:axPos val="b"/>
        <c:numFmt formatCode="General" sourceLinked="1"/>
        <c:majorTickMark val="none"/>
        <c:minorTickMark val="none"/>
        <c:tickLblPos val="none"/>
        <c:crossAx val="157462528"/>
        <c:crosses val="autoZero"/>
        <c:auto val="1"/>
        <c:lblAlgn val="ctr"/>
        <c:lblOffset val="100"/>
        <c:noMultiLvlLbl val="1"/>
      </c:catAx>
      <c:valAx>
        <c:axId val="157462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7456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5.2</c:v>
                </c:pt>
                <c:pt idx="1">
                  <c:v>15.1</c:v>
                </c:pt>
                <c:pt idx="2">
                  <c:v>17.5</c:v>
                </c:pt>
                <c:pt idx="3">
                  <c:v>24.7</c:v>
                </c:pt>
                <c:pt idx="4">
                  <c:v>22.6</c:v>
                </c:pt>
              </c:numCache>
            </c:numRef>
          </c:val>
          <c:extLst xmlns:c16r2="http://schemas.microsoft.com/office/drawing/2015/06/chart">
            <c:ext xmlns:c16="http://schemas.microsoft.com/office/drawing/2014/chart" uri="{C3380CC4-5D6E-409C-BE32-E72D297353CC}">
              <c16:uniqueId val="{00000000-7AAF-4B1D-8C8B-7F058E18565F}"/>
            </c:ext>
          </c:extLst>
        </c:ser>
        <c:dLbls>
          <c:showLegendKey val="0"/>
          <c:showVal val="0"/>
          <c:showCatName val="0"/>
          <c:showSerName val="0"/>
          <c:showPercent val="0"/>
          <c:showBubbleSize val="0"/>
        </c:dLbls>
        <c:gapWidth val="150"/>
        <c:axId val="162768768"/>
        <c:axId val="16277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xmlns:c16r2="http://schemas.microsoft.com/office/drawing/2015/06/chart">
            <c:ext xmlns:c16="http://schemas.microsoft.com/office/drawing/2014/chart" uri="{C3380CC4-5D6E-409C-BE32-E72D297353CC}">
              <c16:uniqueId val="{00000001-7AAF-4B1D-8C8B-7F058E18565F}"/>
            </c:ext>
          </c:extLst>
        </c:ser>
        <c:dLbls>
          <c:showLegendKey val="0"/>
          <c:showVal val="0"/>
          <c:showCatName val="0"/>
          <c:showSerName val="0"/>
          <c:showPercent val="0"/>
          <c:showBubbleSize val="0"/>
        </c:dLbls>
        <c:marker val="1"/>
        <c:smooth val="0"/>
        <c:axId val="162768768"/>
        <c:axId val="162779136"/>
      </c:lineChart>
      <c:catAx>
        <c:axId val="162768768"/>
        <c:scaling>
          <c:orientation val="minMax"/>
        </c:scaling>
        <c:delete val="1"/>
        <c:axPos val="b"/>
        <c:numFmt formatCode="General" sourceLinked="1"/>
        <c:majorTickMark val="none"/>
        <c:minorTickMark val="none"/>
        <c:tickLblPos val="none"/>
        <c:crossAx val="162779136"/>
        <c:crosses val="autoZero"/>
        <c:auto val="1"/>
        <c:lblAlgn val="ctr"/>
        <c:lblOffset val="100"/>
        <c:noMultiLvlLbl val="1"/>
      </c:catAx>
      <c:valAx>
        <c:axId val="162779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2768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86</c:v>
                </c:pt>
                <c:pt idx="1">
                  <c:v>82.1</c:v>
                </c:pt>
                <c:pt idx="2">
                  <c:v>88.4</c:v>
                </c:pt>
                <c:pt idx="3">
                  <c:v>82.2</c:v>
                </c:pt>
                <c:pt idx="4">
                  <c:v>83.4</c:v>
                </c:pt>
              </c:numCache>
            </c:numRef>
          </c:val>
          <c:extLst xmlns:c16r2="http://schemas.microsoft.com/office/drawing/2015/06/chart">
            <c:ext xmlns:c16="http://schemas.microsoft.com/office/drawing/2014/chart" uri="{C3380CC4-5D6E-409C-BE32-E72D297353CC}">
              <c16:uniqueId val="{00000000-2D43-4C62-88B0-2BE8EEEEC3AB}"/>
            </c:ext>
          </c:extLst>
        </c:ser>
        <c:dLbls>
          <c:showLegendKey val="0"/>
          <c:showVal val="0"/>
          <c:showCatName val="0"/>
          <c:showSerName val="0"/>
          <c:showPercent val="0"/>
          <c:showBubbleSize val="0"/>
        </c:dLbls>
        <c:gapWidth val="150"/>
        <c:axId val="164124160"/>
        <c:axId val="1641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xmlns:c16r2="http://schemas.microsoft.com/office/drawing/2015/06/chart">
            <c:ext xmlns:c16="http://schemas.microsoft.com/office/drawing/2014/chart" uri="{C3380CC4-5D6E-409C-BE32-E72D297353CC}">
              <c16:uniqueId val="{00000001-2D43-4C62-88B0-2BE8EEEEC3AB}"/>
            </c:ext>
          </c:extLst>
        </c:ser>
        <c:dLbls>
          <c:showLegendKey val="0"/>
          <c:showVal val="0"/>
          <c:showCatName val="0"/>
          <c:showSerName val="0"/>
          <c:showPercent val="0"/>
          <c:showBubbleSize val="0"/>
        </c:dLbls>
        <c:marker val="1"/>
        <c:smooth val="0"/>
        <c:axId val="164124160"/>
        <c:axId val="164126080"/>
      </c:lineChart>
      <c:catAx>
        <c:axId val="164124160"/>
        <c:scaling>
          <c:orientation val="minMax"/>
        </c:scaling>
        <c:delete val="1"/>
        <c:axPos val="b"/>
        <c:numFmt formatCode="General" sourceLinked="1"/>
        <c:majorTickMark val="none"/>
        <c:minorTickMark val="none"/>
        <c:tickLblPos val="none"/>
        <c:crossAx val="164126080"/>
        <c:crosses val="autoZero"/>
        <c:auto val="1"/>
        <c:lblAlgn val="ctr"/>
        <c:lblOffset val="100"/>
        <c:noMultiLvlLbl val="1"/>
      </c:catAx>
      <c:valAx>
        <c:axId val="164126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124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c:v>
                </c:pt>
                <c:pt idx="1">
                  <c:v>92.8</c:v>
                </c:pt>
                <c:pt idx="2">
                  <c:v>96.5</c:v>
                </c:pt>
                <c:pt idx="3">
                  <c:v>94.9</c:v>
                </c:pt>
                <c:pt idx="4">
                  <c:v>100.9</c:v>
                </c:pt>
              </c:numCache>
            </c:numRef>
          </c:val>
          <c:extLst xmlns:c16r2="http://schemas.microsoft.com/office/drawing/2015/06/chart">
            <c:ext xmlns:c16="http://schemas.microsoft.com/office/drawing/2014/chart" uri="{C3380CC4-5D6E-409C-BE32-E72D297353CC}">
              <c16:uniqueId val="{00000000-B844-4145-A28F-0C9E5EF3E930}"/>
            </c:ext>
          </c:extLst>
        </c:ser>
        <c:dLbls>
          <c:showLegendKey val="0"/>
          <c:showVal val="0"/>
          <c:showCatName val="0"/>
          <c:showSerName val="0"/>
          <c:showPercent val="0"/>
          <c:showBubbleSize val="0"/>
        </c:dLbls>
        <c:gapWidth val="150"/>
        <c:axId val="163914880"/>
        <c:axId val="16391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xmlns:c16r2="http://schemas.microsoft.com/office/drawing/2015/06/chart">
            <c:ext xmlns:c16="http://schemas.microsoft.com/office/drawing/2014/chart" uri="{C3380CC4-5D6E-409C-BE32-E72D297353CC}">
              <c16:uniqueId val="{00000001-B844-4145-A28F-0C9E5EF3E930}"/>
            </c:ext>
          </c:extLst>
        </c:ser>
        <c:dLbls>
          <c:showLegendKey val="0"/>
          <c:showVal val="0"/>
          <c:showCatName val="0"/>
          <c:showSerName val="0"/>
          <c:showPercent val="0"/>
          <c:showBubbleSize val="0"/>
        </c:dLbls>
        <c:marker val="1"/>
        <c:smooth val="0"/>
        <c:axId val="163914880"/>
        <c:axId val="163916800"/>
      </c:lineChart>
      <c:catAx>
        <c:axId val="163914880"/>
        <c:scaling>
          <c:orientation val="minMax"/>
        </c:scaling>
        <c:delete val="1"/>
        <c:axPos val="b"/>
        <c:numFmt formatCode="General" sourceLinked="1"/>
        <c:majorTickMark val="none"/>
        <c:minorTickMark val="none"/>
        <c:tickLblPos val="none"/>
        <c:crossAx val="163916800"/>
        <c:crosses val="autoZero"/>
        <c:auto val="1"/>
        <c:lblAlgn val="ctr"/>
        <c:lblOffset val="100"/>
        <c:noMultiLvlLbl val="1"/>
      </c:catAx>
      <c:valAx>
        <c:axId val="163916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63914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48.5</c:v>
                </c:pt>
                <c:pt idx="1">
                  <c:v>53.1</c:v>
                </c:pt>
                <c:pt idx="2">
                  <c:v>51.5</c:v>
                </c:pt>
                <c:pt idx="3">
                  <c:v>54.1</c:v>
                </c:pt>
                <c:pt idx="4">
                  <c:v>57.6</c:v>
                </c:pt>
              </c:numCache>
            </c:numRef>
          </c:val>
          <c:extLst xmlns:c16r2="http://schemas.microsoft.com/office/drawing/2015/06/chart">
            <c:ext xmlns:c16="http://schemas.microsoft.com/office/drawing/2014/chart" uri="{C3380CC4-5D6E-409C-BE32-E72D297353CC}">
              <c16:uniqueId val="{00000000-8D7C-4DBC-9D11-19D9662A9BE0}"/>
            </c:ext>
          </c:extLst>
        </c:ser>
        <c:dLbls>
          <c:showLegendKey val="0"/>
          <c:showVal val="0"/>
          <c:showCatName val="0"/>
          <c:showSerName val="0"/>
          <c:showPercent val="0"/>
          <c:showBubbleSize val="0"/>
        </c:dLbls>
        <c:gapWidth val="150"/>
        <c:axId val="163969664"/>
        <c:axId val="1639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xmlns:c16r2="http://schemas.microsoft.com/office/drawing/2015/06/chart">
            <c:ext xmlns:c16="http://schemas.microsoft.com/office/drawing/2014/chart" uri="{C3380CC4-5D6E-409C-BE32-E72D297353CC}">
              <c16:uniqueId val="{00000001-8D7C-4DBC-9D11-19D9662A9BE0}"/>
            </c:ext>
          </c:extLst>
        </c:ser>
        <c:dLbls>
          <c:showLegendKey val="0"/>
          <c:showVal val="0"/>
          <c:showCatName val="0"/>
          <c:showSerName val="0"/>
          <c:showPercent val="0"/>
          <c:showBubbleSize val="0"/>
        </c:dLbls>
        <c:marker val="1"/>
        <c:smooth val="0"/>
        <c:axId val="163969664"/>
        <c:axId val="163980032"/>
      </c:lineChart>
      <c:catAx>
        <c:axId val="163969664"/>
        <c:scaling>
          <c:orientation val="minMax"/>
        </c:scaling>
        <c:delete val="1"/>
        <c:axPos val="b"/>
        <c:numFmt formatCode="General" sourceLinked="1"/>
        <c:majorTickMark val="none"/>
        <c:minorTickMark val="none"/>
        <c:tickLblPos val="none"/>
        <c:crossAx val="163980032"/>
        <c:crosses val="autoZero"/>
        <c:auto val="1"/>
        <c:lblAlgn val="ctr"/>
        <c:lblOffset val="100"/>
        <c:noMultiLvlLbl val="1"/>
      </c:catAx>
      <c:valAx>
        <c:axId val="163980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3969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82.8</c:v>
                </c:pt>
                <c:pt idx="1">
                  <c:v>89.7</c:v>
                </c:pt>
                <c:pt idx="2">
                  <c:v>73.400000000000006</c:v>
                </c:pt>
                <c:pt idx="3">
                  <c:v>73.400000000000006</c:v>
                </c:pt>
                <c:pt idx="4">
                  <c:v>76.900000000000006</c:v>
                </c:pt>
              </c:numCache>
            </c:numRef>
          </c:val>
          <c:extLst xmlns:c16r2="http://schemas.microsoft.com/office/drawing/2015/06/chart">
            <c:ext xmlns:c16="http://schemas.microsoft.com/office/drawing/2014/chart" uri="{C3380CC4-5D6E-409C-BE32-E72D297353CC}">
              <c16:uniqueId val="{00000000-DB9C-43E7-908D-92EE7E13A720}"/>
            </c:ext>
          </c:extLst>
        </c:ser>
        <c:dLbls>
          <c:showLegendKey val="0"/>
          <c:showVal val="0"/>
          <c:showCatName val="0"/>
          <c:showSerName val="0"/>
          <c:showPercent val="0"/>
          <c:showBubbleSize val="0"/>
        </c:dLbls>
        <c:gapWidth val="150"/>
        <c:axId val="164010240"/>
        <c:axId val="1640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xmlns:c16r2="http://schemas.microsoft.com/office/drawing/2015/06/chart">
            <c:ext xmlns:c16="http://schemas.microsoft.com/office/drawing/2014/chart" uri="{C3380CC4-5D6E-409C-BE32-E72D297353CC}">
              <c16:uniqueId val="{00000001-DB9C-43E7-908D-92EE7E13A720}"/>
            </c:ext>
          </c:extLst>
        </c:ser>
        <c:dLbls>
          <c:showLegendKey val="0"/>
          <c:showVal val="0"/>
          <c:showCatName val="0"/>
          <c:showSerName val="0"/>
          <c:showPercent val="0"/>
          <c:showBubbleSize val="0"/>
        </c:dLbls>
        <c:marker val="1"/>
        <c:smooth val="0"/>
        <c:axId val="164010240"/>
        <c:axId val="164020608"/>
      </c:lineChart>
      <c:catAx>
        <c:axId val="164010240"/>
        <c:scaling>
          <c:orientation val="minMax"/>
        </c:scaling>
        <c:delete val="1"/>
        <c:axPos val="b"/>
        <c:numFmt formatCode="General" sourceLinked="1"/>
        <c:majorTickMark val="none"/>
        <c:minorTickMark val="none"/>
        <c:tickLblPos val="none"/>
        <c:crossAx val="164020608"/>
        <c:crosses val="autoZero"/>
        <c:auto val="1"/>
        <c:lblAlgn val="ctr"/>
        <c:lblOffset val="100"/>
        <c:noMultiLvlLbl val="1"/>
      </c:catAx>
      <c:valAx>
        <c:axId val="1640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10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33126950</c:v>
                </c:pt>
                <c:pt idx="1">
                  <c:v>33121767</c:v>
                </c:pt>
                <c:pt idx="2">
                  <c:v>33225700</c:v>
                </c:pt>
                <c:pt idx="3">
                  <c:v>33244217</c:v>
                </c:pt>
                <c:pt idx="4">
                  <c:v>33063717</c:v>
                </c:pt>
              </c:numCache>
            </c:numRef>
          </c:val>
          <c:extLst xmlns:c16r2="http://schemas.microsoft.com/office/drawing/2015/06/chart">
            <c:ext xmlns:c16="http://schemas.microsoft.com/office/drawing/2014/chart" uri="{C3380CC4-5D6E-409C-BE32-E72D297353CC}">
              <c16:uniqueId val="{00000000-BA85-4C8D-959A-F4C352C8D8BE}"/>
            </c:ext>
          </c:extLst>
        </c:ser>
        <c:dLbls>
          <c:showLegendKey val="0"/>
          <c:showVal val="0"/>
          <c:showCatName val="0"/>
          <c:showSerName val="0"/>
          <c:showPercent val="0"/>
          <c:showBubbleSize val="0"/>
        </c:dLbls>
        <c:gapWidth val="150"/>
        <c:axId val="164046720"/>
        <c:axId val="1640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xmlns:c16r2="http://schemas.microsoft.com/office/drawing/2015/06/chart">
            <c:ext xmlns:c16="http://schemas.microsoft.com/office/drawing/2014/chart" uri="{C3380CC4-5D6E-409C-BE32-E72D297353CC}">
              <c16:uniqueId val="{00000001-BA85-4C8D-959A-F4C352C8D8BE}"/>
            </c:ext>
          </c:extLst>
        </c:ser>
        <c:dLbls>
          <c:showLegendKey val="0"/>
          <c:showVal val="0"/>
          <c:showCatName val="0"/>
          <c:showSerName val="0"/>
          <c:showPercent val="0"/>
          <c:showBubbleSize val="0"/>
        </c:dLbls>
        <c:marker val="1"/>
        <c:smooth val="0"/>
        <c:axId val="164046720"/>
        <c:axId val="164057088"/>
      </c:lineChart>
      <c:catAx>
        <c:axId val="164046720"/>
        <c:scaling>
          <c:orientation val="minMax"/>
        </c:scaling>
        <c:delete val="1"/>
        <c:axPos val="b"/>
        <c:numFmt formatCode="General" sourceLinked="1"/>
        <c:majorTickMark val="none"/>
        <c:minorTickMark val="none"/>
        <c:tickLblPos val="none"/>
        <c:crossAx val="164057088"/>
        <c:crosses val="autoZero"/>
        <c:auto val="1"/>
        <c:lblAlgn val="ctr"/>
        <c:lblOffset val="100"/>
        <c:noMultiLvlLbl val="1"/>
      </c:catAx>
      <c:valAx>
        <c:axId val="164057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046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17.600000000000001</c:v>
                </c:pt>
                <c:pt idx="1">
                  <c:v>17.8</c:v>
                </c:pt>
                <c:pt idx="2">
                  <c:v>18.600000000000001</c:v>
                </c:pt>
                <c:pt idx="3">
                  <c:v>17.899999999999999</c:v>
                </c:pt>
                <c:pt idx="4">
                  <c:v>18</c:v>
                </c:pt>
              </c:numCache>
            </c:numRef>
          </c:val>
          <c:extLst xmlns:c16r2="http://schemas.microsoft.com/office/drawing/2015/06/chart">
            <c:ext xmlns:c16="http://schemas.microsoft.com/office/drawing/2014/chart" uri="{C3380CC4-5D6E-409C-BE32-E72D297353CC}">
              <c16:uniqueId val="{00000000-AA13-477F-98B1-088F26FD7C56}"/>
            </c:ext>
          </c:extLst>
        </c:ser>
        <c:dLbls>
          <c:showLegendKey val="0"/>
          <c:showVal val="0"/>
          <c:showCatName val="0"/>
          <c:showSerName val="0"/>
          <c:showPercent val="0"/>
          <c:showBubbleSize val="0"/>
        </c:dLbls>
        <c:gapWidth val="150"/>
        <c:axId val="164085120"/>
        <c:axId val="16416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xmlns:c16r2="http://schemas.microsoft.com/office/drawing/2015/06/chart">
            <c:ext xmlns:c16="http://schemas.microsoft.com/office/drawing/2014/chart" uri="{C3380CC4-5D6E-409C-BE32-E72D297353CC}">
              <c16:uniqueId val="{00000001-AA13-477F-98B1-088F26FD7C56}"/>
            </c:ext>
          </c:extLst>
        </c:ser>
        <c:dLbls>
          <c:showLegendKey val="0"/>
          <c:showVal val="0"/>
          <c:showCatName val="0"/>
          <c:showSerName val="0"/>
          <c:showPercent val="0"/>
          <c:showBubbleSize val="0"/>
        </c:dLbls>
        <c:marker val="1"/>
        <c:smooth val="0"/>
        <c:axId val="164085120"/>
        <c:axId val="164169216"/>
      </c:lineChart>
      <c:catAx>
        <c:axId val="164085120"/>
        <c:scaling>
          <c:orientation val="minMax"/>
        </c:scaling>
        <c:delete val="1"/>
        <c:axPos val="b"/>
        <c:numFmt formatCode="General" sourceLinked="1"/>
        <c:majorTickMark val="none"/>
        <c:minorTickMark val="none"/>
        <c:tickLblPos val="none"/>
        <c:crossAx val="164169216"/>
        <c:crosses val="autoZero"/>
        <c:auto val="1"/>
        <c:lblAlgn val="ctr"/>
        <c:lblOffset val="100"/>
        <c:noMultiLvlLbl val="1"/>
      </c:catAx>
      <c:valAx>
        <c:axId val="164169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085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62.4</c:v>
                </c:pt>
                <c:pt idx="1">
                  <c:v>66.5</c:v>
                </c:pt>
                <c:pt idx="2">
                  <c:v>60.1</c:v>
                </c:pt>
                <c:pt idx="3">
                  <c:v>58.5</c:v>
                </c:pt>
                <c:pt idx="4">
                  <c:v>57.8</c:v>
                </c:pt>
              </c:numCache>
            </c:numRef>
          </c:val>
          <c:extLst xmlns:c16r2="http://schemas.microsoft.com/office/drawing/2015/06/chart">
            <c:ext xmlns:c16="http://schemas.microsoft.com/office/drawing/2014/chart" uri="{C3380CC4-5D6E-409C-BE32-E72D297353CC}">
              <c16:uniqueId val="{00000000-D35C-4C98-95BF-CA812E88923F}"/>
            </c:ext>
          </c:extLst>
        </c:ser>
        <c:dLbls>
          <c:showLegendKey val="0"/>
          <c:showVal val="0"/>
          <c:showCatName val="0"/>
          <c:showSerName val="0"/>
          <c:showPercent val="0"/>
          <c:showBubbleSize val="0"/>
        </c:dLbls>
        <c:gapWidth val="150"/>
        <c:axId val="164211712"/>
        <c:axId val="16421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xmlns:c16r2="http://schemas.microsoft.com/office/drawing/2015/06/chart">
            <c:ext xmlns:c16="http://schemas.microsoft.com/office/drawing/2014/chart" uri="{C3380CC4-5D6E-409C-BE32-E72D297353CC}">
              <c16:uniqueId val="{00000001-D35C-4C98-95BF-CA812E88923F}"/>
            </c:ext>
          </c:extLst>
        </c:ser>
        <c:dLbls>
          <c:showLegendKey val="0"/>
          <c:showVal val="0"/>
          <c:showCatName val="0"/>
          <c:showSerName val="0"/>
          <c:showPercent val="0"/>
          <c:showBubbleSize val="0"/>
        </c:dLbls>
        <c:marker val="1"/>
        <c:smooth val="0"/>
        <c:axId val="164211712"/>
        <c:axId val="164213888"/>
      </c:lineChart>
      <c:catAx>
        <c:axId val="164211712"/>
        <c:scaling>
          <c:orientation val="minMax"/>
        </c:scaling>
        <c:delete val="1"/>
        <c:axPos val="b"/>
        <c:numFmt formatCode="General" sourceLinked="1"/>
        <c:majorTickMark val="none"/>
        <c:minorTickMark val="none"/>
        <c:tickLblPos val="none"/>
        <c:crossAx val="164213888"/>
        <c:crosses val="autoZero"/>
        <c:auto val="1"/>
        <c:lblAlgn val="ctr"/>
        <c:lblOffset val="100"/>
        <c:noMultiLvlLbl val="1"/>
      </c:catAx>
      <c:valAx>
        <c:axId val="164213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21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10045</c:v>
                </c:pt>
                <c:pt idx="1">
                  <c:v>10813</c:v>
                </c:pt>
                <c:pt idx="2">
                  <c:v>11231</c:v>
                </c:pt>
                <c:pt idx="3">
                  <c:v>11657</c:v>
                </c:pt>
                <c:pt idx="4">
                  <c:v>12208</c:v>
                </c:pt>
              </c:numCache>
            </c:numRef>
          </c:val>
          <c:extLst xmlns:c16r2="http://schemas.microsoft.com/office/drawing/2015/06/chart">
            <c:ext xmlns:c16="http://schemas.microsoft.com/office/drawing/2014/chart" uri="{C3380CC4-5D6E-409C-BE32-E72D297353CC}">
              <c16:uniqueId val="{00000000-FF0B-4947-A7C8-D57273988808}"/>
            </c:ext>
          </c:extLst>
        </c:ser>
        <c:dLbls>
          <c:showLegendKey val="0"/>
          <c:showVal val="0"/>
          <c:showCatName val="0"/>
          <c:showSerName val="0"/>
          <c:showPercent val="0"/>
          <c:showBubbleSize val="0"/>
        </c:dLbls>
        <c:gapWidth val="150"/>
        <c:axId val="165685888"/>
        <c:axId val="16571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xmlns:c16r2="http://schemas.microsoft.com/office/drawing/2015/06/chart">
            <c:ext xmlns:c16="http://schemas.microsoft.com/office/drawing/2014/chart" uri="{C3380CC4-5D6E-409C-BE32-E72D297353CC}">
              <c16:uniqueId val="{00000001-FF0B-4947-A7C8-D57273988808}"/>
            </c:ext>
          </c:extLst>
        </c:ser>
        <c:dLbls>
          <c:showLegendKey val="0"/>
          <c:showVal val="0"/>
          <c:showCatName val="0"/>
          <c:showSerName val="0"/>
          <c:showPercent val="0"/>
          <c:showBubbleSize val="0"/>
        </c:dLbls>
        <c:marker val="1"/>
        <c:smooth val="0"/>
        <c:axId val="165685888"/>
        <c:axId val="165712640"/>
      </c:lineChart>
      <c:catAx>
        <c:axId val="165685888"/>
        <c:scaling>
          <c:orientation val="minMax"/>
        </c:scaling>
        <c:delete val="1"/>
        <c:axPos val="b"/>
        <c:numFmt formatCode="General" sourceLinked="1"/>
        <c:majorTickMark val="none"/>
        <c:minorTickMark val="none"/>
        <c:tickLblPos val="none"/>
        <c:crossAx val="165712640"/>
        <c:crosses val="autoZero"/>
        <c:auto val="1"/>
        <c:lblAlgn val="ctr"/>
        <c:lblOffset val="100"/>
        <c:noMultiLvlLbl val="1"/>
      </c:catAx>
      <c:valAx>
        <c:axId val="165712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685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27752</c:v>
                </c:pt>
                <c:pt idx="1">
                  <c:v>27875</c:v>
                </c:pt>
                <c:pt idx="2">
                  <c:v>27216</c:v>
                </c:pt>
                <c:pt idx="3">
                  <c:v>27301</c:v>
                </c:pt>
                <c:pt idx="4">
                  <c:v>28146</c:v>
                </c:pt>
              </c:numCache>
            </c:numRef>
          </c:val>
          <c:extLst xmlns:c16r2="http://schemas.microsoft.com/office/drawing/2015/06/chart">
            <c:ext xmlns:c16="http://schemas.microsoft.com/office/drawing/2014/chart" uri="{C3380CC4-5D6E-409C-BE32-E72D297353CC}">
              <c16:uniqueId val="{00000000-9EF7-471E-9E50-5EE3A784C3CD}"/>
            </c:ext>
          </c:extLst>
        </c:ser>
        <c:dLbls>
          <c:showLegendKey val="0"/>
          <c:showVal val="0"/>
          <c:showCatName val="0"/>
          <c:showSerName val="0"/>
          <c:showPercent val="0"/>
          <c:showBubbleSize val="0"/>
        </c:dLbls>
        <c:gapWidth val="150"/>
        <c:axId val="164313344"/>
        <c:axId val="16431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xmlns:c16r2="http://schemas.microsoft.com/office/drawing/2015/06/chart">
            <c:ext xmlns:c16="http://schemas.microsoft.com/office/drawing/2014/chart" uri="{C3380CC4-5D6E-409C-BE32-E72D297353CC}">
              <c16:uniqueId val="{00000001-9EF7-471E-9E50-5EE3A784C3CD}"/>
            </c:ext>
          </c:extLst>
        </c:ser>
        <c:dLbls>
          <c:showLegendKey val="0"/>
          <c:showVal val="0"/>
          <c:showCatName val="0"/>
          <c:showSerName val="0"/>
          <c:showPercent val="0"/>
          <c:showBubbleSize val="0"/>
        </c:dLbls>
        <c:marker val="1"/>
        <c:smooth val="0"/>
        <c:axId val="164313344"/>
        <c:axId val="164315520"/>
      </c:lineChart>
      <c:catAx>
        <c:axId val="164313344"/>
        <c:scaling>
          <c:orientation val="minMax"/>
        </c:scaling>
        <c:delete val="1"/>
        <c:axPos val="b"/>
        <c:numFmt formatCode="General" sourceLinked="1"/>
        <c:majorTickMark val="none"/>
        <c:minorTickMark val="none"/>
        <c:tickLblPos val="none"/>
        <c:crossAx val="164315520"/>
        <c:crosses val="autoZero"/>
        <c:auto val="1"/>
        <c:lblAlgn val="ctr"/>
        <c:lblOffset val="100"/>
        <c:noMultiLvlLbl val="1"/>
      </c:catAx>
      <c:valAx>
        <c:axId val="1643155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31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A1" zoomScaleNormal="100" zoomScaleSheetLayoutView="70" workbookViewId="0">
      <selection activeCell="NY70" sqref="NY70"/>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徳島県三好市　三野病院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46" t="s">
        <v>9</v>
      </c>
      <c r="NK7" s="147"/>
      <c r="NL7" s="147"/>
      <c r="NM7" s="147"/>
      <c r="NN7" s="147"/>
      <c r="NO7" s="147"/>
      <c r="NP7" s="147"/>
      <c r="NQ7" s="147"/>
      <c r="NR7" s="147"/>
      <c r="NS7" s="147"/>
      <c r="NT7" s="147"/>
      <c r="NU7" s="147"/>
      <c r="NV7" s="147"/>
      <c r="NW7" s="148"/>
      <c r="NX7" s="3"/>
    </row>
    <row r="8" spans="1:388" ht="18.75" customHeight="1">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50床以上～100床未満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f>データ!Z6</f>
        <v>60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9" t="s">
        <v>10</v>
      </c>
      <c r="NK8" s="150"/>
      <c r="NL8" s="142" t="s">
        <v>11</v>
      </c>
      <c r="NM8" s="142"/>
      <c r="NN8" s="142"/>
      <c r="NO8" s="142"/>
      <c r="NP8" s="142"/>
      <c r="NQ8" s="142"/>
      <c r="NR8" s="142"/>
      <c r="NS8" s="142"/>
      <c r="NT8" s="142"/>
      <c r="NU8" s="142"/>
      <c r="NV8" s="142"/>
      <c r="NW8" s="143"/>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4" t="s">
        <v>20</v>
      </c>
      <c r="NK9" s="145"/>
      <c r="NL9" s="138" t="s">
        <v>21</v>
      </c>
      <c r="NM9" s="138"/>
      <c r="NN9" s="138"/>
      <c r="NO9" s="138"/>
      <c r="NP9" s="138"/>
      <c r="NQ9" s="138"/>
      <c r="NR9" s="138"/>
      <c r="NS9" s="138"/>
      <c r="NT9" s="138"/>
      <c r="NU9" s="138"/>
      <c r="NV9" s="138"/>
      <c r="NW9" s="139"/>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I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60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0" t="s">
        <v>22</v>
      </c>
      <c r="NK10" s="141"/>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24115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5537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f>データ!AF6</f>
        <v>53</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53</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6" t="s">
        <v>43</v>
      </c>
      <c r="NK20" s="106"/>
      <c r="NL20" s="106"/>
      <c r="NM20" s="106"/>
      <c r="NN20" s="106"/>
      <c r="NO20" s="106"/>
      <c r="NP20" s="106"/>
      <c r="NQ20" s="106"/>
      <c r="NR20" s="106"/>
      <c r="NS20" s="106"/>
      <c r="NT20" s="106"/>
      <c r="NU20" s="106"/>
      <c r="NV20" s="106"/>
      <c r="NW20" s="106"/>
      <c r="NX20" s="106"/>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7"/>
      <c r="NK21" s="107"/>
      <c r="NL21" s="107"/>
      <c r="NM21" s="107"/>
      <c r="NN21" s="107"/>
      <c r="NO21" s="107"/>
      <c r="NP21" s="107"/>
      <c r="NQ21" s="107"/>
      <c r="NR21" s="107"/>
      <c r="NS21" s="107"/>
      <c r="NT21" s="107"/>
      <c r="NU21" s="107"/>
      <c r="NV21" s="107"/>
      <c r="NW21" s="107"/>
      <c r="NX21" s="107"/>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178</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0"/>
      <c r="NK23" s="101"/>
      <c r="NL23" s="101"/>
      <c r="NM23" s="101"/>
      <c r="NN23" s="101"/>
      <c r="NO23" s="101"/>
      <c r="NP23" s="101"/>
      <c r="NQ23" s="101"/>
      <c r="NR23" s="101"/>
      <c r="NS23" s="101"/>
      <c r="NT23" s="101"/>
      <c r="NU23" s="101"/>
      <c r="NV23" s="101"/>
      <c r="NW23" s="101"/>
      <c r="NX23" s="102"/>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0"/>
      <c r="NK24" s="101"/>
      <c r="NL24" s="101"/>
      <c r="NM24" s="101"/>
      <c r="NN24" s="101"/>
      <c r="NO24" s="101"/>
      <c r="NP24" s="101"/>
      <c r="NQ24" s="101"/>
      <c r="NR24" s="101"/>
      <c r="NS24" s="101"/>
      <c r="NT24" s="101"/>
      <c r="NU24" s="101"/>
      <c r="NV24" s="101"/>
      <c r="NW24" s="101"/>
      <c r="NX24" s="102"/>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0"/>
      <c r="NK25" s="101"/>
      <c r="NL25" s="101"/>
      <c r="NM25" s="101"/>
      <c r="NN25" s="101"/>
      <c r="NO25" s="101"/>
      <c r="NP25" s="101"/>
      <c r="NQ25" s="101"/>
      <c r="NR25" s="101"/>
      <c r="NS25" s="101"/>
      <c r="NT25" s="101"/>
      <c r="NU25" s="101"/>
      <c r="NV25" s="101"/>
      <c r="NW25" s="101"/>
      <c r="NX25" s="102"/>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0"/>
      <c r="NK26" s="101"/>
      <c r="NL26" s="101"/>
      <c r="NM26" s="101"/>
      <c r="NN26" s="101"/>
      <c r="NO26" s="101"/>
      <c r="NP26" s="101"/>
      <c r="NQ26" s="101"/>
      <c r="NR26" s="101"/>
      <c r="NS26" s="101"/>
      <c r="NT26" s="101"/>
      <c r="NU26" s="101"/>
      <c r="NV26" s="101"/>
      <c r="NW26" s="101"/>
      <c r="NX26" s="102"/>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0"/>
      <c r="NK27" s="101"/>
      <c r="NL27" s="101"/>
      <c r="NM27" s="101"/>
      <c r="NN27" s="101"/>
      <c r="NO27" s="101"/>
      <c r="NP27" s="101"/>
      <c r="NQ27" s="101"/>
      <c r="NR27" s="101"/>
      <c r="NS27" s="101"/>
      <c r="NT27" s="101"/>
      <c r="NU27" s="101"/>
      <c r="NV27" s="101"/>
      <c r="NW27" s="101"/>
      <c r="NX27" s="102"/>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0"/>
      <c r="NK28" s="101"/>
      <c r="NL28" s="101"/>
      <c r="NM28" s="101"/>
      <c r="NN28" s="101"/>
      <c r="NO28" s="101"/>
      <c r="NP28" s="101"/>
      <c r="NQ28" s="101"/>
      <c r="NR28" s="101"/>
      <c r="NS28" s="101"/>
      <c r="NT28" s="101"/>
      <c r="NU28" s="101"/>
      <c r="NV28" s="101"/>
      <c r="NW28" s="101"/>
      <c r="NX28" s="102"/>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0"/>
      <c r="NK29" s="101"/>
      <c r="NL29" s="101"/>
      <c r="NM29" s="101"/>
      <c r="NN29" s="101"/>
      <c r="NO29" s="101"/>
      <c r="NP29" s="101"/>
      <c r="NQ29" s="101"/>
      <c r="NR29" s="101"/>
      <c r="NS29" s="101"/>
      <c r="NT29" s="101"/>
      <c r="NU29" s="101"/>
      <c r="NV29" s="101"/>
      <c r="NW29" s="101"/>
      <c r="NX29" s="102"/>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0"/>
      <c r="NK30" s="101"/>
      <c r="NL30" s="101"/>
      <c r="NM30" s="101"/>
      <c r="NN30" s="101"/>
      <c r="NO30" s="101"/>
      <c r="NP30" s="101"/>
      <c r="NQ30" s="101"/>
      <c r="NR30" s="101"/>
      <c r="NS30" s="101"/>
      <c r="NT30" s="101"/>
      <c r="NU30" s="101"/>
      <c r="NV30" s="101"/>
      <c r="NW30" s="101"/>
      <c r="NX30" s="102"/>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0"/>
      <c r="NK31" s="101"/>
      <c r="NL31" s="101"/>
      <c r="NM31" s="101"/>
      <c r="NN31" s="101"/>
      <c r="NO31" s="101"/>
      <c r="NP31" s="101"/>
      <c r="NQ31" s="101"/>
      <c r="NR31" s="101"/>
      <c r="NS31" s="101"/>
      <c r="NT31" s="101"/>
      <c r="NU31" s="101"/>
      <c r="NV31" s="101"/>
      <c r="NW31" s="101"/>
      <c r="NX31" s="102"/>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0"/>
      <c r="NK32" s="101"/>
      <c r="NL32" s="101"/>
      <c r="NM32" s="101"/>
      <c r="NN32" s="101"/>
      <c r="NO32" s="101"/>
      <c r="NP32" s="101"/>
      <c r="NQ32" s="101"/>
      <c r="NR32" s="101"/>
      <c r="NS32" s="101"/>
      <c r="NT32" s="101"/>
      <c r="NU32" s="101"/>
      <c r="NV32" s="101"/>
      <c r="NW32" s="101"/>
      <c r="NX32" s="102"/>
      <c r="OC32" s="18" t="s">
        <v>56</v>
      </c>
    </row>
    <row r="33" spans="1:393" ht="13.5" customHeight="1">
      <c r="A33" s="2"/>
      <c r="B33" s="15"/>
      <c r="D33" s="5"/>
      <c r="E33" s="5"/>
      <c r="F33" s="5"/>
      <c r="G33" s="93" t="s">
        <v>57</v>
      </c>
      <c r="H33" s="93"/>
      <c r="I33" s="93"/>
      <c r="J33" s="93"/>
      <c r="K33" s="93"/>
      <c r="L33" s="93"/>
      <c r="M33" s="93"/>
      <c r="N33" s="93"/>
      <c r="O33" s="93"/>
      <c r="P33" s="76">
        <f>データ!AI7</f>
        <v>97</v>
      </c>
      <c r="Q33" s="77"/>
      <c r="R33" s="77"/>
      <c r="S33" s="77"/>
      <c r="T33" s="77"/>
      <c r="U33" s="77"/>
      <c r="V33" s="77"/>
      <c r="W33" s="77"/>
      <c r="X33" s="77"/>
      <c r="Y33" s="77"/>
      <c r="Z33" s="77"/>
      <c r="AA33" s="77"/>
      <c r="AB33" s="77"/>
      <c r="AC33" s="77"/>
      <c r="AD33" s="78"/>
      <c r="AE33" s="76">
        <f>データ!AJ7</f>
        <v>92.8</v>
      </c>
      <c r="AF33" s="77"/>
      <c r="AG33" s="77"/>
      <c r="AH33" s="77"/>
      <c r="AI33" s="77"/>
      <c r="AJ33" s="77"/>
      <c r="AK33" s="77"/>
      <c r="AL33" s="77"/>
      <c r="AM33" s="77"/>
      <c r="AN33" s="77"/>
      <c r="AO33" s="77"/>
      <c r="AP33" s="77"/>
      <c r="AQ33" s="77"/>
      <c r="AR33" s="77"/>
      <c r="AS33" s="78"/>
      <c r="AT33" s="76">
        <f>データ!AK7</f>
        <v>96.5</v>
      </c>
      <c r="AU33" s="77"/>
      <c r="AV33" s="77"/>
      <c r="AW33" s="77"/>
      <c r="AX33" s="77"/>
      <c r="AY33" s="77"/>
      <c r="AZ33" s="77"/>
      <c r="BA33" s="77"/>
      <c r="BB33" s="77"/>
      <c r="BC33" s="77"/>
      <c r="BD33" s="77"/>
      <c r="BE33" s="77"/>
      <c r="BF33" s="77"/>
      <c r="BG33" s="77"/>
      <c r="BH33" s="78"/>
      <c r="BI33" s="76">
        <f>データ!AL7</f>
        <v>94.9</v>
      </c>
      <c r="BJ33" s="77"/>
      <c r="BK33" s="77"/>
      <c r="BL33" s="77"/>
      <c r="BM33" s="77"/>
      <c r="BN33" s="77"/>
      <c r="BO33" s="77"/>
      <c r="BP33" s="77"/>
      <c r="BQ33" s="77"/>
      <c r="BR33" s="77"/>
      <c r="BS33" s="77"/>
      <c r="BT33" s="77"/>
      <c r="BU33" s="77"/>
      <c r="BV33" s="77"/>
      <c r="BW33" s="78"/>
      <c r="BX33" s="76">
        <f>データ!AM7</f>
        <v>100.9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86</v>
      </c>
      <c r="DE33" s="77"/>
      <c r="DF33" s="77"/>
      <c r="DG33" s="77"/>
      <c r="DH33" s="77"/>
      <c r="DI33" s="77"/>
      <c r="DJ33" s="77"/>
      <c r="DK33" s="77"/>
      <c r="DL33" s="77"/>
      <c r="DM33" s="77"/>
      <c r="DN33" s="77"/>
      <c r="DO33" s="77"/>
      <c r="DP33" s="77"/>
      <c r="DQ33" s="77"/>
      <c r="DR33" s="78"/>
      <c r="DS33" s="76">
        <f>データ!AU7</f>
        <v>82.1</v>
      </c>
      <c r="DT33" s="77"/>
      <c r="DU33" s="77"/>
      <c r="DV33" s="77"/>
      <c r="DW33" s="77"/>
      <c r="DX33" s="77"/>
      <c r="DY33" s="77"/>
      <c r="DZ33" s="77"/>
      <c r="EA33" s="77"/>
      <c r="EB33" s="77"/>
      <c r="EC33" s="77"/>
      <c r="ED33" s="77"/>
      <c r="EE33" s="77"/>
      <c r="EF33" s="77"/>
      <c r="EG33" s="78"/>
      <c r="EH33" s="76">
        <f>データ!AV7</f>
        <v>88.4</v>
      </c>
      <c r="EI33" s="77"/>
      <c r="EJ33" s="77"/>
      <c r="EK33" s="77"/>
      <c r="EL33" s="77"/>
      <c r="EM33" s="77"/>
      <c r="EN33" s="77"/>
      <c r="EO33" s="77"/>
      <c r="EP33" s="77"/>
      <c r="EQ33" s="77"/>
      <c r="ER33" s="77"/>
      <c r="ES33" s="77"/>
      <c r="ET33" s="77"/>
      <c r="EU33" s="77"/>
      <c r="EV33" s="78"/>
      <c r="EW33" s="76">
        <f>データ!AW7</f>
        <v>82.2</v>
      </c>
      <c r="EX33" s="77"/>
      <c r="EY33" s="77"/>
      <c r="EZ33" s="77"/>
      <c r="FA33" s="77"/>
      <c r="FB33" s="77"/>
      <c r="FC33" s="77"/>
      <c r="FD33" s="77"/>
      <c r="FE33" s="77"/>
      <c r="FF33" s="77"/>
      <c r="FG33" s="77"/>
      <c r="FH33" s="77"/>
      <c r="FI33" s="77"/>
      <c r="FJ33" s="77"/>
      <c r="FK33" s="78"/>
      <c r="FL33" s="76">
        <f>データ!AX7</f>
        <v>83.4</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5.2</v>
      </c>
      <c r="GS33" s="77"/>
      <c r="GT33" s="77"/>
      <c r="GU33" s="77"/>
      <c r="GV33" s="77"/>
      <c r="GW33" s="77"/>
      <c r="GX33" s="77"/>
      <c r="GY33" s="77"/>
      <c r="GZ33" s="77"/>
      <c r="HA33" s="77"/>
      <c r="HB33" s="77"/>
      <c r="HC33" s="77"/>
      <c r="HD33" s="77"/>
      <c r="HE33" s="77"/>
      <c r="HF33" s="78"/>
      <c r="HG33" s="76">
        <f>データ!BF7</f>
        <v>15.1</v>
      </c>
      <c r="HH33" s="77"/>
      <c r="HI33" s="77"/>
      <c r="HJ33" s="77"/>
      <c r="HK33" s="77"/>
      <c r="HL33" s="77"/>
      <c r="HM33" s="77"/>
      <c r="HN33" s="77"/>
      <c r="HO33" s="77"/>
      <c r="HP33" s="77"/>
      <c r="HQ33" s="77"/>
      <c r="HR33" s="77"/>
      <c r="HS33" s="77"/>
      <c r="HT33" s="77"/>
      <c r="HU33" s="78"/>
      <c r="HV33" s="76">
        <f>データ!BG7</f>
        <v>17.5</v>
      </c>
      <c r="HW33" s="77"/>
      <c r="HX33" s="77"/>
      <c r="HY33" s="77"/>
      <c r="HZ33" s="77"/>
      <c r="IA33" s="77"/>
      <c r="IB33" s="77"/>
      <c r="IC33" s="77"/>
      <c r="ID33" s="77"/>
      <c r="IE33" s="77"/>
      <c r="IF33" s="77"/>
      <c r="IG33" s="77"/>
      <c r="IH33" s="77"/>
      <c r="II33" s="77"/>
      <c r="IJ33" s="78"/>
      <c r="IK33" s="76">
        <f>データ!BH7</f>
        <v>24.7</v>
      </c>
      <c r="IL33" s="77"/>
      <c r="IM33" s="77"/>
      <c r="IN33" s="77"/>
      <c r="IO33" s="77"/>
      <c r="IP33" s="77"/>
      <c r="IQ33" s="77"/>
      <c r="IR33" s="77"/>
      <c r="IS33" s="77"/>
      <c r="IT33" s="77"/>
      <c r="IU33" s="77"/>
      <c r="IV33" s="77"/>
      <c r="IW33" s="77"/>
      <c r="IX33" s="77"/>
      <c r="IY33" s="78"/>
      <c r="IZ33" s="76">
        <f>データ!BI7</f>
        <v>22.6</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83.7</v>
      </c>
      <c r="KG33" s="77"/>
      <c r="KH33" s="77"/>
      <c r="KI33" s="77"/>
      <c r="KJ33" s="77"/>
      <c r="KK33" s="77"/>
      <c r="KL33" s="77"/>
      <c r="KM33" s="77"/>
      <c r="KN33" s="77"/>
      <c r="KO33" s="77"/>
      <c r="KP33" s="77"/>
      <c r="KQ33" s="77"/>
      <c r="KR33" s="77"/>
      <c r="KS33" s="77"/>
      <c r="KT33" s="78"/>
      <c r="KU33" s="76">
        <f>データ!BQ7</f>
        <v>71.599999999999994</v>
      </c>
      <c r="KV33" s="77"/>
      <c r="KW33" s="77"/>
      <c r="KX33" s="77"/>
      <c r="KY33" s="77"/>
      <c r="KZ33" s="77"/>
      <c r="LA33" s="77"/>
      <c r="LB33" s="77"/>
      <c r="LC33" s="77"/>
      <c r="LD33" s="77"/>
      <c r="LE33" s="77"/>
      <c r="LF33" s="77"/>
      <c r="LG33" s="77"/>
      <c r="LH33" s="77"/>
      <c r="LI33" s="78"/>
      <c r="LJ33" s="76">
        <f>データ!BR7</f>
        <v>78.400000000000006</v>
      </c>
      <c r="LK33" s="77"/>
      <c r="LL33" s="77"/>
      <c r="LM33" s="77"/>
      <c r="LN33" s="77"/>
      <c r="LO33" s="77"/>
      <c r="LP33" s="77"/>
      <c r="LQ33" s="77"/>
      <c r="LR33" s="77"/>
      <c r="LS33" s="77"/>
      <c r="LT33" s="77"/>
      <c r="LU33" s="77"/>
      <c r="LV33" s="77"/>
      <c r="LW33" s="77"/>
      <c r="LX33" s="78"/>
      <c r="LY33" s="76">
        <f>データ!BS7</f>
        <v>75.400000000000006</v>
      </c>
      <c r="LZ33" s="77"/>
      <c r="MA33" s="77"/>
      <c r="MB33" s="77"/>
      <c r="MC33" s="77"/>
      <c r="MD33" s="77"/>
      <c r="ME33" s="77"/>
      <c r="MF33" s="77"/>
      <c r="MG33" s="77"/>
      <c r="MH33" s="77"/>
      <c r="MI33" s="77"/>
      <c r="MJ33" s="77"/>
      <c r="MK33" s="77"/>
      <c r="ML33" s="77"/>
      <c r="MM33" s="78"/>
      <c r="MN33" s="76">
        <f>データ!BT7</f>
        <v>70.599999999999994</v>
      </c>
      <c r="MO33" s="77"/>
      <c r="MP33" s="77"/>
      <c r="MQ33" s="77"/>
      <c r="MR33" s="77"/>
      <c r="MS33" s="77"/>
      <c r="MT33" s="77"/>
      <c r="MU33" s="77"/>
      <c r="MV33" s="77"/>
      <c r="MW33" s="77"/>
      <c r="MX33" s="77"/>
      <c r="MY33" s="77"/>
      <c r="MZ33" s="77"/>
      <c r="NA33" s="77"/>
      <c r="NB33" s="78"/>
      <c r="ND33" s="5"/>
      <c r="NE33" s="5"/>
      <c r="NF33" s="5"/>
      <c r="NG33" s="5"/>
      <c r="NH33" s="17"/>
      <c r="NI33" s="2"/>
      <c r="NJ33" s="100"/>
      <c r="NK33" s="101"/>
      <c r="NL33" s="101"/>
      <c r="NM33" s="101"/>
      <c r="NN33" s="101"/>
      <c r="NO33" s="101"/>
      <c r="NP33" s="101"/>
      <c r="NQ33" s="101"/>
      <c r="NR33" s="101"/>
      <c r="NS33" s="101"/>
      <c r="NT33" s="101"/>
      <c r="NU33" s="101"/>
      <c r="NV33" s="101"/>
      <c r="NW33" s="101"/>
      <c r="NX33" s="102"/>
      <c r="OC33" s="18" t="s">
        <v>58</v>
      </c>
    </row>
    <row r="34" spans="1:393" ht="13.5" customHeight="1">
      <c r="A34" s="2"/>
      <c r="B34" s="15"/>
      <c r="D34" s="5"/>
      <c r="E34" s="5"/>
      <c r="F34" s="5"/>
      <c r="G34" s="93" t="s">
        <v>59</v>
      </c>
      <c r="H34" s="93"/>
      <c r="I34" s="93"/>
      <c r="J34" s="93"/>
      <c r="K34" s="93"/>
      <c r="L34" s="93"/>
      <c r="M34" s="93"/>
      <c r="N34" s="93"/>
      <c r="O34" s="93"/>
      <c r="P34" s="76">
        <f>データ!AN7</f>
        <v>98.2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97.7</v>
      </c>
      <c r="AU34" s="77"/>
      <c r="AV34" s="77"/>
      <c r="AW34" s="77"/>
      <c r="AX34" s="77"/>
      <c r="AY34" s="77"/>
      <c r="AZ34" s="77"/>
      <c r="BA34" s="77"/>
      <c r="BB34" s="77"/>
      <c r="BC34" s="77"/>
      <c r="BD34" s="77"/>
      <c r="BE34" s="77"/>
      <c r="BF34" s="77"/>
      <c r="BG34" s="77"/>
      <c r="BH34" s="78"/>
      <c r="BI34" s="76">
        <f>データ!AQ7</f>
        <v>100.7</v>
      </c>
      <c r="BJ34" s="77"/>
      <c r="BK34" s="77"/>
      <c r="BL34" s="77"/>
      <c r="BM34" s="77"/>
      <c r="BN34" s="77"/>
      <c r="BO34" s="77"/>
      <c r="BP34" s="77"/>
      <c r="BQ34" s="77"/>
      <c r="BR34" s="77"/>
      <c r="BS34" s="77"/>
      <c r="BT34" s="77"/>
      <c r="BU34" s="77"/>
      <c r="BV34" s="77"/>
      <c r="BW34" s="78"/>
      <c r="BX34" s="76">
        <f>データ!AR7</f>
        <v>103.6</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78.099999999999994</v>
      </c>
      <c r="DE34" s="77"/>
      <c r="DF34" s="77"/>
      <c r="DG34" s="77"/>
      <c r="DH34" s="77"/>
      <c r="DI34" s="77"/>
      <c r="DJ34" s="77"/>
      <c r="DK34" s="77"/>
      <c r="DL34" s="77"/>
      <c r="DM34" s="77"/>
      <c r="DN34" s="77"/>
      <c r="DO34" s="77"/>
      <c r="DP34" s="77"/>
      <c r="DQ34" s="77"/>
      <c r="DR34" s="78"/>
      <c r="DS34" s="76">
        <f>データ!AZ7</f>
        <v>77</v>
      </c>
      <c r="DT34" s="77"/>
      <c r="DU34" s="77"/>
      <c r="DV34" s="77"/>
      <c r="DW34" s="77"/>
      <c r="DX34" s="77"/>
      <c r="DY34" s="77"/>
      <c r="DZ34" s="77"/>
      <c r="EA34" s="77"/>
      <c r="EB34" s="77"/>
      <c r="EC34" s="77"/>
      <c r="ED34" s="77"/>
      <c r="EE34" s="77"/>
      <c r="EF34" s="77"/>
      <c r="EG34" s="78"/>
      <c r="EH34" s="76">
        <f>データ!BA7</f>
        <v>77.099999999999994</v>
      </c>
      <c r="EI34" s="77"/>
      <c r="EJ34" s="77"/>
      <c r="EK34" s="77"/>
      <c r="EL34" s="77"/>
      <c r="EM34" s="77"/>
      <c r="EN34" s="77"/>
      <c r="EO34" s="77"/>
      <c r="EP34" s="77"/>
      <c r="EQ34" s="77"/>
      <c r="ER34" s="77"/>
      <c r="ES34" s="77"/>
      <c r="ET34" s="77"/>
      <c r="EU34" s="77"/>
      <c r="EV34" s="78"/>
      <c r="EW34" s="76">
        <f>データ!BB7</f>
        <v>73.8</v>
      </c>
      <c r="EX34" s="77"/>
      <c r="EY34" s="77"/>
      <c r="EZ34" s="77"/>
      <c r="FA34" s="77"/>
      <c r="FB34" s="77"/>
      <c r="FC34" s="77"/>
      <c r="FD34" s="77"/>
      <c r="FE34" s="77"/>
      <c r="FF34" s="77"/>
      <c r="FG34" s="77"/>
      <c r="FH34" s="77"/>
      <c r="FI34" s="77"/>
      <c r="FJ34" s="77"/>
      <c r="FK34" s="78"/>
      <c r="FL34" s="76">
        <f>データ!BC7</f>
        <v>75.5</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114.4</v>
      </c>
      <c r="GS34" s="77"/>
      <c r="GT34" s="77"/>
      <c r="GU34" s="77"/>
      <c r="GV34" s="77"/>
      <c r="GW34" s="77"/>
      <c r="GX34" s="77"/>
      <c r="GY34" s="77"/>
      <c r="GZ34" s="77"/>
      <c r="HA34" s="77"/>
      <c r="HB34" s="77"/>
      <c r="HC34" s="77"/>
      <c r="HD34" s="77"/>
      <c r="HE34" s="77"/>
      <c r="HF34" s="78"/>
      <c r="HG34" s="76">
        <f>データ!BK7</f>
        <v>117</v>
      </c>
      <c r="HH34" s="77"/>
      <c r="HI34" s="77"/>
      <c r="HJ34" s="77"/>
      <c r="HK34" s="77"/>
      <c r="HL34" s="77"/>
      <c r="HM34" s="77"/>
      <c r="HN34" s="77"/>
      <c r="HO34" s="77"/>
      <c r="HP34" s="77"/>
      <c r="HQ34" s="77"/>
      <c r="HR34" s="77"/>
      <c r="HS34" s="77"/>
      <c r="HT34" s="77"/>
      <c r="HU34" s="78"/>
      <c r="HV34" s="76">
        <f>データ!BL7</f>
        <v>118.8</v>
      </c>
      <c r="HW34" s="77"/>
      <c r="HX34" s="77"/>
      <c r="HY34" s="77"/>
      <c r="HZ34" s="77"/>
      <c r="IA34" s="77"/>
      <c r="IB34" s="77"/>
      <c r="IC34" s="77"/>
      <c r="ID34" s="77"/>
      <c r="IE34" s="77"/>
      <c r="IF34" s="77"/>
      <c r="IG34" s="77"/>
      <c r="IH34" s="77"/>
      <c r="II34" s="77"/>
      <c r="IJ34" s="78"/>
      <c r="IK34" s="76">
        <f>データ!BM7</f>
        <v>136</v>
      </c>
      <c r="IL34" s="77"/>
      <c r="IM34" s="77"/>
      <c r="IN34" s="77"/>
      <c r="IO34" s="77"/>
      <c r="IP34" s="77"/>
      <c r="IQ34" s="77"/>
      <c r="IR34" s="77"/>
      <c r="IS34" s="77"/>
      <c r="IT34" s="77"/>
      <c r="IU34" s="77"/>
      <c r="IV34" s="77"/>
      <c r="IW34" s="77"/>
      <c r="IX34" s="77"/>
      <c r="IY34" s="78"/>
      <c r="IZ34" s="76">
        <f>データ!BN7</f>
        <v>131.30000000000001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67.900000000000006</v>
      </c>
      <c r="KG34" s="77"/>
      <c r="KH34" s="77"/>
      <c r="KI34" s="77"/>
      <c r="KJ34" s="77"/>
      <c r="KK34" s="77"/>
      <c r="KL34" s="77"/>
      <c r="KM34" s="77"/>
      <c r="KN34" s="77"/>
      <c r="KO34" s="77"/>
      <c r="KP34" s="77"/>
      <c r="KQ34" s="77"/>
      <c r="KR34" s="77"/>
      <c r="KS34" s="77"/>
      <c r="KT34" s="78"/>
      <c r="KU34" s="76">
        <f>データ!BV7</f>
        <v>66.900000000000006</v>
      </c>
      <c r="KV34" s="77"/>
      <c r="KW34" s="77"/>
      <c r="KX34" s="77"/>
      <c r="KY34" s="77"/>
      <c r="KZ34" s="77"/>
      <c r="LA34" s="77"/>
      <c r="LB34" s="77"/>
      <c r="LC34" s="77"/>
      <c r="LD34" s="77"/>
      <c r="LE34" s="77"/>
      <c r="LF34" s="77"/>
      <c r="LG34" s="77"/>
      <c r="LH34" s="77"/>
      <c r="LI34" s="78"/>
      <c r="LJ34" s="76">
        <f>データ!BW7</f>
        <v>66.099999999999994</v>
      </c>
      <c r="LK34" s="77"/>
      <c r="LL34" s="77"/>
      <c r="LM34" s="77"/>
      <c r="LN34" s="77"/>
      <c r="LO34" s="77"/>
      <c r="LP34" s="77"/>
      <c r="LQ34" s="77"/>
      <c r="LR34" s="77"/>
      <c r="LS34" s="77"/>
      <c r="LT34" s="77"/>
      <c r="LU34" s="77"/>
      <c r="LV34" s="77"/>
      <c r="LW34" s="77"/>
      <c r="LX34" s="78"/>
      <c r="LY34" s="76">
        <f>データ!BX7</f>
        <v>62.3</v>
      </c>
      <c r="LZ34" s="77"/>
      <c r="MA34" s="77"/>
      <c r="MB34" s="77"/>
      <c r="MC34" s="77"/>
      <c r="MD34" s="77"/>
      <c r="ME34" s="77"/>
      <c r="MF34" s="77"/>
      <c r="MG34" s="77"/>
      <c r="MH34" s="77"/>
      <c r="MI34" s="77"/>
      <c r="MJ34" s="77"/>
      <c r="MK34" s="77"/>
      <c r="ML34" s="77"/>
      <c r="MM34" s="78"/>
      <c r="MN34" s="76">
        <f>データ!BY7</f>
        <v>62.1</v>
      </c>
      <c r="MO34" s="77"/>
      <c r="MP34" s="77"/>
      <c r="MQ34" s="77"/>
      <c r="MR34" s="77"/>
      <c r="MS34" s="77"/>
      <c r="MT34" s="77"/>
      <c r="MU34" s="77"/>
      <c r="MV34" s="77"/>
      <c r="MW34" s="77"/>
      <c r="MX34" s="77"/>
      <c r="MY34" s="77"/>
      <c r="MZ34" s="77"/>
      <c r="NA34" s="77"/>
      <c r="NB34" s="78"/>
      <c r="ND34" s="5"/>
      <c r="NE34" s="5"/>
      <c r="NF34" s="5"/>
      <c r="NG34" s="5"/>
      <c r="NH34" s="17"/>
      <c r="NI34" s="2"/>
      <c r="NJ34" s="103"/>
      <c r="NK34" s="104"/>
      <c r="NL34" s="104"/>
      <c r="NM34" s="104"/>
      <c r="NN34" s="104"/>
      <c r="NO34" s="104"/>
      <c r="NP34" s="104"/>
      <c r="NQ34" s="104"/>
      <c r="NR34" s="104"/>
      <c r="NS34" s="104"/>
      <c r="NT34" s="104"/>
      <c r="NU34" s="104"/>
      <c r="NV34" s="104"/>
      <c r="NW34" s="104"/>
      <c r="NX34" s="105"/>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6" t="s">
        <v>61</v>
      </c>
      <c r="NK35" s="106"/>
      <c r="NL35" s="106"/>
      <c r="NM35" s="106"/>
      <c r="NN35" s="106"/>
      <c r="NO35" s="106"/>
      <c r="NP35" s="106"/>
      <c r="NQ35" s="106"/>
      <c r="NR35" s="106"/>
      <c r="NS35" s="106"/>
      <c r="NT35" s="106"/>
      <c r="NU35" s="106"/>
      <c r="NV35" s="106"/>
      <c r="NW35" s="106"/>
      <c r="NX35" s="106"/>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7"/>
      <c r="NK36" s="107"/>
      <c r="NL36" s="107"/>
      <c r="NM36" s="107"/>
      <c r="NN36" s="107"/>
      <c r="NO36" s="107"/>
      <c r="NP36" s="107"/>
      <c r="NQ36" s="107"/>
      <c r="NR36" s="107"/>
      <c r="NS36" s="107"/>
      <c r="NT36" s="107"/>
      <c r="NU36" s="107"/>
      <c r="NV36" s="107"/>
      <c r="NW36" s="107"/>
      <c r="NX36" s="107"/>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0" t="s">
        <v>180</v>
      </c>
      <c r="NK39" s="101"/>
      <c r="NL39" s="101"/>
      <c r="NM39" s="101"/>
      <c r="NN39" s="101"/>
      <c r="NO39" s="101"/>
      <c r="NP39" s="101"/>
      <c r="NQ39" s="101"/>
      <c r="NR39" s="101"/>
      <c r="NS39" s="101"/>
      <c r="NT39" s="101"/>
      <c r="NU39" s="101"/>
      <c r="NV39" s="101"/>
      <c r="NW39" s="101"/>
      <c r="NX39" s="102"/>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0"/>
      <c r="NK40" s="101"/>
      <c r="NL40" s="101"/>
      <c r="NM40" s="101"/>
      <c r="NN40" s="101"/>
      <c r="NO40" s="101"/>
      <c r="NP40" s="101"/>
      <c r="NQ40" s="101"/>
      <c r="NR40" s="101"/>
      <c r="NS40" s="101"/>
      <c r="NT40" s="101"/>
      <c r="NU40" s="101"/>
      <c r="NV40" s="101"/>
      <c r="NW40" s="101"/>
      <c r="NX40" s="102"/>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0"/>
      <c r="NK41" s="101"/>
      <c r="NL41" s="101"/>
      <c r="NM41" s="101"/>
      <c r="NN41" s="101"/>
      <c r="NO41" s="101"/>
      <c r="NP41" s="101"/>
      <c r="NQ41" s="101"/>
      <c r="NR41" s="101"/>
      <c r="NS41" s="101"/>
      <c r="NT41" s="101"/>
      <c r="NU41" s="101"/>
      <c r="NV41" s="101"/>
      <c r="NW41" s="101"/>
      <c r="NX41" s="102"/>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0"/>
      <c r="NK42" s="101"/>
      <c r="NL42" s="101"/>
      <c r="NM42" s="101"/>
      <c r="NN42" s="101"/>
      <c r="NO42" s="101"/>
      <c r="NP42" s="101"/>
      <c r="NQ42" s="101"/>
      <c r="NR42" s="101"/>
      <c r="NS42" s="101"/>
      <c r="NT42" s="101"/>
      <c r="NU42" s="101"/>
      <c r="NV42" s="101"/>
      <c r="NW42" s="101"/>
      <c r="NX42" s="102"/>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0"/>
      <c r="NK43" s="101"/>
      <c r="NL43" s="101"/>
      <c r="NM43" s="101"/>
      <c r="NN43" s="101"/>
      <c r="NO43" s="101"/>
      <c r="NP43" s="101"/>
      <c r="NQ43" s="101"/>
      <c r="NR43" s="101"/>
      <c r="NS43" s="101"/>
      <c r="NT43" s="101"/>
      <c r="NU43" s="101"/>
      <c r="NV43" s="101"/>
      <c r="NW43" s="101"/>
      <c r="NX43" s="102"/>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0"/>
      <c r="NK44" s="101"/>
      <c r="NL44" s="101"/>
      <c r="NM44" s="101"/>
      <c r="NN44" s="101"/>
      <c r="NO44" s="101"/>
      <c r="NP44" s="101"/>
      <c r="NQ44" s="101"/>
      <c r="NR44" s="101"/>
      <c r="NS44" s="101"/>
      <c r="NT44" s="101"/>
      <c r="NU44" s="101"/>
      <c r="NV44" s="101"/>
      <c r="NW44" s="101"/>
      <c r="NX44" s="102"/>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0"/>
      <c r="NK45" s="101"/>
      <c r="NL45" s="101"/>
      <c r="NM45" s="101"/>
      <c r="NN45" s="101"/>
      <c r="NO45" s="101"/>
      <c r="NP45" s="101"/>
      <c r="NQ45" s="101"/>
      <c r="NR45" s="101"/>
      <c r="NS45" s="101"/>
      <c r="NT45" s="101"/>
      <c r="NU45" s="101"/>
      <c r="NV45" s="101"/>
      <c r="NW45" s="101"/>
      <c r="NX45" s="102"/>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0"/>
      <c r="NK46" s="101"/>
      <c r="NL46" s="101"/>
      <c r="NM46" s="101"/>
      <c r="NN46" s="101"/>
      <c r="NO46" s="101"/>
      <c r="NP46" s="101"/>
      <c r="NQ46" s="101"/>
      <c r="NR46" s="101"/>
      <c r="NS46" s="101"/>
      <c r="NT46" s="101"/>
      <c r="NU46" s="101"/>
      <c r="NV46" s="101"/>
      <c r="NW46" s="101"/>
      <c r="NX46" s="102"/>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0"/>
      <c r="NK47" s="101"/>
      <c r="NL47" s="101"/>
      <c r="NM47" s="101"/>
      <c r="NN47" s="101"/>
      <c r="NO47" s="101"/>
      <c r="NP47" s="101"/>
      <c r="NQ47" s="101"/>
      <c r="NR47" s="101"/>
      <c r="NS47" s="101"/>
      <c r="NT47" s="101"/>
      <c r="NU47" s="101"/>
      <c r="NV47" s="101"/>
      <c r="NW47" s="101"/>
      <c r="NX47" s="102"/>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0"/>
      <c r="NK48" s="101"/>
      <c r="NL48" s="101"/>
      <c r="NM48" s="101"/>
      <c r="NN48" s="101"/>
      <c r="NO48" s="101"/>
      <c r="NP48" s="101"/>
      <c r="NQ48" s="101"/>
      <c r="NR48" s="101"/>
      <c r="NS48" s="101"/>
      <c r="NT48" s="101"/>
      <c r="NU48" s="101"/>
      <c r="NV48" s="101"/>
      <c r="NW48" s="101"/>
      <c r="NX48" s="102"/>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0"/>
      <c r="NK49" s="101"/>
      <c r="NL49" s="101"/>
      <c r="NM49" s="101"/>
      <c r="NN49" s="101"/>
      <c r="NO49" s="101"/>
      <c r="NP49" s="101"/>
      <c r="NQ49" s="101"/>
      <c r="NR49" s="101"/>
      <c r="NS49" s="101"/>
      <c r="NT49" s="101"/>
      <c r="NU49" s="101"/>
      <c r="NV49" s="101"/>
      <c r="NW49" s="101"/>
      <c r="NX49" s="102"/>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0"/>
      <c r="NK50" s="101"/>
      <c r="NL50" s="101"/>
      <c r="NM50" s="101"/>
      <c r="NN50" s="101"/>
      <c r="NO50" s="101"/>
      <c r="NP50" s="101"/>
      <c r="NQ50" s="101"/>
      <c r="NR50" s="101"/>
      <c r="NS50" s="101"/>
      <c r="NT50" s="101"/>
      <c r="NU50" s="101"/>
      <c r="NV50" s="101"/>
      <c r="NW50" s="101"/>
      <c r="NX50" s="102"/>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3"/>
      <c r="NK51" s="104"/>
      <c r="NL51" s="104"/>
      <c r="NM51" s="104"/>
      <c r="NN51" s="104"/>
      <c r="NO51" s="104"/>
      <c r="NP51" s="104"/>
      <c r="NQ51" s="104"/>
      <c r="NR51" s="104"/>
      <c r="NS51" s="104"/>
      <c r="NT51" s="104"/>
      <c r="NU51" s="104"/>
      <c r="NV51" s="104"/>
      <c r="NW51" s="104"/>
      <c r="NX51" s="105"/>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0" t="s">
        <v>179</v>
      </c>
      <c r="NK54" s="101"/>
      <c r="NL54" s="101"/>
      <c r="NM54" s="101"/>
      <c r="NN54" s="101"/>
      <c r="NO54" s="101"/>
      <c r="NP54" s="101"/>
      <c r="NQ54" s="101"/>
      <c r="NR54" s="101"/>
      <c r="NS54" s="101"/>
      <c r="NT54" s="101"/>
      <c r="NU54" s="101"/>
      <c r="NV54" s="101"/>
      <c r="NW54" s="101"/>
      <c r="NX54" s="102"/>
      <c r="OC54" s="18" t="s">
        <v>83</v>
      </c>
    </row>
    <row r="55" spans="1:393" ht="13.5" customHeight="1">
      <c r="A55" s="2"/>
      <c r="B55" s="15"/>
      <c r="C55" s="5"/>
      <c r="D55" s="5"/>
      <c r="E55" s="5"/>
      <c r="F55" s="5"/>
      <c r="G55" s="93" t="s">
        <v>57</v>
      </c>
      <c r="H55" s="93"/>
      <c r="I55" s="93"/>
      <c r="J55" s="93"/>
      <c r="K55" s="93"/>
      <c r="L55" s="93"/>
      <c r="M55" s="93"/>
      <c r="N55" s="93"/>
      <c r="O55" s="93"/>
      <c r="P55" s="94">
        <f>データ!CA7</f>
        <v>27752</v>
      </c>
      <c r="Q55" s="95"/>
      <c r="R55" s="95"/>
      <c r="S55" s="95"/>
      <c r="T55" s="95"/>
      <c r="U55" s="95"/>
      <c r="V55" s="95"/>
      <c r="W55" s="95"/>
      <c r="X55" s="95"/>
      <c r="Y55" s="95"/>
      <c r="Z55" s="95"/>
      <c r="AA55" s="95"/>
      <c r="AB55" s="95"/>
      <c r="AC55" s="95"/>
      <c r="AD55" s="96"/>
      <c r="AE55" s="94">
        <f>データ!CB7</f>
        <v>27875</v>
      </c>
      <c r="AF55" s="95"/>
      <c r="AG55" s="95"/>
      <c r="AH55" s="95"/>
      <c r="AI55" s="95"/>
      <c r="AJ55" s="95"/>
      <c r="AK55" s="95"/>
      <c r="AL55" s="95"/>
      <c r="AM55" s="95"/>
      <c r="AN55" s="95"/>
      <c r="AO55" s="95"/>
      <c r="AP55" s="95"/>
      <c r="AQ55" s="95"/>
      <c r="AR55" s="95"/>
      <c r="AS55" s="96"/>
      <c r="AT55" s="94">
        <f>データ!CC7</f>
        <v>27216</v>
      </c>
      <c r="AU55" s="95"/>
      <c r="AV55" s="95"/>
      <c r="AW55" s="95"/>
      <c r="AX55" s="95"/>
      <c r="AY55" s="95"/>
      <c r="AZ55" s="95"/>
      <c r="BA55" s="95"/>
      <c r="BB55" s="95"/>
      <c r="BC55" s="95"/>
      <c r="BD55" s="95"/>
      <c r="BE55" s="95"/>
      <c r="BF55" s="95"/>
      <c r="BG55" s="95"/>
      <c r="BH55" s="96"/>
      <c r="BI55" s="94">
        <f>データ!CD7</f>
        <v>27301</v>
      </c>
      <c r="BJ55" s="95"/>
      <c r="BK55" s="95"/>
      <c r="BL55" s="95"/>
      <c r="BM55" s="95"/>
      <c r="BN55" s="95"/>
      <c r="BO55" s="95"/>
      <c r="BP55" s="95"/>
      <c r="BQ55" s="95"/>
      <c r="BR55" s="95"/>
      <c r="BS55" s="95"/>
      <c r="BT55" s="95"/>
      <c r="BU55" s="95"/>
      <c r="BV55" s="95"/>
      <c r="BW55" s="96"/>
      <c r="BX55" s="94">
        <f>データ!CE7</f>
        <v>28146</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10045</v>
      </c>
      <c r="DE55" s="95"/>
      <c r="DF55" s="95"/>
      <c r="DG55" s="95"/>
      <c r="DH55" s="95"/>
      <c r="DI55" s="95"/>
      <c r="DJ55" s="95"/>
      <c r="DK55" s="95"/>
      <c r="DL55" s="95"/>
      <c r="DM55" s="95"/>
      <c r="DN55" s="95"/>
      <c r="DO55" s="95"/>
      <c r="DP55" s="95"/>
      <c r="DQ55" s="95"/>
      <c r="DR55" s="96"/>
      <c r="DS55" s="94">
        <f>データ!CM7</f>
        <v>10813</v>
      </c>
      <c r="DT55" s="95"/>
      <c r="DU55" s="95"/>
      <c r="DV55" s="95"/>
      <c r="DW55" s="95"/>
      <c r="DX55" s="95"/>
      <c r="DY55" s="95"/>
      <c r="DZ55" s="95"/>
      <c r="EA55" s="95"/>
      <c r="EB55" s="95"/>
      <c r="EC55" s="95"/>
      <c r="ED55" s="95"/>
      <c r="EE55" s="95"/>
      <c r="EF55" s="95"/>
      <c r="EG55" s="96"/>
      <c r="EH55" s="94">
        <f>データ!CN7</f>
        <v>11231</v>
      </c>
      <c r="EI55" s="95"/>
      <c r="EJ55" s="95"/>
      <c r="EK55" s="95"/>
      <c r="EL55" s="95"/>
      <c r="EM55" s="95"/>
      <c r="EN55" s="95"/>
      <c r="EO55" s="95"/>
      <c r="EP55" s="95"/>
      <c r="EQ55" s="95"/>
      <c r="ER55" s="95"/>
      <c r="ES55" s="95"/>
      <c r="ET55" s="95"/>
      <c r="EU55" s="95"/>
      <c r="EV55" s="96"/>
      <c r="EW55" s="94">
        <f>データ!CO7</f>
        <v>11657</v>
      </c>
      <c r="EX55" s="95"/>
      <c r="EY55" s="95"/>
      <c r="EZ55" s="95"/>
      <c r="FA55" s="95"/>
      <c r="FB55" s="95"/>
      <c r="FC55" s="95"/>
      <c r="FD55" s="95"/>
      <c r="FE55" s="95"/>
      <c r="FF55" s="95"/>
      <c r="FG55" s="95"/>
      <c r="FH55" s="95"/>
      <c r="FI55" s="95"/>
      <c r="FJ55" s="95"/>
      <c r="FK55" s="96"/>
      <c r="FL55" s="94">
        <f>データ!CP7</f>
        <v>12208</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62.4</v>
      </c>
      <c r="GS55" s="77"/>
      <c r="GT55" s="77"/>
      <c r="GU55" s="77"/>
      <c r="GV55" s="77"/>
      <c r="GW55" s="77"/>
      <c r="GX55" s="77"/>
      <c r="GY55" s="77"/>
      <c r="GZ55" s="77"/>
      <c r="HA55" s="77"/>
      <c r="HB55" s="77"/>
      <c r="HC55" s="77"/>
      <c r="HD55" s="77"/>
      <c r="HE55" s="77"/>
      <c r="HF55" s="78"/>
      <c r="HG55" s="76">
        <f>データ!CX7</f>
        <v>66.5</v>
      </c>
      <c r="HH55" s="77"/>
      <c r="HI55" s="77"/>
      <c r="HJ55" s="77"/>
      <c r="HK55" s="77"/>
      <c r="HL55" s="77"/>
      <c r="HM55" s="77"/>
      <c r="HN55" s="77"/>
      <c r="HO55" s="77"/>
      <c r="HP55" s="77"/>
      <c r="HQ55" s="77"/>
      <c r="HR55" s="77"/>
      <c r="HS55" s="77"/>
      <c r="HT55" s="77"/>
      <c r="HU55" s="78"/>
      <c r="HV55" s="76">
        <f>データ!CY7</f>
        <v>60.1</v>
      </c>
      <c r="HW55" s="77"/>
      <c r="HX55" s="77"/>
      <c r="HY55" s="77"/>
      <c r="HZ55" s="77"/>
      <c r="IA55" s="77"/>
      <c r="IB55" s="77"/>
      <c r="IC55" s="77"/>
      <c r="ID55" s="77"/>
      <c r="IE55" s="77"/>
      <c r="IF55" s="77"/>
      <c r="IG55" s="77"/>
      <c r="IH55" s="77"/>
      <c r="II55" s="77"/>
      <c r="IJ55" s="78"/>
      <c r="IK55" s="76">
        <f>データ!CZ7</f>
        <v>58.5</v>
      </c>
      <c r="IL55" s="77"/>
      <c r="IM55" s="77"/>
      <c r="IN55" s="77"/>
      <c r="IO55" s="77"/>
      <c r="IP55" s="77"/>
      <c r="IQ55" s="77"/>
      <c r="IR55" s="77"/>
      <c r="IS55" s="77"/>
      <c r="IT55" s="77"/>
      <c r="IU55" s="77"/>
      <c r="IV55" s="77"/>
      <c r="IW55" s="77"/>
      <c r="IX55" s="77"/>
      <c r="IY55" s="78"/>
      <c r="IZ55" s="76">
        <f>データ!DA7</f>
        <v>57.8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17.600000000000001</v>
      </c>
      <c r="KG55" s="77"/>
      <c r="KH55" s="77"/>
      <c r="KI55" s="77"/>
      <c r="KJ55" s="77"/>
      <c r="KK55" s="77"/>
      <c r="KL55" s="77"/>
      <c r="KM55" s="77"/>
      <c r="KN55" s="77"/>
      <c r="KO55" s="77"/>
      <c r="KP55" s="77"/>
      <c r="KQ55" s="77"/>
      <c r="KR55" s="77"/>
      <c r="KS55" s="77"/>
      <c r="KT55" s="78"/>
      <c r="KU55" s="76">
        <f>データ!DI7</f>
        <v>17.8</v>
      </c>
      <c r="KV55" s="77"/>
      <c r="KW55" s="77"/>
      <c r="KX55" s="77"/>
      <c r="KY55" s="77"/>
      <c r="KZ55" s="77"/>
      <c r="LA55" s="77"/>
      <c r="LB55" s="77"/>
      <c r="LC55" s="77"/>
      <c r="LD55" s="77"/>
      <c r="LE55" s="77"/>
      <c r="LF55" s="77"/>
      <c r="LG55" s="77"/>
      <c r="LH55" s="77"/>
      <c r="LI55" s="78"/>
      <c r="LJ55" s="76">
        <f>データ!DJ7</f>
        <v>18.600000000000001</v>
      </c>
      <c r="LK55" s="77"/>
      <c r="LL55" s="77"/>
      <c r="LM55" s="77"/>
      <c r="LN55" s="77"/>
      <c r="LO55" s="77"/>
      <c r="LP55" s="77"/>
      <c r="LQ55" s="77"/>
      <c r="LR55" s="77"/>
      <c r="LS55" s="77"/>
      <c r="LT55" s="77"/>
      <c r="LU55" s="77"/>
      <c r="LV55" s="77"/>
      <c r="LW55" s="77"/>
      <c r="LX55" s="78"/>
      <c r="LY55" s="76">
        <f>データ!DK7</f>
        <v>17.899999999999999</v>
      </c>
      <c r="LZ55" s="77"/>
      <c r="MA55" s="77"/>
      <c r="MB55" s="77"/>
      <c r="MC55" s="77"/>
      <c r="MD55" s="77"/>
      <c r="ME55" s="77"/>
      <c r="MF55" s="77"/>
      <c r="MG55" s="77"/>
      <c r="MH55" s="77"/>
      <c r="MI55" s="77"/>
      <c r="MJ55" s="77"/>
      <c r="MK55" s="77"/>
      <c r="ML55" s="77"/>
      <c r="MM55" s="78"/>
      <c r="MN55" s="76">
        <f>データ!DL7</f>
        <v>18</v>
      </c>
      <c r="MO55" s="77"/>
      <c r="MP55" s="77"/>
      <c r="MQ55" s="77"/>
      <c r="MR55" s="77"/>
      <c r="MS55" s="77"/>
      <c r="MT55" s="77"/>
      <c r="MU55" s="77"/>
      <c r="MV55" s="77"/>
      <c r="MW55" s="77"/>
      <c r="MX55" s="77"/>
      <c r="MY55" s="77"/>
      <c r="MZ55" s="77"/>
      <c r="NA55" s="77"/>
      <c r="NB55" s="78"/>
      <c r="NC55" s="5"/>
      <c r="ND55" s="5"/>
      <c r="NE55" s="5"/>
      <c r="NF55" s="5"/>
      <c r="NG55" s="5"/>
      <c r="NH55" s="17"/>
      <c r="NI55" s="2"/>
      <c r="NJ55" s="100"/>
      <c r="NK55" s="101"/>
      <c r="NL55" s="101"/>
      <c r="NM55" s="101"/>
      <c r="NN55" s="101"/>
      <c r="NO55" s="101"/>
      <c r="NP55" s="101"/>
      <c r="NQ55" s="101"/>
      <c r="NR55" s="101"/>
      <c r="NS55" s="101"/>
      <c r="NT55" s="101"/>
      <c r="NU55" s="101"/>
      <c r="NV55" s="101"/>
      <c r="NW55" s="101"/>
      <c r="NX55" s="102"/>
    </row>
    <row r="56" spans="1:393" ht="13.5" customHeight="1">
      <c r="A56" s="2"/>
      <c r="B56" s="15"/>
      <c r="C56" s="5"/>
      <c r="D56" s="5"/>
      <c r="E56" s="5"/>
      <c r="F56" s="5"/>
      <c r="G56" s="93" t="s">
        <v>59</v>
      </c>
      <c r="H56" s="93"/>
      <c r="I56" s="93"/>
      <c r="J56" s="93"/>
      <c r="K56" s="93"/>
      <c r="L56" s="93"/>
      <c r="M56" s="93"/>
      <c r="N56" s="93"/>
      <c r="O56" s="93"/>
      <c r="P56" s="94">
        <f>データ!CF7</f>
        <v>25249</v>
      </c>
      <c r="Q56" s="95"/>
      <c r="R56" s="95"/>
      <c r="S56" s="95"/>
      <c r="T56" s="95"/>
      <c r="U56" s="95"/>
      <c r="V56" s="95"/>
      <c r="W56" s="95"/>
      <c r="X56" s="95"/>
      <c r="Y56" s="95"/>
      <c r="Z56" s="95"/>
      <c r="AA56" s="95"/>
      <c r="AB56" s="95"/>
      <c r="AC56" s="95"/>
      <c r="AD56" s="96"/>
      <c r="AE56" s="94">
        <f>データ!CG7</f>
        <v>25711</v>
      </c>
      <c r="AF56" s="95"/>
      <c r="AG56" s="95"/>
      <c r="AH56" s="95"/>
      <c r="AI56" s="95"/>
      <c r="AJ56" s="95"/>
      <c r="AK56" s="95"/>
      <c r="AL56" s="95"/>
      <c r="AM56" s="95"/>
      <c r="AN56" s="95"/>
      <c r="AO56" s="95"/>
      <c r="AP56" s="95"/>
      <c r="AQ56" s="95"/>
      <c r="AR56" s="95"/>
      <c r="AS56" s="96"/>
      <c r="AT56" s="94">
        <f>データ!CH7</f>
        <v>26415</v>
      </c>
      <c r="AU56" s="95"/>
      <c r="AV56" s="95"/>
      <c r="AW56" s="95"/>
      <c r="AX56" s="95"/>
      <c r="AY56" s="95"/>
      <c r="AZ56" s="95"/>
      <c r="BA56" s="95"/>
      <c r="BB56" s="95"/>
      <c r="BC56" s="95"/>
      <c r="BD56" s="95"/>
      <c r="BE56" s="95"/>
      <c r="BF56" s="95"/>
      <c r="BG56" s="95"/>
      <c r="BH56" s="96"/>
      <c r="BI56" s="94">
        <f>データ!CI7</f>
        <v>27227</v>
      </c>
      <c r="BJ56" s="95"/>
      <c r="BK56" s="95"/>
      <c r="BL56" s="95"/>
      <c r="BM56" s="95"/>
      <c r="BN56" s="95"/>
      <c r="BO56" s="95"/>
      <c r="BP56" s="95"/>
      <c r="BQ56" s="95"/>
      <c r="BR56" s="95"/>
      <c r="BS56" s="95"/>
      <c r="BT56" s="95"/>
      <c r="BU56" s="95"/>
      <c r="BV56" s="95"/>
      <c r="BW56" s="96"/>
      <c r="BX56" s="94">
        <f>データ!CJ7</f>
        <v>28176</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8852</v>
      </c>
      <c r="DE56" s="95"/>
      <c r="DF56" s="95"/>
      <c r="DG56" s="95"/>
      <c r="DH56" s="95"/>
      <c r="DI56" s="95"/>
      <c r="DJ56" s="95"/>
      <c r="DK56" s="95"/>
      <c r="DL56" s="95"/>
      <c r="DM56" s="95"/>
      <c r="DN56" s="95"/>
      <c r="DO56" s="95"/>
      <c r="DP56" s="95"/>
      <c r="DQ56" s="95"/>
      <c r="DR56" s="96"/>
      <c r="DS56" s="94">
        <f>データ!CR7</f>
        <v>9060</v>
      </c>
      <c r="DT56" s="95"/>
      <c r="DU56" s="95"/>
      <c r="DV56" s="95"/>
      <c r="DW56" s="95"/>
      <c r="DX56" s="95"/>
      <c r="DY56" s="95"/>
      <c r="DZ56" s="95"/>
      <c r="EA56" s="95"/>
      <c r="EB56" s="95"/>
      <c r="EC56" s="95"/>
      <c r="ED56" s="95"/>
      <c r="EE56" s="95"/>
      <c r="EF56" s="95"/>
      <c r="EG56" s="96"/>
      <c r="EH56" s="94">
        <f>データ!CS7</f>
        <v>9135</v>
      </c>
      <c r="EI56" s="95"/>
      <c r="EJ56" s="95"/>
      <c r="EK56" s="95"/>
      <c r="EL56" s="95"/>
      <c r="EM56" s="95"/>
      <c r="EN56" s="95"/>
      <c r="EO56" s="95"/>
      <c r="EP56" s="95"/>
      <c r="EQ56" s="95"/>
      <c r="ER56" s="95"/>
      <c r="ES56" s="95"/>
      <c r="ET56" s="95"/>
      <c r="EU56" s="95"/>
      <c r="EV56" s="96"/>
      <c r="EW56" s="94">
        <f>データ!CT7</f>
        <v>9509</v>
      </c>
      <c r="EX56" s="95"/>
      <c r="EY56" s="95"/>
      <c r="EZ56" s="95"/>
      <c r="FA56" s="95"/>
      <c r="FB56" s="95"/>
      <c r="FC56" s="95"/>
      <c r="FD56" s="95"/>
      <c r="FE56" s="95"/>
      <c r="FF56" s="95"/>
      <c r="FG56" s="95"/>
      <c r="FH56" s="95"/>
      <c r="FI56" s="95"/>
      <c r="FJ56" s="95"/>
      <c r="FK56" s="96"/>
      <c r="FL56" s="94">
        <f>データ!CU7</f>
        <v>9548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70.3</v>
      </c>
      <c r="GS56" s="77"/>
      <c r="GT56" s="77"/>
      <c r="GU56" s="77"/>
      <c r="GV56" s="77"/>
      <c r="GW56" s="77"/>
      <c r="GX56" s="77"/>
      <c r="GY56" s="77"/>
      <c r="GZ56" s="77"/>
      <c r="HA56" s="77"/>
      <c r="HB56" s="77"/>
      <c r="HC56" s="77"/>
      <c r="HD56" s="77"/>
      <c r="HE56" s="77"/>
      <c r="HF56" s="78"/>
      <c r="HG56" s="76">
        <f>データ!DC7</f>
        <v>71.099999999999994</v>
      </c>
      <c r="HH56" s="77"/>
      <c r="HI56" s="77"/>
      <c r="HJ56" s="77"/>
      <c r="HK56" s="77"/>
      <c r="HL56" s="77"/>
      <c r="HM56" s="77"/>
      <c r="HN56" s="77"/>
      <c r="HO56" s="77"/>
      <c r="HP56" s="77"/>
      <c r="HQ56" s="77"/>
      <c r="HR56" s="77"/>
      <c r="HS56" s="77"/>
      <c r="HT56" s="77"/>
      <c r="HU56" s="78"/>
      <c r="HV56" s="76">
        <f>データ!DD7</f>
        <v>72</v>
      </c>
      <c r="HW56" s="77"/>
      <c r="HX56" s="77"/>
      <c r="HY56" s="77"/>
      <c r="HZ56" s="77"/>
      <c r="IA56" s="77"/>
      <c r="IB56" s="77"/>
      <c r="IC56" s="77"/>
      <c r="ID56" s="77"/>
      <c r="IE56" s="77"/>
      <c r="IF56" s="77"/>
      <c r="IG56" s="77"/>
      <c r="IH56" s="77"/>
      <c r="II56" s="77"/>
      <c r="IJ56" s="78"/>
      <c r="IK56" s="76">
        <f>データ!DE7</f>
        <v>77.7</v>
      </c>
      <c r="IL56" s="77"/>
      <c r="IM56" s="77"/>
      <c r="IN56" s="77"/>
      <c r="IO56" s="77"/>
      <c r="IP56" s="77"/>
      <c r="IQ56" s="77"/>
      <c r="IR56" s="77"/>
      <c r="IS56" s="77"/>
      <c r="IT56" s="77"/>
      <c r="IU56" s="77"/>
      <c r="IV56" s="77"/>
      <c r="IW56" s="77"/>
      <c r="IX56" s="77"/>
      <c r="IY56" s="78"/>
      <c r="IZ56" s="76">
        <f>データ!DF7</f>
        <v>75.7</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v>
      </c>
      <c r="KG56" s="77"/>
      <c r="KH56" s="77"/>
      <c r="KI56" s="77"/>
      <c r="KJ56" s="77"/>
      <c r="KK56" s="77"/>
      <c r="KL56" s="77"/>
      <c r="KM56" s="77"/>
      <c r="KN56" s="77"/>
      <c r="KO56" s="77"/>
      <c r="KP56" s="77"/>
      <c r="KQ56" s="77"/>
      <c r="KR56" s="77"/>
      <c r="KS56" s="77"/>
      <c r="KT56" s="78"/>
      <c r="KU56" s="76">
        <f>データ!DN7</f>
        <v>16.5</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15.7</v>
      </c>
      <c r="LZ56" s="77"/>
      <c r="MA56" s="77"/>
      <c r="MB56" s="77"/>
      <c r="MC56" s="77"/>
      <c r="MD56" s="77"/>
      <c r="ME56" s="77"/>
      <c r="MF56" s="77"/>
      <c r="MG56" s="77"/>
      <c r="MH56" s="77"/>
      <c r="MI56" s="77"/>
      <c r="MJ56" s="77"/>
      <c r="MK56" s="77"/>
      <c r="ML56" s="77"/>
      <c r="MM56" s="78"/>
      <c r="MN56" s="76">
        <f>データ!DQ7</f>
        <v>14.6</v>
      </c>
      <c r="MO56" s="77"/>
      <c r="MP56" s="77"/>
      <c r="MQ56" s="77"/>
      <c r="MR56" s="77"/>
      <c r="MS56" s="77"/>
      <c r="MT56" s="77"/>
      <c r="MU56" s="77"/>
      <c r="MV56" s="77"/>
      <c r="MW56" s="77"/>
      <c r="MX56" s="77"/>
      <c r="MY56" s="77"/>
      <c r="MZ56" s="77"/>
      <c r="NA56" s="77"/>
      <c r="NB56" s="78"/>
      <c r="NC56" s="5"/>
      <c r="ND56" s="5"/>
      <c r="NE56" s="5"/>
      <c r="NF56" s="5"/>
      <c r="NG56" s="5"/>
      <c r="NH56" s="17"/>
      <c r="NI56" s="2"/>
      <c r="NJ56" s="100"/>
      <c r="NK56" s="101"/>
      <c r="NL56" s="101"/>
      <c r="NM56" s="101"/>
      <c r="NN56" s="101"/>
      <c r="NO56" s="101"/>
      <c r="NP56" s="101"/>
      <c r="NQ56" s="101"/>
      <c r="NR56" s="101"/>
      <c r="NS56" s="101"/>
      <c r="NT56" s="101"/>
      <c r="NU56" s="101"/>
      <c r="NV56" s="101"/>
      <c r="NW56" s="101"/>
      <c r="NX56" s="102"/>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0"/>
      <c r="NK57" s="101"/>
      <c r="NL57" s="101"/>
      <c r="NM57" s="101"/>
      <c r="NN57" s="101"/>
      <c r="NO57" s="101"/>
      <c r="NP57" s="101"/>
      <c r="NQ57" s="101"/>
      <c r="NR57" s="101"/>
      <c r="NS57" s="101"/>
      <c r="NT57" s="101"/>
      <c r="NU57" s="101"/>
      <c r="NV57" s="101"/>
      <c r="NW57" s="101"/>
      <c r="NX57" s="102"/>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0"/>
      <c r="NK58" s="101"/>
      <c r="NL58" s="101"/>
      <c r="NM58" s="101"/>
      <c r="NN58" s="101"/>
      <c r="NO58" s="101"/>
      <c r="NP58" s="101"/>
      <c r="NQ58" s="101"/>
      <c r="NR58" s="101"/>
      <c r="NS58" s="101"/>
      <c r="NT58" s="101"/>
      <c r="NU58" s="101"/>
      <c r="NV58" s="101"/>
      <c r="NW58" s="101"/>
      <c r="NX58" s="102"/>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0"/>
      <c r="NK59" s="101"/>
      <c r="NL59" s="101"/>
      <c r="NM59" s="101"/>
      <c r="NN59" s="101"/>
      <c r="NO59" s="101"/>
      <c r="NP59" s="101"/>
      <c r="NQ59" s="101"/>
      <c r="NR59" s="101"/>
      <c r="NS59" s="101"/>
      <c r="NT59" s="101"/>
      <c r="NU59" s="101"/>
      <c r="NV59" s="101"/>
      <c r="NW59" s="101"/>
      <c r="NX59" s="102"/>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0"/>
      <c r="NK60" s="101"/>
      <c r="NL60" s="101"/>
      <c r="NM60" s="101"/>
      <c r="NN60" s="101"/>
      <c r="NO60" s="101"/>
      <c r="NP60" s="101"/>
      <c r="NQ60" s="101"/>
      <c r="NR60" s="101"/>
      <c r="NS60" s="101"/>
      <c r="NT60" s="101"/>
      <c r="NU60" s="101"/>
      <c r="NV60" s="101"/>
      <c r="NW60" s="101"/>
      <c r="NX60" s="102"/>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0"/>
      <c r="NK61" s="101"/>
      <c r="NL61" s="101"/>
      <c r="NM61" s="101"/>
      <c r="NN61" s="101"/>
      <c r="NO61" s="101"/>
      <c r="NP61" s="101"/>
      <c r="NQ61" s="101"/>
      <c r="NR61" s="101"/>
      <c r="NS61" s="101"/>
      <c r="NT61" s="101"/>
      <c r="NU61" s="101"/>
      <c r="NV61" s="101"/>
      <c r="NW61" s="101"/>
      <c r="NX61" s="102"/>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0"/>
      <c r="NK62" s="101"/>
      <c r="NL62" s="101"/>
      <c r="NM62" s="101"/>
      <c r="NN62" s="101"/>
      <c r="NO62" s="101"/>
      <c r="NP62" s="101"/>
      <c r="NQ62" s="101"/>
      <c r="NR62" s="101"/>
      <c r="NS62" s="101"/>
      <c r="NT62" s="101"/>
      <c r="NU62" s="101"/>
      <c r="NV62" s="101"/>
      <c r="NW62" s="101"/>
      <c r="NX62" s="102"/>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0"/>
      <c r="NK63" s="101"/>
      <c r="NL63" s="101"/>
      <c r="NM63" s="101"/>
      <c r="NN63" s="101"/>
      <c r="NO63" s="101"/>
      <c r="NP63" s="101"/>
      <c r="NQ63" s="101"/>
      <c r="NR63" s="101"/>
      <c r="NS63" s="101"/>
      <c r="NT63" s="101"/>
      <c r="NU63" s="101"/>
      <c r="NV63" s="101"/>
      <c r="NW63" s="101"/>
      <c r="NX63" s="102"/>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0"/>
      <c r="NK64" s="101"/>
      <c r="NL64" s="101"/>
      <c r="NM64" s="101"/>
      <c r="NN64" s="101"/>
      <c r="NO64" s="101"/>
      <c r="NP64" s="101"/>
      <c r="NQ64" s="101"/>
      <c r="NR64" s="101"/>
      <c r="NS64" s="101"/>
      <c r="NT64" s="101"/>
      <c r="NU64" s="101"/>
      <c r="NV64" s="101"/>
      <c r="NW64" s="101"/>
      <c r="NX64" s="102"/>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0"/>
      <c r="NK65" s="101"/>
      <c r="NL65" s="101"/>
      <c r="NM65" s="101"/>
      <c r="NN65" s="101"/>
      <c r="NO65" s="101"/>
      <c r="NP65" s="101"/>
      <c r="NQ65" s="101"/>
      <c r="NR65" s="101"/>
      <c r="NS65" s="101"/>
      <c r="NT65" s="101"/>
      <c r="NU65" s="101"/>
      <c r="NV65" s="101"/>
      <c r="NW65" s="101"/>
      <c r="NX65" s="102"/>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0"/>
      <c r="NK66" s="101"/>
      <c r="NL66" s="101"/>
      <c r="NM66" s="101"/>
      <c r="NN66" s="101"/>
      <c r="NO66" s="101"/>
      <c r="NP66" s="101"/>
      <c r="NQ66" s="101"/>
      <c r="NR66" s="101"/>
      <c r="NS66" s="101"/>
      <c r="NT66" s="101"/>
      <c r="NU66" s="101"/>
      <c r="NV66" s="101"/>
      <c r="NW66" s="101"/>
      <c r="NX66" s="102"/>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3"/>
      <c r="NK67" s="104"/>
      <c r="NL67" s="104"/>
      <c r="NM67" s="104"/>
      <c r="NN67" s="104"/>
      <c r="NO67" s="104"/>
      <c r="NP67" s="104"/>
      <c r="NQ67" s="104"/>
      <c r="NR67" s="104"/>
      <c r="NS67" s="104"/>
      <c r="NT67" s="104"/>
      <c r="NU67" s="104"/>
      <c r="NV67" s="104"/>
      <c r="NW67" s="104"/>
      <c r="NX67" s="105"/>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48.5</v>
      </c>
      <c r="V79" s="71"/>
      <c r="W79" s="71"/>
      <c r="X79" s="71"/>
      <c r="Y79" s="71"/>
      <c r="Z79" s="71"/>
      <c r="AA79" s="71"/>
      <c r="AB79" s="71"/>
      <c r="AC79" s="71"/>
      <c r="AD79" s="71"/>
      <c r="AE79" s="71"/>
      <c r="AF79" s="71"/>
      <c r="AG79" s="71"/>
      <c r="AH79" s="71"/>
      <c r="AI79" s="71"/>
      <c r="AJ79" s="71"/>
      <c r="AK79" s="71"/>
      <c r="AL79" s="71"/>
      <c r="AM79" s="71"/>
      <c r="AN79" s="71">
        <f>データ!DT7</f>
        <v>53.1</v>
      </c>
      <c r="AO79" s="71"/>
      <c r="AP79" s="71"/>
      <c r="AQ79" s="71"/>
      <c r="AR79" s="71"/>
      <c r="AS79" s="71"/>
      <c r="AT79" s="71"/>
      <c r="AU79" s="71"/>
      <c r="AV79" s="71"/>
      <c r="AW79" s="71"/>
      <c r="AX79" s="71"/>
      <c r="AY79" s="71"/>
      <c r="AZ79" s="71"/>
      <c r="BA79" s="71"/>
      <c r="BB79" s="71"/>
      <c r="BC79" s="71"/>
      <c r="BD79" s="71"/>
      <c r="BE79" s="71"/>
      <c r="BF79" s="71"/>
      <c r="BG79" s="71">
        <f>データ!DU7</f>
        <v>51.5</v>
      </c>
      <c r="BH79" s="71"/>
      <c r="BI79" s="71"/>
      <c r="BJ79" s="71"/>
      <c r="BK79" s="71"/>
      <c r="BL79" s="71"/>
      <c r="BM79" s="71"/>
      <c r="BN79" s="71"/>
      <c r="BO79" s="71"/>
      <c r="BP79" s="71"/>
      <c r="BQ79" s="71"/>
      <c r="BR79" s="71"/>
      <c r="BS79" s="71"/>
      <c r="BT79" s="71"/>
      <c r="BU79" s="71"/>
      <c r="BV79" s="71"/>
      <c r="BW79" s="71"/>
      <c r="BX79" s="71"/>
      <c r="BY79" s="71"/>
      <c r="BZ79" s="71">
        <f>データ!DV7</f>
        <v>54.1</v>
      </c>
      <c r="CA79" s="71"/>
      <c r="CB79" s="71"/>
      <c r="CC79" s="71"/>
      <c r="CD79" s="71"/>
      <c r="CE79" s="71"/>
      <c r="CF79" s="71"/>
      <c r="CG79" s="71"/>
      <c r="CH79" s="71"/>
      <c r="CI79" s="71"/>
      <c r="CJ79" s="71"/>
      <c r="CK79" s="71"/>
      <c r="CL79" s="71"/>
      <c r="CM79" s="71"/>
      <c r="CN79" s="71"/>
      <c r="CO79" s="71"/>
      <c r="CP79" s="71"/>
      <c r="CQ79" s="71"/>
      <c r="CR79" s="71"/>
      <c r="CS79" s="71">
        <f>データ!DW7</f>
        <v>57.6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82.8</v>
      </c>
      <c r="EP79" s="71"/>
      <c r="EQ79" s="71"/>
      <c r="ER79" s="71"/>
      <c r="ES79" s="71"/>
      <c r="ET79" s="71"/>
      <c r="EU79" s="71"/>
      <c r="EV79" s="71"/>
      <c r="EW79" s="71"/>
      <c r="EX79" s="71"/>
      <c r="EY79" s="71"/>
      <c r="EZ79" s="71"/>
      <c r="FA79" s="71"/>
      <c r="FB79" s="71"/>
      <c r="FC79" s="71"/>
      <c r="FD79" s="71"/>
      <c r="FE79" s="71"/>
      <c r="FF79" s="71"/>
      <c r="FG79" s="71"/>
      <c r="FH79" s="71">
        <f>データ!EE7</f>
        <v>89.7</v>
      </c>
      <c r="FI79" s="71"/>
      <c r="FJ79" s="71"/>
      <c r="FK79" s="71"/>
      <c r="FL79" s="71"/>
      <c r="FM79" s="71"/>
      <c r="FN79" s="71"/>
      <c r="FO79" s="71"/>
      <c r="FP79" s="71"/>
      <c r="FQ79" s="71"/>
      <c r="FR79" s="71"/>
      <c r="FS79" s="71"/>
      <c r="FT79" s="71"/>
      <c r="FU79" s="71"/>
      <c r="FV79" s="71"/>
      <c r="FW79" s="71"/>
      <c r="FX79" s="71"/>
      <c r="FY79" s="71"/>
      <c r="FZ79" s="71"/>
      <c r="GA79" s="71">
        <f>データ!EF7</f>
        <v>73.400000000000006</v>
      </c>
      <c r="GB79" s="71"/>
      <c r="GC79" s="71"/>
      <c r="GD79" s="71"/>
      <c r="GE79" s="71"/>
      <c r="GF79" s="71"/>
      <c r="GG79" s="71"/>
      <c r="GH79" s="71"/>
      <c r="GI79" s="71"/>
      <c r="GJ79" s="71"/>
      <c r="GK79" s="71"/>
      <c r="GL79" s="71"/>
      <c r="GM79" s="71"/>
      <c r="GN79" s="71"/>
      <c r="GO79" s="71"/>
      <c r="GP79" s="71"/>
      <c r="GQ79" s="71"/>
      <c r="GR79" s="71"/>
      <c r="GS79" s="71"/>
      <c r="GT79" s="71">
        <f>データ!EG7</f>
        <v>73.400000000000006</v>
      </c>
      <c r="GU79" s="71"/>
      <c r="GV79" s="71"/>
      <c r="GW79" s="71"/>
      <c r="GX79" s="71"/>
      <c r="GY79" s="71"/>
      <c r="GZ79" s="71"/>
      <c r="HA79" s="71"/>
      <c r="HB79" s="71"/>
      <c r="HC79" s="71"/>
      <c r="HD79" s="71"/>
      <c r="HE79" s="71"/>
      <c r="HF79" s="71"/>
      <c r="HG79" s="71"/>
      <c r="HH79" s="71"/>
      <c r="HI79" s="71"/>
      <c r="HJ79" s="71"/>
      <c r="HK79" s="71"/>
      <c r="HL79" s="71"/>
      <c r="HM79" s="71">
        <f>データ!EH7</f>
        <v>76.900000000000006</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33126950</v>
      </c>
      <c r="JK79" s="69"/>
      <c r="JL79" s="69"/>
      <c r="JM79" s="69"/>
      <c r="JN79" s="69"/>
      <c r="JO79" s="69"/>
      <c r="JP79" s="69"/>
      <c r="JQ79" s="69"/>
      <c r="JR79" s="69"/>
      <c r="JS79" s="69"/>
      <c r="JT79" s="69"/>
      <c r="JU79" s="69"/>
      <c r="JV79" s="69"/>
      <c r="JW79" s="69"/>
      <c r="JX79" s="69"/>
      <c r="JY79" s="69"/>
      <c r="JZ79" s="69"/>
      <c r="KA79" s="69"/>
      <c r="KB79" s="69"/>
      <c r="KC79" s="69">
        <f>データ!EP7</f>
        <v>33121767</v>
      </c>
      <c r="KD79" s="69"/>
      <c r="KE79" s="69"/>
      <c r="KF79" s="69"/>
      <c r="KG79" s="69"/>
      <c r="KH79" s="69"/>
      <c r="KI79" s="69"/>
      <c r="KJ79" s="69"/>
      <c r="KK79" s="69"/>
      <c r="KL79" s="69"/>
      <c r="KM79" s="69"/>
      <c r="KN79" s="69"/>
      <c r="KO79" s="69"/>
      <c r="KP79" s="69"/>
      <c r="KQ79" s="69"/>
      <c r="KR79" s="69"/>
      <c r="KS79" s="69"/>
      <c r="KT79" s="69"/>
      <c r="KU79" s="69"/>
      <c r="KV79" s="69">
        <f>データ!EQ7</f>
        <v>33225700</v>
      </c>
      <c r="KW79" s="69"/>
      <c r="KX79" s="69"/>
      <c r="KY79" s="69"/>
      <c r="KZ79" s="69"/>
      <c r="LA79" s="69"/>
      <c r="LB79" s="69"/>
      <c r="LC79" s="69"/>
      <c r="LD79" s="69"/>
      <c r="LE79" s="69"/>
      <c r="LF79" s="69"/>
      <c r="LG79" s="69"/>
      <c r="LH79" s="69"/>
      <c r="LI79" s="69"/>
      <c r="LJ79" s="69"/>
      <c r="LK79" s="69"/>
      <c r="LL79" s="69"/>
      <c r="LM79" s="69"/>
      <c r="LN79" s="69"/>
      <c r="LO79" s="69">
        <f>データ!ER7</f>
        <v>33244217</v>
      </c>
      <c r="LP79" s="69"/>
      <c r="LQ79" s="69"/>
      <c r="LR79" s="69"/>
      <c r="LS79" s="69"/>
      <c r="LT79" s="69"/>
      <c r="LU79" s="69"/>
      <c r="LV79" s="69"/>
      <c r="LW79" s="69"/>
      <c r="LX79" s="69"/>
      <c r="LY79" s="69"/>
      <c r="LZ79" s="69"/>
      <c r="MA79" s="69"/>
      <c r="MB79" s="69"/>
      <c r="MC79" s="69"/>
      <c r="MD79" s="69"/>
      <c r="ME79" s="69"/>
      <c r="MF79" s="69"/>
      <c r="MG79" s="69"/>
      <c r="MH79" s="69">
        <f>データ!ES7</f>
        <v>33063717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53.8</v>
      </c>
      <c r="V80" s="71"/>
      <c r="W80" s="71"/>
      <c r="X80" s="71"/>
      <c r="Y80" s="71"/>
      <c r="Z80" s="71"/>
      <c r="AA80" s="71"/>
      <c r="AB80" s="71"/>
      <c r="AC80" s="71"/>
      <c r="AD80" s="71"/>
      <c r="AE80" s="71"/>
      <c r="AF80" s="71"/>
      <c r="AG80" s="71"/>
      <c r="AH80" s="71"/>
      <c r="AI80" s="71"/>
      <c r="AJ80" s="71"/>
      <c r="AK80" s="71"/>
      <c r="AL80" s="71"/>
      <c r="AM80" s="71"/>
      <c r="AN80" s="71">
        <f>データ!DY7</f>
        <v>56.1</v>
      </c>
      <c r="AO80" s="71"/>
      <c r="AP80" s="71"/>
      <c r="AQ80" s="71"/>
      <c r="AR80" s="71"/>
      <c r="AS80" s="71"/>
      <c r="AT80" s="71"/>
      <c r="AU80" s="71"/>
      <c r="AV80" s="71"/>
      <c r="AW80" s="71"/>
      <c r="AX80" s="71"/>
      <c r="AY80" s="71"/>
      <c r="AZ80" s="71"/>
      <c r="BA80" s="71"/>
      <c r="BB80" s="71"/>
      <c r="BC80" s="71"/>
      <c r="BD80" s="71"/>
      <c r="BE80" s="71"/>
      <c r="BF80" s="71"/>
      <c r="BG80" s="71">
        <f>データ!DZ7</f>
        <v>56.4</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58.3</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v>
      </c>
      <c r="EP80" s="71"/>
      <c r="EQ80" s="71"/>
      <c r="ER80" s="71"/>
      <c r="ES80" s="71"/>
      <c r="ET80" s="71"/>
      <c r="EU80" s="71"/>
      <c r="EV80" s="71"/>
      <c r="EW80" s="71"/>
      <c r="EX80" s="71"/>
      <c r="EY80" s="71"/>
      <c r="EZ80" s="71"/>
      <c r="FA80" s="71"/>
      <c r="FB80" s="71"/>
      <c r="FC80" s="71"/>
      <c r="FD80" s="71"/>
      <c r="FE80" s="71"/>
      <c r="FF80" s="71"/>
      <c r="FG80" s="71"/>
      <c r="FH80" s="71">
        <f>データ!EJ7</f>
        <v>73.2</v>
      </c>
      <c r="FI80" s="71"/>
      <c r="FJ80" s="71"/>
      <c r="FK80" s="71"/>
      <c r="FL80" s="71"/>
      <c r="FM80" s="71"/>
      <c r="FN80" s="71"/>
      <c r="FO80" s="71"/>
      <c r="FP80" s="71"/>
      <c r="FQ80" s="71"/>
      <c r="FR80" s="71"/>
      <c r="FS80" s="71"/>
      <c r="FT80" s="71"/>
      <c r="FU80" s="71"/>
      <c r="FV80" s="71"/>
      <c r="FW80" s="71"/>
      <c r="FX80" s="71"/>
      <c r="FY80" s="71"/>
      <c r="FZ80" s="71"/>
      <c r="GA80" s="71">
        <f>データ!EK7</f>
        <v>73.400000000000006</v>
      </c>
      <c r="GB80" s="71"/>
      <c r="GC80" s="71"/>
      <c r="GD80" s="71"/>
      <c r="GE80" s="71"/>
      <c r="GF80" s="71"/>
      <c r="GG80" s="71"/>
      <c r="GH80" s="71"/>
      <c r="GI80" s="71"/>
      <c r="GJ80" s="71"/>
      <c r="GK80" s="71"/>
      <c r="GL80" s="71"/>
      <c r="GM80" s="71"/>
      <c r="GN80" s="71"/>
      <c r="GO80" s="71"/>
      <c r="GP80" s="71"/>
      <c r="GQ80" s="71"/>
      <c r="GR80" s="71"/>
      <c r="GS80" s="71"/>
      <c r="GT80" s="71">
        <f>データ!EL7</f>
        <v>72.5</v>
      </c>
      <c r="GU80" s="71"/>
      <c r="GV80" s="71"/>
      <c r="GW80" s="71"/>
      <c r="GX80" s="71"/>
      <c r="GY80" s="71"/>
      <c r="GZ80" s="71"/>
      <c r="HA80" s="71"/>
      <c r="HB80" s="71"/>
      <c r="HC80" s="71"/>
      <c r="HD80" s="71"/>
      <c r="HE80" s="71"/>
      <c r="HF80" s="71"/>
      <c r="HG80" s="71"/>
      <c r="HH80" s="71"/>
      <c r="HI80" s="71"/>
      <c r="HJ80" s="71"/>
      <c r="HK80" s="71"/>
      <c r="HL80" s="71"/>
      <c r="HM80" s="71">
        <f>データ!EM7</f>
        <v>72.3</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38480542</v>
      </c>
      <c r="JK80" s="69"/>
      <c r="JL80" s="69"/>
      <c r="JM80" s="69"/>
      <c r="JN80" s="69"/>
      <c r="JO80" s="69"/>
      <c r="JP80" s="69"/>
      <c r="JQ80" s="69"/>
      <c r="JR80" s="69"/>
      <c r="JS80" s="69"/>
      <c r="JT80" s="69"/>
      <c r="JU80" s="69"/>
      <c r="JV80" s="69"/>
      <c r="JW80" s="69"/>
      <c r="JX80" s="69"/>
      <c r="JY80" s="69"/>
      <c r="JZ80" s="69"/>
      <c r="KA80" s="69"/>
      <c r="KB80" s="69"/>
      <c r="KC80" s="69">
        <f>データ!EU7</f>
        <v>38744035</v>
      </c>
      <c r="KD80" s="69"/>
      <c r="KE80" s="69"/>
      <c r="KF80" s="69"/>
      <c r="KG80" s="69"/>
      <c r="KH80" s="69"/>
      <c r="KI80" s="69"/>
      <c r="KJ80" s="69"/>
      <c r="KK80" s="69"/>
      <c r="KL80" s="69"/>
      <c r="KM80" s="69"/>
      <c r="KN80" s="69"/>
      <c r="KO80" s="69"/>
      <c r="KP80" s="69"/>
      <c r="KQ80" s="69"/>
      <c r="KR80" s="69"/>
      <c r="KS80" s="69"/>
      <c r="KT80" s="69"/>
      <c r="KU80" s="69"/>
      <c r="KV80" s="69">
        <f>データ!EV7</f>
        <v>40117620</v>
      </c>
      <c r="KW80" s="69"/>
      <c r="KX80" s="69"/>
      <c r="KY80" s="69"/>
      <c r="KZ80" s="69"/>
      <c r="LA80" s="69"/>
      <c r="LB80" s="69"/>
      <c r="LC80" s="69"/>
      <c r="LD80" s="69"/>
      <c r="LE80" s="69"/>
      <c r="LF80" s="69"/>
      <c r="LG80" s="69"/>
      <c r="LH80" s="69"/>
      <c r="LI80" s="69"/>
      <c r="LJ80" s="69"/>
      <c r="LK80" s="69"/>
      <c r="LL80" s="69"/>
      <c r="LM80" s="69"/>
      <c r="LN80" s="69"/>
      <c r="LO80" s="69">
        <f>データ!EW7</f>
        <v>42330999</v>
      </c>
      <c r="LP80" s="69"/>
      <c r="LQ80" s="69"/>
      <c r="LR80" s="69"/>
      <c r="LS80" s="69"/>
      <c r="LT80" s="69"/>
      <c r="LU80" s="69"/>
      <c r="LV80" s="69"/>
      <c r="LW80" s="69"/>
      <c r="LX80" s="69"/>
      <c r="LY80" s="69"/>
      <c r="LZ80" s="69"/>
      <c r="MA80" s="69"/>
      <c r="MB80" s="69"/>
      <c r="MC80" s="69"/>
      <c r="MD80" s="69"/>
      <c r="ME80" s="69"/>
      <c r="MF80" s="69"/>
      <c r="MG80" s="69"/>
      <c r="MH80" s="69">
        <f>データ!EX7</f>
        <v>43068047</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WgIWDsHpzg7T71Yn+JwcgasXXxBSF+Y5Z176F4oqlj/COUeSF5L29vlEGgq9MeaUnKJTUZarRAr5qYUFhVWyg==" saltValue="HCPT/xSoQMPbP3FM5lCOv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107</v>
      </c>
      <c r="AJ4" s="155"/>
      <c r="AK4" s="155"/>
      <c r="AL4" s="155"/>
      <c r="AM4" s="155"/>
      <c r="AN4" s="155"/>
      <c r="AO4" s="155"/>
      <c r="AP4" s="155"/>
      <c r="AQ4" s="155"/>
      <c r="AR4" s="155"/>
      <c r="AS4" s="156"/>
      <c r="AT4" s="160" t="s">
        <v>108</v>
      </c>
      <c r="AU4" s="153"/>
      <c r="AV4" s="153"/>
      <c r="AW4" s="153"/>
      <c r="AX4" s="153"/>
      <c r="AY4" s="153"/>
      <c r="AZ4" s="153"/>
      <c r="BA4" s="153"/>
      <c r="BB4" s="153"/>
      <c r="BC4" s="153"/>
      <c r="BD4" s="153"/>
      <c r="BE4" s="160"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60"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143</v>
      </c>
      <c r="AV5" s="52" t="s">
        <v>144</v>
      </c>
      <c r="AW5" s="52" t="s">
        <v>145</v>
      </c>
      <c r="AX5" s="52" t="s">
        <v>153</v>
      </c>
      <c r="AY5" s="52" t="s">
        <v>147</v>
      </c>
      <c r="AZ5" s="52" t="s">
        <v>148</v>
      </c>
      <c r="BA5" s="52" t="s">
        <v>149</v>
      </c>
      <c r="BB5" s="52" t="s">
        <v>150</v>
      </c>
      <c r="BC5" s="52" t="s">
        <v>151</v>
      </c>
      <c r="BD5" s="52" t="s">
        <v>152</v>
      </c>
      <c r="BE5" s="52" t="s">
        <v>142</v>
      </c>
      <c r="BF5" s="52" t="s">
        <v>143</v>
      </c>
      <c r="BG5" s="52" t="s">
        <v>154</v>
      </c>
      <c r="BH5" s="52" t="s">
        <v>145</v>
      </c>
      <c r="BI5" s="52" t="s">
        <v>146</v>
      </c>
      <c r="BJ5" s="52" t="s">
        <v>147</v>
      </c>
      <c r="BK5" s="52" t="s">
        <v>148</v>
      </c>
      <c r="BL5" s="52" t="s">
        <v>149</v>
      </c>
      <c r="BM5" s="52" t="s">
        <v>150</v>
      </c>
      <c r="BN5" s="52" t="s">
        <v>151</v>
      </c>
      <c r="BO5" s="52" t="s">
        <v>152</v>
      </c>
      <c r="BP5" s="52" t="s">
        <v>142</v>
      </c>
      <c r="BQ5" s="52" t="s">
        <v>143</v>
      </c>
      <c r="BR5" s="52" t="s">
        <v>154</v>
      </c>
      <c r="BS5" s="52" t="s">
        <v>155</v>
      </c>
      <c r="BT5" s="52" t="s">
        <v>146</v>
      </c>
      <c r="BU5" s="52" t="s">
        <v>147</v>
      </c>
      <c r="BV5" s="52" t="s">
        <v>148</v>
      </c>
      <c r="BW5" s="52" t="s">
        <v>149</v>
      </c>
      <c r="BX5" s="52" t="s">
        <v>150</v>
      </c>
      <c r="BY5" s="52" t="s">
        <v>151</v>
      </c>
      <c r="BZ5" s="52" t="s">
        <v>152</v>
      </c>
      <c r="CA5" s="52" t="s">
        <v>142</v>
      </c>
      <c r="CB5" s="52" t="s">
        <v>143</v>
      </c>
      <c r="CC5" s="52" t="s">
        <v>154</v>
      </c>
      <c r="CD5" s="52" t="s">
        <v>145</v>
      </c>
      <c r="CE5" s="52" t="s">
        <v>153</v>
      </c>
      <c r="CF5" s="52" t="s">
        <v>147</v>
      </c>
      <c r="CG5" s="52" t="s">
        <v>148</v>
      </c>
      <c r="CH5" s="52" t="s">
        <v>149</v>
      </c>
      <c r="CI5" s="52" t="s">
        <v>150</v>
      </c>
      <c r="CJ5" s="52" t="s">
        <v>151</v>
      </c>
      <c r="CK5" s="52" t="s">
        <v>152</v>
      </c>
      <c r="CL5" s="52" t="s">
        <v>142</v>
      </c>
      <c r="CM5" s="52" t="s">
        <v>143</v>
      </c>
      <c r="CN5" s="52" t="s">
        <v>154</v>
      </c>
      <c r="CO5" s="52" t="s">
        <v>145</v>
      </c>
      <c r="CP5" s="52" t="s">
        <v>146</v>
      </c>
      <c r="CQ5" s="52" t="s">
        <v>147</v>
      </c>
      <c r="CR5" s="52" t="s">
        <v>148</v>
      </c>
      <c r="CS5" s="52" t="s">
        <v>149</v>
      </c>
      <c r="CT5" s="52" t="s">
        <v>150</v>
      </c>
      <c r="CU5" s="52" t="s">
        <v>151</v>
      </c>
      <c r="CV5" s="52" t="s">
        <v>152</v>
      </c>
      <c r="CW5" s="52" t="s">
        <v>156</v>
      </c>
      <c r="CX5" s="52" t="s">
        <v>143</v>
      </c>
      <c r="CY5" s="52" t="s">
        <v>144</v>
      </c>
      <c r="CZ5" s="52" t="s">
        <v>145</v>
      </c>
      <c r="DA5" s="52" t="s">
        <v>153</v>
      </c>
      <c r="DB5" s="52" t="s">
        <v>147</v>
      </c>
      <c r="DC5" s="52" t="s">
        <v>148</v>
      </c>
      <c r="DD5" s="52" t="s">
        <v>149</v>
      </c>
      <c r="DE5" s="52" t="s">
        <v>150</v>
      </c>
      <c r="DF5" s="52" t="s">
        <v>151</v>
      </c>
      <c r="DG5" s="52" t="s">
        <v>152</v>
      </c>
      <c r="DH5" s="52" t="s">
        <v>142</v>
      </c>
      <c r="DI5" s="52" t="s">
        <v>143</v>
      </c>
      <c r="DJ5" s="52" t="s">
        <v>154</v>
      </c>
      <c r="DK5" s="52" t="s">
        <v>145</v>
      </c>
      <c r="DL5" s="52" t="s">
        <v>146</v>
      </c>
      <c r="DM5" s="52" t="s">
        <v>147</v>
      </c>
      <c r="DN5" s="52" t="s">
        <v>148</v>
      </c>
      <c r="DO5" s="52" t="s">
        <v>149</v>
      </c>
      <c r="DP5" s="52" t="s">
        <v>150</v>
      </c>
      <c r="DQ5" s="52" t="s">
        <v>151</v>
      </c>
      <c r="DR5" s="52" t="s">
        <v>152</v>
      </c>
      <c r="DS5" s="52" t="s">
        <v>142</v>
      </c>
      <c r="DT5" s="52" t="s">
        <v>143</v>
      </c>
      <c r="DU5" s="52" t="s">
        <v>154</v>
      </c>
      <c r="DV5" s="52" t="s">
        <v>145</v>
      </c>
      <c r="DW5" s="52" t="s">
        <v>153</v>
      </c>
      <c r="DX5" s="52" t="s">
        <v>147</v>
      </c>
      <c r="DY5" s="52" t="s">
        <v>148</v>
      </c>
      <c r="DZ5" s="52" t="s">
        <v>149</v>
      </c>
      <c r="EA5" s="52" t="s">
        <v>150</v>
      </c>
      <c r="EB5" s="52" t="s">
        <v>151</v>
      </c>
      <c r="EC5" s="52" t="s">
        <v>152</v>
      </c>
      <c r="ED5" s="52" t="s">
        <v>142</v>
      </c>
      <c r="EE5" s="52" t="s">
        <v>143</v>
      </c>
      <c r="EF5" s="52" t="s">
        <v>154</v>
      </c>
      <c r="EG5" s="52" t="s">
        <v>145</v>
      </c>
      <c r="EH5" s="52" t="s">
        <v>146</v>
      </c>
      <c r="EI5" s="52" t="s">
        <v>147</v>
      </c>
      <c r="EJ5" s="52" t="s">
        <v>148</v>
      </c>
      <c r="EK5" s="52" t="s">
        <v>149</v>
      </c>
      <c r="EL5" s="52" t="s">
        <v>150</v>
      </c>
      <c r="EM5" s="52" t="s">
        <v>151</v>
      </c>
      <c r="EN5" s="52" t="s">
        <v>157</v>
      </c>
      <c r="EO5" s="52" t="s">
        <v>156</v>
      </c>
      <c r="EP5" s="52" t="s">
        <v>143</v>
      </c>
      <c r="EQ5" s="52" t="s">
        <v>154</v>
      </c>
      <c r="ER5" s="52" t="s">
        <v>145</v>
      </c>
      <c r="ES5" s="52" t="s">
        <v>146</v>
      </c>
      <c r="ET5" s="52" t="s">
        <v>147</v>
      </c>
      <c r="EU5" s="52" t="s">
        <v>148</v>
      </c>
      <c r="EV5" s="52" t="s">
        <v>149</v>
      </c>
      <c r="EW5" s="52" t="s">
        <v>150</v>
      </c>
      <c r="EX5" s="52" t="s">
        <v>151</v>
      </c>
      <c r="EY5" s="52" t="s">
        <v>152</v>
      </c>
    </row>
    <row r="6" spans="1:155" s="57" customFormat="1">
      <c r="A6" s="38" t="s">
        <v>158</v>
      </c>
      <c r="B6" s="53">
        <f>B8</f>
        <v>2021</v>
      </c>
      <c r="C6" s="53">
        <f t="shared" ref="C6:M6" si="2">C8</f>
        <v>362085</v>
      </c>
      <c r="D6" s="53">
        <f t="shared" si="2"/>
        <v>46</v>
      </c>
      <c r="E6" s="53">
        <f t="shared" si="2"/>
        <v>6</v>
      </c>
      <c r="F6" s="53">
        <f t="shared" si="2"/>
        <v>0</v>
      </c>
      <c r="G6" s="53">
        <f t="shared" si="2"/>
        <v>1</v>
      </c>
      <c r="H6" s="157" t="str">
        <f>IF(H8&lt;&gt;I8,H8,"")&amp;IF(I8&lt;&gt;J8,I8,"")&amp;"　"&amp;J8</f>
        <v>徳島県三好市　三野病院</v>
      </c>
      <c r="I6" s="158"/>
      <c r="J6" s="159"/>
      <c r="K6" s="53" t="str">
        <f t="shared" si="2"/>
        <v>当然財務</v>
      </c>
      <c r="L6" s="53" t="str">
        <f t="shared" si="2"/>
        <v>病院事業</v>
      </c>
      <c r="M6" s="53" t="str">
        <f t="shared" si="2"/>
        <v>一般病院</v>
      </c>
      <c r="N6" s="53" t="str">
        <f>N8</f>
        <v>50床以上～100床未満</v>
      </c>
      <c r="O6" s="53" t="str">
        <f>O8</f>
        <v>非設置</v>
      </c>
      <c r="P6" s="53" t="str">
        <f>P8</f>
        <v>直営</v>
      </c>
      <c r="Q6" s="54">
        <f t="shared" ref="Q6:AH6" si="3">Q8</f>
        <v>3</v>
      </c>
      <c r="R6" s="53" t="str">
        <f t="shared" si="3"/>
        <v>-</v>
      </c>
      <c r="S6" s="53" t="str">
        <f t="shared" si="3"/>
        <v>ド I 訓</v>
      </c>
      <c r="T6" s="53" t="str">
        <f t="shared" si="3"/>
        <v>救 輪</v>
      </c>
      <c r="U6" s="54">
        <f>U8</f>
        <v>24115</v>
      </c>
      <c r="V6" s="54">
        <f>V8</f>
        <v>5537</v>
      </c>
      <c r="W6" s="53" t="str">
        <f>W8</f>
        <v>第２種該当</v>
      </c>
      <c r="X6" s="53" t="str">
        <f t="shared" ref="X6" si="4">X8</f>
        <v>-</v>
      </c>
      <c r="Y6" s="53" t="str">
        <f t="shared" si="3"/>
        <v>１５：１</v>
      </c>
      <c r="Z6" s="54">
        <f t="shared" si="3"/>
        <v>60</v>
      </c>
      <c r="AA6" s="54" t="str">
        <f t="shared" si="3"/>
        <v>-</v>
      </c>
      <c r="AB6" s="54" t="str">
        <f t="shared" si="3"/>
        <v>-</v>
      </c>
      <c r="AC6" s="54" t="str">
        <f t="shared" si="3"/>
        <v>-</v>
      </c>
      <c r="AD6" s="54" t="str">
        <f t="shared" si="3"/>
        <v>-</v>
      </c>
      <c r="AE6" s="54">
        <f t="shared" si="3"/>
        <v>60</v>
      </c>
      <c r="AF6" s="54">
        <f t="shared" si="3"/>
        <v>53</v>
      </c>
      <c r="AG6" s="54" t="str">
        <f t="shared" si="3"/>
        <v>-</v>
      </c>
      <c r="AH6" s="54">
        <f t="shared" si="3"/>
        <v>53</v>
      </c>
      <c r="AI6" s="55">
        <f>IF(AI8="-",NA(),AI8)</f>
        <v>97</v>
      </c>
      <c r="AJ6" s="55">
        <f t="shared" ref="AJ6:AR6" si="5">IF(AJ8="-",NA(),AJ8)</f>
        <v>92.8</v>
      </c>
      <c r="AK6" s="55">
        <f t="shared" si="5"/>
        <v>96.5</v>
      </c>
      <c r="AL6" s="55">
        <f t="shared" si="5"/>
        <v>94.9</v>
      </c>
      <c r="AM6" s="55">
        <f t="shared" si="5"/>
        <v>100.9</v>
      </c>
      <c r="AN6" s="55">
        <f t="shared" si="5"/>
        <v>98.2</v>
      </c>
      <c r="AO6" s="55">
        <f t="shared" si="5"/>
        <v>97.5</v>
      </c>
      <c r="AP6" s="55">
        <f t="shared" si="5"/>
        <v>97.7</v>
      </c>
      <c r="AQ6" s="55">
        <f t="shared" si="5"/>
        <v>100.7</v>
      </c>
      <c r="AR6" s="55">
        <f t="shared" si="5"/>
        <v>103.6</v>
      </c>
      <c r="AS6" s="55" t="str">
        <f>IF(AS8="-","【-】","【"&amp;SUBSTITUTE(TEXT(AS8,"#,##0.0"),"-","△")&amp;"】")</f>
        <v>【106.2】</v>
      </c>
      <c r="AT6" s="55">
        <f>IF(AT8="-",NA(),AT8)</f>
        <v>86</v>
      </c>
      <c r="AU6" s="55">
        <f t="shared" ref="AU6:BC6" si="6">IF(AU8="-",NA(),AU8)</f>
        <v>82.1</v>
      </c>
      <c r="AV6" s="55">
        <f t="shared" si="6"/>
        <v>88.4</v>
      </c>
      <c r="AW6" s="55">
        <f t="shared" si="6"/>
        <v>82.2</v>
      </c>
      <c r="AX6" s="55">
        <f t="shared" si="6"/>
        <v>83.4</v>
      </c>
      <c r="AY6" s="55">
        <f t="shared" si="6"/>
        <v>78.099999999999994</v>
      </c>
      <c r="AZ6" s="55">
        <f t="shared" si="6"/>
        <v>77</v>
      </c>
      <c r="BA6" s="55">
        <f t="shared" si="6"/>
        <v>77.099999999999994</v>
      </c>
      <c r="BB6" s="55">
        <f t="shared" si="6"/>
        <v>73.8</v>
      </c>
      <c r="BC6" s="55">
        <f t="shared" si="6"/>
        <v>75.5</v>
      </c>
      <c r="BD6" s="55" t="str">
        <f>IF(BD8="-","【-】","【"&amp;SUBSTITUTE(TEXT(BD8,"#,##0.0"),"-","△")&amp;"】")</f>
        <v>【86.6】</v>
      </c>
      <c r="BE6" s="55">
        <f>IF(BE8="-",NA(),BE8)</f>
        <v>5.2</v>
      </c>
      <c r="BF6" s="55">
        <f t="shared" ref="BF6:BN6" si="7">IF(BF8="-",NA(),BF8)</f>
        <v>15.1</v>
      </c>
      <c r="BG6" s="55">
        <f t="shared" si="7"/>
        <v>17.5</v>
      </c>
      <c r="BH6" s="55">
        <f t="shared" si="7"/>
        <v>24.7</v>
      </c>
      <c r="BI6" s="55">
        <f t="shared" si="7"/>
        <v>22.6</v>
      </c>
      <c r="BJ6" s="55">
        <f t="shared" si="7"/>
        <v>114.4</v>
      </c>
      <c r="BK6" s="55">
        <f t="shared" si="7"/>
        <v>117</v>
      </c>
      <c r="BL6" s="55">
        <f t="shared" si="7"/>
        <v>118.8</v>
      </c>
      <c r="BM6" s="55">
        <f t="shared" si="7"/>
        <v>136</v>
      </c>
      <c r="BN6" s="55">
        <f t="shared" si="7"/>
        <v>131.30000000000001</v>
      </c>
      <c r="BO6" s="55" t="str">
        <f>IF(BO8="-","【-】","【"&amp;SUBSTITUTE(TEXT(BO8,"#,##0.0"),"-","△")&amp;"】")</f>
        <v>【70.7】</v>
      </c>
      <c r="BP6" s="55">
        <f>IF(BP8="-",NA(),BP8)</f>
        <v>83.7</v>
      </c>
      <c r="BQ6" s="55">
        <f t="shared" ref="BQ6:BY6" si="8">IF(BQ8="-",NA(),BQ8)</f>
        <v>71.599999999999994</v>
      </c>
      <c r="BR6" s="55">
        <f t="shared" si="8"/>
        <v>78.400000000000006</v>
      </c>
      <c r="BS6" s="55">
        <f t="shared" si="8"/>
        <v>75.400000000000006</v>
      </c>
      <c r="BT6" s="55">
        <f t="shared" si="8"/>
        <v>70.599999999999994</v>
      </c>
      <c r="BU6" s="55">
        <f t="shared" si="8"/>
        <v>67.900000000000006</v>
      </c>
      <c r="BV6" s="55">
        <f t="shared" si="8"/>
        <v>66.900000000000006</v>
      </c>
      <c r="BW6" s="55">
        <f t="shared" si="8"/>
        <v>66.099999999999994</v>
      </c>
      <c r="BX6" s="55">
        <f t="shared" si="8"/>
        <v>62.3</v>
      </c>
      <c r="BY6" s="55">
        <f t="shared" si="8"/>
        <v>62.1</v>
      </c>
      <c r="BZ6" s="55" t="str">
        <f>IF(BZ8="-","【-】","【"&amp;SUBSTITUTE(TEXT(BZ8,"#,##0.0"),"-","△")&amp;"】")</f>
        <v>【67.1】</v>
      </c>
      <c r="CA6" s="56">
        <f>IF(CA8="-",NA(),CA8)</f>
        <v>27752</v>
      </c>
      <c r="CB6" s="56">
        <f t="shared" ref="CB6:CJ6" si="9">IF(CB8="-",NA(),CB8)</f>
        <v>27875</v>
      </c>
      <c r="CC6" s="56">
        <f t="shared" si="9"/>
        <v>27216</v>
      </c>
      <c r="CD6" s="56">
        <f t="shared" si="9"/>
        <v>27301</v>
      </c>
      <c r="CE6" s="56">
        <f t="shared" si="9"/>
        <v>28146</v>
      </c>
      <c r="CF6" s="56">
        <f t="shared" si="9"/>
        <v>25249</v>
      </c>
      <c r="CG6" s="56">
        <f t="shared" si="9"/>
        <v>25711</v>
      </c>
      <c r="CH6" s="56">
        <f t="shared" si="9"/>
        <v>26415</v>
      </c>
      <c r="CI6" s="56">
        <f t="shared" si="9"/>
        <v>27227</v>
      </c>
      <c r="CJ6" s="56">
        <f t="shared" si="9"/>
        <v>28176</v>
      </c>
      <c r="CK6" s="55" t="str">
        <f>IF(CK8="-","【-】","【"&amp;SUBSTITUTE(TEXT(CK8,"#,##0"),"-","△")&amp;"】")</f>
        <v>【59,287】</v>
      </c>
      <c r="CL6" s="56">
        <f>IF(CL8="-",NA(),CL8)</f>
        <v>10045</v>
      </c>
      <c r="CM6" s="56">
        <f t="shared" ref="CM6:CU6" si="10">IF(CM8="-",NA(),CM8)</f>
        <v>10813</v>
      </c>
      <c r="CN6" s="56">
        <f t="shared" si="10"/>
        <v>11231</v>
      </c>
      <c r="CO6" s="56">
        <f t="shared" si="10"/>
        <v>11657</v>
      </c>
      <c r="CP6" s="56">
        <f t="shared" si="10"/>
        <v>12208</v>
      </c>
      <c r="CQ6" s="56">
        <f t="shared" si="10"/>
        <v>8852</v>
      </c>
      <c r="CR6" s="56">
        <f t="shared" si="10"/>
        <v>9060</v>
      </c>
      <c r="CS6" s="56">
        <f t="shared" si="10"/>
        <v>9135</v>
      </c>
      <c r="CT6" s="56">
        <f t="shared" si="10"/>
        <v>9509</v>
      </c>
      <c r="CU6" s="56">
        <f t="shared" si="10"/>
        <v>9548</v>
      </c>
      <c r="CV6" s="55" t="str">
        <f>IF(CV8="-","【-】","【"&amp;SUBSTITUTE(TEXT(CV8,"#,##0"),"-","△")&amp;"】")</f>
        <v>【17,202】</v>
      </c>
      <c r="CW6" s="55">
        <f>IF(CW8="-",NA(),CW8)</f>
        <v>62.4</v>
      </c>
      <c r="CX6" s="55">
        <f t="shared" ref="CX6:DF6" si="11">IF(CX8="-",NA(),CX8)</f>
        <v>66.5</v>
      </c>
      <c r="CY6" s="55">
        <f t="shared" si="11"/>
        <v>60.1</v>
      </c>
      <c r="CZ6" s="55">
        <f t="shared" si="11"/>
        <v>58.5</v>
      </c>
      <c r="DA6" s="55">
        <f t="shared" si="11"/>
        <v>57.8</v>
      </c>
      <c r="DB6" s="55">
        <f t="shared" si="11"/>
        <v>70.3</v>
      </c>
      <c r="DC6" s="55">
        <f t="shared" si="11"/>
        <v>71.099999999999994</v>
      </c>
      <c r="DD6" s="55">
        <f t="shared" si="11"/>
        <v>72</v>
      </c>
      <c r="DE6" s="55">
        <f t="shared" si="11"/>
        <v>77.7</v>
      </c>
      <c r="DF6" s="55">
        <f t="shared" si="11"/>
        <v>75.7</v>
      </c>
      <c r="DG6" s="55" t="str">
        <f>IF(DG8="-","【-】","【"&amp;SUBSTITUTE(TEXT(DG8,"#,##0.0"),"-","△")&amp;"】")</f>
        <v>【56.4】</v>
      </c>
      <c r="DH6" s="55">
        <f>IF(DH8="-",NA(),DH8)</f>
        <v>17.600000000000001</v>
      </c>
      <c r="DI6" s="55">
        <f t="shared" ref="DI6:DQ6" si="12">IF(DI8="-",NA(),DI8)</f>
        <v>17.8</v>
      </c>
      <c r="DJ6" s="55">
        <f t="shared" si="12"/>
        <v>18.600000000000001</v>
      </c>
      <c r="DK6" s="55">
        <f t="shared" si="12"/>
        <v>17.899999999999999</v>
      </c>
      <c r="DL6" s="55">
        <f t="shared" si="12"/>
        <v>18</v>
      </c>
      <c r="DM6" s="55">
        <f t="shared" si="12"/>
        <v>17</v>
      </c>
      <c r="DN6" s="55">
        <f t="shared" si="12"/>
        <v>16.5</v>
      </c>
      <c r="DO6" s="55">
        <f t="shared" si="12"/>
        <v>16</v>
      </c>
      <c r="DP6" s="55">
        <f t="shared" si="12"/>
        <v>15.7</v>
      </c>
      <c r="DQ6" s="55">
        <f t="shared" si="12"/>
        <v>14.6</v>
      </c>
      <c r="DR6" s="55" t="str">
        <f>IF(DR8="-","【-】","【"&amp;SUBSTITUTE(TEXT(DR8,"#,##0.0"),"-","△")&amp;"】")</f>
        <v>【24.8】</v>
      </c>
      <c r="DS6" s="55">
        <f>IF(DS8="-",NA(),DS8)</f>
        <v>48.5</v>
      </c>
      <c r="DT6" s="55">
        <f t="shared" ref="DT6:EB6" si="13">IF(DT8="-",NA(),DT8)</f>
        <v>53.1</v>
      </c>
      <c r="DU6" s="55">
        <f t="shared" si="13"/>
        <v>51.5</v>
      </c>
      <c r="DV6" s="55">
        <f t="shared" si="13"/>
        <v>54.1</v>
      </c>
      <c r="DW6" s="55">
        <f t="shared" si="13"/>
        <v>57.6</v>
      </c>
      <c r="DX6" s="55">
        <f t="shared" si="13"/>
        <v>53.8</v>
      </c>
      <c r="DY6" s="55">
        <f t="shared" si="13"/>
        <v>56.1</v>
      </c>
      <c r="DZ6" s="55">
        <f t="shared" si="13"/>
        <v>56.4</v>
      </c>
      <c r="EA6" s="55">
        <f t="shared" si="13"/>
        <v>56.9</v>
      </c>
      <c r="EB6" s="55">
        <f t="shared" si="13"/>
        <v>58.3</v>
      </c>
      <c r="EC6" s="55" t="str">
        <f>IF(EC8="-","【-】","【"&amp;SUBSTITUTE(TEXT(EC8,"#,##0.0"),"-","△")&amp;"】")</f>
        <v>【56.0】</v>
      </c>
      <c r="ED6" s="55">
        <f>IF(ED8="-",NA(),ED8)</f>
        <v>82.8</v>
      </c>
      <c r="EE6" s="55">
        <f t="shared" ref="EE6:EM6" si="14">IF(EE8="-",NA(),EE8)</f>
        <v>89.7</v>
      </c>
      <c r="EF6" s="55">
        <f t="shared" si="14"/>
        <v>73.400000000000006</v>
      </c>
      <c r="EG6" s="55">
        <f t="shared" si="14"/>
        <v>73.400000000000006</v>
      </c>
      <c r="EH6" s="55">
        <f t="shared" si="14"/>
        <v>76.900000000000006</v>
      </c>
      <c r="EI6" s="55">
        <f t="shared" si="14"/>
        <v>71</v>
      </c>
      <c r="EJ6" s="55">
        <f t="shared" si="14"/>
        <v>73.2</v>
      </c>
      <c r="EK6" s="55">
        <f t="shared" si="14"/>
        <v>73.400000000000006</v>
      </c>
      <c r="EL6" s="55">
        <f t="shared" si="14"/>
        <v>72.5</v>
      </c>
      <c r="EM6" s="55">
        <f t="shared" si="14"/>
        <v>72.3</v>
      </c>
      <c r="EN6" s="55" t="str">
        <f>IF(EN8="-","【-】","【"&amp;SUBSTITUTE(TEXT(EN8,"#,##0.0"),"-","△")&amp;"】")</f>
        <v>【70.7】</v>
      </c>
      <c r="EO6" s="56">
        <f>IF(EO8="-",NA(),EO8)</f>
        <v>33126950</v>
      </c>
      <c r="EP6" s="56">
        <f t="shared" ref="EP6:EX6" si="15">IF(EP8="-",NA(),EP8)</f>
        <v>33121767</v>
      </c>
      <c r="EQ6" s="56">
        <f t="shared" si="15"/>
        <v>33225700</v>
      </c>
      <c r="ER6" s="56">
        <f t="shared" si="15"/>
        <v>33244217</v>
      </c>
      <c r="ES6" s="56">
        <f t="shared" si="15"/>
        <v>33063717</v>
      </c>
      <c r="ET6" s="56">
        <f t="shared" si="15"/>
        <v>38480542</v>
      </c>
      <c r="EU6" s="56">
        <f t="shared" si="15"/>
        <v>38744035</v>
      </c>
      <c r="EV6" s="56">
        <f t="shared" si="15"/>
        <v>40117620</v>
      </c>
      <c r="EW6" s="56">
        <f t="shared" si="15"/>
        <v>42330999</v>
      </c>
      <c r="EX6" s="56">
        <f t="shared" si="15"/>
        <v>43068047</v>
      </c>
      <c r="EY6" s="56" t="str">
        <f>IF(EY8="-","【-】","【"&amp;SUBSTITUTE(TEXT(EY8,"#,##0"),"-","△")&amp;"】")</f>
        <v>【49,765,843】</v>
      </c>
    </row>
    <row r="7" spans="1:155" s="57" customFormat="1">
      <c r="A7" s="38" t="s">
        <v>159</v>
      </c>
      <c r="B7" s="53">
        <f t="shared" ref="B7:AH7" si="16">B8</f>
        <v>2021</v>
      </c>
      <c r="C7" s="53">
        <f t="shared" si="16"/>
        <v>362085</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50床以上～100床未満</v>
      </c>
      <c r="O7" s="53" t="str">
        <f>O8</f>
        <v>非設置</v>
      </c>
      <c r="P7" s="53" t="str">
        <f>P8</f>
        <v>直営</v>
      </c>
      <c r="Q7" s="54">
        <f t="shared" si="16"/>
        <v>3</v>
      </c>
      <c r="R7" s="53" t="str">
        <f t="shared" si="16"/>
        <v>-</v>
      </c>
      <c r="S7" s="53" t="str">
        <f t="shared" si="16"/>
        <v>ド I 訓</v>
      </c>
      <c r="T7" s="53" t="str">
        <f t="shared" si="16"/>
        <v>救 輪</v>
      </c>
      <c r="U7" s="54">
        <f>U8</f>
        <v>24115</v>
      </c>
      <c r="V7" s="54">
        <f>V8</f>
        <v>5537</v>
      </c>
      <c r="W7" s="53" t="str">
        <f>W8</f>
        <v>第２種該当</v>
      </c>
      <c r="X7" s="53" t="str">
        <f t="shared" si="16"/>
        <v>-</v>
      </c>
      <c r="Y7" s="53" t="str">
        <f t="shared" si="16"/>
        <v>１５：１</v>
      </c>
      <c r="Z7" s="54">
        <f t="shared" si="16"/>
        <v>60</v>
      </c>
      <c r="AA7" s="54" t="str">
        <f t="shared" si="16"/>
        <v>-</v>
      </c>
      <c r="AB7" s="54" t="str">
        <f t="shared" si="16"/>
        <v>-</v>
      </c>
      <c r="AC7" s="54" t="str">
        <f t="shared" si="16"/>
        <v>-</v>
      </c>
      <c r="AD7" s="54" t="str">
        <f t="shared" si="16"/>
        <v>-</v>
      </c>
      <c r="AE7" s="54">
        <f t="shared" si="16"/>
        <v>60</v>
      </c>
      <c r="AF7" s="54">
        <f t="shared" si="16"/>
        <v>53</v>
      </c>
      <c r="AG7" s="54" t="str">
        <f t="shared" si="16"/>
        <v>-</v>
      </c>
      <c r="AH7" s="54">
        <f t="shared" si="16"/>
        <v>53</v>
      </c>
      <c r="AI7" s="55">
        <f>AI8</f>
        <v>97</v>
      </c>
      <c r="AJ7" s="55">
        <f t="shared" ref="AJ7:AR7" si="17">AJ8</f>
        <v>92.8</v>
      </c>
      <c r="AK7" s="55">
        <f t="shared" si="17"/>
        <v>96.5</v>
      </c>
      <c r="AL7" s="55">
        <f t="shared" si="17"/>
        <v>94.9</v>
      </c>
      <c r="AM7" s="55">
        <f t="shared" si="17"/>
        <v>100.9</v>
      </c>
      <c r="AN7" s="55">
        <f t="shared" si="17"/>
        <v>98.2</v>
      </c>
      <c r="AO7" s="55">
        <f t="shared" si="17"/>
        <v>97.5</v>
      </c>
      <c r="AP7" s="55">
        <f t="shared" si="17"/>
        <v>97.7</v>
      </c>
      <c r="AQ7" s="55">
        <f t="shared" si="17"/>
        <v>100.7</v>
      </c>
      <c r="AR7" s="55">
        <f t="shared" si="17"/>
        <v>103.6</v>
      </c>
      <c r="AS7" s="55"/>
      <c r="AT7" s="55">
        <f>AT8</f>
        <v>86</v>
      </c>
      <c r="AU7" s="55">
        <f t="shared" ref="AU7:BC7" si="18">AU8</f>
        <v>82.1</v>
      </c>
      <c r="AV7" s="55">
        <f t="shared" si="18"/>
        <v>88.4</v>
      </c>
      <c r="AW7" s="55">
        <f t="shared" si="18"/>
        <v>82.2</v>
      </c>
      <c r="AX7" s="55">
        <f t="shared" si="18"/>
        <v>83.4</v>
      </c>
      <c r="AY7" s="55">
        <f t="shared" si="18"/>
        <v>78.099999999999994</v>
      </c>
      <c r="AZ7" s="55">
        <f t="shared" si="18"/>
        <v>77</v>
      </c>
      <c r="BA7" s="55">
        <f t="shared" si="18"/>
        <v>77.099999999999994</v>
      </c>
      <c r="BB7" s="55">
        <f t="shared" si="18"/>
        <v>73.8</v>
      </c>
      <c r="BC7" s="55">
        <f t="shared" si="18"/>
        <v>75.5</v>
      </c>
      <c r="BD7" s="55"/>
      <c r="BE7" s="55">
        <f>BE8</f>
        <v>5.2</v>
      </c>
      <c r="BF7" s="55">
        <f t="shared" ref="BF7:BN7" si="19">BF8</f>
        <v>15.1</v>
      </c>
      <c r="BG7" s="55">
        <f t="shared" si="19"/>
        <v>17.5</v>
      </c>
      <c r="BH7" s="55">
        <f t="shared" si="19"/>
        <v>24.7</v>
      </c>
      <c r="BI7" s="55">
        <f t="shared" si="19"/>
        <v>22.6</v>
      </c>
      <c r="BJ7" s="55">
        <f t="shared" si="19"/>
        <v>114.4</v>
      </c>
      <c r="BK7" s="55">
        <f t="shared" si="19"/>
        <v>117</v>
      </c>
      <c r="BL7" s="55">
        <f t="shared" si="19"/>
        <v>118.8</v>
      </c>
      <c r="BM7" s="55">
        <f t="shared" si="19"/>
        <v>136</v>
      </c>
      <c r="BN7" s="55">
        <f t="shared" si="19"/>
        <v>131.30000000000001</v>
      </c>
      <c r="BO7" s="55"/>
      <c r="BP7" s="55">
        <f>BP8</f>
        <v>83.7</v>
      </c>
      <c r="BQ7" s="55">
        <f t="shared" ref="BQ7:BY7" si="20">BQ8</f>
        <v>71.599999999999994</v>
      </c>
      <c r="BR7" s="55">
        <f t="shared" si="20"/>
        <v>78.400000000000006</v>
      </c>
      <c r="BS7" s="55">
        <f t="shared" si="20"/>
        <v>75.400000000000006</v>
      </c>
      <c r="BT7" s="55">
        <f t="shared" si="20"/>
        <v>70.599999999999994</v>
      </c>
      <c r="BU7" s="55">
        <f t="shared" si="20"/>
        <v>67.900000000000006</v>
      </c>
      <c r="BV7" s="55">
        <f t="shared" si="20"/>
        <v>66.900000000000006</v>
      </c>
      <c r="BW7" s="55">
        <f t="shared" si="20"/>
        <v>66.099999999999994</v>
      </c>
      <c r="BX7" s="55">
        <f t="shared" si="20"/>
        <v>62.3</v>
      </c>
      <c r="BY7" s="55">
        <f t="shared" si="20"/>
        <v>62.1</v>
      </c>
      <c r="BZ7" s="55"/>
      <c r="CA7" s="56">
        <f>CA8</f>
        <v>27752</v>
      </c>
      <c r="CB7" s="56">
        <f t="shared" ref="CB7:CJ7" si="21">CB8</f>
        <v>27875</v>
      </c>
      <c r="CC7" s="56">
        <f t="shared" si="21"/>
        <v>27216</v>
      </c>
      <c r="CD7" s="56">
        <f t="shared" si="21"/>
        <v>27301</v>
      </c>
      <c r="CE7" s="56">
        <f t="shared" si="21"/>
        <v>28146</v>
      </c>
      <c r="CF7" s="56">
        <f t="shared" si="21"/>
        <v>25249</v>
      </c>
      <c r="CG7" s="56">
        <f t="shared" si="21"/>
        <v>25711</v>
      </c>
      <c r="CH7" s="56">
        <f t="shared" si="21"/>
        <v>26415</v>
      </c>
      <c r="CI7" s="56">
        <f t="shared" si="21"/>
        <v>27227</v>
      </c>
      <c r="CJ7" s="56">
        <f t="shared" si="21"/>
        <v>28176</v>
      </c>
      <c r="CK7" s="55"/>
      <c r="CL7" s="56">
        <f>CL8</f>
        <v>10045</v>
      </c>
      <c r="CM7" s="56">
        <f t="shared" ref="CM7:CU7" si="22">CM8</f>
        <v>10813</v>
      </c>
      <c r="CN7" s="56">
        <f t="shared" si="22"/>
        <v>11231</v>
      </c>
      <c r="CO7" s="56">
        <f t="shared" si="22"/>
        <v>11657</v>
      </c>
      <c r="CP7" s="56">
        <f t="shared" si="22"/>
        <v>12208</v>
      </c>
      <c r="CQ7" s="56">
        <f t="shared" si="22"/>
        <v>8852</v>
      </c>
      <c r="CR7" s="56">
        <f t="shared" si="22"/>
        <v>9060</v>
      </c>
      <c r="CS7" s="56">
        <f t="shared" si="22"/>
        <v>9135</v>
      </c>
      <c r="CT7" s="56">
        <f t="shared" si="22"/>
        <v>9509</v>
      </c>
      <c r="CU7" s="56">
        <f t="shared" si="22"/>
        <v>9548</v>
      </c>
      <c r="CV7" s="55"/>
      <c r="CW7" s="55">
        <f>CW8</f>
        <v>62.4</v>
      </c>
      <c r="CX7" s="55">
        <f t="shared" ref="CX7:DF7" si="23">CX8</f>
        <v>66.5</v>
      </c>
      <c r="CY7" s="55">
        <f t="shared" si="23"/>
        <v>60.1</v>
      </c>
      <c r="CZ7" s="55">
        <f t="shared" si="23"/>
        <v>58.5</v>
      </c>
      <c r="DA7" s="55">
        <f t="shared" si="23"/>
        <v>57.8</v>
      </c>
      <c r="DB7" s="55">
        <f t="shared" si="23"/>
        <v>70.3</v>
      </c>
      <c r="DC7" s="55">
        <f t="shared" si="23"/>
        <v>71.099999999999994</v>
      </c>
      <c r="DD7" s="55">
        <f t="shared" si="23"/>
        <v>72</v>
      </c>
      <c r="DE7" s="55">
        <f t="shared" si="23"/>
        <v>77.7</v>
      </c>
      <c r="DF7" s="55">
        <f t="shared" si="23"/>
        <v>75.7</v>
      </c>
      <c r="DG7" s="55"/>
      <c r="DH7" s="55">
        <f>DH8</f>
        <v>17.600000000000001</v>
      </c>
      <c r="DI7" s="55">
        <f t="shared" ref="DI7:DQ7" si="24">DI8</f>
        <v>17.8</v>
      </c>
      <c r="DJ7" s="55">
        <f t="shared" si="24"/>
        <v>18.600000000000001</v>
      </c>
      <c r="DK7" s="55">
        <f t="shared" si="24"/>
        <v>17.899999999999999</v>
      </c>
      <c r="DL7" s="55">
        <f t="shared" si="24"/>
        <v>18</v>
      </c>
      <c r="DM7" s="55">
        <f t="shared" si="24"/>
        <v>17</v>
      </c>
      <c r="DN7" s="55">
        <f t="shared" si="24"/>
        <v>16.5</v>
      </c>
      <c r="DO7" s="55">
        <f t="shared" si="24"/>
        <v>16</v>
      </c>
      <c r="DP7" s="55">
        <f t="shared" si="24"/>
        <v>15.7</v>
      </c>
      <c r="DQ7" s="55">
        <f t="shared" si="24"/>
        <v>14.6</v>
      </c>
      <c r="DR7" s="55"/>
      <c r="DS7" s="55">
        <f>DS8</f>
        <v>48.5</v>
      </c>
      <c r="DT7" s="55">
        <f t="shared" ref="DT7:EB7" si="25">DT8</f>
        <v>53.1</v>
      </c>
      <c r="DU7" s="55">
        <f t="shared" si="25"/>
        <v>51.5</v>
      </c>
      <c r="DV7" s="55">
        <f t="shared" si="25"/>
        <v>54.1</v>
      </c>
      <c r="DW7" s="55">
        <f t="shared" si="25"/>
        <v>57.6</v>
      </c>
      <c r="DX7" s="55">
        <f t="shared" si="25"/>
        <v>53.8</v>
      </c>
      <c r="DY7" s="55">
        <f t="shared" si="25"/>
        <v>56.1</v>
      </c>
      <c r="DZ7" s="55">
        <f t="shared" si="25"/>
        <v>56.4</v>
      </c>
      <c r="EA7" s="55">
        <f t="shared" si="25"/>
        <v>56.9</v>
      </c>
      <c r="EB7" s="55">
        <f t="shared" si="25"/>
        <v>58.3</v>
      </c>
      <c r="EC7" s="55"/>
      <c r="ED7" s="55">
        <f>ED8</f>
        <v>82.8</v>
      </c>
      <c r="EE7" s="55">
        <f t="shared" ref="EE7:EM7" si="26">EE8</f>
        <v>89.7</v>
      </c>
      <c r="EF7" s="55">
        <f t="shared" si="26"/>
        <v>73.400000000000006</v>
      </c>
      <c r="EG7" s="55">
        <f t="shared" si="26"/>
        <v>73.400000000000006</v>
      </c>
      <c r="EH7" s="55">
        <f t="shared" si="26"/>
        <v>76.900000000000006</v>
      </c>
      <c r="EI7" s="55">
        <f t="shared" si="26"/>
        <v>71</v>
      </c>
      <c r="EJ7" s="55">
        <f t="shared" si="26"/>
        <v>73.2</v>
      </c>
      <c r="EK7" s="55">
        <f t="shared" si="26"/>
        <v>73.400000000000006</v>
      </c>
      <c r="EL7" s="55">
        <f t="shared" si="26"/>
        <v>72.5</v>
      </c>
      <c r="EM7" s="55">
        <f t="shared" si="26"/>
        <v>72.3</v>
      </c>
      <c r="EN7" s="55"/>
      <c r="EO7" s="56">
        <f>EO8</f>
        <v>33126950</v>
      </c>
      <c r="EP7" s="56">
        <f t="shared" ref="EP7:EX7" si="27">EP8</f>
        <v>33121767</v>
      </c>
      <c r="EQ7" s="56">
        <f t="shared" si="27"/>
        <v>33225700</v>
      </c>
      <c r="ER7" s="56">
        <f t="shared" si="27"/>
        <v>33244217</v>
      </c>
      <c r="ES7" s="56">
        <f t="shared" si="27"/>
        <v>33063717</v>
      </c>
      <c r="ET7" s="56">
        <f t="shared" si="27"/>
        <v>38480542</v>
      </c>
      <c r="EU7" s="56">
        <f t="shared" si="27"/>
        <v>38744035</v>
      </c>
      <c r="EV7" s="56">
        <f t="shared" si="27"/>
        <v>40117620</v>
      </c>
      <c r="EW7" s="56">
        <f t="shared" si="27"/>
        <v>42330999</v>
      </c>
      <c r="EX7" s="56">
        <f t="shared" si="27"/>
        <v>43068047</v>
      </c>
      <c r="EY7" s="56"/>
    </row>
    <row r="8" spans="1:155" s="57" customFormat="1">
      <c r="A8" s="38"/>
      <c r="B8" s="58">
        <v>2021</v>
      </c>
      <c r="C8" s="58">
        <v>362085</v>
      </c>
      <c r="D8" s="58">
        <v>46</v>
      </c>
      <c r="E8" s="58">
        <v>6</v>
      </c>
      <c r="F8" s="58">
        <v>0</v>
      </c>
      <c r="G8" s="58">
        <v>1</v>
      </c>
      <c r="H8" s="58" t="s">
        <v>160</v>
      </c>
      <c r="I8" s="58" t="s">
        <v>161</v>
      </c>
      <c r="J8" s="58" t="s">
        <v>162</v>
      </c>
      <c r="K8" s="58" t="s">
        <v>163</v>
      </c>
      <c r="L8" s="58" t="s">
        <v>164</v>
      </c>
      <c r="M8" s="58" t="s">
        <v>165</v>
      </c>
      <c r="N8" s="58" t="s">
        <v>166</v>
      </c>
      <c r="O8" s="58" t="s">
        <v>167</v>
      </c>
      <c r="P8" s="58" t="s">
        <v>168</v>
      </c>
      <c r="Q8" s="59">
        <v>3</v>
      </c>
      <c r="R8" s="58" t="s">
        <v>39</v>
      </c>
      <c r="S8" s="58" t="s">
        <v>169</v>
      </c>
      <c r="T8" s="58" t="s">
        <v>170</v>
      </c>
      <c r="U8" s="59">
        <v>24115</v>
      </c>
      <c r="V8" s="59">
        <v>5537</v>
      </c>
      <c r="W8" s="58" t="s">
        <v>171</v>
      </c>
      <c r="X8" s="58" t="s">
        <v>39</v>
      </c>
      <c r="Y8" s="60" t="s">
        <v>172</v>
      </c>
      <c r="Z8" s="59">
        <v>60</v>
      </c>
      <c r="AA8" s="59" t="s">
        <v>39</v>
      </c>
      <c r="AB8" s="59" t="s">
        <v>39</v>
      </c>
      <c r="AC8" s="59" t="s">
        <v>39</v>
      </c>
      <c r="AD8" s="59" t="s">
        <v>39</v>
      </c>
      <c r="AE8" s="59">
        <v>60</v>
      </c>
      <c r="AF8" s="59">
        <v>53</v>
      </c>
      <c r="AG8" s="59" t="s">
        <v>39</v>
      </c>
      <c r="AH8" s="59">
        <v>53</v>
      </c>
      <c r="AI8" s="61">
        <v>97</v>
      </c>
      <c r="AJ8" s="61">
        <v>92.8</v>
      </c>
      <c r="AK8" s="61">
        <v>96.5</v>
      </c>
      <c r="AL8" s="61">
        <v>94.9</v>
      </c>
      <c r="AM8" s="61">
        <v>100.9</v>
      </c>
      <c r="AN8" s="61">
        <v>98.2</v>
      </c>
      <c r="AO8" s="61">
        <v>97.5</v>
      </c>
      <c r="AP8" s="61">
        <v>97.7</v>
      </c>
      <c r="AQ8" s="61">
        <v>100.7</v>
      </c>
      <c r="AR8" s="61">
        <v>103.6</v>
      </c>
      <c r="AS8" s="61">
        <v>106.2</v>
      </c>
      <c r="AT8" s="61">
        <v>86</v>
      </c>
      <c r="AU8" s="61">
        <v>82.1</v>
      </c>
      <c r="AV8" s="61">
        <v>88.4</v>
      </c>
      <c r="AW8" s="61">
        <v>82.2</v>
      </c>
      <c r="AX8" s="61">
        <v>83.4</v>
      </c>
      <c r="AY8" s="61">
        <v>78.099999999999994</v>
      </c>
      <c r="AZ8" s="61">
        <v>77</v>
      </c>
      <c r="BA8" s="61">
        <v>77.099999999999994</v>
      </c>
      <c r="BB8" s="61">
        <v>73.8</v>
      </c>
      <c r="BC8" s="61">
        <v>75.5</v>
      </c>
      <c r="BD8" s="61">
        <v>86.6</v>
      </c>
      <c r="BE8" s="62">
        <v>5.2</v>
      </c>
      <c r="BF8" s="62">
        <v>15.1</v>
      </c>
      <c r="BG8" s="62">
        <v>17.5</v>
      </c>
      <c r="BH8" s="62">
        <v>24.7</v>
      </c>
      <c r="BI8" s="62">
        <v>22.6</v>
      </c>
      <c r="BJ8" s="62">
        <v>114.4</v>
      </c>
      <c r="BK8" s="62">
        <v>117</v>
      </c>
      <c r="BL8" s="62">
        <v>118.8</v>
      </c>
      <c r="BM8" s="62">
        <v>136</v>
      </c>
      <c r="BN8" s="62">
        <v>131.30000000000001</v>
      </c>
      <c r="BO8" s="62">
        <v>70.7</v>
      </c>
      <c r="BP8" s="61">
        <v>83.7</v>
      </c>
      <c r="BQ8" s="61">
        <v>71.599999999999994</v>
      </c>
      <c r="BR8" s="61">
        <v>78.400000000000006</v>
      </c>
      <c r="BS8" s="61">
        <v>75.400000000000006</v>
      </c>
      <c r="BT8" s="61">
        <v>70.599999999999994</v>
      </c>
      <c r="BU8" s="61">
        <v>67.900000000000006</v>
      </c>
      <c r="BV8" s="61">
        <v>66.900000000000006</v>
      </c>
      <c r="BW8" s="61">
        <v>66.099999999999994</v>
      </c>
      <c r="BX8" s="61">
        <v>62.3</v>
      </c>
      <c r="BY8" s="61">
        <v>62.1</v>
      </c>
      <c r="BZ8" s="61">
        <v>67.099999999999994</v>
      </c>
      <c r="CA8" s="62">
        <v>27752</v>
      </c>
      <c r="CB8" s="62">
        <v>27875</v>
      </c>
      <c r="CC8" s="62">
        <v>27216</v>
      </c>
      <c r="CD8" s="62">
        <v>27301</v>
      </c>
      <c r="CE8" s="62">
        <v>28146</v>
      </c>
      <c r="CF8" s="62">
        <v>25249</v>
      </c>
      <c r="CG8" s="62">
        <v>25711</v>
      </c>
      <c r="CH8" s="62">
        <v>26415</v>
      </c>
      <c r="CI8" s="62">
        <v>27227</v>
      </c>
      <c r="CJ8" s="62">
        <v>28176</v>
      </c>
      <c r="CK8" s="61">
        <v>59287</v>
      </c>
      <c r="CL8" s="62">
        <v>10045</v>
      </c>
      <c r="CM8" s="62">
        <v>10813</v>
      </c>
      <c r="CN8" s="62">
        <v>11231</v>
      </c>
      <c r="CO8" s="62">
        <v>11657</v>
      </c>
      <c r="CP8" s="62">
        <v>12208</v>
      </c>
      <c r="CQ8" s="62">
        <v>8852</v>
      </c>
      <c r="CR8" s="62">
        <v>9060</v>
      </c>
      <c r="CS8" s="62">
        <v>9135</v>
      </c>
      <c r="CT8" s="62">
        <v>9509</v>
      </c>
      <c r="CU8" s="62">
        <v>9548</v>
      </c>
      <c r="CV8" s="61">
        <v>17202</v>
      </c>
      <c r="CW8" s="62">
        <v>62.4</v>
      </c>
      <c r="CX8" s="62">
        <v>66.5</v>
      </c>
      <c r="CY8" s="62">
        <v>60.1</v>
      </c>
      <c r="CZ8" s="62">
        <v>58.5</v>
      </c>
      <c r="DA8" s="62">
        <v>57.8</v>
      </c>
      <c r="DB8" s="62">
        <v>70.3</v>
      </c>
      <c r="DC8" s="62">
        <v>71.099999999999994</v>
      </c>
      <c r="DD8" s="62">
        <v>72</v>
      </c>
      <c r="DE8" s="62">
        <v>77.7</v>
      </c>
      <c r="DF8" s="62">
        <v>75.7</v>
      </c>
      <c r="DG8" s="62">
        <v>56.4</v>
      </c>
      <c r="DH8" s="62">
        <v>17.600000000000001</v>
      </c>
      <c r="DI8" s="62">
        <v>17.8</v>
      </c>
      <c r="DJ8" s="62">
        <v>18.600000000000001</v>
      </c>
      <c r="DK8" s="62">
        <v>17.899999999999999</v>
      </c>
      <c r="DL8" s="62">
        <v>18</v>
      </c>
      <c r="DM8" s="62">
        <v>17</v>
      </c>
      <c r="DN8" s="62">
        <v>16.5</v>
      </c>
      <c r="DO8" s="62">
        <v>16</v>
      </c>
      <c r="DP8" s="62">
        <v>15.7</v>
      </c>
      <c r="DQ8" s="62">
        <v>14.6</v>
      </c>
      <c r="DR8" s="62">
        <v>24.8</v>
      </c>
      <c r="DS8" s="61">
        <v>48.5</v>
      </c>
      <c r="DT8" s="61">
        <v>53.1</v>
      </c>
      <c r="DU8" s="61">
        <v>51.5</v>
      </c>
      <c r="DV8" s="61">
        <v>54.1</v>
      </c>
      <c r="DW8" s="61">
        <v>57.6</v>
      </c>
      <c r="DX8" s="61">
        <v>53.8</v>
      </c>
      <c r="DY8" s="61">
        <v>56.1</v>
      </c>
      <c r="DZ8" s="61">
        <v>56.4</v>
      </c>
      <c r="EA8" s="61">
        <v>56.9</v>
      </c>
      <c r="EB8" s="61">
        <v>58.3</v>
      </c>
      <c r="EC8" s="61">
        <v>56</v>
      </c>
      <c r="ED8" s="61">
        <v>82.8</v>
      </c>
      <c r="EE8" s="61">
        <v>89.7</v>
      </c>
      <c r="EF8" s="61">
        <v>73.400000000000006</v>
      </c>
      <c r="EG8" s="61">
        <v>73.400000000000006</v>
      </c>
      <c r="EH8" s="61">
        <v>76.900000000000006</v>
      </c>
      <c r="EI8" s="61">
        <v>71</v>
      </c>
      <c r="EJ8" s="61">
        <v>73.2</v>
      </c>
      <c r="EK8" s="61">
        <v>73.400000000000006</v>
      </c>
      <c r="EL8" s="61">
        <v>72.5</v>
      </c>
      <c r="EM8" s="61">
        <v>72.3</v>
      </c>
      <c r="EN8" s="61">
        <v>70.7</v>
      </c>
      <c r="EO8" s="62">
        <v>33126950</v>
      </c>
      <c r="EP8" s="62">
        <v>33121767</v>
      </c>
      <c r="EQ8" s="62">
        <v>33225700</v>
      </c>
      <c r="ER8" s="62">
        <v>33244217</v>
      </c>
      <c r="ES8" s="62">
        <v>33063717</v>
      </c>
      <c r="ET8" s="62">
        <v>38480542</v>
      </c>
      <c r="EU8" s="62">
        <v>38744035</v>
      </c>
      <c r="EV8" s="62">
        <v>40117620</v>
      </c>
      <c r="EW8" s="62">
        <v>42330999</v>
      </c>
      <c r="EX8" s="62">
        <v>43068047</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dcterms:created xsi:type="dcterms:W3CDTF">2022-12-01T02:29:53Z</dcterms:created>
  <dcterms:modified xsi:type="dcterms:W3CDTF">2023-01-24T01:47:49Z</dcterms:modified>
  <cp:category/>
</cp:coreProperties>
</file>