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landisk-31B092\zaisei\財政担当フォルダ（共有ＮＷ）\○財政課\公営企業関係調査・通知\R4\★経営比較分析表\02_【2.3〆】公営企業に係る経営比較分析表（令和３年度決算）の分析等\02_とりまとめ回答\"/>
    </mc:Choice>
  </mc:AlternateContent>
  <xr:revisionPtr revIDLastSave="0" documentId="13_ncr:1_{54262B39-5593-418B-9F41-2DA543391F55}" xr6:coauthVersionLast="47" xr6:coauthVersionMax="47" xr10:uidLastSave="{00000000-0000-0000-0000-000000000000}"/>
  <workbookProtection workbookAlgorithmName="SHA-512" workbookHashValue="VN3xSJCsbCNwbMeQYUWL4YiCjOKUPJ3llNUnpaUwRb0II2MOGcj9xsCeK4/gPcwqo0I3vTypiGy9pQq002Pu8A==" workbookSaltValue="O5dSR1MUZk0+ctyMTblbCg==" workbookSpinCount="100000" lockStructure="1"/>
  <bookViews>
    <workbookView xWindow="20370" yWindow="-120" windowWidth="24240" windowHeight="131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P10" i="4" s="1"/>
  <c r="O6" i="5"/>
  <c r="N6" i="5"/>
  <c r="B10" i="4" s="1"/>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E85" i="4"/>
  <c r="BB10" i="4"/>
  <c r="W10" i="4"/>
  <c r="I10" i="4"/>
  <c r="BB8" i="4"/>
  <c r="AT8" i="4"/>
  <c r="W8" i="4"/>
  <c r="P8" i="4"/>
  <c r="I8" i="4"/>
  <c r="B6" i="4"/>
</calcChain>
</file>

<file path=xl/sharedStrings.xml><?xml version="1.0" encoding="utf-8"?>
<sst xmlns="http://schemas.openxmlformats.org/spreadsheetml/2006/main" count="272" uniqueCount="114">
  <si>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</si>
  <si>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</si>
  <si>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</si>
  <si>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</si>
  <si>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</si>
  <si>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</si>
  <si>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</si>
  <si>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</si>
  <si>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</si>
  <si>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</si>
  <si>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</si>
  <si>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</si>
  <si>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</si>
  <si>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</si>
  <si>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</si>
  <si>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</si>
  <si>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</si>
  <si>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</si>
  <si>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</si>
  <si>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</si>
  <si>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</si>
  <si>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</si>
  <si>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</si>
  <si>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</si>
  <si>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</si>
  <si>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</si>
  <si>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</si>
  <si>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</si>
  <si>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</si>
  <si>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</si>
  <si>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</si>
  <si>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</si>
  <si>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</si>
  <si>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</si>
  <si>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</si>
  <si>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</si>
  <si>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</si>
  <si>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</si>
  <si>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</si>
  <si>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</si>
  <si>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</si>
  <si>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</si>
  <si>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</si>
  <si>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</si>
  <si>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</si>
  <si>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</si>
  <si>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</si>
  <si>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</si>
  <si>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</si>
  <si>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</si>
  <si>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</si>
  <si>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</si>
  <si>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</si>
  <si>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</si>
  <si>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</si>
  <si>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</si>
  <si>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</si>
  <si>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</si>
  <si>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</si>
  <si>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</si>
  <si>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</si>
  <si>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</si>
  <si>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</si>
  <si>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</si>
  <si>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</si>
  <si>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</si>
  <si>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</si>
  <si>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</si>
  <si>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</si>
  <si>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</si>
  <si>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</si>
  <si>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</si>
  <si>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</si>
  <si>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</si>
  <si>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</si>
  <si>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</si>
  <si>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</si>
  <si>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</si>
  <si>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</si>
  <si>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</si>
  <si>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</si>
  <si>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</si>
  <si>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</si>
  <si>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</si>
  <si>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</si>
  <si>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</si>
  <si>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</si>
  <si>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</si>
  <si>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</si>
  <si>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</si>
  <si>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</si>
  <si>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</si>
  <si>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</si>
  <si>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美馬市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</si>
  <si>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</si>
  <si>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</si>
  <si>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</si>
  <si>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</si>
  <si>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</si>
  <si>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</si>
  <si>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</si>
  <si>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</si>
  <si>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</si>
  <si>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</si>
  <si>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</si>
  <si>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</si>
  <si>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</si>
  <si>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</si>
  <si>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</si>
  <si>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</si>
  <si>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</si>
  <si>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今後、耐用年数を迎える施設・管路の増加が予想される。それに伴い耐震化や施設設備の更新が、必要となるが、現在の経営状況を鑑みると厳しい。令和元年度に作成した経営戦略では、企業債残高が多いことに注視し、向こう数年は建設改良を控え少しでも財政面でのひっ迫の解消を目指すこととしている。</t>
    <phoneticPr fontId="4"/>
  </si>
  <si>
    <t>①昨年同様に平均値は超えているが、給水戸数は年々減少しており、一般会計からの繰入金がなければ運営できない状況は変わらず、段階的な料金改定を行い、収益率向上を図っている。
②令和３年度は、欠損金比率は下がっているが、一般会計からの繰入金に頼っており、今後も厳しい経営状況が見込まれる。
③過去の建設改良事業に充てられた企業債額が年々減少する見込みであり、昨年度より流動比率は上昇している。
④過去の建設事業債残高が年々減少する見込みのため、企業債残高対給水収益比率も昨年度より減少している。
⑤⑥過疎の進行に伴い給水世帯・給水人口が減少しており、料金収入の減少が見込まれる。また支出の大部分を企業債償還金で占めており、一般会計繰入金に頼っている。そのため、同水準で推移されることが見込まれる。
⑦昨年までは施設･管路の老朽化による漏水により数値が上昇していたが、令和3年では漏水の修繕を行い漏水が減ったことから、数値が減少となった。
⑧漏水が減ったことにより配水流量が減り有収率の上昇となっている。</t>
    <rPh sb="237" eb="239">
      <t>ゲンショウ</t>
    </rPh>
    <rPh sb="347" eb="349">
      <t>サクネン</t>
    </rPh>
    <rPh sb="380" eb="382">
      <t>レイワ</t>
    </rPh>
    <rPh sb="383" eb="384">
      <t>ネン</t>
    </rPh>
    <rPh sb="386" eb="388">
      <t>ロウスイ</t>
    </rPh>
    <rPh sb="389" eb="391">
      <t>シュウゼン</t>
    </rPh>
    <rPh sb="392" eb="393">
      <t>オコナ</t>
    </rPh>
    <rPh sb="394" eb="396">
      <t>ロウスイ</t>
    </rPh>
    <rPh sb="397" eb="398">
      <t>ヘ</t>
    </rPh>
    <rPh sb="405" eb="407">
      <t>スウチ</t>
    </rPh>
    <rPh sb="408" eb="410">
      <t>ゲンショウ</t>
    </rPh>
    <rPh sb="420" eb="421">
      <t>ヘ</t>
    </rPh>
    <rPh sb="433" eb="434">
      <t>ヘ</t>
    </rPh>
    <rPh sb="439" eb="441">
      <t>ジョウショウ</t>
    </rPh>
    <phoneticPr fontId="4"/>
  </si>
  <si>
    <t>木屋平簡易水道事業は、山間部にあり管延長が長く、地形的にも厳しい条件である。そのため建設改良費が割高となり、その財源は企業債により賄われてきたため、企業債残高が多くなっている。また、過疎地域で給水人口は減少の一途であり、今後給水収益の増加は見込めないことから、財政的に経営が逼迫しており、経費削減に取り組んでいるが、一般会計からの繰入金に依存した経営となっている。
昨年度から段階的に水道料金を値上げし、給水収益の増収を図っている。また経営戦略に基づき建設改良を控え、財政健全化を推し進める。</t>
    <rPh sb="137" eb="139">
      <t>ヒッパク</t>
    </rPh>
    <rPh sb="184" eb="187">
      <t>サクネンド</t>
    </rPh>
    <rPh sb="189" eb="192">
      <t>ダンカイテキ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</si>
</sst>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D2C-47EB-978E-F842C24F475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0.25</c:v>
                </c:pt>
                <c:pt idx="3">
                  <c:v>0.96</c:v>
                </c:pt>
                <c:pt idx="4">
                  <c:v>0.37</c:v>
                </c:pt>
              </c:numCache>
            </c:numRef>
          </c:val>
          <c:smooth val="0"/>
          <c:extLst>
            <c:ext xmlns:c16="http://schemas.microsoft.com/office/drawing/2014/chart" uri="{C3380CC4-5D6E-409C-BE32-E72D297353CC}">
              <c16:uniqueId val="{00000001-ED2C-47EB-978E-F842C24F475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79.569999999999993</c:v>
                </c:pt>
                <c:pt idx="3">
                  <c:v>94.8</c:v>
                </c:pt>
                <c:pt idx="4">
                  <c:v>67.739999999999995</c:v>
                </c:pt>
              </c:numCache>
            </c:numRef>
          </c:val>
          <c:extLst>
            <c:ext xmlns:c16="http://schemas.microsoft.com/office/drawing/2014/chart" uri="{C3380CC4-5D6E-409C-BE32-E72D297353CC}">
              <c16:uniqueId val="{00000000-DAFE-402E-8B1A-D0B24CBEF52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49.65</c:v>
                </c:pt>
                <c:pt idx="3">
                  <c:v>51.52</c:v>
                </c:pt>
                <c:pt idx="4">
                  <c:v>48.75</c:v>
                </c:pt>
              </c:numCache>
            </c:numRef>
          </c:val>
          <c:smooth val="0"/>
          <c:extLst>
            <c:ext xmlns:c16="http://schemas.microsoft.com/office/drawing/2014/chart" uri="{C3380CC4-5D6E-409C-BE32-E72D297353CC}">
              <c16:uniqueId val="{00000001-DAFE-402E-8B1A-D0B24CBEF52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27.96</c:v>
                </c:pt>
                <c:pt idx="3">
                  <c:v>24</c:v>
                </c:pt>
                <c:pt idx="4">
                  <c:v>35.6</c:v>
                </c:pt>
              </c:numCache>
            </c:numRef>
          </c:val>
          <c:extLst>
            <c:ext xmlns:c16="http://schemas.microsoft.com/office/drawing/2014/chart" uri="{C3380CC4-5D6E-409C-BE32-E72D297353CC}">
              <c16:uniqueId val="{00000000-76F4-4CA1-891B-4DD60CE33B2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64.03</c:v>
                </c:pt>
                <c:pt idx="3">
                  <c:v>61.29</c:v>
                </c:pt>
                <c:pt idx="4">
                  <c:v>60.88</c:v>
                </c:pt>
              </c:numCache>
            </c:numRef>
          </c:val>
          <c:smooth val="0"/>
          <c:extLst>
            <c:ext xmlns:c16="http://schemas.microsoft.com/office/drawing/2014/chart" uri="{C3380CC4-5D6E-409C-BE32-E72D297353CC}">
              <c16:uniqueId val="{00000001-76F4-4CA1-891B-4DD60CE33B2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107.25</c:v>
                </c:pt>
                <c:pt idx="3">
                  <c:v>105.5</c:v>
                </c:pt>
                <c:pt idx="4">
                  <c:v>112.33</c:v>
                </c:pt>
              </c:numCache>
            </c:numRef>
          </c:val>
          <c:extLst>
            <c:ext xmlns:c16="http://schemas.microsoft.com/office/drawing/2014/chart" uri="{C3380CC4-5D6E-409C-BE32-E72D297353CC}">
              <c16:uniqueId val="{00000000-C8FE-435E-AD12-07323E39542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88.54</c:v>
                </c:pt>
                <c:pt idx="3">
                  <c:v>97.61</c:v>
                </c:pt>
                <c:pt idx="4">
                  <c:v>98.78</c:v>
                </c:pt>
              </c:numCache>
            </c:numRef>
          </c:val>
          <c:smooth val="0"/>
          <c:extLst>
            <c:ext xmlns:c16="http://schemas.microsoft.com/office/drawing/2014/chart" uri="{C3380CC4-5D6E-409C-BE32-E72D297353CC}">
              <c16:uniqueId val="{00000001-C8FE-435E-AD12-07323E39542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45.15</c:v>
                </c:pt>
                <c:pt idx="3">
                  <c:v>47.2</c:v>
                </c:pt>
                <c:pt idx="4">
                  <c:v>49.25</c:v>
                </c:pt>
              </c:numCache>
            </c:numRef>
          </c:val>
          <c:extLst>
            <c:ext xmlns:c16="http://schemas.microsoft.com/office/drawing/2014/chart" uri="{C3380CC4-5D6E-409C-BE32-E72D297353CC}">
              <c16:uniqueId val="{00000000-650C-4A44-B657-0C728299AC3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29.03</c:v>
                </c:pt>
                <c:pt idx="3">
                  <c:v>24.16</c:v>
                </c:pt>
                <c:pt idx="4">
                  <c:v>29.81</c:v>
                </c:pt>
              </c:numCache>
            </c:numRef>
          </c:val>
          <c:smooth val="0"/>
          <c:extLst>
            <c:ext xmlns:c16="http://schemas.microsoft.com/office/drawing/2014/chart" uri="{C3380CC4-5D6E-409C-BE32-E72D297353CC}">
              <c16:uniqueId val="{00000001-650C-4A44-B657-0C728299AC3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formatCode="#,##0.00;&quot;△&quot;#,##0.00">
                  <c:v>0</c:v>
                </c:pt>
                <c:pt idx="3" formatCode="#,##0.00;&quot;△&quot;#,##0.00">
                  <c:v>0</c:v>
                </c:pt>
                <c:pt idx="4">
                  <c:v>6.24</c:v>
                </c:pt>
              </c:numCache>
            </c:numRef>
          </c:val>
          <c:extLst>
            <c:ext xmlns:c16="http://schemas.microsoft.com/office/drawing/2014/chart" uri="{C3380CC4-5D6E-409C-BE32-E72D297353CC}">
              <c16:uniqueId val="{00000000-7C60-4F76-8BB7-03749FB1B3B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11.18</c:v>
                </c:pt>
                <c:pt idx="3">
                  <c:v>18.829999999999998</c:v>
                </c:pt>
                <c:pt idx="4">
                  <c:v>18.05</c:v>
                </c:pt>
              </c:numCache>
            </c:numRef>
          </c:val>
          <c:smooth val="0"/>
          <c:extLst>
            <c:ext xmlns:c16="http://schemas.microsoft.com/office/drawing/2014/chart" uri="{C3380CC4-5D6E-409C-BE32-E72D297353CC}">
              <c16:uniqueId val="{00000001-7C60-4F76-8BB7-03749FB1B3B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428.29</c:v>
                </c:pt>
                <c:pt idx="3">
                  <c:v>340.36</c:v>
                </c:pt>
                <c:pt idx="4">
                  <c:v>159.35</c:v>
                </c:pt>
              </c:numCache>
            </c:numRef>
          </c:val>
          <c:extLst>
            <c:ext xmlns:c16="http://schemas.microsoft.com/office/drawing/2014/chart" uri="{C3380CC4-5D6E-409C-BE32-E72D297353CC}">
              <c16:uniqueId val="{00000000-D0EA-413A-8581-1DF9CDCB539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163.30000000000001</c:v>
                </c:pt>
                <c:pt idx="3">
                  <c:v>143.65</c:v>
                </c:pt>
                <c:pt idx="4">
                  <c:v>155.82</c:v>
                </c:pt>
              </c:numCache>
            </c:numRef>
          </c:val>
          <c:smooth val="0"/>
          <c:extLst>
            <c:ext xmlns:c16="http://schemas.microsoft.com/office/drawing/2014/chart" uri="{C3380CC4-5D6E-409C-BE32-E72D297353CC}">
              <c16:uniqueId val="{00000001-D0EA-413A-8581-1DF9CDCB539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56.49</c:v>
                </c:pt>
                <c:pt idx="3">
                  <c:v>64.87</c:v>
                </c:pt>
                <c:pt idx="4">
                  <c:v>73.52</c:v>
                </c:pt>
              </c:numCache>
            </c:numRef>
          </c:val>
          <c:extLst>
            <c:ext xmlns:c16="http://schemas.microsoft.com/office/drawing/2014/chart" uri="{C3380CC4-5D6E-409C-BE32-E72D297353CC}">
              <c16:uniqueId val="{00000000-8950-40A9-9956-0E7F437B822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86.33</c:v>
                </c:pt>
                <c:pt idx="3">
                  <c:v>94.01</c:v>
                </c:pt>
                <c:pt idx="4">
                  <c:v>111.08</c:v>
                </c:pt>
              </c:numCache>
            </c:numRef>
          </c:val>
          <c:smooth val="0"/>
          <c:extLst>
            <c:ext xmlns:c16="http://schemas.microsoft.com/office/drawing/2014/chart" uri="{C3380CC4-5D6E-409C-BE32-E72D297353CC}">
              <c16:uniqueId val="{00000001-8950-40A9-9956-0E7F437B822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8331.76</c:v>
                </c:pt>
                <c:pt idx="3">
                  <c:v>7023.31</c:v>
                </c:pt>
                <c:pt idx="4">
                  <c:v>4946.2</c:v>
                </c:pt>
              </c:numCache>
            </c:numRef>
          </c:val>
          <c:extLst>
            <c:ext xmlns:c16="http://schemas.microsoft.com/office/drawing/2014/chart" uri="{C3380CC4-5D6E-409C-BE32-E72D297353CC}">
              <c16:uniqueId val="{00000000-3B35-4090-954C-154D84EF408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1077.8499999999999</c:v>
                </c:pt>
                <c:pt idx="3">
                  <c:v>1421.84</c:v>
                </c:pt>
                <c:pt idx="4">
                  <c:v>1596.62</c:v>
                </c:pt>
              </c:numCache>
            </c:numRef>
          </c:val>
          <c:smooth val="0"/>
          <c:extLst>
            <c:ext xmlns:c16="http://schemas.microsoft.com/office/drawing/2014/chart" uri="{C3380CC4-5D6E-409C-BE32-E72D297353CC}">
              <c16:uniqueId val="{00000001-3B35-4090-954C-154D84EF408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16.59</c:v>
                </c:pt>
                <c:pt idx="3">
                  <c:v>18.3</c:v>
                </c:pt>
                <c:pt idx="4">
                  <c:v>26.48</c:v>
                </c:pt>
              </c:numCache>
            </c:numRef>
          </c:val>
          <c:extLst>
            <c:ext xmlns:c16="http://schemas.microsoft.com/office/drawing/2014/chart" uri="{C3380CC4-5D6E-409C-BE32-E72D297353CC}">
              <c16:uniqueId val="{00000000-D651-48F9-9635-EFB0A921EC8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46.51</c:v>
                </c:pt>
                <c:pt idx="3">
                  <c:v>35.72</c:v>
                </c:pt>
                <c:pt idx="4">
                  <c:v>33.659999999999997</c:v>
                </c:pt>
              </c:numCache>
            </c:numRef>
          </c:val>
          <c:smooth val="0"/>
          <c:extLst>
            <c:ext xmlns:c16="http://schemas.microsoft.com/office/drawing/2014/chart" uri="{C3380CC4-5D6E-409C-BE32-E72D297353CC}">
              <c16:uniqueId val="{00000001-D651-48F9-9635-EFB0A921EC8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813.42</c:v>
                </c:pt>
                <c:pt idx="3">
                  <c:v>779.54</c:v>
                </c:pt>
                <c:pt idx="4">
                  <c:v>649.33000000000004</c:v>
                </c:pt>
              </c:numCache>
            </c:numRef>
          </c:val>
          <c:extLst>
            <c:ext xmlns:c16="http://schemas.microsoft.com/office/drawing/2014/chart" uri="{C3380CC4-5D6E-409C-BE32-E72D297353CC}">
              <c16:uniqueId val="{00000000-A69F-4130-8EB4-014C45CEA6D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481.17</c:v>
                </c:pt>
                <c:pt idx="3">
                  <c:v>471.3</c:v>
                </c:pt>
                <c:pt idx="4">
                  <c:v>506.68</c:v>
                </c:pt>
              </c:numCache>
            </c:numRef>
          </c:val>
          <c:smooth val="0"/>
          <c:extLst>
            <c:ext xmlns:c16="http://schemas.microsoft.com/office/drawing/2014/chart" uri="{C3380CC4-5D6E-409C-BE32-E72D297353CC}">
              <c16:uniqueId val="{00000001-A69F-4130-8EB4-014C45CEA6D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58"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徳島県　美馬市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簡易水道事業</v>
      </c>
      <c r="Q8" s="75"/>
      <c r="R8" s="75"/>
      <c r="S8" s="75"/>
      <c r="T8" s="75"/>
      <c r="U8" s="75"/>
      <c r="V8" s="75"/>
      <c r="W8" s="75" t="str">
        <f>データ!$L$6</f>
        <v>C4</v>
      </c>
      <c r="X8" s="75"/>
      <c r="Y8" s="75"/>
      <c r="Z8" s="75"/>
      <c r="AA8" s="75"/>
      <c r="AB8" s="75"/>
      <c r="AC8" s="75"/>
      <c r="AD8" s="75" t="str">
        <f>データ!$M$6</f>
        <v>非設置</v>
      </c>
      <c r="AE8" s="75"/>
      <c r="AF8" s="75"/>
      <c r="AG8" s="75"/>
      <c r="AH8" s="75"/>
      <c r="AI8" s="75"/>
      <c r="AJ8" s="75"/>
      <c r="AK8" s="2"/>
      <c r="AL8" s="66">
        <f>データ!$R$6</f>
        <v>27771</v>
      </c>
      <c r="AM8" s="66"/>
      <c r="AN8" s="66"/>
      <c r="AO8" s="66"/>
      <c r="AP8" s="66"/>
      <c r="AQ8" s="66"/>
      <c r="AR8" s="66"/>
      <c r="AS8" s="66"/>
      <c r="AT8" s="37">
        <f>データ!$S$6</f>
        <v>367.14</v>
      </c>
      <c r="AU8" s="38"/>
      <c r="AV8" s="38"/>
      <c r="AW8" s="38"/>
      <c r="AX8" s="38"/>
      <c r="AY8" s="38"/>
      <c r="AZ8" s="38"/>
      <c r="BA8" s="38"/>
      <c r="BB8" s="55">
        <f>データ!$T$6</f>
        <v>75.64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50.73</v>
      </c>
      <c r="J10" s="38"/>
      <c r="K10" s="38"/>
      <c r="L10" s="38"/>
      <c r="M10" s="38"/>
      <c r="N10" s="38"/>
      <c r="O10" s="65"/>
      <c r="P10" s="55">
        <f>データ!$P$6</f>
        <v>1.03</v>
      </c>
      <c r="Q10" s="55"/>
      <c r="R10" s="55"/>
      <c r="S10" s="55"/>
      <c r="T10" s="55"/>
      <c r="U10" s="55"/>
      <c r="V10" s="55"/>
      <c r="W10" s="66">
        <f>データ!$Q$6</f>
        <v>2090</v>
      </c>
      <c r="X10" s="66"/>
      <c r="Y10" s="66"/>
      <c r="Z10" s="66"/>
      <c r="AA10" s="66"/>
      <c r="AB10" s="66"/>
      <c r="AC10" s="66"/>
      <c r="AD10" s="2"/>
      <c r="AE10" s="2"/>
      <c r="AF10" s="2"/>
      <c r="AG10" s="2"/>
      <c r="AH10" s="2"/>
      <c r="AI10" s="2"/>
      <c r="AJ10" s="2"/>
      <c r="AK10" s="2"/>
      <c r="AL10" s="66">
        <f>データ!$U$6</f>
        <v>285</v>
      </c>
      <c r="AM10" s="66"/>
      <c r="AN10" s="66"/>
      <c r="AO10" s="66"/>
      <c r="AP10" s="66"/>
      <c r="AQ10" s="66"/>
      <c r="AR10" s="66"/>
      <c r="AS10" s="66"/>
      <c r="AT10" s="37">
        <f>データ!$V$6</f>
        <v>10.85</v>
      </c>
      <c r="AU10" s="38"/>
      <c r="AV10" s="38"/>
      <c r="AW10" s="38"/>
      <c r="AX10" s="38"/>
      <c r="AY10" s="38"/>
      <c r="AZ10" s="38"/>
      <c r="BA10" s="38"/>
      <c r="BB10" s="55">
        <f>データ!$W$6</f>
        <v>26.27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6mYKno7M+iGUNN60D6zVqsRqQYzkvL5qUg23FelMYOc7K4G79KLfBJpRguXoTW9Uyo7ab9xrEODKXgvP8sElOQ==" saltValue="WYh+qm4Gtil7MOXRYYCAX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362077</v>
      </c>
      <c r="D6" s="20">
        <f t="shared" si="3"/>
        <v>46</v>
      </c>
      <c r="E6" s="20">
        <f t="shared" si="3"/>
        <v>1</v>
      </c>
      <c r="F6" s="20">
        <f t="shared" si="3"/>
        <v>0</v>
      </c>
      <c r="G6" s="20">
        <f t="shared" si="3"/>
        <v>5</v>
      </c>
      <c r="H6" s="20" t="str">
        <f t="shared" si="3"/>
        <v>徳島県　美馬市</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50.73</v>
      </c>
      <c r="P6" s="21">
        <f t="shared" si="3"/>
        <v>1.03</v>
      </c>
      <c r="Q6" s="21">
        <f t="shared" si="3"/>
        <v>2090</v>
      </c>
      <c r="R6" s="21">
        <f t="shared" si="3"/>
        <v>27771</v>
      </c>
      <c r="S6" s="21">
        <f t="shared" si="3"/>
        <v>367.14</v>
      </c>
      <c r="T6" s="21">
        <f t="shared" si="3"/>
        <v>75.64</v>
      </c>
      <c r="U6" s="21">
        <f t="shared" si="3"/>
        <v>285</v>
      </c>
      <c r="V6" s="21">
        <f t="shared" si="3"/>
        <v>10.85</v>
      </c>
      <c r="W6" s="21">
        <f t="shared" si="3"/>
        <v>26.27</v>
      </c>
      <c r="X6" s="22" t="str">
        <f>IF(X7="",NA(),X7)</f>
        <v>-</v>
      </c>
      <c r="Y6" s="22" t="str">
        <f t="shared" ref="Y6:AG6" si="4">IF(Y7="",NA(),Y7)</f>
        <v>-</v>
      </c>
      <c r="Z6" s="22">
        <f t="shared" si="4"/>
        <v>107.25</v>
      </c>
      <c r="AA6" s="22">
        <f t="shared" si="4"/>
        <v>105.5</v>
      </c>
      <c r="AB6" s="22">
        <f t="shared" si="4"/>
        <v>112.33</v>
      </c>
      <c r="AC6" s="22" t="str">
        <f t="shared" si="4"/>
        <v>-</v>
      </c>
      <c r="AD6" s="22" t="str">
        <f t="shared" si="4"/>
        <v>-</v>
      </c>
      <c r="AE6" s="22">
        <f t="shared" si="4"/>
        <v>88.54</v>
      </c>
      <c r="AF6" s="22">
        <f t="shared" si="4"/>
        <v>97.61</v>
      </c>
      <c r="AG6" s="22">
        <f t="shared" si="4"/>
        <v>98.78</v>
      </c>
      <c r="AH6" s="21" t="str">
        <f>IF(AH7="","",IF(AH7="-","【-】","【"&amp;SUBSTITUTE(TEXT(AH7,"#,##0.00"),"-","△")&amp;"】"))</f>
        <v>【105.46】</v>
      </c>
      <c r="AI6" s="22" t="str">
        <f>IF(AI7="",NA(),AI7)</f>
        <v>-</v>
      </c>
      <c r="AJ6" s="22" t="str">
        <f t="shared" ref="AJ6:AR6" si="5">IF(AJ7="",NA(),AJ7)</f>
        <v>-</v>
      </c>
      <c r="AK6" s="22">
        <f t="shared" si="5"/>
        <v>428.29</v>
      </c>
      <c r="AL6" s="22">
        <f t="shared" si="5"/>
        <v>340.36</v>
      </c>
      <c r="AM6" s="22">
        <f t="shared" si="5"/>
        <v>159.35</v>
      </c>
      <c r="AN6" s="22" t="str">
        <f t="shared" si="5"/>
        <v>-</v>
      </c>
      <c r="AO6" s="22" t="str">
        <f t="shared" si="5"/>
        <v>-</v>
      </c>
      <c r="AP6" s="22">
        <f t="shared" si="5"/>
        <v>163.30000000000001</v>
      </c>
      <c r="AQ6" s="22">
        <f t="shared" si="5"/>
        <v>143.65</v>
      </c>
      <c r="AR6" s="22">
        <f t="shared" si="5"/>
        <v>155.82</v>
      </c>
      <c r="AS6" s="21" t="str">
        <f>IF(AS7="","",IF(AS7="-","【-】","【"&amp;SUBSTITUTE(TEXT(AS7,"#,##0.00"),"-","△")&amp;"】"))</f>
        <v>【28.96】</v>
      </c>
      <c r="AT6" s="22" t="str">
        <f>IF(AT7="",NA(),AT7)</f>
        <v>-</v>
      </c>
      <c r="AU6" s="22" t="str">
        <f t="shared" ref="AU6:BC6" si="6">IF(AU7="",NA(),AU7)</f>
        <v>-</v>
      </c>
      <c r="AV6" s="22">
        <f t="shared" si="6"/>
        <v>56.49</v>
      </c>
      <c r="AW6" s="22">
        <f t="shared" si="6"/>
        <v>64.87</v>
      </c>
      <c r="AX6" s="22">
        <f t="shared" si="6"/>
        <v>73.52</v>
      </c>
      <c r="AY6" s="22" t="str">
        <f t="shared" si="6"/>
        <v>-</v>
      </c>
      <c r="AZ6" s="22" t="str">
        <f t="shared" si="6"/>
        <v>-</v>
      </c>
      <c r="BA6" s="22">
        <f t="shared" si="6"/>
        <v>86.33</v>
      </c>
      <c r="BB6" s="22">
        <f t="shared" si="6"/>
        <v>94.01</v>
      </c>
      <c r="BC6" s="22">
        <f t="shared" si="6"/>
        <v>111.08</v>
      </c>
      <c r="BD6" s="21" t="str">
        <f>IF(BD7="","",IF(BD7="-","【-】","【"&amp;SUBSTITUTE(TEXT(BD7,"#,##0.00"),"-","△")&amp;"】"))</f>
        <v>【185.62】</v>
      </c>
      <c r="BE6" s="22" t="str">
        <f>IF(BE7="",NA(),BE7)</f>
        <v>-</v>
      </c>
      <c r="BF6" s="22" t="str">
        <f t="shared" ref="BF6:BN6" si="7">IF(BF7="",NA(),BF7)</f>
        <v>-</v>
      </c>
      <c r="BG6" s="22">
        <f t="shared" si="7"/>
        <v>8331.76</v>
      </c>
      <c r="BH6" s="22">
        <f t="shared" si="7"/>
        <v>7023.31</v>
      </c>
      <c r="BI6" s="22">
        <f t="shared" si="7"/>
        <v>4946.2</v>
      </c>
      <c r="BJ6" s="22" t="str">
        <f t="shared" si="7"/>
        <v>-</v>
      </c>
      <c r="BK6" s="22" t="str">
        <f t="shared" si="7"/>
        <v>-</v>
      </c>
      <c r="BL6" s="22">
        <f t="shared" si="7"/>
        <v>1077.8499999999999</v>
      </c>
      <c r="BM6" s="22">
        <f t="shared" si="7"/>
        <v>1421.84</v>
      </c>
      <c r="BN6" s="22">
        <f t="shared" si="7"/>
        <v>1596.62</v>
      </c>
      <c r="BO6" s="21" t="str">
        <f>IF(BO7="","",IF(BO7="-","【-】","【"&amp;SUBSTITUTE(TEXT(BO7,"#,##0.00"),"-","△")&amp;"】"))</f>
        <v>【1,125.39】</v>
      </c>
      <c r="BP6" s="22" t="str">
        <f>IF(BP7="",NA(),BP7)</f>
        <v>-</v>
      </c>
      <c r="BQ6" s="22" t="str">
        <f t="shared" ref="BQ6:BY6" si="8">IF(BQ7="",NA(),BQ7)</f>
        <v>-</v>
      </c>
      <c r="BR6" s="22">
        <f t="shared" si="8"/>
        <v>16.59</v>
      </c>
      <c r="BS6" s="22">
        <f t="shared" si="8"/>
        <v>18.3</v>
      </c>
      <c r="BT6" s="22">
        <f t="shared" si="8"/>
        <v>26.48</v>
      </c>
      <c r="BU6" s="22" t="str">
        <f t="shared" si="8"/>
        <v>-</v>
      </c>
      <c r="BV6" s="22" t="str">
        <f t="shared" si="8"/>
        <v>-</v>
      </c>
      <c r="BW6" s="22">
        <f t="shared" si="8"/>
        <v>46.51</v>
      </c>
      <c r="BX6" s="22">
        <f t="shared" si="8"/>
        <v>35.72</v>
      </c>
      <c r="BY6" s="22">
        <f t="shared" si="8"/>
        <v>33.659999999999997</v>
      </c>
      <c r="BZ6" s="21" t="str">
        <f>IF(BZ7="","",IF(BZ7="-","【-】","【"&amp;SUBSTITUTE(TEXT(BZ7,"#,##0.00"),"-","△")&amp;"】"))</f>
        <v>【60.84】</v>
      </c>
      <c r="CA6" s="22" t="str">
        <f>IF(CA7="",NA(),CA7)</f>
        <v>-</v>
      </c>
      <c r="CB6" s="22" t="str">
        <f t="shared" ref="CB6:CJ6" si="9">IF(CB7="",NA(),CB7)</f>
        <v>-</v>
      </c>
      <c r="CC6" s="22">
        <f t="shared" si="9"/>
        <v>813.42</v>
      </c>
      <c r="CD6" s="22">
        <f t="shared" si="9"/>
        <v>779.54</v>
      </c>
      <c r="CE6" s="22">
        <f t="shared" si="9"/>
        <v>649.33000000000004</v>
      </c>
      <c r="CF6" s="22" t="str">
        <f t="shared" si="9"/>
        <v>-</v>
      </c>
      <c r="CG6" s="22" t="str">
        <f t="shared" si="9"/>
        <v>-</v>
      </c>
      <c r="CH6" s="22">
        <f t="shared" si="9"/>
        <v>481.17</v>
      </c>
      <c r="CI6" s="22">
        <f t="shared" si="9"/>
        <v>471.3</v>
      </c>
      <c r="CJ6" s="22">
        <f t="shared" si="9"/>
        <v>506.68</v>
      </c>
      <c r="CK6" s="21" t="str">
        <f>IF(CK7="","",IF(CK7="-","【-】","【"&amp;SUBSTITUTE(TEXT(CK7,"#,##0.00"),"-","△")&amp;"】"))</f>
        <v>【272.95】</v>
      </c>
      <c r="CL6" s="22" t="str">
        <f>IF(CL7="",NA(),CL7)</f>
        <v>-</v>
      </c>
      <c r="CM6" s="22" t="str">
        <f t="shared" ref="CM6:CU6" si="10">IF(CM7="",NA(),CM7)</f>
        <v>-</v>
      </c>
      <c r="CN6" s="22">
        <f t="shared" si="10"/>
        <v>79.569999999999993</v>
      </c>
      <c r="CO6" s="22">
        <f t="shared" si="10"/>
        <v>94.8</v>
      </c>
      <c r="CP6" s="22">
        <f t="shared" si="10"/>
        <v>67.739999999999995</v>
      </c>
      <c r="CQ6" s="22" t="str">
        <f t="shared" si="10"/>
        <v>-</v>
      </c>
      <c r="CR6" s="22" t="str">
        <f t="shared" si="10"/>
        <v>-</v>
      </c>
      <c r="CS6" s="22">
        <f t="shared" si="10"/>
        <v>49.65</v>
      </c>
      <c r="CT6" s="22">
        <f t="shared" si="10"/>
        <v>51.52</v>
      </c>
      <c r="CU6" s="22">
        <f t="shared" si="10"/>
        <v>48.75</v>
      </c>
      <c r="CV6" s="21" t="str">
        <f>IF(CV7="","",IF(CV7="-","【-】","【"&amp;SUBSTITUTE(TEXT(CV7,"#,##0.00"),"-","△")&amp;"】"))</f>
        <v>【51.15】</v>
      </c>
      <c r="CW6" s="22" t="str">
        <f>IF(CW7="",NA(),CW7)</f>
        <v>-</v>
      </c>
      <c r="CX6" s="22" t="str">
        <f t="shared" ref="CX6:DF6" si="11">IF(CX7="",NA(),CX7)</f>
        <v>-</v>
      </c>
      <c r="CY6" s="22">
        <f t="shared" si="11"/>
        <v>27.96</v>
      </c>
      <c r="CZ6" s="22">
        <f t="shared" si="11"/>
        <v>24</v>
      </c>
      <c r="DA6" s="22">
        <f t="shared" si="11"/>
        <v>35.6</v>
      </c>
      <c r="DB6" s="22" t="str">
        <f t="shared" si="11"/>
        <v>-</v>
      </c>
      <c r="DC6" s="22" t="str">
        <f t="shared" si="11"/>
        <v>-</v>
      </c>
      <c r="DD6" s="22">
        <f t="shared" si="11"/>
        <v>64.03</v>
      </c>
      <c r="DE6" s="22">
        <f t="shared" si="11"/>
        <v>61.29</v>
      </c>
      <c r="DF6" s="22">
        <f t="shared" si="11"/>
        <v>60.88</v>
      </c>
      <c r="DG6" s="21" t="str">
        <f>IF(DG7="","",IF(DG7="-","【-】","【"&amp;SUBSTITUTE(TEXT(DG7,"#,##0.00"),"-","△")&amp;"】"))</f>
        <v>【74.54】</v>
      </c>
      <c r="DH6" s="22" t="str">
        <f>IF(DH7="",NA(),DH7)</f>
        <v>-</v>
      </c>
      <c r="DI6" s="22" t="str">
        <f t="shared" ref="DI6:DQ6" si="12">IF(DI7="",NA(),DI7)</f>
        <v>-</v>
      </c>
      <c r="DJ6" s="22">
        <f t="shared" si="12"/>
        <v>45.15</v>
      </c>
      <c r="DK6" s="22">
        <f t="shared" si="12"/>
        <v>47.2</v>
      </c>
      <c r="DL6" s="22">
        <f t="shared" si="12"/>
        <v>49.25</v>
      </c>
      <c r="DM6" s="22" t="str">
        <f t="shared" si="12"/>
        <v>-</v>
      </c>
      <c r="DN6" s="22" t="str">
        <f t="shared" si="12"/>
        <v>-</v>
      </c>
      <c r="DO6" s="22">
        <f t="shared" si="12"/>
        <v>29.03</v>
      </c>
      <c r="DP6" s="22">
        <f t="shared" si="12"/>
        <v>24.16</v>
      </c>
      <c r="DQ6" s="22">
        <f t="shared" si="12"/>
        <v>29.81</v>
      </c>
      <c r="DR6" s="21" t="str">
        <f>IF(DR7="","",IF(DR7="-","【-】","【"&amp;SUBSTITUTE(TEXT(DR7,"#,##0.00"),"-","△")&amp;"】"))</f>
        <v>【35.99】</v>
      </c>
      <c r="DS6" s="22" t="str">
        <f>IF(DS7="",NA(),DS7)</f>
        <v>-</v>
      </c>
      <c r="DT6" s="22" t="str">
        <f t="shared" ref="DT6:EB6" si="13">IF(DT7="",NA(),DT7)</f>
        <v>-</v>
      </c>
      <c r="DU6" s="21">
        <f t="shared" si="13"/>
        <v>0</v>
      </c>
      <c r="DV6" s="21">
        <f t="shared" si="13"/>
        <v>0</v>
      </c>
      <c r="DW6" s="22">
        <f t="shared" si="13"/>
        <v>6.24</v>
      </c>
      <c r="DX6" s="22" t="str">
        <f t="shared" si="13"/>
        <v>-</v>
      </c>
      <c r="DY6" s="22" t="str">
        <f t="shared" si="13"/>
        <v>-</v>
      </c>
      <c r="DZ6" s="22">
        <f t="shared" si="13"/>
        <v>11.18</v>
      </c>
      <c r="EA6" s="22">
        <f t="shared" si="13"/>
        <v>18.829999999999998</v>
      </c>
      <c r="EB6" s="22">
        <f t="shared" si="13"/>
        <v>18.05</v>
      </c>
      <c r="EC6" s="21" t="str">
        <f>IF(EC7="","",IF(EC7="-","【-】","【"&amp;SUBSTITUTE(TEXT(EC7,"#,##0.00"),"-","△")&amp;"】"))</f>
        <v>【17.28】</v>
      </c>
      <c r="ED6" s="22" t="str">
        <f>IF(ED7="",NA(),ED7)</f>
        <v>-</v>
      </c>
      <c r="EE6" s="22" t="str">
        <f t="shared" ref="EE6:EM6" si="14">IF(EE7="",NA(),EE7)</f>
        <v>-</v>
      </c>
      <c r="EF6" s="21">
        <f t="shared" si="14"/>
        <v>0</v>
      </c>
      <c r="EG6" s="21">
        <f t="shared" si="14"/>
        <v>0</v>
      </c>
      <c r="EH6" s="21">
        <f t="shared" si="14"/>
        <v>0</v>
      </c>
      <c r="EI6" s="22" t="str">
        <f t="shared" si="14"/>
        <v>-</v>
      </c>
      <c r="EJ6" s="22" t="str">
        <f t="shared" si="14"/>
        <v>-</v>
      </c>
      <c r="EK6" s="22">
        <f t="shared" si="14"/>
        <v>0.25</v>
      </c>
      <c r="EL6" s="22">
        <f t="shared" si="14"/>
        <v>0.96</v>
      </c>
      <c r="EM6" s="22">
        <f t="shared" si="14"/>
        <v>0.37</v>
      </c>
      <c r="EN6" s="21" t="str">
        <f>IF(EN7="","",IF(EN7="-","【-】","【"&amp;SUBSTITUTE(TEXT(EN7,"#,##0.00"),"-","△")&amp;"】"))</f>
        <v>【0.32】</v>
      </c>
    </row>
    <row r="7" spans="1:144" s="23" customFormat="1" x14ac:dyDescent="0.15">
      <c r="A7" s="15"/>
      <c r="B7" s="24">
        <v>2021</v>
      </c>
      <c r="C7" s="24">
        <v>362077</v>
      </c>
      <c r="D7" s="24">
        <v>46</v>
      </c>
      <c r="E7" s="24">
        <v>1</v>
      </c>
      <c r="F7" s="24">
        <v>0</v>
      </c>
      <c r="G7" s="24">
        <v>5</v>
      </c>
      <c r="H7" s="24" t="s">
        <v>93</v>
      </c>
      <c r="I7" s="24" t="s">
        <v>94</v>
      </c>
      <c r="J7" s="24" t="s">
        <v>95</v>
      </c>
      <c r="K7" s="24" t="s">
        <v>96</v>
      </c>
      <c r="L7" s="24" t="s">
        <v>97</v>
      </c>
      <c r="M7" s="24" t="s">
        <v>98</v>
      </c>
      <c r="N7" s="25" t="s">
        <v>99</v>
      </c>
      <c r="O7" s="25">
        <v>50.73</v>
      </c>
      <c r="P7" s="25">
        <v>1.03</v>
      </c>
      <c r="Q7" s="25">
        <v>2090</v>
      </c>
      <c r="R7" s="25">
        <v>27771</v>
      </c>
      <c r="S7" s="25">
        <v>367.14</v>
      </c>
      <c r="T7" s="25">
        <v>75.64</v>
      </c>
      <c r="U7" s="25">
        <v>285</v>
      </c>
      <c r="V7" s="25">
        <v>10.85</v>
      </c>
      <c r="W7" s="25">
        <v>26.27</v>
      </c>
      <c r="X7" s="25" t="s">
        <v>99</v>
      </c>
      <c r="Y7" s="25" t="s">
        <v>99</v>
      </c>
      <c r="Z7" s="25">
        <v>107.25</v>
      </c>
      <c r="AA7" s="25">
        <v>105.5</v>
      </c>
      <c r="AB7" s="25">
        <v>112.33</v>
      </c>
      <c r="AC7" s="25" t="s">
        <v>99</v>
      </c>
      <c r="AD7" s="25" t="s">
        <v>99</v>
      </c>
      <c r="AE7" s="25">
        <v>88.54</v>
      </c>
      <c r="AF7" s="25">
        <v>97.61</v>
      </c>
      <c r="AG7" s="25">
        <v>98.78</v>
      </c>
      <c r="AH7" s="25">
        <v>105.46</v>
      </c>
      <c r="AI7" s="25" t="s">
        <v>99</v>
      </c>
      <c r="AJ7" s="25" t="s">
        <v>99</v>
      </c>
      <c r="AK7" s="25">
        <v>428.29</v>
      </c>
      <c r="AL7" s="25">
        <v>340.36</v>
      </c>
      <c r="AM7" s="25">
        <v>159.35</v>
      </c>
      <c r="AN7" s="25" t="s">
        <v>99</v>
      </c>
      <c r="AO7" s="25" t="s">
        <v>99</v>
      </c>
      <c r="AP7" s="25">
        <v>163.30000000000001</v>
      </c>
      <c r="AQ7" s="25">
        <v>143.65</v>
      </c>
      <c r="AR7" s="25">
        <v>155.82</v>
      </c>
      <c r="AS7" s="25">
        <v>28.96</v>
      </c>
      <c r="AT7" s="25" t="s">
        <v>99</v>
      </c>
      <c r="AU7" s="25" t="s">
        <v>99</v>
      </c>
      <c r="AV7" s="25">
        <v>56.49</v>
      </c>
      <c r="AW7" s="25">
        <v>64.87</v>
      </c>
      <c r="AX7" s="25">
        <v>73.52</v>
      </c>
      <c r="AY7" s="25" t="s">
        <v>99</v>
      </c>
      <c r="AZ7" s="25" t="s">
        <v>99</v>
      </c>
      <c r="BA7" s="25">
        <v>86.33</v>
      </c>
      <c r="BB7" s="25">
        <v>94.01</v>
      </c>
      <c r="BC7" s="25">
        <v>111.08</v>
      </c>
      <c r="BD7" s="25">
        <v>185.62</v>
      </c>
      <c r="BE7" s="25" t="s">
        <v>99</v>
      </c>
      <c r="BF7" s="25" t="s">
        <v>99</v>
      </c>
      <c r="BG7" s="25">
        <v>8331.76</v>
      </c>
      <c r="BH7" s="25">
        <v>7023.31</v>
      </c>
      <c r="BI7" s="25">
        <v>4946.2</v>
      </c>
      <c r="BJ7" s="25" t="s">
        <v>99</v>
      </c>
      <c r="BK7" s="25" t="s">
        <v>99</v>
      </c>
      <c r="BL7" s="25">
        <v>1077.8499999999999</v>
      </c>
      <c r="BM7" s="25">
        <v>1421.84</v>
      </c>
      <c r="BN7" s="25">
        <v>1596.62</v>
      </c>
      <c r="BO7" s="25">
        <v>1125.3900000000001</v>
      </c>
      <c r="BP7" s="25" t="s">
        <v>99</v>
      </c>
      <c r="BQ7" s="25" t="s">
        <v>99</v>
      </c>
      <c r="BR7" s="25">
        <v>16.59</v>
      </c>
      <c r="BS7" s="25">
        <v>18.3</v>
      </c>
      <c r="BT7" s="25">
        <v>26.48</v>
      </c>
      <c r="BU7" s="25" t="s">
        <v>99</v>
      </c>
      <c r="BV7" s="25" t="s">
        <v>99</v>
      </c>
      <c r="BW7" s="25">
        <v>46.51</v>
      </c>
      <c r="BX7" s="25">
        <v>35.72</v>
      </c>
      <c r="BY7" s="25">
        <v>33.659999999999997</v>
      </c>
      <c r="BZ7" s="25">
        <v>60.84</v>
      </c>
      <c r="CA7" s="25" t="s">
        <v>99</v>
      </c>
      <c r="CB7" s="25" t="s">
        <v>99</v>
      </c>
      <c r="CC7" s="25">
        <v>813.42</v>
      </c>
      <c r="CD7" s="25">
        <v>779.54</v>
      </c>
      <c r="CE7" s="25">
        <v>649.33000000000004</v>
      </c>
      <c r="CF7" s="25" t="s">
        <v>99</v>
      </c>
      <c r="CG7" s="25" t="s">
        <v>99</v>
      </c>
      <c r="CH7" s="25">
        <v>481.17</v>
      </c>
      <c r="CI7" s="25">
        <v>471.3</v>
      </c>
      <c r="CJ7" s="25">
        <v>506.68</v>
      </c>
      <c r="CK7" s="25">
        <v>272.95</v>
      </c>
      <c r="CL7" s="25" t="s">
        <v>99</v>
      </c>
      <c r="CM7" s="25" t="s">
        <v>99</v>
      </c>
      <c r="CN7" s="25">
        <v>79.569999999999993</v>
      </c>
      <c r="CO7" s="25">
        <v>94.8</v>
      </c>
      <c r="CP7" s="25">
        <v>67.739999999999995</v>
      </c>
      <c r="CQ7" s="25" t="s">
        <v>99</v>
      </c>
      <c r="CR7" s="25" t="s">
        <v>99</v>
      </c>
      <c r="CS7" s="25">
        <v>49.65</v>
      </c>
      <c r="CT7" s="25">
        <v>51.52</v>
      </c>
      <c r="CU7" s="25">
        <v>48.75</v>
      </c>
      <c r="CV7" s="25">
        <v>51.15</v>
      </c>
      <c r="CW7" s="25" t="s">
        <v>99</v>
      </c>
      <c r="CX7" s="25" t="s">
        <v>99</v>
      </c>
      <c r="CY7" s="25">
        <v>27.96</v>
      </c>
      <c r="CZ7" s="25">
        <v>24</v>
      </c>
      <c r="DA7" s="25">
        <v>35.6</v>
      </c>
      <c r="DB7" s="25" t="s">
        <v>99</v>
      </c>
      <c r="DC7" s="25" t="s">
        <v>99</v>
      </c>
      <c r="DD7" s="25">
        <v>64.03</v>
      </c>
      <c r="DE7" s="25">
        <v>61.29</v>
      </c>
      <c r="DF7" s="25">
        <v>60.88</v>
      </c>
      <c r="DG7" s="25">
        <v>74.540000000000006</v>
      </c>
      <c r="DH7" s="25" t="s">
        <v>99</v>
      </c>
      <c r="DI7" s="25" t="s">
        <v>99</v>
      </c>
      <c r="DJ7" s="25">
        <v>45.15</v>
      </c>
      <c r="DK7" s="25">
        <v>47.2</v>
      </c>
      <c r="DL7" s="25">
        <v>49.25</v>
      </c>
      <c r="DM7" s="25" t="s">
        <v>99</v>
      </c>
      <c r="DN7" s="25" t="s">
        <v>99</v>
      </c>
      <c r="DO7" s="25">
        <v>29.03</v>
      </c>
      <c r="DP7" s="25">
        <v>24.16</v>
      </c>
      <c r="DQ7" s="25">
        <v>29.81</v>
      </c>
      <c r="DR7" s="25">
        <v>35.99</v>
      </c>
      <c r="DS7" s="25" t="s">
        <v>99</v>
      </c>
      <c r="DT7" s="25" t="s">
        <v>99</v>
      </c>
      <c r="DU7" s="25">
        <v>0</v>
      </c>
      <c r="DV7" s="25">
        <v>0</v>
      </c>
      <c r="DW7" s="25">
        <v>6.24</v>
      </c>
      <c r="DX7" s="25" t="s">
        <v>99</v>
      </c>
      <c r="DY7" s="25" t="s">
        <v>99</v>
      </c>
      <c r="DZ7" s="25">
        <v>11.18</v>
      </c>
      <c r="EA7" s="25">
        <v>18.829999999999998</v>
      </c>
      <c r="EB7" s="25">
        <v>18.05</v>
      </c>
      <c r="EC7" s="25">
        <v>17.28</v>
      </c>
      <c r="ED7" s="25" t="s">
        <v>99</v>
      </c>
      <c r="EE7" s="25" t="s">
        <v>99</v>
      </c>
      <c r="EF7" s="25">
        <v>0</v>
      </c>
      <c r="EG7" s="25">
        <v>0</v>
      </c>
      <c r="EH7" s="25">
        <v>0</v>
      </c>
      <c r="EI7" s="25" t="s">
        <v>99</v>
      </c>
      <c r="EJ7" s="25" t="s">
        <v>99</v>
      </c>
      <c r="EK7" s="25">
        <v>0.25</v>
      </c>
      <c r="EL7" s="25">
        <v>0.96</v>
      </c>
      <c r="EM7" s="25">
        <v>0.37</v>
      </c>
      <c r="EN7" s="25">
        <v>0.32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nishioka695</cp:lastModifiedBy>
  <cp:lastPrinted>2023-01-30T09:09:40Z</cp:lastPrinted>
  <dcterms:created xsi:type="dcterms:W3CDTF">2022-12-01T01:04:13Z</dcterms:created>
  <dcterms:modified xsi:type="dcterms:W3CDTF">2023-01-30T09:09:42Z</dcterms:modified>
  <cp:category/>
</cp:coreProperties>
</file>