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330\Desktop\【0203(金)17時〆】公営企業に係る経営比較分析表（令和３年度決算）の分析等について\各課作成\"/>
    </mc:Choice>
  </mc:AlternateContent>
  <workbookProtection workbookAlgorithmName="SHA-512" workbookHashValue="JiZvXEi8VNApvMnF975FOuc5mMp3OU8YJdTkeWM7AWRB3REUJRv9vs6ixwzE5XCCbBaSqZTvgsQzZLQZ/WHWHA==" workbookSaltValue="NfYMby2NtQhXGGE/vqyK0w==" workbookSpinCount="100000" lockStructure="1"/>
  <bookViews>
    <workbookView xWindow="0" yWindow="0" windowWidth="28800" windowHeight="121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<sst xmlns="http://schemas.openxmlformats.org/spreadsheetml/2006/main" count="228" uniqueCount="114">
  <si>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</si>
  <si>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</si>
  <si>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</si>
  <si>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</si>
  <si>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</si>
  <si>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</si>
  <si>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</si>
  <si>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</si>
  <si>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</si>
  <si>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</si>
  <si>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</si>
  <si>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</si>
  <si>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</si>
  <si>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</si>
  <si>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</si>
  <si>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</si>
  <si>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</si>
  <si>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</si>
  <si>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</si>
  <si>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</si>
  <si>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</si>
  <si>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</si>
  <si>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</si>
  <si>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</si>
  <si>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</si>
  <si>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</si>
  <si>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</si>
  <si>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</si>
  <si>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</si>
  <si>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</si>
  <si>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</si>
  <si>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</si>
  <si>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</si>
  <si>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</si>
  <si>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</si>
  <si>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</si>
  <si>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</si>
  <si>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</si>
  <si>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</si>
  <si>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</si>
  <si>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</si>
  <si>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</si>
  <si>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</si>
  <si>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</si>
  <si>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</si>
  <si>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</si>
  <si>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</si>
  <si>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</si>
  <si>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</si>
  <si>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</si>
  <si>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</si>
  <si>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</si>
  <si>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</si>
  <si>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</si>
  <si>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</si>
  <si>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</si>
  <si>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</si>
  <si>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</si>
  <si>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</si>
  <si>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</si>
  <si>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</si>
  <si>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</si>
  <si>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</si>
  <si>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</si>
  <si>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</si>
  <si>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</si>
  <si>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</si>
  <si>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</si>
  <si>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</si>
  <si>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</si>
  <si>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</si>
  <si>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</si>
  <si>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</si>
  <si>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</si>
  <si>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</si>
  <si>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</si>
  <si>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</si>
  <si>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</si>
  <si>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</si>
  <si>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</si>
  <si>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</si>
  <si>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</si>
  <si>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</si>
  <si>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</si>
  <si>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</si>
  <si>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</si>
  <si>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</si>
  <si>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</si>
  <si>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</si>
  <si>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</si>
  <si>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</si>
  <si>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</si>
  <si>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</si>
  <si>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</si>
  <si>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</si>
  <si>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</si>
  <si>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</si>
  <si>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</si>
  <si>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</si>
  <si>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</si>
  <si>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</si>
  <si>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</si>
  <si>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</si>
  <si>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</si>
  <si>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</si>
  <si>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</si>
  <si>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</si>
  <si>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</si>
  <si>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</si>
  <si>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</si>
  <si>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</si>
  <si>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流動比率ともに100%を上回っており、累積欠損比率を生じていないため健全性は確保されている。企業債残高対給水収益比率は現在のところ大きな変動はないが、今後、施設の更新や整備にかかる企業債借入の増加が見込まれる。料金回収率・給水原価・有収率は類似団体平均値より優位であるが、施設利用率は3割を割り込んでいる状況である。</t>
    <rPh sb="7" eb="9">
      <t>リュウドウ</t>
    </rPh>
    <rPh sb="9" eb="11">
      <t>ヒリツ</t>
    </rPh>
    <rPh sb="19" eb="21">
      <t>ウワマワ</t>
    </rPh>
    <rPh sb="26" eb="28">
      <t>ルイセキ</t>
    </rPh>
    <rPh sb="28" eb="30">
      <t>ケッソン</t>
    </rPh>
    <rPh sb="30" eb="32">
      <t>ヒリツ</t>
    </rPh>
    <rPh sb="33" eb="34">
      <t>ショウ</t>
    </rPh>
    <rPh sb="41" eb="43">
      <t>ケンゼン</t>
    </rPh>
    <rPh sb="43" eb="44">
      <t>セイ</t>
    </rPh>
    <rPh sb="45" eb="47">
      <t>カクホ</t>
    </rPh>
    <rPh sb="53" eb="55">
      <t>キギョウ</t>
    </rPh>
    <rPh sb="55" eb="56">
      <t>サイ</t>
    </rPh>
    <rPh sb="56" eb="58">
      <t>ザンダカ</t>
    </rPh>
    <rPh sb="58" eb="59">
      <t>タイ</t>
    </rPh>
    <rPh sb="59" eb="61">
      <t>キュウスイ</t>
    </rPh>
    <rPh sb="61" eb="63">
      <t>シュウエキ</t>
    </rPh>
    <rPh sb="63" eb="65">
      <t>ヒリツ</t>
    </rPh>
    <rPh sb="66" eb="68">
      <t>ゲンザイ</t>
    </rPh>
    <rPh sb="72" eb="73">
      <t>オオ</t>
    </rPh>
    <rPh sb="75" eb="77">
      <t>ヘンドウ</t>
    </rPh>
    <rPh sb="82" eb="84">
      <t>コンゴ</t>
    </rPh>
    <rPh sb="85" eb="87">
      <t>シセツ</t>
    </rPh>
    <rPh sb="88" eb="90">
      <t>コウシン</t>
    </rPh>
    <rPh sb="91" eb="93">
      <t>セイビ</t>
    </rPh>
    <rPh sb="97" eb="99">
      <t>キギョウ</t>
    </rPh>
    <rPh sb="99" eb="100">
      <t>サイ</t>
    </rPh>
    <rPh sb="100" eb="101">
      <t>カ</t>
    </rPh>
    <rPh sb="101" eb="102">
      <t>イ</t>
    </rPh>
    <rPh sb="103" eb="105">
      <t>ゾウカ</t>
    </rPh>
    <rPh sb="106" eb="108">
      <t>ミコ</t>
    </rPh>
    <rPh sb="112" eb="114">
      <t>リョウキン</t>
    </rPh>
    <rPh sb="114" eb="116">
      <t>カイシュウ</t>
    </rPh>
    <rPh sb="116" eb="117">
      <t>リツ</t>
    </rPh>
    <rPh sb="118" eb="120">
      <t>キュウスイ</t>
    </rPh>
    <rPh sb="120" eb="122">
      <t>ゲンカ</t>
    </rPh>
    <rPh sb="123" eb="126">
      <t>ユウシュウリツ</t>
    </rPh>
    <rPh sb="127" eb="129">
      <t>ルイジ</t>
    </rPh>
    <rPh sb="129" eb="131">
      <t>ダンタイ</t>
    </rPh>
    <rPh sb="131" eb="134">
      <t>ヘイキンチ</t>
    </rPh>
    <rPh sb="136" eb="138">
      <t>ユウイ</t>
    </rPh>
    <rPh sb="159" eb="161">
      <t>ジョウキョウ</t>
    </rPh>
    <phoneticPr fontId="4"/>
  </si>
  <si>
    <t xml:space="preserve">有形固定資産減価償却率・管路経年化率ともに上昇傾向にあり老朽化が進行している。平準化を念頭に効果的・効率的な投資を行う必要がある。            </t>
    <rPh sb="21" eb="23">
      <t>ジョウショウ</t>
    </rPh>
    <rPh sb="23" eb="25">
      <t>ケイコウ</t>
    </rPh>
    <phoneticPr fontId="4"/>
  </si>
  <si>
    <t>経営に関する各指標はほぼ健全な数値を示しているが、給水人口の減少に伴い料金収入も減少傾向にあるため、一層の経費削減に努め継続的な安定経営を目指す。管路の老朽化が顕著であるため、当面は修繕または急を要するものには更新等で対応しつつ、更新事業及び管理運営両面のバランスに留意し適正な規模で検討する。</t>
    <rPh sb="33" eb="34">
      <t>トモナ</t>
    </rPh>
    <rPh sb="50" eb="52">
      <t>イッソウ</t>
    </rPh>
    <rPh sb="53" eb="55">
      <t>ケイヒ</t>
    </rPh>
    <rPh sb="55" eb="57">
      <t>サクゲン</t>
    </rPh>
    <rPh sb="58" eb="59">
      <t>ツト</t>
    </rPh>
    <rPh sb="60" eb="62">
      <t>ケイゾク</t>
    </rPh>
    <rPh sb="62" eb="63">
      <t>テキ</t>
    </rPh>
    <rPh sb="64" eb="66">
      <t>アンテイ</t>
    </rPh>
    <rPh sb="66" eb="68">
      <t>ケイエイ</t>
    </rPh>
    <rPh sb="69" eb="71">
      <t>メザ</t>
    </rPh>
    <rPh sb="88" eb="90">
      <t>トウメン</t>
    </rPh>
    <rPh sb="91" eb="93">
      <t>シュウゼン</t>
    </rPh>
    <rPh sb="96" eb="97">
      <t>キュウ</t>
    </rPh>
    <rPh sb="98" eb="99">
      <t>ヨウ</t>
    </rPh>
    <rPh sb="105" eb="107">
      <t>コウシン</t>
    </rPh>
    <rPh sb="107" eb="108">
      <t>トウ</t>
    </rPh>
    <rPh sb="109" eb="111">
      <t>タイオウ</t>
    </rPh>
    <rPh sb="115" eb="117">
      <t>コウシン</t>
    </rPh>
    <rPh sb="142" eb="14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</si>
</sst>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0.09</c:v>
                </c:pt>
                <c:pt idx="2">
                  <c:v>0.21</c:v>
                </c:pt>
                <c:pt idx="3">
                  <c:v>0.09</c:v>
                </c:pt>
                <c:pt idx="4">
                  <c:v>0.04</c:v>
                </c:pt>
              </c:numCache>
            </c:numRef>
          </c:val>
          <c:extLst xmlns:c16r2="http://schemas.microsoft.com/office/drawing/2015/06/chart">
            <c:ext xmlns:c16="http://schemas.microsoft.com/office/drawing/2014/chart" uri="{C3380CC4-5D6E-409C-BE32-E72D297353CC}">
              <c16:uniqueId val="{00000000-AF15-47FA-9A11-5D7147DD574D}"/>
            </c:ext>
          </c:extLst>
        </c:ser>
        <c:dLbls>
          <c:showLegendKey val="0"/>
          <c:showVal val="0"/>
          <c:showCatName val="0"/>
          <c:showSerName val="0"/>
          <c:showPercent val="0"/>
          <c:showBubbleSize val="0"/>
        </c:dLbls>
        <c:gapWidth val="150"/>
        <c:axId val="368832840"/>
        <c:axId val="36883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xmlns:c16r2="http://schemas.microsoft.com/office/drawing/2015/06/chart">
            <c:ext xmlns:c16="http://schemas.microsoft.com/office/drawing/2014/chart" uri="{C3380CC4-5D6E-409C-BE32-E72D297353CC}">
              <c16:uniqueId val="{00000001-AF15-47FA-9A11-5D7147DD574D}"/>
            </c:ext>
          </c:extLst>
        </c:ser>
        <c:dLbls>
          <c:showLegendKey val="0"/>
          <c:showVal val="0"/>
          <c:showCatName val="0"/>
          <c:showSerName val="0"/>
          <c:showPercent val="0"/>
          <c:showBubbleSize val="0"/>
        </c:dLbls>
        <c:marker val="1"/>
        <c:smooth val="0"/>
        <c:axId val="368832840"/>
        <c:axId val="368835976"/>
      </c:lineChart>
      <c:dateAx>
        <c:axId val="368832840"/>
        <c:scaling>
          <c:orientation val="minMax"/>
        </c:scaling>
        <c:delete val="1"/>
        <c:axPos val="b"/>
        <c:numFmt formatCode="&quot;H&quot;yy" sourceLinked="1"/>
        <c:majorTickMark val="none"/>
        <c:minorTickMark val="none"/>
        <c:tickLblPos val="none"/>
        <c:crossAx val="368835976"/>
        <c:crosses val="autoZero"/>
        <c:auto val="1"/>
        <c:lblOffset val="100"/>
        <c:baseTimeUnit val="years"/>
      </c:dateAx>
      <c:valAx>
        <c:axId val="36883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3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31.34</c:v>
                </c:pt>
                <c:pt idx="1">
                  <c:v>30.5</c:v>
                </c:pt>
                <c:pt idx="2">
                  <c:v>29</c:v>
                </c:pt>
                <c:pt idx="3">
                  <c:v>28.53</c:v>
                </c:pt>
                <c:pt idx="4">
                  <c:v>27.54</c:v>
                </c:pt>
              </c:numCache>
            </c:numRef>
          </c:val>
          <c:extLst xmlns:c16r2="http://schemas.microsoft.com/office/drawing/2015/06/chart">
            <c:ext xmlns:c16="http://schemas.microsoft.com/office/drawing/2014/chart" uri="{C3380CC4-5D6E-409C-BE32-E72D297353CC}">
              <c16:uniqueId val="{00000000-FF6F-439A-95A6-8416F58298B3}"/>
            </c:ext>
          </c:extLst>
        </c:ser>
        <c:dLbls>
          <c:showLegendKey val="0"/>
          <c:showVal val="0"/>
          <c:showCatName val="0"/>
          <c:showSerName val="0"/>
          <c:showPercent val="0"/>
          <c:showBubbleSize val="0"/>
        </c:dLbls>
        <c:gapWidth val="150"/>
        <c:axId val="370702136"/>
        <c:axId val="3707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xmlns:c16r2="http://schemas.microsoft.com/office/drawing/2015/06/chart">
            <c:ext xmlns:c16="http://schemas.microsoft.com/office/drawing/2014/chart" uri="{C3380CC4-5D6E-409C-BE32-E72D297353CC}">
              <c16:uniqueId val="{00000001-FF6F-439A-95A6-8416F58298B3}"/>
            </c:ext>
          </c:extLst>
        </c:ser>
        <c:dLbls>
          <c:showLegendKey val="0"/>
          <c:showVal val="0"/>
          <c:showCatName val="0"/>
          <c:showSerName val="0"/>
          <c:showPercent val="0"/>
          <c:showBubbleSize val="0"/>
        </c:dLbls>
        <c:marker val="1"/>
        <c:smooth val="0"/>
        <c:axId val="370702136"/>
        <c:axId val="370702528"/>
      </c:lineChart>
      <c:dateAx>
        <c:axId val="370702136"/>
        <c:scaling>
          <c:orientation val="minMax"/>
        </c:scaling>
        <c:delete val="1"/>
        <c:axPos val="b"/>
        <c:numFmt formatCode="&quot;H&quot;yy" sourceLinked="1"/>
        <c:majorTickMark val="none"/>
        <c:minorTickMark val="none"/>
        <c:tickLblPos val="none"/>
        <c:crossAx val="370702528"/>
        <c:crosses val="autoZero"/>
        <c:auto val="1"/>
        <c:lblOffset val="100"/>
        <c:baseTimeUnit val="years"/>
      </c:dateAx>
      <c:valAx>
        <c:axId val="370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0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90.2</c:v>
                </c:pt>
                <c:pt idx="1">
                  <c:v>90.19</c:v>
                </c:pt>
                <c:pt idx="2">
                  <c:v>90.2</c:v>
                </c:pt>
                <c:pt idx="3">
                  <c:v>90.19</c:v>
                </c:pt>
                <c:pt idx="4">
                  <c:v>90.19</c:v>
                </c:pt>
              </c:numCache>
            </c:numRef>
          </c:val>
          <c:extLst xmlns:c16r2="http://schemas.microsoft.com/office/drawing/2015/06/chart">
            <c:ext xmlns:c16="http://schemas.microsoft.com/office/drawing/2014/chart" uri="{C3380CC4-5D6E-409C-BE32-E72D297353CC}">
              <c16:uniqueId val="{00000000-9EBD-4FFA-B57A-229F950821FA}"/>
            </c:ext>
          </c:extLst>
        </c:ser>
        <c:dLbls>
          <c:showLegendKey val="0"/>
          <c:showVal val="0"/>
          <c:showCatName val="0"/>
          <c:showSerName val="0"/>
          <c:showPercent val="0"/>
          <c:showBubbleSize val="0"/>
        </c:dLbls>
        <c:gapWidth val="150"/>
        <c:axId val="370697432"/>
        <c:axId val="37069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xmlns:c16r2="http://schemas.microsoft.com/office/drawing/2015/06/chart">
            <c:ext xmlns:c16="http://schemas.microsoft.com/office/drawing/2014/chart" uri="{C3380CC4-5D6E-409C-BE32-E72D297353CC}">
              <c16:uniqueId val="{00000001-9EBD-4FFA-B57A-229F950821FA}"/>
            </c:ext>
          </c:extLst>
        </c:ser>
        <c:dLbls>
          <c:showLegendKey val="0"/>
          <c:showVal val="0"/>
          <c:showCatName val="0"/>
          <c:showSerName val="0"/>
          <c:showPercent val="0"/>
          <c:showBubbleSize val="0"/>
        </c:dLbls>
        <c:marker val="1"/>
        <c:smooth val="0"/>
        <c:axId val="370697432"/>
        <c:axId val="370698216"/>
      </c:lineChart>
      <c:dateAx>
        <c:axId val="370697432"/>
        <c:scaling>
          <c:orientation val="minMax"/>
        </c:scaling>
        <c:delete val="1"/>
        <c:axPos val="b"/>
        <c:numFmt formatCode="&quot;H&quot;yy" sourceLinked="1"/>
        <c:majorTickMark val="none"/>
        <c:minorTickMark val="none"/>
        <c:tickLblPos val="none"/>
        <c:crossAx val="370698216"/>
        <c:crosses val="autoZero"/>
        <c:auto val="1"/>
        <c:lblOffset val="100"/>
        <c:baseTimeUnit val="years"/>
      </c:dateAx>
      <c:valAx>
        <c:axId val="37069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100.9</c:v>
                </c:pt>
                <c:pt idx="1">
                  <c:v>96.22</c:v>
                </c:pt>
                <c:pt idx="2">
                  <c:v>113.32</c:v>
                </c:pt>
                <c:pt idx="3">
                  <c:v>121.16</c:v>
                </c:pt>
                <c:pt idx="4">
                  <c:v>116.14</c:v>
                </c:pt>
              </c:numCache>
            </c:numRef>
          </c:val>
          <c:extLst xmlns:c16r2="http://schemas.microsoft.com/office/drawing/2015/06/chart">
            <c:ext xmlns:c16="http://schemas.microsoft.com/office/drawing/2014/chart" uri="{C3380CC4-5D6E-409C-BE32-E72D297353CC}">
              <c16:uniqueId val="{00000000-E9F4-49F4-B9BC-2A3D7C120A05}"/>
            </c:ext>
          </c:extLst>
        </c:ser>
        <c:dLbls>
          <c:showLegendKey val="0"/>
          <c:showVal val="0"/>
          <c:showCatName val="0"/>
          <c:showSerName val="0"/>
          <c:showPercent val="0"/>
          <c:showBubbleSize val="0"/>
        </c:dLbls>
        <c:gapWidth val="150"/>
        <c:axId val="368832448"/>
        <c:axId val="36883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xmlns:c16r2="http://schemas.microsoft.com/office/drawing/2015/06/chart">
            <c:ext xmlns:c16="http://schemas.microsoft.com/office/drawing/2014/chart" uri="{C3380CC4-5D6E-409C-BE32-E72D297353CC}">
              <c16:uniqueId val="{00000001-E9F4-49F4-B9BC-2A3D7C120A05}"/>
            </c:ext>
          </c:extLst>
        </c:ser>
        <c:dLbls>
          <c:showLegendKey val="0"/>
          <c:showVal val="0"/>
          <c:showCatName val="0"/>
          <c:showSerName val="0"/>
          <c:showPercent val="0"/>
          <c:showBubbleSize val="0"/>
        </c:dLbls>
        <c:marker val="1"/>
        <c:smooth val="0"/>
        <c:axId val="368832448"/>
        <c:axId val="368833624"/>
      </c:lineChart>
      <c:dateAx>
        <c:axId val="368832448"/>
        <c:scaling>
          <c:orientation val="minMax"/>
        </c:scaling>
        <c:delete val="1"/>
        <c:axPos val="b"/>
        <c:numFmt formatCode="&quot;H&quot;yy" sourceLinked="1"/>
        <c:majorTickMark val="none"/>
        <c:minorTickMark val="none"/>
        <c:tickLblPos val="none"/>
        <c:crossAx val="368833624"/>
        <c:crosses val="autoZero"/>
        <c:auto val="1"/>
        <c:lblOffset val="100"/>
        <c:baseTimeUnit val="years"/>
      </c:dateAx>
      <c:valAx>
        <c:axId val="36883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8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59.88</c:v>
                </c:pt>
                <c:pt idx="1">
                  <c:v>61.79</c:v>
                </c:pt>
                <c:pt idx="2">
                  <c:v>62.93</c:v>
                </c:pt>
                <c:pt idx="3">
                  <c:v>64.36</c:v>
                </c:pt>
                <c:pt idx="4">
                  <c:v>65.489999999999995</c:v>
                </c:pt>
              </c:numCache>
            </c:numRef>
          </c:val>
          <c:extLst xmlns:c16r2="http://schemas.microsoft.com/office/drawing/2015/06/chart">
            <c:ext xmlns:c16="http://schemas.microsoft.com/office/drawing/2014/chart" uri="{C3380CC4-5D6E-409C-BE32-E72D297353CC}">
              <c16:uniqueId val="{00000000-1DB1-4C3E-82CD-61E2DE8F9B95}"/>
            </c:ext>
          </c:extLst>
        </c:ser>
        <c:dLbls>
          <c:showLegendKey val="0"/>
          <c:showVal val="0"/>
          <c:showCatName val="0"/>
          <c:showSerName val="0"/>
          <c:showPercent val="0"/>
          <c:showBubbleSize val="0"/>
        </c:dLbls>
        <c:gapWidth val="150"/>
        <c:axId val="370540288"/>
        <c:axId val="37053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xmlns:c16r2="http://schemas.microsoft.com/office/drawing/2015/06/chart">
            <c:ext xmlns:c16="http://schemas.microsoft.com/office/drawing/2014/chart" uri="{C3380CC4-5D6E-409C-BE32-E72D297353CC}">
              <c16:uniqueId val="{00000001-1DB1-4C3E-82CD-61E2DE8F9B95}"/>
            </c:ext>
          </c:extLst>
        </c:ser>
        <c:dLbls>
          <c:showLegendKey val="0"/>
          <c:showVal val="0"/>
          <c:showCatName val="0"/>
          <c:showSerName val="0"/>
          <c:showPercent val="0"/>
          <c:showBubbleSize val="0"/>
        </c:dLbls>
        <c:marker val="1"/>
        <c:smooth val="0"/>
        <c:axId val="370540288"/>
        <c:axId val="370536368"/>
      </c:lineChart>
      <c:dateAx>
        <c:axId val="370540288"/>
        <c:scaling>
          <c:orientation val="minMax"/>
        </c:scaling>
        <c:delete val="1"/>
        <c:axPos val="b"/>
        <c:numFmt formatCode="&quot;H&quot;yy" sourceLinked="1"/>
        <c:majorTickMark val="none"/>
        <c:minorTickMark val="none"/>
        <c:tickLblPos val="none"/>
        <c:crossAx val="370536368"/>
        <c:crosses val="autoZero"/>
        <c:auto val="1"/>
        <c:lblOffset val="100"/>
        <c:baseTimeUnit val="years"/>
      </c:dateAx>
      <c:valAx>
        <c:axId val="37053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29.23</c:v>
                </c:pt>
                <c:pt idx="2">
                  <c:v>42.8</c:v>
                </c:pt>
                <c:pt idx="3">
                  <c:v>71.150000000000006</c:v>
                </c:pt>
                <c:pt idx="4">
                  <c:v>72.010000000000005</c:v>
                </c:pt>
              </c:numCache>
            </c:numRef>
          </c:val>
          <c:extLst xmlns:c16r2="http://schemas.microsoft.com/office/drawing/2015/06/chart">
            <c:ext xmlns:c16="http://schemas.microsoft.com/office/drawing/2014/chart" uri="{C3380CC4-5D6E-409C-BE32-E72D297353CC}">
              <c16:uniqueId val="{00000000-5286-494A-92A6-56040F60E79D}"/>
            </c:ext>
          </c:extLst>
        </c:ser>
        <c:dLbls>
          <c:showLegendKey val="0"/>
          <c:showVal val="0"/>
          <c:showCatName val="0"/>
          <c:showSerName val="0"/>
          <c:showPercent val="0"/>
          <c:showBubbleSize val="0"/>
        </c:dLbls>
        <c:gapWidth val="150"/>
        <c:axId val="370543424"/>
        <c:axId val="37054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xmlns:c16r2="http://schemas.microsoft.com/office/drawing/2015/06/chart">
            <c:ext xmlns:c16="http://schemas.microsoft.com/office/drawing/2014/chart" uri="{C3380CC4-5D6E-409C-BE32-E72D297353CC}">
              <c16:uniqueId val="{00000001-5286-494A-92A6-56040F60E79D}"/>
            </c:ext>
          </c:extLst>
        </c:ser>
        <c:dLbls>
          <c:showLegendKey val="0"/>
          <c:showVal val="0"/>
          <c:showCatName val="0"/>
          <c:showSerName val="0"/>
          <c:showPercent val="0"/>
          <c:showBubbleSize val="0"/>
        </c:dLbls>
        <c:marker val="1"/>
        <c:smooth val="0"/>
        <c:axId val="370543424"/>
        <c:axId val="370542640"/>
      </c:lineChart>
      <c:dateAx>
        <c:axId val="370543424"/>
        <c:scaling>
          <c:orientation val="minMax"/>
        </c:scaling>
        <c:delete val="1"/>
        <c:axPos val="b"/>
        <c:numFmt formatCode="&quot;H&quot;yy" sourceLinked="1"/>
        <c:majorTickMark val="none"/>
        <c:minorTickMark val="none"/>
        <c:tickLblPos val="none"/>
        <c:crossAx val="370542640"/>
        <c:crosses val="autoZero"/>
        <c:auto val="1"/>
        <c:lblOffset val="100"/>
        <c:baseTimeUnit val="years"/>
      </c:dateAx>
      <c:valAx>
        <c:axId val="37054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7D-480B-84E4-2C67F28D837F}"/>
            </c:ext>
          </c:extLst>
        </c:ser>
        <c:dLbls>
          <c:showLegendKey val="0"/>
          <c:showVal val="0"/>
          <c:showCatName val="0"/>
          <c:showSerName val="0"/>
          <c:showPercent val="0"/>
          <c:showBubbleSize val="0"/>
        </c:dLbls>
        <c:gapWidth val="150"/>
        <c:axId val="370537152"/>
        <c:axId val="37053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xmlns:c16r2="http://schemas.microsoft.com/office/drawing/2015/06/chart">
            <c:ext xmlns:c16="http://schemas.microsoft.com/office/drawing/2014/chart" uri="{C3380CC4-5D6E-409C-BE32-E72D297353CC}">
              <c16:uniqueId val="{00000001-AA7D-480B-84E4-2C67F28D837F}"/>
            </c:ext>
          </c:extLst>
        </c:ser>
        <c:dLbls>
          <c:showLegendKey val="0"/>
          <c:showVal val="0"/>
          <c:showCatName val="0"/>
          <c:showSerName val="0"/>
          <c:showPercent val="0"/>
          <c:showBubbleSize val="0"/>
        </c:dLbls>
        <c:marker val="1"/>
        <c:smooth val="0"/>
        <c:axId val="370537152"/>
        <c:axId val="370536760"/>
      </c:lineChart>
      <c:dateAx>
        <c:axId val="370537152"/>
        <c:scaling>
          <c:orientation val="minMax"/>
        </c:scaling>
        <c:delete val="1"/>
        <c:axPos val="b"/>
        <c:numFmt formatCode="&quot;H&quot;yy" sourceLinked="1"/>
        <c:majorTickMark val="none"/>
        <c:minorTickMark val="none"/>
        <c:tickLblPos val="none"/>
        <c:crossAx val="370536760"/>
        <c:crosses val="autoZero"/>
        <c:auto val="1"/>
        <c:lblOffset val="100"/>
        <c:baseTimeUnit val="years"/>
      </c:dateAx>
      <c:valAx>
        <c:axId val="370536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285.55</c:v>
                </c:pt>
                <c:pt idx="1">
                  <c:v>288.07</c:v>
                </c:pt>
                <c:pt idx="2">
                  <c:v>276.14</c:v>
                </c:pt>
                <c:pt idx="3">
                  <c:v>432.05</c:v>
                </c:pt>
                <c:pt idx="4">
                  <c:v>543.08000000000004</c:v>
                </c:pt>
              </c:numCache>
            </c:numRef>
          </c:val>
          <c:extLst xmlns:c16r2="http://schemas.microsoft.com/office/drawing/2015/06/chart">
            <c:ext xmlns:c16="http://schemas.microsoft.com/office/drawing/2014/chart" uri="{C3380CC4-5D6E-409C-BE32-E72D297353CC}">
              <c16:uniqueId val="{00000000-4FEC-4AE7-8C5E-A25C81C31C85}"/>
            </c:ext>
          </c:extLst>
        </c:ser>
        <c:dLbls>
          <c:showLegendKey val="0"/>
          <c:showVal val="0"/>
          <c:showCatName val="0"/>
          <c:showSerName val="0"/>
          <c:showPercent val="0"/>
          <c:showBubbleSize val="0"/>
        </c:dLbls>
        <c:gapWidth val="150"/>
        <c:axId val="370541072"/>
        <c:axId val="37054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xmlns:c16r2="http://schemas.microsoft.com/office/drawing/2015/06/chart">
            <c:ext xmlns:c16="http://schemas.microsoft.com/office/drawing/2014/chart" uri="{C3380CC4-5D6E-409C-BE32-E72D297353CC}">
              <c16:uniqueId val="{00000001-4FEC-4AE7-8C5E-A25C81C31C85}"/>
            </c:ext>
          </c:extLst>
        </c:ser>
        <c:dLbls>
          <c:showLegendKey val="0"/>
          <c:showVal val="0"/>
          <c:showCatName val="0"/>
          <c:showSerName val="0"/>
          <c:showPercent val="0"/>
          <c:showBubbleSize val="0"/>
        </c:dLbls>
        <c:marker val="1"/>
        <c:smooth val="0"/>
        <c:axId val="370541072"/>
        <c:axId val="370541464"/>
      </c:lineChart>
      <c:dateAx>
        <c:axId val="370541072"/>
        <c:scaling>
          <c:orientation val="minMax"/>
        </c:scaling>
        <c:delete val="1"/>
        <c:axPos val="b"/>
        <c:numFmt formatCode="&quot;H&quot;yy" sourceLinked="1"/>
        <c:majorTickMark val="none"/>
        <c:minorTickMark val="none"/>
        <c:tickLblPos val="none"/>
        <c:crossAx val="370541464"/>
        <c:crosses val="autoZero"/>
        <c:auto val="1"/>
        <c:lblOffset val="100"/>
        <c:baseTimeUnit val="years"/>
      </c:dateAx>
      <c:valAx>
        <c:axId val="370541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4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204.18</c:v>
                </c:pt>
                <c:pt idx="1">
                  <c:v>188.19</c:v>
                </c:pt>
                <c:pt idx="2">
                  <c:v>155.97999999999999</c:v>
                </c:pt>
                <c:pt idx="3">
                  <c:v>143.47</c:v>
                </c:pt>
                <c:pt idx="4">
                  <c:v>131.28</c:v>
                </c:pt>
              </c:numCache>
            </c:numRef>
          </c:val>
          <c:extLst xmlns:c16r2="http://schemas.microsoft.com/office/drawing/2015/06/chart">
            <c:ext xmlns:c16="http://schemas.microsoft.com/office/drawing/2014/chart" uri="{C3380CC4-5D6E-409C-BE32-E72D297353CC}">
              <c16:uniqueId val="{00000000-4303-4DAE-B6DA-D8B436955D66}"/>
            </c:ext>
          </c:extLst>
        </c:ser>
        <c:dLbls>
          <c:showLegendKey val="0"/>
          <c:showVal val="0"/>
          <c:showCatName val="0"/>
          <c:showSerName val="0"/>
          <c:showPercent val="0"/>
          <c:showBubbleSize val="0"/>
        </c:dLbls>
        <c:gapWidth val="150"/>
        <c:axId val="370701352"/>
        <c:axId val="3707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xmlns:c16r2="http://schemas.microsoft.com/office/drawing/2015/06/chart">
            <c:ext xmlns:c16="http://schemas.microsoft.com/office/drawing/2014/chart" uri="{C3380CC4-5D6E-409C-BE32-E72D297353CC}">
              <c16:uniqueId val="{00000001-4303-4DAE-B6DA-D8B436955D66}"/>
            </c:ext>
          </c:extLst>
        </c:ser>
        <c:dLbls>
          <c:showLegendKey val="0"/>
          <c:showVal val="0"/>
          <c:showCatName val="0"/>
          <c:showSerName val="0"/>
          <c:showPercent val="0"/>
          <c:showBubbleSize val="0"/>
        </c:dLbls>
        <c:marker val="1"/>
        <c:smooth val="0"/>
        <c:axId val="370701352"/>
        <c:axId val="370700176"/>
      </c:lineChart>
      <c:dateAx>
        <c:axId val="370701352"/>
        <c:scaling>
          <c:orientation val="minMax"/>
        </c:scaling>
        <c:delete val="1"/>
        <c:axPos val="b"/>
        <c:numFmt formatCode="&quot;H&quot;yy" sourceLinked="1"/>
        <c:majorTickMark val="none"/>
        <c:minorTickMark val="none"/>
        <c:tickLblPos val="none"/>
        <c:crossAx val="370700176"/>
        <c:crosses val="autoZero"/>
        <c:auto val="1"/>
        <c:lblOffset val="100"/>
        <c:baseTimeUnit val="years"/>
      </c:dateAx>
      <c:valAx>
        <c:axId val="37070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70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73.27</c:v>
                </c:pt>
                <c:pt idx="1">
                  <c:v>69.95</c:v>
                </c:pt>
                <c:pt idx="2">
                  <c:v>99.56</c:v>
                </c:pt>
                <c:pt idx="3">
                  <c:v>100.88</c:v>
                </c:pt>
                <c:pt idx="4">
                  <c:v>98.84</c:v>
                </c:pt>
              </c:numCache>
            </c:numRef>
          </c:val>
          <c:extLst xmlns:c16r2="http://schemas.microsoft.com/office/drawing/2015/06/chart">
            <c:ext xmlns:c16="http://schemas.microsoft.com/office/drawing/2014/chart" uri="{C3380CC4-5D6E-409C-BE32-E72D297353CC}">
              <c16:uniqueId val="{00000000-DE59-4032-84F3-AD2CDD3C1E59}"/>
            </c:ext>
          </c:extLst>
        </c:ser>
        <c:dLbls>
          <c:showLegendKey val="0"/>
          <c:showVal val="0"/>
          <c:showCatName val="0"/>
          <c:showSerName val="0"/>
          <c:showPercent val="0"/>
          <c:showBubbleSize val="0"/>
        </c:dLbls>
        <c:gapWidth val="150"/>
        <c:axId val="370695864"/>
        <c:axId val="3706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xmlns:c16r2="http://schemas.microsoft.com/office/drawing/2015/06/chart">
            <c:ext xmlns:c16="http://schemas.microsoft.com/office/drawing/2014/chart" uri="{C3380CC4-5D6E-409C-BE32-E72D297353CC}">
              <c16:uniqueId val="{00000001-DE59-4032-84F3-AD2CDD3C1E59}"/>
            </c:ext>
          </c:extLst>
        </c:ser>
        <c:dLbls>
          <c:showLegendKey val="0"/>
          <c:showVal val="0"/>
          <c:showCatName val="0"/>
          <c:showSerName val="0"/>
          <c:showPercent val="0"/>
          <c:showBubbleSize val="0"/>
        </c:dLbls>
        <c:marker val="1"/>
        <c:smooth val="0"/>
        <c:axId val="370695864"/>
        <c:axId val="370696256"/>
      </c:lineChart>
      <c:dateAx>
        <c:axId val="370695864"/>
        <c:scaling>
          <c:orientation val="minMax"/>
        </c:scaling>
        <c:delete val="1"/>
        <c:axPos val="b"/>
        <c:numFmt formatCode="&quot;H&quot;yy" sourceLinked="1"/>
        <c:majorTickMark val="none"/>
        <c:minorTickMark val="none"/>
        <c:tickLblPos val="none"/>
        <c:crossAx val="370696256"/>
        <c:crosses val="autoZero"/>
        <c:auto val="1"/>
        <c:lblOffset val="100"/>
        <c:baseTimeUnit val="years"/>
      </c:dateAx>
      <c:valAx>
        <c:axId val="3706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204.19</c:v>
                </c:pt>
                <c:pt idx="1">
                  <c:v>214.75</c:v>
                </c:pt>
                <c:pt idx="2">
                  <c:v>193.54</c:v>
                </c:pt>
                <c:pt idx="3">
                  <c:v>190.51</c:v>
                </c:pt>
                <c:pt idx="4">
                  <c:v>195.05</c:v>
                </c:pt>
              </c:numCache>
            </c:numRef>
          </c:val>
          <c:extLst xmlns:c16r2="http://schemas.microsoft.com/office/drawing/2015/06/chart">
            <c:ext xmlns:c16="http://schemas.microsoft.com/office/drawing/2014/chart" uri="{C3380CC4-5D6E-409C-BE32-E72D297353CC}">
              <c16:uniqueId val="{00000000-3FD4-423A-B4A1-98B31D3CE298}"/>
            </c:ext>
          </c:extLst>
        </c:ser>
        <c:dLbls>
          <c:showLegendKey val="0"/>
          <c:showVal val="0"/>
          <c:showCatName val="0"/>
          <c:showSerName val="0"/>
          <c:showPercent val="0"/>
          <c:showBubbleSize val="0"/>
        </c:dLbls>
        <c:gapWidth val="150"/>
        <c:axId val="370697040"/>
        <c:axId val="3707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xmlns:c16r2="http://schemas.microsoft.com/office/drawing/2015/06/chart">
            <c:ext xmlns:c16="http://schemas.microsoft.com/office/drawing/2014/chart" uri="{C3380CC4-5D6E-409C-BE32-E72D297353CC}">
              <c16:uniqueId val="{00000001-3FD4-423A-B4A1-98B31D3CE298}"/>
            </c:ext>
          </c:extLst>
        </c:ser>
        <c:dLbls>
          <c:showLegendKey val="0"/>
          <c:showVal val="0"/>
          <c:showCatName val="0"/>
          <c:showSerName val="0"/>
          <c:showPercent val="0"/>
          <c:showBubbleSize val="0"/>
        </c:dLbls>
        <c:marker val="1"/>
        <c:smooth val="0"/>
        <c:axId val="370697040"/>
        <c:axId val="370702920"/>
      </c:lineChart>
      <c:dateAx>
        <c:axId val="370697040"/>
        <c:scaling>
          <c:orientation val="minMax"/>
        </c:scaling>
        <c:delete val="1"/>
        <c:axPos val="b"/>
        <c:numFmt formatCode="&quot;H&quot;yy" sourceLinked="1"/>
        <c:majorTickMark val="none"/>
        <c:minorTickMark val="none"/>
        <c:tickLblPos val="none"/>
        <c:crossAx val="370702920"/>
        <c:crosses val="autoZero"/>
        <c:auto val="1"/>
        <c:lblOffset val="100"/>
        <c:baseTimeUnit val="years"/>
      </c:dateAx>
      <c:valAx>
        <c:axId val="3707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69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8"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つるぎ町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8161</v>
      </c>
      <c r="AM8" s="45"/>
      <c r="AN8" s="45"/>
      <c r="AO8" s="45"/>
      <c r="AP8" s="45"/>
      <c r="AQ8" s="45"/>
      <c r="AR8" s="45"/>
      <c r="AS8" s="45"/>
      <c r="AT8" s="46">
        <f>データ!$S$6</f>
        <v>194.84</v>
      </c>
      <c r="AU8" s="47"/>
      <c r="AV8" s="47"/>
      <c r="AW8" s="47"/>
      <c r="AX8" s="47"/>
      <c r="AY8" s="47"/>
      <c r="AZ8" s="47"/>
      <c r="BA8" s="47"/>
      <c r="BB8" s="48">
        <f>データ!$T$6</f>
        <v>41.89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85.05</v>
      </c>
      <c r="J10" s="47"/>
      <c r="K10" s="47"/>
      <c r="L10" s="47"/>
      <c r="M10" s="47"/>
      <c r="N10" s="47"/>
      <c r="O10" s="81"/>
      <c r="P10" s="48">
        <f>データ!$P$6</f>
        <v>88.18</v>
      </c>
      <c r="Q10" s="48"/>
      <c r="R10" s="48"/>
      <c r="S10" s="48"/>
      <c r="T10" s="48"/>
      <c r="U10" s="48"/>
      <c r="V10" s="48"/>
      <c r="W10" s="45">
        <f>データ!$Q$6</f>
        <v>3790</v>
      </c>
      <c r="X10" s="45"/>
      <c r="Y10" s="45"/>
      <c r="Z10" s="45"/>
      <c r="AA10" s="45"/>
      <c r="AB10" s="45"/>
      <c r="AC10" s="45"/>
      <c r="AD10" s="2"/>
      <c r="AE10" s="2"/>
      <c r="AF10" s="2"/>
      <c r="AG10" s="2"/>
      <c r="AH10" s="2"/>
      <c r="AI10" s="2"/>
      <c r="AJ10" s="2"/>
      <c r="AK10" s="2"/>
      <c r="AL10" s="45">
        <f>データ!$U$6</f>
        <v>7118</v>
      </c>
      <c r="AM10" s="45"/>
      <c r="AN10" s="45"/>
      <c r="AO10" s="45"/>
      <c r="AP10" s="45"/>
      <c r="AQ10" s="45"/>
      <c r="AR10" s="45"/>
      <c r="AS10" s="45"/>
      <c r="AT10" s="46">
        <f>データ!$V$6</f>
        <v>49.04</v>
      </c>
      <c r="AU10" s="47"/>
      <c r="AV10" s="47"/>
      <c r="AW10" s="47"/>
      <c r="AX10" s="47"/>
      <c r="AY10" s="47"/>
      <c r="AZ10" s="47"/>
      <c r="BA10" s="47"/>
      <c r="BB10" s="48">
        <f>データ!$W$6</f>
        <v>145.15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u1AT18VmujvHGFK0lXjnYjCH9Xk7iyuF/EkkyuKzPXU9/uddkx0liZyGySvNUkU1EuXzVyS2RaeLS/NnUYvDw==" saltValue="kC5ykGObLlrE2R7oQjBJ8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364681</v>
      </c>
      <c r="D6" s="20">
        <f t="shared" si="3"/>
        <v>46</v>
      </c>
      <c r="E6" s="20">
        <f t="shared" si="3"/>
        <v>1</v>
      </c>
      <c r="F6" s="20">
        <f t="shared" si="3"/>
        <v>0</v>
      </c>
      <c r="G6" s="20">
        <f t="shared" si="3"/>
        <v>1</v>
      </c>
      <c r="H6" s="20" t="str">
        <f t="shared" si="3"/>
        <v>徳島県　つるぎ町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85.05</v>
      </c>
      <c r="P6" s="21">
        <f t="shared" si="3"/>
        <v>88.18</v>
      </c>
      <c r="Q6" s="21">
        <f t="shared" si="3"/>
        <v>3790</v>
      </c>
      <c r="R6" s="21">
        <f t="shared" si="3"/>
        <v>8161</v>
      </c>
      <c r="S6" s="21">
        <f t="shared" si="3"/>
        <v>194.84</v>
      </c>
      <c r="T6" s="21">
        <f t="shared" si="3"/>
        <v>41.89</v>
      </c>
      <c r="U6" s="21">
        <f t="shared" si="3"/>
        <v>7118</v>
      </c>
      <c r="V6" s="21">
        <f t="shared" si="3"/>
        <v>49.04</v>
      </c>
      <c r="W6" s="21">
        <f t="shared" si="3"/>
        <v>145.15</v>
      </c>
      <c r="X6" s="22">
        <f>IF(X7="",NA(),X7)</f>
        <v>100.9</v>
      </c>
      <c r="Y6" s="22">
        <f t="shared" ref="Y6:AG6" si="4">IF(Y7="",NA(),Y7)</f>
        <v>96.22</v>
      </c>
      <c r="Z6" s="22">
        <f t="shared" si="4"/>
        <v>113.32</v>
      </c>
      <c r="AA6" s="22">
        <f t="shared" si="4"/>
        <v>121.16</v>
      </c>
      <c r="AB6" s="22">
        <f t="shared" si="4"/>
        <v>116.14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285.55</v>
      </c>
      <c r="AU6" s="22">
        <f t="shared" ref="AU6:BC6" si="6">IF(AU7="",NA(),AU7)</f>
        <v>288.07</v>
      </c>
      <c r="AV6" s="22">
        <f t="shared" si="6"/>
        <v>276.14</v>
      </c>
      <c r="AW6" s="22">
        <f t="shared" si="6"/>
        <v>432.05</v>
      </c>
      <c r="AX6" s="22">
        <f t="shared" si="6"/>
        <v>543.08000000000004</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204.18</v>
      </c>
      <c r="BF6" s="22">
        <f t="shared" ref="BF6:BN6" si="7">IF(BF7="",NA(),BF7)</f>
        <v>188.19</v>
      </c>
      <c r="BG6" s="22">
        <f t="shared" si="7"/>
        <v>155.97999999999999</v>
      </c>
      <c r="BH6" s="22">
        <f t="shared" si="7"/>
        <v>143.47</v>
      </c>
      <c r="BI6" s="22">
        <f t="shared" si="7"/>
        <v>131.28</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73.27</v>
      </c>
      <c r="BQ6" s="22">
        <f t="shared" ref="BQ6:BY6" si="8">IF(BQ7="",NA(),BQ7)</f>
        <v>69.95</v>
      </c>
      <c r="BR6" s="22">
        <f t="shared" si="8"/>
        <v>99.56</v>
      </c>
      <c r="BS6" s="22">
        <f t="shared" si="8"/>
        <v>100.88</v>
      </c>
      <c r="BT6" s="22">
        <f t="shared" si="8"/>
        <v>98.84</v>
      </c>
      <c r="BU6" s="22">
        <f t="shared" si="8"/>
        <v>87.51</v>
      </c>
      <c r="BV6" s="22">
        <f t="shared" si="8"/>
        <v>84.77</v>
      </c>
      <c r="BW6" s="22">
        <f t="shared" si="8"/>
        <v>87.11</v>
      </c>
      <c r="BX6" s="22">
        <f t="shared" si="8"/>
        <v>82.78</v>
      </c>
      <c r="BY6" s="22">
        <f t="shared" si="8"/>
        <v>84.82</v>
      </c>
      <c r="BZ6" s="21" t="str">
        <f>IF(BZ7="","",IF(BZ7="-","【-】","【"&amp;SUBSTITUTE(TEXT(BZ7,"#,##0.00"),"-","△")&amp;"】"))</f>
        <v>【102.35】</v>
      </c>
      <c r="CA6" s="22">
        <f>IF(CA7="",NA(),CA7)</f>
        <v>204.19</v>
      </c>
      <c r="CB6" s="22">
        <f t="shared" ref="CB6:CJ6" si="9">IF(CB7="",NA(),CB7)</f>
        <v>214.75</v>
      </c>
      <c r="CC6" s="22">
        <f t="shared" si="9"/>
        <v>193.54</v>
      </c>
      <c r="CD6" s="22">
        <f t="shared" si="9"/>
        <v>190.51</v>
      </c>
      <c r="CE6" s="22">
        <f t="shared" si="9"/>
        <v>195.05</v>
      </c>
      <c r="CF6" s="22">
        <f t="shared" si="9"/>
        <v>218.42</v>
      </c>
      <c r="CG6" s="22">
        <f t="shared" si="9"/>
        <v>227.27</v>
      </c>
      <c r="CH6" s="22">
        <f t="shared" si="9"/>
        <v>223.98</v>
      </c>
      <c r="CI6" s="22">
        <f t="shared" si="9"/>
        <v>225.09</v>
      </c>
      <c r="CJ6" s="22">
        <f t="shared" si="9"/>
        <v>224.82</v>
      </c>
      <c r="CK6" s="21" t="str">
        <f>IF(CK7="","",IF(CK7="-","【-】","【"&amp;SUBSTITUTE(TEXT(CK7,"#,##0.00"),"-","△")&amp;"】"))</f>
        <v>【167.74】</v>
      </c>
      <c r="CL6" s="22">
        <f>IF(CL7="",NA(),CL7)</f>
        <v>31.34</v>
      </c>
      <c r="CM6" s="22">
        <f t="shared" ref="CM6:CU6" si="10">IF(CM7="",NA(),CM7)</f>
        <v>30.5</v>
      </c>
      <c r="CN6" s="22">
        <f t="shared" si="10"/>
        <v>29</v>
      </c>
      <c r="CO6" s="22">
        <f t="shared" si="10"/>
        <v>28.53</v>
      </c>
      <c r="CP6" s="22">
        <f t="shared" si="10"/>
        <v>27.54</v>
      </c>
      <c r="CQ6" s="22">
        <f t="shared" si="10"/>
        <v>50.24</v>
      </c>
      <c r="CR6" s="22">
        <f t="shared" si="10"/>
        <v>50.29</v>
      </c>
      <c r="CS6" s="22">
        <f t="shared" si="10"/>
        <v>49.64</v>
      </c>
      <c r="CT6" s="22">
        <f t="shared" si="10"/>
        <v>49.38</v>
      </c>
      <c r="CU6" s="22">
        <f t="shared" si="10"/>
        <v>50.09</v>
      </c>
      <c r="CV6" s="21" t="str">
        <f>IF(CV7="","",IF(CV7="-","【-】","【"&amp;SUBSTITUTE(TEXT(CV7,"#,##0.00"),"-","△")&amp;"】"))</f>
        <v>【60.29】</v>
      </c>
      <c r="CW6" s="22">
        <f>IF(CW7="",NA(),CW7)</f>
        <v>90.2</v>
      </c>
      <c r="CX6" s="22">
        <f t="shared" ref="CX6:DF6" si="11">IF(CX7="",NA(),CX7)</f>
        <v>90.19</v>
      </c>
      <c r="CY6" s="22">
        <f t="shared" si="11"/>
        <v>90.2</v>
      </c>
      <c r="CZ6" s="22">
        <f t="shared" si="11"/>
        <v>90.19</v>
      </c>
      <c r="DA6" s="22">
        <f t="shared" si="11"/>
        <v>90.19</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59.88</v>
      </c>
      <c r="DI6" s="22">
        <f t="shared" ref="DI6:DQ6" si="12">IF(DI7="",NA(),DI7)</f>
        <v>61.79</v>
      </c>
      <c r="DJ6" s="22">
        <f t="shared" si="12"/>
        <v>62.93</v>
      </c>
      <c r="DK6" s="22">
        <f t="shared" si="12"/>
        <v>64.36</v>
      </c>
      <c r="DL6" s="22">
        <f t="shared" si="12"/>
        <v>65.489999999999995</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2">
        <f t="shared" ref="DT6:EB6" si="13">IF(DT7="",NA(),DT7)</f>
        <v>29.23</v>
      </c>
      <c r="DU6" s="22">
        <f t="shared" si="13"/>
        <v>42.8</v>
      </c>
      <c r="DV6" s="22">
        <f t="shared" si="13"/>
        <v>71.150000000000006</v>
      </c>
      <c r="DW6" s="22">
        <f t="shared" si="13"/>
        <v>72.010000000000005</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2">
        <f t="shared" ref="EE6:EM6" si="14">IF(EE7="",NA(),EE7)</f>
        <v>0.09</v>
      </c>
      <c r="EF6" s="22">
        <f t="shared" si="14"/>
        <v>0.21</v>
      </c>
      <c r="EG6" s="22">
        <f t="shared" si="14"/>
        <v>0.09</v>
      </c>
      <c r="EH6" s="22">
        <f t="shared" si="14"/>
        <v>0.04</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364681</v>
      </c>
      <c r="D7" s="24">
        <v>46</v>
      </c>
      <c r="E7" s="24">
        <v>1</v>
      </c>
      <c r="F7" s="24">
        <v>0</v>
      </c>
      <c r="G7" s="24">
        <v>1</v>
      </c>
      <c r="H7" s="24" t="s">
        <v>93</v>
      </c>
      <c r="I7" s="24" t="s">
        <v>94</v>
      </c>
      <c r="J7" s="24" t="s">
        <v>95</v>
      </c>
      <c r="K7" s="24" t="s">
        <v>96</v>
      </c>
      <c r="L7" s="24" t="s">
        <v>97</v>
      </c>
      <c r="M7" s="24" t="s">
        <v>98</v>
      </c>
      <c r="N7" s="25" t="s">
        <v>99</v>
      </c>
      <c r="O7" s="25">
        <v>85.05</v>
      </c>
      <c r="P7" s="25">
        <v>88.18</v>
      </c>
      <c r="Q7" s="25">
        <v>3790</v>
      </c>
      <c r="R7" s="25">
        <v>8161</v>
      </c>
      <c r="S7" s="25">
        <v>194.84</v>
      </c>
      <c r="T7" s="25">
        <v>41.89</v>
      </c>
      <c r="U7" s="25">
        <v>7118</v>
      </c>
      <c r="V7" s="25">
        <v>49.04</v>
      </c>
      <c r="W7" s="25">
        <v>145.15</v>
      </c>
      <c r="X7" s="25">
        <v>100.9</v>
      </c>
      <c r="Y7" s="25">
        <v>96.22</v>
      </c>
      <c r="Z7" s="25">
        <v>113.32</v>
      </c>
      <c r="AA7" s="25">
        <v>121.16</v>
      </c>
      <c r="AB7" s="25">
        <v>116.14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285.55</v>
      </c>
      <c r="AU7" s="25">
        <v>288.07</v>
      </c>
      <c r="AV7" s="25">
        <v>276.14</v>
      </c>
      <c r="AW7" s="25">
        <v>432.05</v>
      </c>
      <c r="AX7" s="25">
        <v>543.08000000000004</v>
      </c>
      <c r="AY7" s="25">
        <v>293.23</v>
      </c>
      <c r="AZ7" s="25">
        <v>300.14</v>
      </c>
      <c r="BA7" s="25">
        <v>301.04000000000002</v>
      </c>
      <c r="BB7" s="25">
        <v>305.08</v>
      </c>
      <c r="BC7" s="25">
        <v>305.33999999999997</v>
      </c>
      <c r="BD7" s="25">
        <v>261.51</v>
      </c>
      <c r="BE7" s="25">
        <v>204.18</v>
      </c>
      <c r="BF7" s="25">
        <v>188.19</v>
      </c>
      <c r="BG7" s="25">
        <v>155.97999999999999</v>
      </c>
      <c r="BH7" s="25">
        <v>143.47</v>
      </c>
      <c r="BI7" s="25">
        <v>131.28</v>
      </c>
      <c r="BJ7" s="25">
        <v>542.29999999999995</v>
      </c>
      <c r="BK7" s="25">
        <v>566.65</v>
      </c>
      <c r="BL7" s="25">
        <v>551.62</v>
      </c>
      <c r="BM7" s="25">
        <v>585.59</v>
      </c>
      <c r="BN7" s="25">
        <v>561.34</v>
      </c>
      <c r="BO7" s="25">
        <v>265.16000000000003</v>
      </c>
      <c r="BP7" s="25">
        <v>73.27</v>
      </c>
      <c r="BQ7" s="25">
        <v>69.95</v>
      </c>
      <c r="BR7" s="25">
        <v>99.56</v>
      </c>
      <c r="BS7" s="25">
        <v>100.88</v>
      </c>
      <c r="BT7" s="25">
        <v>98.84</v>
      </c>
      <c r="BU7" s="25">
        <v>87.51</v>
      </c>
      <c r="BV7" s="25">
        <v>84.77</v>
      </c>
      <c r="BW7" s="25">
        <v>87.11</v>
      </c>
      <c r="BX7" s="25">
        <v>82.78</v>
      </c>
      <c r="BY7" s="25">
        <v>84.82</v>
      </c>
      <c r="BZ7" s="25">
        <v>102.35</v>
      </c>
      <c r="CA7" s="25">
        <v>204.19</v>
      </c>
      <c r="CB7" s="25">
        <v>214.75</v>
      </c>
      <c r="CC7" s="25">
        <v>193.54</v>
      </c>
      <c r="CD7" s="25">
        <v>190.51</v>
      </c>
      <c r="CE7" s="25">
        <v>195.05</v>
      </c>
      <c r="CF7" s="25">
        <v>218.42</v>
      </c>
      <c r="CG7" s="25">
        <v>227.27</v>
      </c>
      <c r="CH7" s="25">
        <v>223.98</v>
      </c>
      <c r="CI7" s="25">
        <v>225.09</v>
      </c>
      <c r="CJ7" s="25">
        <v>224.82</v>
      </c>
      <c r="CK7" s="25">
        <v>167.74</v>
      </c>
      <c r="CL7" s="25">
        <v>31.34</v>
      </c>
      <c r="CM7" s="25">
        <v>30.5</v>
      </c>
      <c r="CN7" s="25">
        <v>29</v>
      </c>
      <c r="CO7" s="25">
        <v>28.53</v>
      </c>
      <c r="CP7" s="25">
        <v>27.54</v>
      </c>
      <c r="CQ7" s="25">
        <v>50.24</v>
      </c>
      <c r="CR7" s="25">
        <v>50.29</v>
      </c>
      <c r="CS7" s="25">
        <v>49.64</v>
      </c>
      <c r="CT7" s="25">
        <v>49.38</v>
      </c>
      <c r="CU7" s="25">
        <v>50.09</v>
      </c>
      <c r="CV7" s="25">
        <v>60.29</v>
      </c>
      <c r="CW7" s="25">
        <v>90.2</v>
      </c>
      <c r="CX7" s="25">
        <v>90.19</v>
      </c>
      <c r="CY7" s="25">
        <v>90.2</v>
      </c>
      <c r="CZ7" s="25">
        <v>90.19</v>
      </c>
      <c r="DA7" s="25">
        <v>90.19</v>
      </c>
      <c r="DB7" s="25">
        <v>78.650000000000006</v>
      </c>
      <c r="DC7" s="25">
        <v>77.73</v>
      </c>
      <c r="DD7" s="25">
        <v>78.09</v>
      </c>
      <c r="DE7" s="25">
        <v>78.010000000000005</v>
      </c>
      <c r="DF7" s="25">
        <v>77.599999999999994</v>
      </c>
      <c r="DG7" s="25">
        <v>90.12</v>
      </c>
      <c r="DH7" s="25">
        <v>59.88</v>
      </c>
      <c r="DI7" s="25">
        <v>61.79</v>
      </c>
      <c r="DJ7" s="25">
        <v>62.93</v>
      </c>
      <c r="DK7" s="25">
        <v>64.36</v>
      </c>
      <c r="DL7" s="25">
        <v>65.489999999999995</v>
      </c>
      <c r="DM7" s="25">
        <v>45.14</v>
      </c>
      <c r="DN7" s="25">
        <v>45.85</v>
      </c>
      <c r="DO7" s="25">
        <v>47.31</v>
      </c>
      <c r="DP7" s="25">
        <v>47.5</v>
      </c>
      <c r="DQ7" s="25">
        <v>48.41</v>
      </c>
      <c r="DR7" s="25">
        <v>50.88</v>
      </c>
      <c r="DS7" s="25">
        <v>0</v>
      </c>
      <c r="DT7" s="25">
        <v>29.23</v>
      </c>
      <c r="DU7" s="25">
        <v>42.8</v>
      </c>
      <c r="DV7" s="25">
        <v>71.150000000000006</v>
      </c>
      <c r="DW7" s="25">
        <v>72.010000000000005</v>
      </c>
      <c r="DX7" s="25">
        <v>13.58</v>
      </c>
      <c r="DY7" s="25">
        <v>14.13</v>
      </c>
      <c r="DZ7" s="25">
        <v>16.77</v>
      </c>
      <c r="EA7" s="25">
        <v>17.399999999999999</v>
      </c>
      <c r="EB7" s="25">
        <v>18.64</v>
      </c>
      <c r="EC7" s="25">
        <v>22.3</v>
      </c>
      <c r="ED7" s="25">
        <v>0</v>
      </c>
      <c r="EE7" s="25">
        <v>0.09</v>
      </c>
      <c r="EF7" s="25">
        <v>0.21</v>
      </c>
      <c r="EG7" s="25">
        <v>0.09</v>
      </c>
      <c r="EH7" s="25">
        <v>0.04</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2023-01-24T08:04:54Z</cp:lastPrinted>
  <dcterms:created xsi:type="dcterms:W3CDTF">2022-12-01T01:04:21Z</dcterms:created>
  <dcterms:modified xsi:type="dcterms:W3CDTF">2023-01-25T09:13:52Z</dcterms:modified>
  <cp:category/>
</cp:coreProperties>
</file>