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407\Desktop\"/>
    </mc:Choice>
  </mc:AlternateContent>
  <workbookProtection workbookAlgorithmName="SHA-512" workbookHashValue="9qbCZoCSQykg3WF3DxltvhVgeScsrcWEh2EHLwdiVFOI/HPd6bp08bvTTh/K5QkkPjabgJ6BGlK39gJ9cLnmEg==" workbookSaltValue="wqf0vE4juMZnAfMmCGSQS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<sst xmlns="http://schemas.openxmlformats.org/spreadsheetml/2006/main" count="228" uniqueCount="115">
  <si>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</si>
  <si>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</si>
  <si>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</si>
  <si>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</si>
  <si>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</si>
  <si>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</si>
  <si>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</si>
  <si>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</si>
  <si>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</si>
  <si>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</si>
  <si>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</si>
  <si>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</si>
  <si>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</si>
  <si>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</si>
  <si>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</si>
  <si>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</si>
  <si>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</si>
  <si>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</si>
  <si>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</si>
  <si>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</si>
  <si>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</si>
  <si>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</si>
  <si>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</si>
  <si>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</si>
  <si>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</si>
  <si>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</si>
  <si>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</si>
  <si>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</si>
  <si>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</si>
  <si>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</si>
  <si>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</si>
  <si>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</si>
  <si>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</si>
  <si>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</si>
  <si>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</si>
  <si>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</si>
  <si>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</si>
  <si>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</si>
  <si>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</si>
  <si>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</si>
  <si>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</si>
  <si>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</si>
  <si>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</si>
  <si>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</si>
  <si>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</si>
  <si>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</si>
  <si>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</si>
  <si>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</si>
  <si>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</si>
  <si>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</si>
  <si>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</si>
  <si>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</si>
  <si>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</si>
  <si>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</si>
  <si>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</si>
  <si>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</si>
  <si>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</si>
  <si>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</si>
  <si>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</si>
  <si>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</si>
  <si>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</si>
  <si>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</si>
  <si>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</si>
  <si>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</si>
  <si>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</si>
  <si>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</si>
  <si>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</si>
  <si>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</si>
  <si>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</si>
  <si>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</si>
  <si>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</si>
  <si>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</si>
  <si>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</si>
  <si>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</si>
  <si>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</si>
  <si>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</si>
  <si>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</si>
  <si>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</si>
  <si>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</si>
  <si>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</si>
  <si>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</si>
  <si>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</si>
  <si>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</si>
  <si>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</si>
  <si>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</si>
  <si>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</si>
  <si>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</si>
  <si>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</si>
  <si>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</si>
  <si>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</si>
  <si>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</si>
  <si>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</si>
  <si>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</si>
  <si>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</si>
  <si>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</si>
  <si>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</si>
  <si>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</si>
  <si>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</si>
  <si>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</si>
  <si>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</si>
  <si>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</si>
  <si>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</si>
  <si>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</si>
  <si>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</si>
  <si>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</si>
  <si>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</si>
  <si>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</si>
  <si>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</si>
  <si>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</si>
  <si>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</si>
  <si>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</si>
  <si>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</si>
  <si>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企業債残高対給水収益比率は、給水収益に対する企業債残高の割合であり、新規の借り入れがないため、年々減少しています。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有収率は、施設の稼動が収益につながっているかを判断する指標です。近年は若干減少傾向にありますが、類似団体と比べ高い数値を引き続き維持しています。</t>
    <phoneticPr fontId="4"/>
  </si>
  <si>
    <t xml:space="preserve"> 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</si>
  <si>
    <t xml:space="preserve"> 管路経年化率は、法定耐用年数を超えた管路延長の割合を表す指標です。管路の再調査の結果、法定耐用年数を経過した管路を確認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対策として耐震管への布設替えを実施しています。マンパワーが限られていることから類似団体と比べると低い水準であり、今後、管路の計画的な更新を進めるためには、技術職員の育成と適切な人員配置を検討する必要があります。　　　　　　　　　　　　有形固定資産減価償却率については、一部施設の更新により低下しています。</t>
    <rPh sb="286" eb="288">
      <t>ユウケイ</t>
    </rPh>
    <rPh sb="288" eb="290">
      <t>コテイ</t>
    </rPh>
    <rPh sb="290" eb="292">
      <t>シサン</t>
    </rPh>
    <rPh sb="292" eb="294">
      <t>ゲンカ</t>
    </rPh>
    <rPh sb="294" eb="296">
      <t>ショウキャク</t>
    </rPh>
    <rPh sb="296" eb="297">
      <t>リツ</t>
    </rPh>
    <rPh sb="303" eb="305">
      <t>イチブ</t>
    </rPh>
    <rPh sb="305" eb="307">
      <t>シセツ</t>
    </rPh>
    <rPh sb="308" eb="310">
      <t>コウシン</t>
    </rPh>
    <rPh sb="313" eb="31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</si>
</sst>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0.28999999999999998</c:v>
                </c:pt>
                <c:pt idx="1">
                  <c:v>0.28000000000000003</c:v>
                </c:pt>
                <c:pt idx="2">
                  <c:v>0.19</c:v>
                </c:pt>
                <c:pt idx="3">
                  <c:v>0.19</c:v>
                </c:pt>
                <c:pt idx="4">
                  <c:v>0.23</c:v>
                </c:pt>
              </c:numCache>
            </c:numRef>
          </c:val>
          <c:extLst xmlns:c16r2="http://schemas.microsoft.com/office/drawing/2015/06/chart">
            <c:ext xmlns:c16="http://schemas.microsoft.com/office/drawing/2014/chart" uri="{C3380CC4-5D6E-409C-BE32-E72D297353CC}">
              <c16:uniqueId val="{00000000-F7C7-4B63-8A54-E6C24079934A}"/>
            </c:ext>
          </c:extLst>
        </c:ser>
        <c:dLbls>
          <c:showLegendKey val="0"/>
          <c:showVal val="0"/>
          <c:showCatName val="0"/>
          <c:showSerName val="0"/>
          <c:showPercent val="0"/>
          <c:showBubbleSize val="0"/>
        </c:dLbls>
        <c:gapWidth val="150"/>
        <c:axId val="343996768"/>
        <c:axId val="3439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F7C7-4B63-8A54-E6C24079934A}"/>
            </c:ext>
          </c:extLst>
        </c:ser>
        <c:dLbls>
          <c:showLegendKey val="0"/>
          <c:showVal val="0"/>
          <c:showCatName val="0"/>
          <c:showSerName val="0"/>
          <c:showPercent val="0"/>
          <c:showBubbleSize val="0"/>
        </c:dLbls>
        <c:marker val="1"/>
        <c:smooth val="0"/>
        <c:axId val="343996768"/>
        <c:axId val="343997152"/>
      </c:lineChart>
      <c:dateAx>
        <c:axId val="343996768"/>
        <c:scaling>
          <c:orientation val="minMax"/>
        </c:scaling>
        <c:delete val="1"/>
        <c:axPos val="b"/>
        <c:numFmt formatCode="&quot;H&quot;yy" sourceLinked="1"/>
        <c:majorTickMark val="none"/>
        <c:minorTickMark val="none"/>
        <c:tickLblPos val="none"/>
        <c:crossAx val="343997152"/>
        <c:crosses val="autoZero"/>
        <c:auto val="1"/>
        <c:lblOffset val="100"/>
        <c:baseTimeUnit val="years"/>
      </c:dateAx>
      <c:valAx>
        <c:axId val="3439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63.38</c:v>
                </c:pt>
                <c:pt idx="1">
                  <c:v>62.92</c:v>
                </c:pt>
                <c:pt idx="2">
                  <c:v>64.33</c:v>
                </c:pt>
                <c:pt idx="3">
                  <c:v>65.180000000000007</c:v>
                </c:pt>
                <c:pt idx="4">
                  <c:v>65.17</c:v>
                </c:pt>
              </c:numCache>
            </c:numRef>
          </c:val>
          <c:extLst xmlns:c16r2="http://schemas.microsoft.com/office/drawing/2015/06/chart">
            <c:ext xmlns:c16="http://schemas.microsoft.com/office/drawing/2014/chart" uri="{C3380CC4-5D6E-409C-BE32-E72D297353CC}">
              <c16:uniqueId val="{00000000-54C0-4FCD-AC61-DD3A3BB52E5D}"/>
            </c:ext>
          </c:extLst>
        </c:ser>
        <c:dLbls>
          <c:showLegendKey val="0"/>
          <c:showVal val="0"/>
          <c:showCatName val="0"/>
          <c:showSerName val="0"/>
          <c:showPercent val="0"/>
          <c:showBubbleSize val="0"/>
        </c:dLbls>
        <c:gapWidth val="150"/>
        <c:axId val="344619944"/>
        <c:axId val="34462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54C0-4FCD-AC61-DD3A3BB52E5D}"/>
            </c:ext>
          </c:extLst>
        </c:ser>
        <c:dLbls>
          <c:showLegendKey val="0"/>
          <c:showVal val="0"/>
          <c:showCatName val="0"/>
          <c:showSerName val="0"/>
          <c:showPercent val="0"/>
          <c:showBubbleSize val="0"/>
        </c:dLbls>
        <c:marker val="1"/>
        <c:smooth val="0"/>
        <c:axId val="344619944"/>
        <c:axId val="344620728"/>
      </c:lineChart>
      <c:dateAx>
        <c:axId val="344619944"/>
        <c:scaling>
          <c:orientation val="minMax"/>
        </c:scaling>
        <c:delete val="1"/>
        <c:axPos val="b"/>
        <c:numFmt formatCode="&quot;H&quot;yy" sourceLinked="1"/>
        <c:majorTickMark val="none"/>
        <c:minorTickMark val="none"/>
        <c:tickLblPos val="none"/>
        <c:crossAx val="344620728"/>
        <c:crosses val="autoZero"/>
        <c:auto val="1"/>
        <c:lblOffset val="100"/>
        <c:baseTimeUnit val="years"/>
      </c:dateAx>
      <c:valAx>
        <c:axId val="34462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89.05</c:v>
                </c:pt>
                <c:pt idx="1">
                  <c:v>88.64</c:v>
                </c:pt>
                <c:pt idx="2">
                  <c:v>86.18</c:v>
                </c:pt>
                <c:pt idx="3">
                  <c:v>88.06</c:v>
                </c:pt>
                <c:pt idx="4">
                  <c:v>87.19</c:v>
                </c:pt>
              </c:numCache>
            </c:numRef>
          </c:val>
          <c:extLst xmlns:c16r2="http://schemas.microsoft.com/office/drawing/2015/06/chart">
            <c:ext xmlns:c16="http://schemas.microsoft.com/office/drawing/2014/chart" uri="{C3380CC4-5D6E-409C-BE32-E72D297353CC}">
              <c16:uniqueId val="{00000000-365C-4314-B3C6-79420A3AE9A3}"/>
            </c:ext>
          </c:extLst>
        </c:ser>
        <c:dLbls>
          <c:showLegendKey val="0"/>
          <c:showVal val="0"/>
          <c:showCatName val="0"/>
          <c:showSerName val="0"/>
          <c:showPercent val="0"/>
          <c:showBubbleSize val="0"/>
        </c:dLbls>
        <c:gapWidth val="150"/>
        <c:axId val="344897856"/>
        <c:axId val="34489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365C-4314-B3C6-79420A3AE9A3}"/>
            </c:ext>
          </c:extLst>
        </c:ser>
        <c:dLbls>
          <c:showLegendKey val="0"/>
          <c:showVal val="0"/>
          <c:showCatName val="0"/>
          <c:showSerName val="0"/>
          <c:showPercent val="0"/>
          <c:showBubbleSize val="0"/>
        </c:dLbls>
        <c:marker val="1"/>
        <c:smooth val="0"/>
        <c:axId val="344897856"/>
        <c:axId val="344897072"/>
      </c:lineChart>
      <c:dateAx>
        <c:axId val="344897856"/>
        <c:scaling>
          <c:orientation val="minMax"/>
        </c:scaling>
        <c:delete val="1"/>
        <c:axPos val="b"/>
        <c:numFmt formatCode="&quot;H&quot;yy" sourceLinked="1"/>
        <c:majorTickMark val="none"/>
        <c:minorTickMark val="none"/>
        <c:tickLblPos val="none"/>
        <c:crossAx val="344897072"/>
        <c:crosses val="autoZero"/>
        <c:auto val="1"/>
        <c:lblOffset val="100"/>
        <c:baseTimeUnit val="years"/>
      </c:dateAx>
      <c:valAx>
        <c:axId val="3448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120.42</c:v>
                </c:pt>
                <c:pt idx="1">
                  <c:v>122.2</c:v>
                </c:pt>
                <c:pt idx="2">
                  <c:v>113.84</c:v>
                </c:pt>
                <c:pt idx="3">
                  <c:v>116.28</c:v>
                </c:pt>
                <c:pt idx="4">
                  <c:v>109.18</c:v>
                </c:pt>
              </c:numCache>
            </c:numRef>
          </c:val>
          <c:extLst xmlns:c16r2="http://schemas.microsoft.com/office/drawing/2015/06/chart">
            <c:ext xmlns:c16="http://schemas.microsoft.com/office/drawing/2014/chart" uri="{C3380CC4-5D6E-409C-BE32-E72D297353CC}">
              <c16:uniqueId val="{00000000-B109-4BE6-A4BD-31561DC9FA89}"/>
            </c:ext>
          </c:extLst>
        </c:ser>
        <c:dLbls>
          <c:showLegendKey val="0"/>
          <c:showVal val="0"/>
          <c:showCatName val="0"/>
          <c:showSerName val="0"/>
          <c:showPercent val="0"/>
          <c:showBubbleSize val="0"/>
        </c:dLbls>
        <c:gapWidth val="150"/>
        <c:axId val="344007344"/>
        <c:axId val="34400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B109-4BE6-A4BD-31561DC9FA89}"/>
            </c:ext>
          </c:extLst>
        </c:ser>
        <c:dLbls>
          <c:showLegendKey val="0"/>
          <c:showVal val="0"/>
          <c:showCatName val="0"/>
          <c:showSerName val="0"/>
          <c:showPercent val="0"/>
          <c:showBubbleSize val="0"/>
        </c:dLbls>
        <c:marker val="1"/>
        <c:smooth val="0"/>
        <c:axId val="344007344"/>
        <c:axId val="344007728"/>
      </c:lineChart>
      <c:dateAx>
        <c:axId val="344007344"/>
        <c:scaling>
          <c:orientation val="minMax"/>
        </c:scaling>
        <c:delete val="1"/>
        <c:axPos val="b"/>
        <c:numFmt formatCode="&quot;H&quot;yy" sourceLinked="1"/>
        <c:majorTickMark val="none"/>
        <c:minorTickMark val="none"/>
        <c:tickLblPos val="none"/>
        <c:crossAx val="344007728"/>
        <c:crosses val="autoZero"/>
        <c:auto val="1"/>
        <c:lblOffset val="100"/>
        <c:baseTimeUnit val="years"/>
      </c:dateAx>
      <c:valAx>
        <c:axId val="34400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00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46.99</c:v>
                </c:pt>
                <c:pt idx="1">
                  <c:v>48.48</c:v>
                </c:pt>
                <c:pt idx="2">
                  <c:v>49.81</c:v>
                </c:pt>
                <c:pt idx="3">
                  <c:v>50.84</c:v>
                </c:pt>
                <c:pt idx="4">
                  <c:v>47.86</c:v>
                </c:pt>
              </c:numCache>
            </c:numRef>
          </c:val>
          <c:extLst xmlns:c16r2="http://schemas.microsoft.com/office/drawing/2015/06/chart">
            <c:ext xmlns:c16="http://schemas.microsoft.com/office/drawing/2014/chart" uri="{C3380CC4-5D6E-409C-BE32-E72D297353CC}">
              <c16:uniqueId val="{00000000-3F52-410F-933A-5B3400192C44}"/>
            </c:ext>
          </c:extLst>
        </c:ser>
        <c:dLbls>
          <c:showLegendKey val="0"/>
          <c:showVal val="0"/>
          <c:showCatName val="0"/>
          <c:showSerName val="0"/>
          <c:showPercent val="0"/>
          <c:showBubbleSize val="0"/>
        </c:dLbls>
        <c:gapWidth val="150"/>
        <c:axId val="344374328"/>
        <c:axId val="34437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3F52-410F-933A-5B3400192C44}"/>
            </c:ext>
          </c:extLst>
        </c:ser>
        <c:dLbls>
          <c:showLegendKey val="0"/>
          <c:showVal val="0"/>
          <c:showCatName val="0"/>
          <c:showSerName val="0"/>
          <c:showPercent val="0"/>
          <c:showBubbleSize val="0"/>
        </c:dLbls>
        <c:marker val="1"/>
        <c:smooth val="0"/>
        <c:axId val="344374328"/>
        <c:axId val="344374712"/>
      </c:lineChart>
      <c:dateAx>
        <c:axId val="344374328"/>
        <c:scaling>
          <c:orientation val="minMax"/>
        </c:scaling>
        <c:delete val="1"/>
        <c:axPos val="b"/>
        <c:numFmt formatCode="&quot;H&quot;yy" sourceLinked="1"/>
        <c:majorTickMark val="none"/>
        <c:minorTickMark val="none"/>
        <c:tickLblPos val="none"/>
        <c:crossAx val="344374712"/>
        <c:crosses val="autoZero"/>
        <c:auto val="1"/>
        <c:lblOffset val="100"/>
        <c:baseTimeUnit val="years"/>
      </c:dateAx>
      <c:valAx>
        <c:axId val="34437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33.729999999999997</c:v>
                </c:pt>
                <c:pt idx="1">
                  <c:v>33.78</c:v>
                </c:pt>
                <c:pt idx="2">
                  <c:v>36.18</c:v>
                </c:pt>
                <c:pt idx="3">
                  <c:v>36.03</c:v>
                </c:pt>
                <c:pt idx="4">
                  <c:v>38.6</c:v>
                </c:pt>
              </c:numCache>
            </c:numRef>
          </c:val>
          <c:extLst xmlns:c16r2="http://schemas.microsoft.com/office/drawing/2015/06/chart">
            <c:ext xmlns:c16="http://schemas.microsoft.com/office/drawing/2014/chart" uri="{C3380CC4-5D6E-409C-BE32-E72D297353CC}">
              <c16:uniqueId val="{00000000-2A48-484C-8709-F906897F8CC2}"/>
            </c:ext>
          </c:extLst>
        </c:ser>
        <c:dLbls>
          <c:showLegendKey val="0"/>
          <c:showVal val="0"/>
          <c:showCatName val="0"/>
          <c:showSerName val="0"/>
          <c:showPercent val="0"/>
          <c:showBubbleSize val="0"/>
        </c:dLbls>
        <c:gapWidth val="150"/>
        <c:axId val="344376312"/>
        <c:axId val="3443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2A48-484C-8709-F906897F8CC2}"/>
            </c:ext>
          </c:extLst>
        </c:ser>
        <c:dLbls>
          <c:showLegendKey val="0"/>
          <c:showVal val="0"/>
          <c:showCatName val="0"/>
          <c:showSerName val="0"/>
          <c:showPercent val="0"/>
          <c:showBubbleSize val="0"/>
        </c:dLbls>
        <c:marker val="1"/>
        <c:smooth val="0"/>
        <c:axId val="344376312"/>
        <c:axId val="344378272"/>
      </c:lineChart>
      <c:dateAx>
        <c:axId val="344376312"/>
        <c:scaling>
          <c:orientation val="minMax"/>
        </c:scaling>
        <c:delete val="1"/>
        <c:axPos val="b"/>
        <c:numFmt formatCode="&quot;H&quot;yy" sourceLinked="1"/>
        <c:majorTickMark val="none"/>
        <c:minorTickMark val="none"/>
        <c:tickLblPos val="none"/>
        <c:crossAx val="344378272"/>
        <c:crosses val="autoZero"/>
        <c:auto val="1"/>
        <c:lblOffset val="100"/>
        <c:baseTimeUnit val="years"/>
      </c:dateAx>
      <c:valAx>
        <c:axId val="3443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7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62-4F73-9DE8-E2D8B4A8DBF8}"/>
            </c:ext>
          </c:extLst>
        </c:ser>
        <c:dLbls>
          <c:showLegendKey val="0"/>
          <c:showVal val="0"/>
          <c:showCatName val="0"/>
          <c:showSerName val="0"/>
          <c:showPercent val="0"/>
          <c:showBubbleSize val="0"/>
        </c:dLbls>
        <c:gapWidth val="150"/>
        <c:axId val="344378664"/>
        <c:axId val="3443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FE62-4F73-9DE8-E2D8B4A8DBF8}"/>
            </c:ext>
          </c:extLst>
        </c:ser>
        <c:dLbls>
          <c:showLegendKey val="0"/>
          <c:showVal val="0"/>
          <c:showCatName val="0"/>
          <c:showSerName val="0"/>
          <c:showPercent val="0"/>
          <c:showBubbleSize val="0"/>
        </c:dLbls>
        <c:marker val="1"/>
        <c:smooth val="0"/>
        <c:axId val="344378664"/>
        <c:axId val="344375136"/>
      </c:lineChart>
      <c:dateAx>
        <c:axId val="344378664"/>
        <c:scaling>
          <c:orientation val="minMax"/>
        </c:scaling>
        <c:delete val="1"/>
        <c:axPos val="b"/>
        <c:numFmt formatCode="&quot;H&quot;yy" sourceLinked="1"/>
        <c:majorTickMark val="none"/>
        <c:minorTickMark val="none"/>
        <c:tickLblPos val="none"/>
        <c:crossAx val="344375136"/>
        <c:crosses val="autoZero"/>
        <c:auto val="1"/>
        <c:lblOffset val="100"/>
        <c:baseTimeUnit val="years"/>
      </c:dateAx>
      <c:valAx>
        <c:axId val="34437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3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1077.8900000000001</c:v>
                </c:pt>
                <c:pt idx="1">
                  <c:v>1164.82</c:v>
                </c:pt>
                <c:pt idx="2">
                  <c:v>1102.2</c:v>
                </c:pt>
                <c:pt idx="3">
                  <c:v>454.64</c:v>
                </c:pt>
                <c:pt idx="4">
                  <c:v>644.89</c:v>
                </c:pt>
              </c:numCache>
            </c:numRef>
          </c:val>
          <c:extLst xmlns:c16r2="http://schemas.microsoft.com/office/drawing/2015/06/chart">
            <c:ext xmlns:c16="http://schemas.microsoft.com/office/drawing/2014/chart" uri="{C3380CC4-5D6E-409C-BE32-E72D297353CC}">
              <c16:uniqueId val="{00000000-2B0E-4461-B755-68AD44500FEB}"/>
            </c:ext>
          </c:extLst>
        </c:ser>
        <c:dLbls>
          <c:showLegendKey val="0"/>
          <c:showVal val="0"/>
          <c:showCatName val="0"/>
          <c:showSerName val="0"/>
          <c:showPercent val="0"/>
          <c:showBubbleSize val="0"/>
        </c:dLbls>
        <c:gapWidth val="150"/>
        <c:axId val="344614848"/>
        <c:axId val="34461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2B0E-4461-B755-68AD44500FEB}"/>
            </c:ext>
          </c:extLst>
        </c:ser>
        <c:dLbls>
          <c:showLegendKey val="0"/>
          <c:showVal val="0"/>
          <c:showCatName val="0"/>
          <c:showSerName val="0"/>
          <c:showPercent val="0"/>
          <c:showBubbleSize val="0"/>
        </c:dLbls>
        <c:marker val="1"/>
        <c:smooth val="0"/>
        <c:axId val="344614848"/>
        <c:axId val="344619160"/>
      </c:lineChart>
      <c:dateAx>
        <c:axId val="344614848"/>
        <c:scaling>
          <c:orientation val="minMax"/>
        </c:scaling>
        <c:delete val="1"/>
        <c:axPos val="b"/>
        <c:numFmt formatCode="&quot;H&quot;yy" sourceLinked="1"/>
        <c:majorTickMark val="none"/>
        <c:minorTickMark val="none"/>
        <c:tickLblPos val="none"/>
        <c:crossAx val="344619160"/>
        <c:crosses val="autoZero"/>
        <c:auto val="1"/>
        <c:lblOffset val="100"/>
        <c:baseTimeUnit val="years"/>
      </c:dateAx>
      <c:valAx>
        <c:axId val="34461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85.75</c:v>
                </c:pt>
                <c:pt idx="1">
                  <c:v>79.39</c:v>
                </c:pt>
                <c:pt idx="2">
                  <c:v>72.209999999999994</c:v>
                </c:pt>
                <c:pt idx="3">
                  <c:v>95.36</c:v>
                </c:pt>
                <c:pt idx="4">
                  <c:v>159.21</c:v>
                </c:pt>
              </c:numCache>
            </c:numRef>
          </c:val>
          <c:extLst xmlns:c16r2="http://schemas.microsoft.com/office/drawing/2015/06/chart">
            <c:ext xmlns:c16="http://schemas.microsoft.com/office/drawing/2014/chart" uri="{C3380CC4-5D6E-409C-BE32-E72D297353CC}">
              <c16:uniqueId val="{00000000-5037-4822-924A-BD1CD36D2EB5}"/>
            </c:ext>
          </c:extLst>
        </c:ser>
        <c:dLbls>
          <c:showLegendKey val="0"/>
          <c:showVal val="0"/>
          <c:showCatName val="0"/>
          <c:showSerName val="0"/>
          <c:showPercent val="0"/>
          <c:showBubbleSize val="0"/>
        </c:dLbls>
        <c:gapWidth val="150"/>
        <c:axId val="344616416"/>
        <c:axId val="34461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5037-4822-924A-BD1CD36D2EB5}"/>
            </c:ext>
          </c:extLst>
        </c:ser>
        <c:dLbls>
          <c:showLegendKey val="0"/>
          <c:showVal val="0"/>
          <c:showCatName val="0"/>
          <c:showSerName val="0"/>
          <c:showPercent val="0"/>
          <c:showBubbleSize val="0"/>
        </c:dLbls>
        <c:marker val="1"/>
        <c:smooth val="0"/>
        <c:axId val="344616416"/>
        <c:axId val="344616808"/>
      </c:lineChart>
      <c:dateAx>
        <c:axId val="344616416"/>
        <c:scaling>
          <c:orientation val="minMax"/>
        </c:scaling>
        <c:delete val="1"/>
        <c:axPos val="b"/>
        <c:numFmt formatCode="&quot;H&quot;yy" sourceLinked="1"/>
        <c:majorTickMark val="none"/>
        <c:minorTickMark val="none"/>
        <c:tickLblPos val="none"/>
        <c:crossAx val="344616808"/>
        <c:crosses val="autoZero"/>
        <c:auto val="1"/>
        <c:lblOffset val="100"/>
        <c:baseTimeUnit val="years"/>
      </c:dateAx>
      <c:valAx>
        <c:axId val="34461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6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118.58</c:v>
                </c:pt>
                <c:pt idx="1">
                  <c:v>121.59</c:v>
                </c:pt>
                <c:pt idx="2">
                  <c:v>111.78</c:v>
                </c:pt>
                <c:pt idx="3">
                  <c:v>114.2</c:v>
                </c:pt>
                <c:pt idx="4">
                  <c:v>107.05</c:v>
                </c:pt>
              </c:numCache>
            </c:numRef>
          </c:val>
          <c:extLst xmlns:c16r2="http://schemas.microsoft.com/office/drawing/2015/06/chart">
            <c:ext xmlns:c16="http://schemas.microsoft.com/office/drawing/2014/chart" uri="{C3380CC4-5D6E-409C-BE32-E72D297353CC}">
              <c16:uniqueId val="{00000000-5F0B-44CD-A667-82B526AE10AC}"/>
            </c:ext>
          </c:extLst>
        </c:ser>
        <c:dLbls>
          <c:showLegendKey val="0"/>
          <c:showVal val="0"/>
          <c:showCatName val="0"/>
          <c:showSerName val="0"/>
          <c:showPercent val="0"/>
          <c:showBubbleSize val="0"/>
        </c:dLbls>
        <c:gapWidth val="150"/>
        <c:axId val="344615632"/>
        <c:axId val="3446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5F0B-44CD-A667-82B526AE10AC}"/>
            </c:ext>
          </c:extLst>
        </c:ser>
        <c:dLbls>
          <c:showLegendKey val="0"/>
          <c:showVal val="0"/>
          <c:showCatName val="0"/>
          <c:showSerName val="0"/>
          <c:showPercent val="0"/>
          <c:showBubbleSize val="0"/>
        </c:dLbls>
        <c:marker val="1"/>
        <c:smooth val="0"/>
        <c:axId val="344615632"/>
        <c:axId val="344617592"/>
      </c:lineChart>
      <c:dateAx>
        <c:axId val="344615632"/>
        <c:scaling>
          <c:orientation val="minMax"/>
        </c:scaling>
        <c:delete val="1"/>
        <c:axPos val="b"/>
        <c:numFmt formatCode="&quot;H&quot;yy" sourceLinked="1"/>
        <c:majorTickMark val="none"/>
        <c:minorTickMark val="none"/>
        <c:tickLblPos val="none"/>
        <c:crossAx val="344617592"/>
        <c:crosses val="autoZero"/>
        <c:auto val="1"/>
        <c:lblOffset val="100"/>
        <c:baseTimeUnit val="years"/>
      </c:dateAx>
      <c:valAx>
        <c:axId val="34461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88.14</c:v>
                </c:pt>
                <c:pt idx="1">
                  <c:v>86.08</c:v>
                </c:pt>
                <c:pt idx="2">
                  <c:v>93.68</c:v>
                </c:pt>
                <c:pt idx="3">
                  <c:v>91.56</c:v>
                </c:pt>
                <c:pt idx="4">
                  <c:v>97.76</c:v>
                </c:pt>
              </c:numCache>
            </c:numRef>
          </c:val>
          <c:extLst xmlns:c16r2="http://schemas.microsoft.com/office/drawing/2015/06/chart">
            <c:ext xmlns:c16="http://schemas.microsoft.com/office/drawing/2014/chart" uri="{C3380CC4-5D6E-409C-BE32-E72D297353CC}">
              <c16:uniqueId val="{00000000-A02E-4F3F-A84B-97EF62CF65AA}"/>
            </c:ext>
          </c:extLst>
        </c:ser>
        <c:dLbls>
          <c:showLegendKey val="0"/>
          <c:showVal val="0"/>
          <c:showCatName val="0"/>
          <c:showSerName val="0"/>
          <c:showPercent val="0"/>
          <c:showBubbleSize val="0"/>
        </c:dLbls>
        <c:gapWidth val="150"/>
        <c:axId val="344620336"/>
        <c:axId val="34461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A02E-4F3F-A84B-97EF62CF65AA}"/>
            </c:ext>
          </c:extLst>
        </c:ser>
        <c:dLbls>
          <c:showLegendKey val="0"/>
          <c:showVal val="0"/>
          <c:showCatName val="0"/>
          <c:showSerName val="0"/>
          <c:showPercent val="0"/>
          <c:showBubbleSize val="0"/>
        </c:dLbls>
        <c:marker val="1"/>
        <c:smooth val="0"/>
        <c:axId val="344620336"/>
        <c:axId val="344616024"/>
      </c:lineChart>
      <c:dateAx>
        <c:axId val="344620336"/>
        <c:scaling>
          <c:orientation val="minMax"/>
        </c:scaling>
        <c:delete val="1"/>
        <c:axPos val="b"/>
        <c:numFmt formatCode="&quot;H&quot;yy" sourceLinked="1"/>
        <c:majorTickMark val="none"/>
        <c:minorTickMark val="none"/>
        <c:tickLblPos val="none"/>
        <c:crossAx val="344616024"/>
        <c:crosses val="autoZero"/>
        <c:auto val="1"/>
        <c:lblOffset val="100"/>
        <c:baseTimeUnit val="years"/>
      </c:dateAx>
      <c:valAx>
        <c:axId val="34461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藍住町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35539</v>
      </c>
      <c r="AM8" s="45"/>
      <c r="AN8" s="45"/>
      <c r="AO8" s="45"/>
      <c r="AP8" s="45"/>
      <c r="AQ8" s="45"/>
      <c r="AR8" s="45"/>
      <c r="AS8" s="45"/>
      <c r="AT8" s="46">
        <f>データ!$S$6</f>
        <v>16.27</v>
      </c>
      <c r="AU8" s="47"/>
      <c r="AV8" s="47"/>
      <c r="AW8" s="47"/>
      <c r="AX8" s="47"/>
      <c r="AY8" s="47"/>
      <c r="AZ8" s="47"/>
      <c r="BA8" s="47"/>
      <c r="BB8" s="48">
        <f>データ!$T$6</f>
        <v>2184.33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v>
      </c>
      <c r="J10" s="47"/>
      <c r="K10" s="47"/>
      <c r="L10" s="47"/>
      <c r="M10" s="47"/>
      <c r="N10" s="47"/>
      <c r="O10" s="81"/>
      <c r="P10" s="48">
        <f>データ!$P$6</f>
        <v>99.5</v>
      </c>
      <c r="Q10" s="48"/>
      <c r="R10" s="48"/>
      <c r="S10" s="48"/>
      <c r="T10" s="48"/>
      <c r="U10" s="48"/>
      <c r="V10" s="48"/>
      <c r="W10" s="45">
        <f>データ!$Q$6</f>
        <v>2240</v>
      </c>
      <c r="X10" s="45"/>
      <c r="Y10" s="45"/>
      <c r="Z10" s="45"/>
      <c r="AA10" s="45"/>
      <c r="AB10" s="45"/>
      <c r="AC10" s="45"/>
      <c r="AD10" s="2"/>
      <c r="AE10" s="2"/>
      <c r="AF10" s="2"/>
      <c r="AG10" s="2"/>
      <c r="AH10" s="2"/>
      <c r="AI10" s="2"/>
      <c r="AJ10" s="2"/>
      <c r="AK10" s="2"/>
      <c r="AL10" s="45">
        <f>データ!$U$6</f>
        <v>35139</v>
      </c>
      <c r="AM10" s="45"/>
      <c r="AN10" s="45"/>
      <c r="AO10" s="45"/>
      <c r="AP10" s="45"/>
      <c r="AQ10" s="45"/>
      <c r="AR10" s="45"/>
      <c r="AS10" s="45"/>
      <c r="AT10" s="46">
        <f>データ!$V$6</f>
        <v>16.27</v>
      </c>
      <c r="AU10" s="47"/>
      <c r="AV10" s="47"/>
      <c r="AW10" s="47"/>
      <c r="AX10" s="47"/>
      <c r="AY10" s="47"/>
      <c r="AZ10" s="47"/>
      <c r="BA10" s="47"/>
      <c r="BB10" s="48">
        <f>データ!$W$6</f>
        <v>2159.7399999999998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qShh/0VG36MMugwgMRivzwVALzbUYwFR+7YU7vM8Og3C8Ed9YS7TCD2XoU6dtjcAiTeKycpXmwUluvrCv8idA==" saltValue="Ynrcs7XHZXVCmpj7GWKA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364037</v>
      </c>
      <c r="D6" s="20">
        <f t="shared" si="3"/>
        <v>46</v>
      </c>
      <c r="E6" s="20">
        <f t="shared" si="3"/>
        <v>1</v>
      </c>
      <c r="F6" s="20">
        <f t="shared" si="3"/>
        <v>0</v>
      </c>
      <c r="G6" s="20">
        <f t="shared" si="3"/>
        <v>1</v>
      </c>
      <c r="H6" s="20" t="str">
        <f t="shared" si="3"/>
        <v>徳島県　藍住町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84</v>
      </c>
      <c r="P6" s="21">
        <f t="shared" si="3"/>
        <v>99.5</v>
      </c>
      <c r="Q6" s="21">
        <f t="shared" si="3"/>
        <v>2240</v>
      </c>
      <c r="R6" s="21">
        <f t="shared" si="3"/>
        <v>35539</v>
      </c>
      <c r="S6" s="21">
        <f t="shared" si="3"/>
        <v>16.27</v>
      </c>
      <c r="T6" s="21">
        <f t="shared" si="3"/>
        <v>2184.33</v>
      </c>
      <c r="U6" s="21">
        <f t="shared" si="3"/>
        <v>35139</v>
      </c>
      <c r="V6" s="21">
        <f t="shared" si="3"/>
        <v>16.27</v>
      </c>
      <c r="W6" s="21">
        <f t="shared" si="3"/>
        <v>2159.7399999999998</v>
      </c>
      <c r="X6" s="22">
        <f>IF(X7="",NA(),X7)</f>
        <v>120.42</v>
      </c>
      <c r="Y6" s="22">
        <f t="shared" ref="Y6:AG6" si="4">IF(Y7="",NA(),Y7)</f>
        <v>122.2</v>
      </c>
      <c r="Z6" s="22">
        <f t="shared" si="4"/>
        <v>113.84</v>
      </c>
      <c r="AA6" s="22">
        <f t="shared" si="4"/>
        <v>116.28</v>
      </c>
      <c r="AB6" s="22">
        <f t="shared" si="4"/>
        <v>109.18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1077.8900000000001</v>
      </c>
      <c r="AU6" s="22">
        <f t="shared" ref="AU6:BC6" si="6">IF(AU7="",NA(),AU7)</f>
        <v>1164.82</v>
      </c>
      <c r="AV6" s="22">
        <f t="shared" si="6"/>
        <v>1102.2</v>
      </c>
      <c r="AW6" s="22">
        <f t="shared" si="6"/>
        <v>454.64</v>
      </c>
      <c r="AX6" s="22">
        <f t="shared" si="6"/>
        <v>644.89</v>
      </c>
      <c r="AY6" s="22">
        <f t="shared" si="6"/>
        <v>357.34</v>
      </c>
      <c r="AZ6" s="22">
        <f t="shared" si="6"/>
        <v>366.03</v>
      </c>
      <c r="BA6" s="22">
        <f t="shared" si="6"/>
        <v>365.18</v>
      </c>
      <c r="BB6" s="22">
        <f t="shared" si="6"/>
        <v>327.77</v>
      </c>
      <c r="BC6" s="22">
        <f t="shared" si="6"/>
        <v>338.02</v>
      </c>
      <c r="BD6" s="21" t="str">
        <f>IF(BD7="","",IF(BD7="-","【-】","【"&amp;SUBSTITUTE(TEXT(BD7,"#,##0.00"),"-","△")&amp;"】"))</f>
        <v>【261.51】</v>
      </c>
      <c r="BE6" s="22">
        <f>IF(BE7="",NA(),BE7)</f>
        <v>85.75</v>
      </c>
      <c r="BF6" s="22">
        <f t="shared" ref="BF6:BN6" si="7">IF(BF7="",NA(),BF7)</f>
        <v>79.39</v>
      </c>
      <c r="BG6" s="22">
        <f t="shared" si="7"/>
        <v>72.209999999999994</v>
      </c>
      <c r="BH6" s="22">
        <f t="shared" si="7"/>
        <v>95.36</v>
      </c>
      <c r="BI6" s="22">
        <f t="shared" si="7"/>
        <v>159.21</v>
      </c>
      <c r="BJ6" s="22">
        <f t="shared" si="7"/>
        <v>373.69</v>
      </c>
      <c r="BK6" s="22">
        <f t="shared" si="7"/>
        <v>370.12</v>
      </c>
      <c r="BL6" s="22">
        <f t="shared" si="7"/>
        <v>371.65</v>
      </c>
      <c r="BM6" s="22">
        <f t="shared" si="7"/>
        <v>397.1</v>
      </c>
      <c r="BN6" s="22">
        <f t="shared" si="7"/>
        <v>379.91</v>
      </c>
      <c r="BO6" s="21" t="str">
        <f>IF(BO7="","",IF(BO7="-","【-】","【"&amp;SUBSTITUTE(TEXT(BO7,"#,##0.00"),"-","△")&amp;"】"))</f>
        <v>【265.16】</v>
      </c>
      <c r="BP6" s="22">
        <f>IF(BP7="",NA(),BP7)</f>
        <v>118.58</v>
      </c>
      <c r="BQ6" s="22">
        <f t="shared" ref="BQ6:BY6" si="8">IF(BQ7="",NA(),BQ7)</f>
        <v>121.59</v>
      </c>
      <c r="BR6" s="22">
        <f t="shared" si="8"/>
        <v>111.78</v>
      </c>
      <c r="BS6" s="22">
        <f t="shared" si="8"/>
        <v>114.2</v>
      </c>
      <c r="BT6" s="22">
        <f t="shared" si="8"/>
        <v>107.05</v>
      </c>
      <c r="BU6" s="22">
        <f t="shared" si="8"/>
        <v>99.87</v>
      </c>
      <c r="BV6" s="22">
        <f t="shared" si="8"/>
        <v>100.42</v>
      </c>
      <c r="BW6" s="22">
        <f t="shared" si="8"/>
        <v>98.77</v>
      </c>
      <c r="BX6" s="22">
        <f t="shared" si="8"/>
        <v>95.79</v>
      </c>
      <c r="BY6" s="22">
        <f t="shared" si="8"/>
        <v>98.3</v>
      </c>
      <c r="BZ6" s="21" t="str">
        <f>IF(BZ7="","",IF(BZ7="-","【-】","【"&amp;SUBSTITUTE(TEXT(BZ7,"#,##0.00"),"-","△")&amp;"】"))</f>
        <v>【102.35】</v>
      </c>
      <c r="CA6" s="22">
        <f>IF(CA7="",NA(),CA7)</f>
        <v>88.14</v>
      </c>
      <c r="CB6" s="22">
        <f t="shared" ref="CB6:CJ6" si="9">IF(CB7="",NA(),CB7)</f>
        <v>86.08</v>
      </c>
      <c r="CC6" s="22">
        <f t="shared" si="9"/>
        <v>93.68</v>
      </c>
      <c r="CD6" s="22">
        <f t="shared" si="9"/>
        <v>91.56</v>
      </c>
      <c r="CE6" s="22">
        <f t="shared" si="9"/>
        <v>97.76</v>
      </c>
      <c r="CF6" s="22">
        <f t="shared" si="9"/>
        <v>171.81</v>
      </c>
      <c r="CG6" s="22">
        <f t="shared" si="9"/>
        <v>171.67</v>
      </c>
      <c r="CH6" s="22">
        <f t="shared" si="9"/>
        <v>173.67</v>
      </c>
      <c r="CI6" s="22">
        <f t="shared" si="9"/>
        <v>171.13</v>
      </c>
      <c r="CJ6" s="22">
        <f t="shared" si="9"/>
        <v>173.7</v>
      </c>
      <c r="CK6" s="21" t="str">
        <f>IF(CK7="","",IF(CK7="-","【-】","【"&amp;SUBSTITUTE(TEXT(CK7,"#,##0.00"),"-","△")&amp;"】"))</f>
        <v>【167.74】</v>
      </c>
      <c r="CL6" s="22">
        <f>IF(CL7="",NA(),CL7)</f>
        <v>63.38</v>
      </c>
      <c r="CM6" s="22">
        <f t="shared" ref="CM6:CU6" si="10">IF(CM7="",NA(),CM7)</f>
        <v>62.92</v>
      </c>
      <c r="CN6" s="22">
        <f t="shared" si="10"/>
        <v>64.33</v>
      </c>
      <c r="CO6" s="22">
        <f t="shared" si="10"/>
        <v>65.180000000000007</v>
      </c>
      <c r="CP6" s="22">
        <f t="shared" si="10"/>
        <v>65.17</v>
      </c>
      <c r="CQ6" s="22">
        <f t="shared" si="10"/>
        <v>60.03</v>
      </c>
      <c r="CR6" s="22">
        <f t="shared" si="10"/>
        <v>59.74</v>
      </c>
      <c r="CS6" s="22">
        <f t="shared" si="10"/>
        <v>59.67</v>
      </c>
      <c r="CT6" s="22">
        <f t="shared" si="10"/>
        <v>60.12</v>
      </c>
      <c r="CU6" s="22">
        <f t="shared" si="10"/>
        <v>60.34</v>
      </c>
      <c r="CV6" s="21" t="str">
        <f>IF(CV7="","",IF(CV7="-","【-】","【"&amp;SUBSTITUTE(TEXT(CV7,"#,##0.00"),"-","△")&amp;"】"))</f>
        <v>【60.29】</v>
      </c>
      <c r="CW6" s="22">
        <f>IF(CW7="",NA(),CW7)</f>
        <v>89.05</v>
      </c>
      <c r="CX6" s="22">
        <f t="shared" ref="CX6:DF6" si="11">IF(CX7="",NA(),CX7)</f>
        <v>88.64</v>
      </c>
      <c r="CY6" s="22">
        <f t="shared" si="11"/>
        <v>86.18</v>
      </c>
      <c r="CZ6" s="22">
        <f t="shared" si="11"/>
        <v>88.06</v>
      </c>
      <c r="DA6" s="22">
        <f t="shared" si="11"/>
        <v>87.19</v>
      </c>
      <c r="DB6" s="22">
        <f t="shared" si="11"/>
        <v>84.81</v>
      </c>
      <c r="DC6" s="22">
        <f t="shared" si="11"/>
        <v>84.8</v>
      </c>
      <c r="DD6" s="22">
        <f t="shared" si="11"/>
        <v>84.6</v>
      </c>
      <c r="DE6" s="22">
        <f t="shared" si="11"/>
        <v>84.24</v>
      </c>
      <c r="DF6" s="22">
        <f t="shared" si="11"/>
        <v>84.19</v>
      </c>
      <c r="DG6" s="21" t="str">
        <f>IF(DG7="","",IF(DG7="-","【-】","【"&amp;SUBSTITUTE(TEXT(DG7,"#,##0.00"),"-","△")&amp;"】"))</f>
        <v>【90.12】</v>
      </c>
      <c r="DH6" s="22">
        <f>IF(DH7="",NA(),DH7)</f>
        <v>46.99</v>
      </c>
      <c r="DI6" s="22">
        <f t="shared" ref="DI6:DQ6" si="12">IF(DI7="",NA(),DI7)</f>
        <v>48.48</v>
      </c>
      <c r="DJ6" s="22">
        <f t="shared" si="12"/>
        <v>49.81</v>
      </c>
      <c r="DK6" s="22">
        <f t="shared" si="12"/>
        <v>50.84</v>
      </c>
      <c r="DL6" s="22">
        <f t="shared" si="12"/>
        <v>47.86</v>
      </c>
      <c r="DM6" s="22">
        <f t="shared" si="12"/>
        <v>47.28</v>
      </c>
      <c r="DN6" s="22">
        <f t="shared" si="12"/>
        <v>47.66</v>
      </c>
      <c r="DO6" s="22">
        <f t="shared" si="12"/>
        <v>48.17</v>
      </c>
      <c r="DP6" s="22">
        <f t="shared" si="12"/>
        <v>48.83</v>
      </c>
      <c r="DQ6" s="22">
        <f t="shared" si="12"/>
        <v>49.96</v>
      </c>
      <c r="DR6" s="21" t="str">
        <f>IF(DR7="","",IF(DR7="-","【-】","【"&amp;SUBSTITUTE(TEXT(DR7,"#,##0.00"),"-","△")&amp;"】"))</f>
        <v>【50.88】</v>
      </c>
      <c r="DS6" s="22">
        <f>IF(DS7="",NA(),DS7)</f>
        <v>33.729999999999997</v>
      </c>
      <c r="DT6" s="22">
        <f t="shared" ref="DT6:EB6" si="13">IF(DT7="",NA(),DT7)</f>
        <v>33.78</v>
      </c>
      <c r="DU6" s="22">
        <f t="shared" si="13"/>
        <v>36.18</v>
      </c>
      <c r="DV6" s="22">
        <f t="shared" si="13"/>
        <v>36.03</v>
      </c>
      <c r="DW6" s="22">
        <f t="shared" si="13"/>
        <v>38.6</v>
      </c>
      <c r="DX6" s="22">
        <f t="shared" si="13"/>
        <v>12.19</v>
      </c>
      <c r="DY6" s="22">
        <f t="shared" si="13"/>
        <v>15.1</v>
      </c>
      <c r="DZ6" s="22">
        <f t="shared" si="13"/>
        <v>17.12</v>
      </c>
      <c r="EA6" s="22">
        <f t="shared" si="13"/>
        <v>18.18</v>
      </c>
      <c r="EB6" s="22">
        <f t="shared" si="13"/>
        <v>19.32</v>
      </c>
      <c r="EC6" s="21" t="str">
        <f>IF(EC7="","",IF(EC7="-","【-】","【"&amp;SUBSTITUTE(TEXT(EC7,"#,##0.00"),"-","△")&amp;"】"))</f>
        <v>【22.30】</v>
      </c>
      <c r="ED6" s="22">
        <f>IF(ED7="",NA(),ED7)</f>
        <v>0.28999999999999998</v>
      </c>
      <c r="EE6" s="22">
        <f t="shared" ref="EE6:EM6" si="14">IF(EE7="",NA(),EE7)</f>
        <v>0.28000000000000003</v>
      </c>
      <c r="EF6" s="22">
        <f t="shared" si="14"/>
        <v>0.19</v>
      </c>
      <c r="EG6" s="22">
        <f t="shared" si="14"/>
        <v>0.19</v>
      </c>
      <c r="EH6" s="22">
        <f t="shared" si="14"/>
        <v>0.23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364037</v>
      </c>
      <c r="D7" s="24">
        <v>46</v>
      </c>
      <c r="E7" s="24">
        <v>1</v>
      </c>
      <c r="F7" s="24">
        <v>0</v>
      </c>
      <c r="G7" s="24">
        <v>1</v>
      </c>
      <c r="H7" s="24" t="s">
        <v>93</v>
      </c>
      <c r="I7" s="24" t="s">
        <v>94</v>
      </c>
      <c r="J7" s="24" t="s">
        <v>95</v>
      </c>
      <c r="K7" s="24" t="s">
        <v>96</v>
      </c>
      <c r="L7" s="24" t="s">
        <v>97</v>
      </c>
      <c r="M7" s="24" t="s">
        <v>98</v>
      </c>
      <c r="N7" s="25" t="s">
        <v>99</v>
      </c>
      <c r="O7" s="25">
        <v>84</v>
      </c>
      <c r="P7" s="25">
        <v>99.5</v>
      </c>
      <c r="Q7" s="25">
        <v>2240</v>
      </c>
      <c r="R7" s="25">
        <v>35539</v>
      </c>
      <c r="S7" s="25">
        <v>16.27</v>
      </c>
      <c r="T7" s="25">
        <v>2184.33</v>
      </c>
      <c r="U7" s="25">
        <v>35139</v>
      </c>
      <c r="V7" s="25">
        <v>16.27</v>
      </c>
      <c r="W7" s="25">
        <v>2159.7399999999998</v>
      </c>
      <c r="X7" s="25">
        <v>120.42</v>
      </c>
      <c r="Y7" s="25">
        <v>122.2</v>
      </c>
      <c r="Z7" s="25">
        <v>113.84</v>
      </c>
      <c r="AA7" s="25">
        <v>116.28</v>
      </c>
      <c r="AB7" s="25">
        <v>109.18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1077.8900000000001</v>
      </c>
      <c r="AU7" s="25">
        <v>1164.82</v>
      </c>
      <c r="AV7" s="25">
        <v>1102.2</v>
      </c>
      <c r="AW7" s="25">
        <v>454.64</v>
      </c>
      <c r="AX7" s="25">
        <v>644.89</v>
      </c>
      <c r="AY7" s="25">
        <v>357.34</v>
      </c>
      <c r="AZ7" s="25">
        <v>366.03</v>
      </c>
      <c r="BA7" s="25">
        <v>365.18</v>
      </c>
      <c r="BB7" s="25">
        <v>327.77</v>
      </c>
      <c r="BC7" s="25">
        <v>338.02</v>
      </c>
      <c r="BD7" s="25">
        <v>261.51</v>
      </c>
      <c r="BE7" s="25">
        <v>85.75</v>
      </c>
      <c r="BF7" s="25">
        <v>79.39</v>
      </c>
      <c r="BG7" s="25">
        <v>72.209999999999994</v>
      </c>
      <c r="BH7" s="25">
        <v>95.36</v>
      </c>
      <c r="BI7" s="25">
        <v>159.21</v>
      </c>
      <c r="BJ7" s="25">
        <v>373.69</v>
      </c>
      <c r="BK7" s="25">
        <v>370.12</v>
      </c>
      <c r="BL7" s="25">
        <v>371.65</v>
      </c>
      <c r="BM7" s="25">
        <v>397.1</v>
      </c>
      <c r="BN7" s="25">
        <v>379.91</v>
      </c>
      <c r="BO7" s="25">
        <v>265.16000000000003</v>
      </c>
      <c r="BP7" s="25">
        <v>118.58</v>
      </c>
      <c r="BQ7" s="25">
        <v>121.59</v>
      </c>
      <c r="BR7" s="25">
        <v>111.78</v>
      </c>
      <c r="BS7" s="25">
        <v>114.2</v>
      </c>
      <c r="BT7" s="25">
        <v>107.05</v>
      </c>
      <c r="BU7" s="25">
        <v>99.87</v>
      </c>
      <c r="BV7" s="25">
        <v>100.42</v>
      </c>
      <c r="BW7" s="25">
        <v>98.77</v>
      </c>
      <c r="BX7" s="25">
        <v>95.79</v>
      </c>
      <c r="BY7" s="25">
        <v>98.3</v>
      </c>
      <c r="BZ7" s="25">
        <v>102.35</v>
      </c>
      <c r="CA7" s="25">
        <v>88.14</v>
      </c>
      <c r="CB7" s="25">
        <v>86.08</v>
      </c>
      <c r="CC7" s="25">
        <v>93.68</v>
      </c>
      <c r="CD7" s="25">
        <v>91.56</v>
      </c>
      <c r="CE7" s="25">
        <v>97.76</v>
      </c>
      <c r="CF7" s="25">
        <v>171.81</v>
      </c>
      <c r="CG7" s="25">
        <v>171.67</v>
      </c>
      <c r="CH7" s="25">
        <v>173.67</v>
      </c>
      <c r="CI7" s="25">
        <v>171.13</v>
      </c>
      <c r="CJ7" s="25">
        <v>173.7</v>
      </c>
      <c r="CK7" s="25">
        <v>167.74</v>
      </c>
      <c r="CL7" s="25">
        <v>63.38</v>
      </c>
      <c r="CM7" s="25">
        <v>62.92</v>
      </c>
      <c r="CN7" s="25">
        <v>64.33</v>
      </c>
      <c r="CO7" s="25">
        <v>65.180000000000007</v>
      </c>
      <c r="CP7" s="25">
        <v>65.17</v>
      </c>
      <c r="CQ7" s="25">
        <v>60.03</v>
      </c>
      <c r="CR7" s="25">
        <v>59.74</v>
      </c>
      <c r="CS7" s="25">
        <v>59.67</v>
      </c>
      <c r="CT7" s="25">
        <v>60.12</v>
      </c>
      <c r="CU7" s="25">
        <v>60.34</v>
      </c>
      <c r="CV7" s="25">
        <v>60.29</v>
      </c>
      <c r="CW7" s="25">
        <v>89.05</v>
      </c>
      <c r="CX7" s="25">
        <v>88.64</v>
      </c>
      <c r="CY7" s="25">
        <v>86.18</v>
      </c>
      <c r="CZ7" s="25">
        <v>88.06</v>
      </c>
      <c r="DA7" s="25">
        <v>87.19</v>
      </c>
      <c r="DB7" s="25">
        <v>84.81</v>
      </c>
      <c r="DC7" s="25">
        <v>84.8</v>
      </c>
      <c r="DD7" s="25">
        <v>84.6</v>
      </c>
      <c r="DE7" s="25">
        <v>84.24</v>
      </c>
      <c r="DF7" s="25">
        <v>84.19</v>
      </c>
      <c r="DG7" s="25">
        <v>90.12</v>
      </c>
      <c r="DH7" s="25">
        <v>46.99</v>
      </c>
      <c r="DI7" s="25">
        <v>48.48</v>
      </c>
      <c r="DJ7" s="25">
        <v>49.81</v>
      </c>
      <c r="DK7" s="25">
        <v>50.84</v>
      </c>
      <c r="DL7" s="25">
        <v>47.86</v>
      </c>
      <c r="DM7" s="25">
        <v>47.28</v>
      </c>
      <c r="DN7" s="25">
        <v>47.66</v>
      </c>
      <c r="DO7" s="25">
        <v>48.17</v>
      </c>
      <c r="DP7" s="25">
        <v>48.83</v>
      </c>
      <c r="DQ7" s="25">
        <v>49.96</v>
      </c>
      <c r="DR7" s="25">
        <v>50.88</v>
      </c>
      <c r="DS7" s="25">
        <v>33.729999999999997</v>
      </c>
      <c r="DT7" s="25">
        <v>33.78</v>
      </c>
      <c r="DU7" s="25">
        <v>36.18</v>
      </c>
      <c r="DV7" s="25">
        <v>36.03</v>
      </c>
      <c r="DW7" s="25">
        <v>38.6</v>
      </c>
      <c r="DX7" s="25">
        <v>12.19</v>
      </c>
      <c r="DY7" s="25">
        <v>15.1</v>
      </c>
      <c r="DZ7" s="25">
        <v>17.12</v>
      </c>
      <c r="EA7" s="25">
        <v>18.18</v>
      </c>
      <c r="EB7" s="25">
        <v>19.32</v>
      </c>
      <c r="EC7" s="25">
        <v>22.3</v>
      </c>
      <c r="ED7" s="25">
        <v>0.28999999999999998</v>
      </c>
      <c r="EE7" s="25">
        <v>0.28000000000000003</v>
      </c>
      <c r="EF7" s="25">
        <v>0.19</v>
      </c>
      <c r="EG7" s="25">
        <v>0.19</v>
      </c>
      <c r="EH7" s="25">
        <v>0.23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堀川　真由美</cp:lastModifiedBy>
  <cp:lastPrinted>2023-02-07T01:37:42Z</cp:lastPrinted>
  <dcterms:created xsi:type="dcterms:W3CDTF">2022-12-01T01:04:19Z</dcterms:created>
  <dcterms:modified xsi:type="dcterms:W3CDTF">2023-02-07T01:39:55Z</dcterms:modified>
  <cp:category/>
</cp:coreProperties>
</file>