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jsvj019\業務資料\25_水道課\SU026(槙内)財務\会計(決算･予算･統計･監査etc)\県他報告等\R4年度\経営比較分析表\"/>
    </mc:Choice>
  </mc:AlternateContent>
  <xr:revisionPtr revIDLastSave="0" documentId="13_ncr:1_{97BCE54E-B548-473D-A0E6-8380854DD1AA}" xr6:coauthVersionLast="36" xr6:coauthVersionMax="36" xr10:uidLastSave="{00000000-0000-0000-0000-000000000000}"/>
  <workbookProtection workbookAlgorithmName="SHA-512" workbookHashValue="CQpeTFM1micWAUAo8OFNJ+f2Jo2zO5bufGMyFSEJL3fiwyM9xZIqRSXhWsZe3EEwQZRqEEPOA1UnKlAfeaHzqg==" workbookSaltValue="xKc606tULFr3kNxHDsCM7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<sst xmlns="http://schemas.openxmlformats.org/spreadsheetml/2006/main" count="228" uniqueCount="113">
  <si>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</si>
  <si>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</si>
  <si>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</si>
  <si>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</si>
  <si>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</si>
  <si>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</si>
  <si>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</si>
  <si>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</si>
  <si>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</si>
  <si>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</si>
  <si>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</si>
  <si>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</si>
  <si>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</si>
  <si>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</si>
  <si>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</si>
  <si>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</si>
  <si>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</si>
  <si>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</si>
  <si>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</si>
  <si>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</si>
  <si>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</si>
  <si>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</si>
  <si>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</si>
  <si>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</si>
  <si>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</si>
  <si>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</si>
  <si>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</si>
  <si>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</si>
  <si>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</si>
  <si>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</si>
  <si>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</si>
  <si>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</si>
  <si>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</si>
  <si>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</si>
  <si>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</si>
  <si>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</si>
  <si>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</si>
  <si>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</si>
  <si>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</si>
  <si>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</si>
  <si>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</si>
  <si>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</si>
  <si>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</si>
  <si>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</si>
  <si>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</si>
  <si>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</si>
  <si>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</si>
  <si>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</si>
  <si>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</si>
  <si>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</si>
  <si>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</si>
  <si>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</si>
  <si>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</si>
  <si>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</si>
  <si>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</si>
  <si>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</si>
  <si>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</si>
  <si>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</si>
  <si>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</si>
  <si>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</si>
  <si>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</si>
  <si>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</si>
  <si>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</si>
  <si>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</si>
  <si>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</si>
  <si>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</si>
  <si>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</si>
  <si>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</si>
  <si>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</si>
  <si>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</si>
  <si>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</si>
  <si>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</si>
  <si>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</si>
  <si>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</si>
  <si>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</si>
  <si>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</si>
  <si>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</si>
  <si>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</si>
  <si>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</si>
  <si>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</si>
  <si>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</si>
  <si>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</si>
  <si>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</si>
  <si>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</si>
  <si>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</si>
  <si>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</si>
  <si>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</si>
  <si>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</si>
  <si>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</si>
  <si>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</si>
  <si>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</si>
  <si>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</si>
  <si>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</si>
  <si>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</si>
  <si>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</si>
  <si>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</si>
  <si>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</si>
  <si>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</si>
  <si>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</si>
  <si>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</si>
  <si>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</si>
  <si>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</si>
  <si>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</si>
  <si>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</si>
  <si>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</si>
  <si>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</si>
  <si>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</si>
  <si>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</si>
  <si>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</si>
  <si>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</si>
  <si>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　　　　　　　　　　「経常収支比率」「料金回収率」は100%以上を維持していますが、前年度より数値が低下しています。これは、施設や管路等の修繕費用が多額であったことが原因です。累積欠損金は発生しておらず、短期的な債務に対する支払能力を表す指標である「流動比率」は減少傾向にありますが、高い水準を維持しています。「企業債残高対給水収益比率」については年々減少していますが、今後企業債借り入れが増大する見込みであり、投資規模や料金水準等の経営改善や見直しを図っていく必要があります。　　　【効率性について】　　　　　　　　　　　　　「給水原価」は類似団体より低く抑えられており、「施設利用率」についても、類似団体より高いことから、費用と施設の効率性は高いと考えられます。「有収率」は類似団体より高く、前年度よりも数値が回復し、施設の稼働が収益に反映されていると言えます。これは、漏水調査による漏水箇所の早期発見と速やかな修繕工事を行っている結果だと思われます。　　　　　　　　　　　　　</t>
    <rPh sb="1" eb="3">
      <t>ケイエイ</t>
    </rPh>
    <rPh sb="4" eb="7">
      <t>ケンゼンセイ</t>
    </rPh>
    <rPh sb="23" eb="25">
      <t>ケイジョウ</t>
    </rPh>
    <rPh sb="25" eb="27">
      <t>シュウシ</t>
    </rPh>
    <rPh sb="27" eb="29">
      <t>ヒリツ</t>
    </rPh>
    <rPh sb="31" eb="33">
      <t>リョウキン</t>
    </rPh>
    <rPh sb="33" eb="36">
      <t>カイシュウリツ</t>
    </rPh>
    <rPh sb="42" eb="44">
      <t>イジョウ</t>
    </rPh>
    <rPh sb="45" eb="47">
      <t>イジ</t>
    </rPh>
    <rPh sb="54" eb="57">
      <t>ゼンネンド</t>
    </rPh>
    <rPh sb="59" eb="61">
      <t>スウチ</t>
    </rPh>
    <rPh sb="62" eb="64">
      <t>テイカ</t>
    </rPh>
    <rPh sb="74" eb="76">
      <t>シセツ</t>
    </rPh>
    <rPh sb="77" eb="79">
      <t>カンロ</t>
    </rPh>
    <rPh sb="79" eb="80">
      <t>トウ</t>
    </rPh>
    <rPh sb="81" eb="83">
      <t>シュウゼン</t>
    </rPh>
    <rPh sb="83" eb="85">
      <t>ヒヨウ</t>
    </rPh>
    <rPh sb="86" eb="88">
      <t>タガク</t>
    </rPh>
    <rPh sb="95" eb="97">
      <t>ゲンイン</t>
    </rPh>
    <rPh sb="100" eb="102">
      <t>ルイセキ</t>
    </rPh>
    <rPh sb="102" eb="105">
      <t>ケッソンキン</t>
    </rPh>
    <rPh sb="106" eb="108">
      <t>ハッセイ</t>
    </rPh>
    <rPh sb="114" eb="117">
      <t>タンキテキ</t>
    </rPh>
    <rPh sb="118" eb="120">
      <t>サイム</t>
    </rPh>
    <rPh sb="121" eb="122">
      <t>タイ</t>
    </rPh>
    <rPh sb="124" eb="126">
      <t>シハライ</t>
    </rPh>
    <rPh sb="126" eb="128">
      <t>ノウリョク</t>
    </rPh>
    <rPh sb="129" eb="130">
      <t>アラワ</t>
    </rPh>
    <rPh sb="131" eb="133">
      <t>シヒョウ</t>
    </rPh>
    <rPh sb="137" eb="139">
      <t>リュウドウ</t>
    </rPh>
    <rPh sb="139" eb="141">
      <t>ヒリツ</t>
    </rPh>
    <rPh sb="143" eb="145">
      <t>ゲンショウ</t>
    </rPh>
    <rPh sb="145" eb="147">
      <t>ケイコウ</t>
    </rPh>
    <rPh sb="154" eb="155">
      <t>タカ</t>
    </rPh>
    <rPh sb="156" eb="158">
      <t>スイジュン</t>
    </rPh>
    <rPh sb="159" eb="161">
      <t>イジ</t>
    </rPh>
    <rPh sb="168" eb="171">
      <t>キギョウサイ</t>
    </rPh>
    <rPh sb="171" eb="173">
      <t>ザンダカ</t>
    </rPh>
    <rPh sb="173" eb="174">
      <t>タイ</t>
    </rPh>
    <rPh sb="174" eb="176">
      <t>キュウスイ</t>
    </rPh>
    <rPh sb="176" eb="178">
      <t>シュウエキ</t>
    </rPh>
    <rPh sb="178" eb="180">
      <t>ヒリツ</t>
    </rPh>
    <rPh sb="186" eb="188">
      <t>ネンネン</t>
    </rPh>
    <rPh sb="188" eb="190">
      <t>ゲンショウ</t>
    </rPh>
    <rPh sb="197" eb="199">
      <t>コンゴ</t>
    </rPh>
    <rPh sb="199" eb="202">
      <t>キギョウサイ</t>
    </rPh>
    <rPh sb="202" eb="203">
      <t>カ</t>
    </rPh>
    <rPh sb="204" eb="205">
      <t>イ</t>
    </rPh>
    <rPh sb="207" eb="209">
      <t>ゾウダイ</t>
    </rPh>
    <rPh sb="211" eb="213">
      <t>ミコ</t>
    </rPh>
    <rPh sb="218" eb="220">
      <t>トウシ</t>
    </rPh>
    <rPh sb="220" eb="222">
      <t>キボ</t>
    </rPh>
    <rPh sb="223" eb="225">
      <t>リョウキン</t>
    </rPh>
    <rPh sb="225" eb="227">
      <t>スイジュン</t>
    </rPh>
    <rPh sb="227" eb="228">
      <t>トウ</t>
    </rPh>
    <rPh sb="229" eb="231">
      <t>ケイエイ</t>
    </rPh>
    <rPh sb="231" eb="233">
      <t>カイゼン</t>
    </rPh>
    <rPh sb="234" eb="236">
      <t>ミナオ</t>
    </rPh>
    <rPh sb="238" eb="239">
      <t>ハカ</t>
    </rPh>
    <rPh sb="243" eb="245">
      <t>ヒツヨウ</t>
    </rPh>
    <rPh sb="255" eb="258">
      <t>コウリツセイ</t>
    </rPh>
    <rPh sb="289" eb="290">
      <t>ヒク</t>
    </rPh>
    <rPh sb="291" eb="292">
      <t>オサ</t>
    </rPh>
    <rPh sb="300" eb="302">
      <t>シセツ</t>
    </rPh>
    <rPh sb="302" eb="305">
      <t>リヨウリツ</t>
    </rPh>
    <rPh sb="318" eb="319">
      <t>タカ</t>
    </rPh>
    <rPh sb="325" eb="327">
      <t>ヒヨウ</t>
    </rPh>
    <rPh sb="328" eb="330">
      <t>シセツ</t>
    </rPh>
    <rPh sb="331" eb="334">
      <t>コウリツセイ</t>
    </rPh>
    <rPh sb="335" eb="336">
      <t>タカ</t>
    </rPh>
    <rPh sb="338" eb="339">
      <t>カンガ</t>
    </rPh>
    <rPh sb="346" eb="348">
      <t>ユウシュウ</t>
    </rPh>
    <rPh sb="348" eb="349">
      <t>リツ</t>
    </rPh>
    <rPh sb="357" eb="358">
      <t>タカ</t>
    </rPh>
    <rPh sb="360" eb="363">
      <t>ゼンネンド</t>
    </rPh>
    <rPh sb="366" eb="368">
      <t>スウチ</t>
    </rPh>
    <rPh sb="369" eb="371">
      <t>カイフク</t>
    </rPh>
    <rPh sb="373" eb="375">
      <t>シセツ</t>
    </rPh>
    <rPh sb="376" eb="378">
      <t>カドウ</t>
    </rPh>
    <rPh sb="379" eb="381">
      <t>シュウエキ</t>
    </rPh>
    <rPh sb="382" eb="384">
      <t>ハンエイ</t>
    </rPh>
    <rPh sb="390" eb="391">
      <t>イ</t>
    </rPh>
    <rPh sb="399" eb="401">
      <t>ロウスイ</t>
    </rPh>
    <rPh sb="401" eb="403">
      <t>チョウサ</t>
    </rPh>
    <rPh sb="406" eb="408">
      <t>ロウスイ</t>
    </rPh>
    <rPh sb="408" eb="410">
      <t>カショ</t>
    </rPh>
    <rPh sb="411" eb="413">
      <t>ソウキ</t>
    </rPh>
    <rPh sb="413" eb="415">
      <t>ハッケン</t>
    </rPh>
    <rPh sb="416" eb="417">
      <t>スミ</t>
    </rPh>
    <rPh sb="420" eb="422">
      <t>シュウゼン</t>
    </rPh>
    <rPh sb="422" eb="424">
      <t>コウジ</t>
    </rPh>
    <rPh sb="425" eb="426">
      <t>オコナ</t>
    </rPh>
    <rPh sb="430" eb="432">
      <t>ケッカ</t>
    </rPh>
    <rPh sb="434" eb="435">
      <t>オモ</t>
    </rPh>
    <phoneticPr fontId="4"/>
  </si>
  <si>
    <t>「有形固定資産減価償却率」は老朽化した管路の更新と耐震化を計画的に実施しているため、類似団体と比較しても低い数値となっていますが、年々上昇しており施設更新の必要性が高いことを表しています。「管路経年化率」は類似団体より高く管路の老朽化度合は高いことを示していますが、老朽管の計画的な更新工事（耐震化含む）が進んでいるため、「管路更新率」は前年度に引き続き、今年度も高い数値となりました。</t>
    <rPh sb="1" eb="3">
      <t>ユウケイ</t>
    </rPh>
    <rPh sb="3" eb="7">
      <t>コテイシサン</t>
    </rPh>
    <rPh sb="7" eb="9">
      <t>ゲンカ</t>
    </rPh>
    <rPh sb="9" eb="11">
      <t>ショウキャク</t>
    </rPh>
    <rPh sb="11" eb="12">
      <t>リツ</t>
    </rPh>
    <rPh sb="14" eb="17">
      <t>ロウキュウカ</t>
    </rPh>
    <rPh sb="19" eb="21">
      <t>カンロ</t>
    </rPh>
    <rPh sb="22" eb="24">
      <t>コウシン</t>
    </rPh>
    <rPh sb="25" eb="28">
      <t>タイシンカ</t>
    </rPh>
    <rPh sb="29" eb="32">
      <t>ケイカクテキ</t>
    </rPh>
    <rPh sb="33" eb="35">
      <t>ジッシ</t>
    </rPh>
    <rPh sb="52" eb="53">
      <t>ヒク</t>
    </rPh>
    <rPh sb="54" eb="56">
      <t>スウチ</t>
    </rPh>
    <rPh sb="65" eb="67">
      <t>ネンネン</t>
    </rPh>
    <rPh sb="67" eb="69">
      <t>ジョウショウ</t>
    </rPh>
    <rPh sb="73" eb="75">
      <t>シセツ</t>
    </rPh>
    <rPh sb="75" eb="77">
      <t>コウシン</t>
    </rPh>
    <rPh sb="78" eb="81">
      <t>ヒツヨウセイ</t>
    </rPh>
    <rPh sb="82" eb="83">
      <t>タカ</t>
    </rPh>
    <rPh sb="87" eb="88">
      <t>アラワ</t>
    </rPh>
    <rPh sb="95" eb="97">
      <t>カンロ</t>
    </rPh>
    <rPh sb="97" eb="99">
      <t>ケイネン</t>
    </rPh>
    <rPh sb="99" eb="100">
      <t>カ</t>
    </rPh>
    <rPh sb="100" eb="101">
      <t>リツ</t>
    </rPh>
    <rPh sb="103" eb="105">
      <t>ルイジ</t>
    </rPh>
    <rPh sb="105" eb="107">
      <t>ダンタイ</t>
    </rPh>
    <rPh sb="109" eb="110">
      <t>タカ</t>
    </rPh>
    <rPh sb="111" eb="113">
      <t>カンロ</t>
    </rPh>
    <rPh sb="114" eb="117">
      <t>ロウキュウカ</t>
    </rPh>
    <rPh sb="117" eb="119">
      <t>ドア</t>
    </rPh>
    <rPh sb="120" eb="121">
      <t>タカ</t>
    </rPh>
    <rPh sb="125" eb="126">
      <t>シメ</t>
    </rPh>
    <phoneticPr fontId="4"/>
  </si>
  <si>
    <t>　経営の健全化・効率性については、類似団体平均や全国平均より良好な状態にあると言えます。しかし、給水人口や戸数が増加傾向にあるものの、それに比例した料金収入の増加など、給水収益の増大は見込めない厳しい状況となっています。　　　　　老朽化した管路の更新や鳴門市との共同浄水場建設による経費の増加や企業債残高の増加も予定されています。　　　　　　　　　　　　　　　　　　　令和3年度に行った「北島町水道事業アセットマネジメント」「北島町水道事業経営戦略」の見直しをもとに、経費の削減、有収率の向上など効率的な事業運営と経営の健全化に努め、安心で安全な水を安定的に供給するため水道基盤の強化を図ってまいります。</t>
    <rPh sb="1" eb="3">
      <t>ケイエイ</t>
    </rPh>
    <rPh sb="4" eb="7">
      <t>ケンゼンカ</t>
    </rPh>
    <rPh sb="8" eb="11">
      <t>コウリツセイ</t>
    </rPh>
    <rPh sb="17" eb="19">
      <t>ルイジ</t>
    </rPh>
    <rPh sb="19" eb="21">
      <t>ダンタイ</t>
    </rPh>
    <rPh sb="21" eb="23">
      <t>ヘイキン</t>
    </rPh>
    <rPh sb="24" eb="26">
      <t>ゼンコク</t>
    </rPh>
    <rPh sb="26" eb="28">
      <t>ヘイキン</t>
    </rPh>
    <rPh sb="30" eb="32">
      <t>リョウコウ</t>
    </rPh>
    <rPh sb="33" eb="35">
      <t>ジョウタイ</t>
    </rPh>
    <rPh sb="39" eb="40">
      <t>イ</t>
    </rPh>
    <rPh sb="48" eb="50">
      <t>キュウスイ</t>
    </rPh>
    <rPh sb="50" eb="52">
      <t>ジンコウ</t>
    </rPh>
    <rPh sb="53" eb="55">
      <t>コスウ</t>
    </rPh>
    <rPh sb="56" eb="58">
      <t>ゾウカ</t>
    </rPh>
    <rPh sb="58" eb="60">
      <t>ケイコウ</t>
    </rPh>
    <rPh sb="70" eb="72">
      <t>ヒレイ</t>
    </rPh>
    <rPh sb="74" eb="76">
      <t>リョウキン</t>
    </rPh>
    <rPh sb="76" eb="78">
      <t>シュウニュウ</t>
    </rPh>
    <rPh sb="79" eb="81">
      <t>ゾウカ</t>
    </rPh>
    <rPh sb="84" eb="86">
      <t>キュウスイ</t>
    </rPh>
    <rPh sb="86" eb="88">
      <t>シュウエキ</t>
    </rPh>
    <rPh sb="89" eb="91">
      <t>ゾウダイ</t>
    </rPh>
    <rPh sb="92" eb="94">
      <t>ミコ</t>
    </rPh>
    <rPh sb="97" eb="98">
      <t>キビ</t>
    </rPh>
    <rPh sb="100" eb="102">
      <t>ジョウキョウ</t>
    </rPh>
    <rPh sb="115" eb="118">
      <t>ロウキュウカ</t>
    </rPh>
    <rPh sb="120" eb="122">
      <t>カンロ</t>
    </rPh>
    <rPh sb="123" eb="125">
      <t>コウシン</t>
    </rPh>
    <rPh sb="126" eb="129">
      <t>ナルトシ</t>
    </rPh>
    <rPh sb="131" eb="133">
      <t>キョウドウ</t>
    </rPh>
    <rPh sb="133" eb="136">
      <t>ジョウスイジョウ</t>
    </rPh>
    <rPh sb="136" eb="138">
      <t>ケンセツ</t>
    </rPh>
    <rPh sb="141" eb="143">
      <t>ケイヒ</t>
    </rPh>
    <rPh sb="144" eb="146">
      <t>ゾウカ</t>
    </rPh>
    <rPh sb="147" eb="150">
      <t>キギョウサイ</t>
    </rPh>
    <rPh sb="150" eb="152">
      <t>ザンダカ</t>
    </rPh>
    <rPh sb="153" eb="155">
      <t>ゾウカ</t>
    </rPh>
    <rPh sb="156" eb="158">
      <t>ヨテイ</t>
    </rPh>
    <rPh sb="190" eb="191">
      <t>オコナ</t>
    </rPh>
    <rPh sb="194" eb="197">
      <t>キタジマチョウ</t>
    </rPh>
    <rPh sb="197" eb="199">
      <t>スイドウ</t>
    </rPh>
    <rPh sb="199" eb="201">
      <t>ジギョウ</t>
    </rPh>
    <rPh sb="213" eb="216">
      <t>キタジマチョウ</t>
    </rPh>
    <rPh sb="216" eb="218">
      <t>スイドウ</t>
    </rPh>
    <rPh sb="218" eb="220">
      <t>ジギョウ</t>
    </rPh>
    <rPh sb="220" eb="222">
      <t>ケイエイ</t>
    </rPh>
    <rPh sb="222" eb="224">
      <t>センリャク</t>
    </rPh>
    <rPh sb="226" eb="228">
      <t>ミナオ</t>
    </rPh>
    <rPh sb="234" eb="236">
      <t>ケイヒ</t>
    </rPh>
    <rPh sb="237" eb="239">
      <t>サクゲン</t>
    </rPh>
    <rPh sb="240" eb="242">
      <t>ユウシュウ</t>
    </rPh>
    <rPh sb="242" eb="243">
      <t>リツ</t>
    </rPh>
    <rPh sb="244" eb="246">
      <t>コウジョウ</t>
    </rPh>
    <rPh sb="248" eb="251">
      <t>コウリツテキ</t>
    </rPh>
    <rPh sb="252" eb="254">
      <t>ジギョウ</t>
    </rPh>
    <rPh sb="254" eb="256">
      <t>ウンエイ</t>
    </rPh>
    <rPh sb="257" eb="259">
      <t>ケイエイ</t>
    </rPh>
    <rPh sb="260" eb="263">
      <t>ケンゼンカ</t>
    </rPh>
    <rPh sb="264" eb="265">
      <t>ツト</t>
    </rPh>
    <rPh sb="267" eb="269">
      <t>アンシン</t>
    </rPh>
    <rPh sb="270" eb="272">
      <t>アンゼン</t>
    </rPh>
    <rPh sb="273" eb="274">
      <t>ミズ</t>
    </rPh>
    <rPh sb="275" eb="278">
      <t>アンテイテキ</t>
    </rPh>
    <rPh sb="279" eb="281">
      <t>キョウキュウ</t>
    </rPh>
    <rPh sb="285" eb="287">
      <t>スイドウ</t>
    </rPh>
    <rPh sb="287" eb="289">
      <t>キバン</t>
    </rPh>
    <rPh sb="290" eb="292">
      <t>キョウカ</t>
    </rPh>
    <rPh sb="293" eb="29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</si>
</sst>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0.47</c:v>
                </c:pt>
                <c:pt idx="1">
                  <c:v>0.79</c:v>
                </c:pt>
                <c:pt idx="2">
                  <c:v>0.56999999999999995</c:v>
                </c:pt>
                <c:pt idx="3">
                  <c:v>1.51</c:v>
                </c:pt>
                <c:pt idx="4">
                  <c:v>1.38</c:v>
                </c:pt>
              </c:numCache>
            </c:numRef>
          </c:val>
          <c:extLst>
            <c:ext xmlns:c16="http://schemas.microsoft.com/office/drawing/2014/chart" uri="{C3380CC4-5D6E-409C-BE32-E72D297353CC}">
              <c16:uniqueId val="{00000000-A376-4832-971D-74A94941A3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376-4832-971D-74A94941A3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61.48</c:v>
                </c:pt>
                <c:pt idx="1">
                  <c:v>62.29</c:v>
                </c:pt>
                <c:pt idx="2">
                  <c:v>62.39</c:v>
                </c:pt>
                <c:pt idx="3">
                  <c:v>62.6</c:v>
                </c:pt>
                <c:pt idx="4">
                  <c:v>61.29</c:v>
                </c:pt>
              </c:numCache>
            </c:numRef>
          </c:val>
          <c:extLst>
            <c:ext xmlns:c16="http://schemas.microsoft.com/office/drawing/2014/chart" uri="{C3380CC4-5D6E-409C-BE32-E72D297353CC}">
              <c16:uniqueId val="{00000000-567E-46FB-AEF6-8DD08DAEF3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67E-46FB-AEF6-8DD08DAEF3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91.93</c:v>
                </c:pt>
                <c:pt idx="1">
                  <c:v>91.11</c:v>
                </c:pt>
                <c:pt idx="2">
                  <c:v>89.9</c:v>
                </c:pt>
                <c:pt idx="3">
                  <c:v>91.44</c:v>
                </c:pt>
                <c:pt idx="4">
                  <c:v>92.84</c:v>
                </c:pt>
              </c:numCache>
            </c:numRef>
          </c:val>
          <c:extLst>
            <c:ext xmlns:c16="http://schemas.microsoft.com/office/drawing/2014/chart" uri="{C3380CC4-5D6E-409C-BE32-E72D297353CC}">
              <c16:uniqueId val="{00000000-3C9D-40F9-A0BE-B3A0F5CF48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C9D-40F9-A0BE-B3A0F5CF48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122.25</c:v>
                </c:pt>
                <c:pt idx="1">
                  <c:v>113.07</c:v>
                </c:pt>
                <c:pt idx="2">
                  <c:v>121.48</c:v>
                </c:pt>
                <c:pt idx="3">
                  <c:v>132.87</c:v>
                </c:pt>
                <c:pt idx="4">
                  <c:v>124.32</c:v>
                </c:pt>
              </c:numCache>
            </c:numRef>
          </c:val>
          <c:extLst>
            <c:ext xmlns:c16="http://schemas.microsoft.com/office/drawing/2014/chart" uri="{C3380CC4-5D6E-409C-BE32-E72D297353CC}">
              <c16:uniqueId val="{00000000-A621-4280-987F-D628466CBA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A621-4280-987F-D628466CBA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45.6</c:v>
                </c:pt>
                <c:pt idx="1">
                  <c:v>46.84</c:v>
                </c:pt>
                <c:pt idx="2">
                  <c:v>47.82</c:v>
                </c:pt>
                <c:pt idx="3">
                  <c:v>48.51</c:v>
                </c:pt>
                <c:pt idx="4">
                  <c:v>49.36</c:v>
                </c:pt>
              </c:numCache>
            </c:numRef>
          </c:val>
          <c:extLst>
            <c:ext xmlns:c16="http://schemas.microsoft.com/office/drawing/2014/chart" uri="{C3380CC4-5D6E-409C-BE32-E72D297353CC}">
              <c16:uniqueId val="{00000000-52CB-4141-97F1-33202DDCD9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2CB-4141-97F1-33202DDCD9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21.73</c:v>
                </c:pt>
                <c:pt idx="1">
                  <c:v>20.82</c:v>
                </c:pt>
                <c:pt idx="2">
                  <c:v>24.13</c:v>
                </c:pt>
                <c:pt idx="3">
                  <c:v>23.72</c:v>
                </c:pt>
                <c:pt idx="4">
                  <c:v>24.02</c:v>
                </c:pt>
              </c:numCache>
            </c:numRef>
          </c:val>
          <c:extLst>
            <c:ext xmlns:c16="http://schemas.microsoft.com/office/drawing/2014/chart" uri="{C3380CC4-5D6E-409C-BE32-E72D297353CC}">
              <c16:uniqueId val="{00000000-702A-4CAE-B341-2E4D053457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02A-4CAE-B341-2E4D053457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D1-4A71-8D3C-D33B090DFB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7D1-4A71-8D3C-D33B090DFB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528.19000000000005</c:v>
                </c:pt>
                <c:pt idx="1">
                  <c:v>645.58000000000004</c:v>
                </c:pt>
                <c:pt idx="2">
                  <c:v>597.34</c:v>
                </c:pt>
                <c:pt idx="3">
                  <c:v>461.37</c:v>
                </c:pt>
                <c:pt idx="4">
                  <c:v>436.81</c:v>
                </c:pt>
              </c:numCache>
            </c:numRef>
          </c:val>
          <c:extLst>
            <c:ext xmlns:c16="http://schemas.microsoft.com/office/drawing/2014/chart" uri="{C3380CC4-5D6E-409C-BE32-E72D297353CC}">
              <c16:uniqueId val="{00000000-7E0A-4FB4-9B2A-D42077F921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E0A-4FB4-9B2A-D42077F921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244.17</c:v>
                </c:pt>
                <c:pt idx="1">
                  <c:v>225.26</c:v>
                </c:pt>
                <c:pt idx="2">
                  <c:v>210.03</c:v>
                </c:pt>
                <c:pt idx="3">
                  <c:v>194.66</c:v>
                </c:pt>
                <c:pt idx="4">
                  <c:v>193.66</c:v>
                </c:pt>
              </c:numCache>
            </c:numRef>
          </c:val>
          <c:extLst>
            <c:ext xmlns:c16="http://schemas.microsoft.com/office/drawing/2014/chart" uri="{C3380CC4-5D6E-409C-BE32-E72D297353CC}">
              <c16:uniqueId val="{00000000-5B8B-49F4-99C1-8B88875C62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B8B-49F4-99C1-8B88875C62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116.06</c:v>
                </c:pt>
                <c:pt idx="1">
                  <c:v>107.15</c:v>
                </c:pt>
                <c:pt idx="2">
                  <c:v>115.62</c:v>
                </c:pt>
                <c:pt idx="3">
                  <c:v>127.34</c:v>
                </c:pt>
                <c:pt idx="4">
                  <c:v>120.33</c:v>
                </c:pt>
              </c:numCache>
            </c:numRef>
          </c:val>
          <c:extLst>
            <c:ext xmlns:c16="http://schemas.microsoft.com/office/drawing/2014/chart" uri="{C3380CC4-5D6E-409C-BE32-E72D297353CC}">
              <c16:uniqueId val="{00000000-4E53-4F13-90FF-596D42960B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E53-4F13-90FF-596D42960B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113.09</c:v>
                </c:pt>
                <c:pt idx="1">
                  <c:v>122.86</c:v>
                </c:pt>
                <c:pt idx="2">
                  <c:v>113.6</c:v>
                </c:pt>
                <c:pt idx="3">
                  <c:v>102.6</c:v>
                </c:pt>
                <c:pt idx="4">
                  <c:v>108.65</c:v>
                </c:pt>
              </c:numCache>
            </c:numRef>
          </c:val>
          <c:extLst>
            <c:ext xmlns:c16="http://schemas.microsoft.com/office/drawing/2014/chart" uri="{C3380CC4-5D6E-409C-BE32-E72D297353CC}">
              <c16:uniqueId val="{00000000-800F-4AF6-9DC6-C33F160831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800F-4AF6-9DC6-C33F160831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北島町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23447</v>
      </c>
      <c r="AM8" s="45"/>
      <c r="AN8" s="45"/>
      <c r="AO8" s="45"/>
      <c r="AP8" s="45"/>
      <c r="AQ8" s="45"/>
      <c r="AR8" s="45"/>
      <c r="AS8" s="45"/>
      <c r="AT8" s="46">
        <f>データ!$S$6</f>
        <v>8.74</v>
      </c>
      <c r="AU8" s="47"/>
      <c r="AV8" s="47"/>
      <c r="AW8" s="47"/>
      <c r="AX8" s="47"/>
      <c r="AY8" s="47"/>
      <c r="AZ8" s="47"/>
      <c r="BA8" s="47"/>
      <c r="BB8" s="48">
        <f>データ!$T$6</f>
        <v>2682.72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82.61</v>
      </c>
      <c r="J10" s="47"/>
      <c r="K10" s="47"/>
      <c r="L10" s="47"/>
      <c r="M10" s="47"/>
      <c r="N10" s="47"/>
      <c r="O10" s="81"/>
      <c r="P10" s="48">
        <f>データ!$P$6</f>
        <v>100</v>
      </c>
      <c r="Q10" s="48"/>
      <c r="R10" s="48"/>
      <c r="S10" s="48"/>
      <c r="T10" s="48"/>
      <c r="U10" s="48"/>
      <c r="V10" s="48"/>
      <c r="W10" s="45">
        <f>データ!$Q$6</f>
        <v>2440</v>
      </c>
      <c r="X10" s="45"/>
      <c r="Y10" s="45"/>
      <c r="Z10" s="45"/>
      <c r="AA10" s="45"/>
      <c r="AB10" s="45"/>
      <c r="AC10" s="45"/>
      <c r="AD10" s="2"/>
      <c r="AE10" s="2"/>
      <c r="AF10" s="2"/>
      <c r="AG10" s="2"/>
      <c r="AH10" s="2"/>
      <c r="AI10" s="2"/>
      <c r="AJ10" s="2"/>
      <c r="AK10" s="2"/>
      <c r="AL10" s="45">
        <f>データ!$U$6</f>
        <v>23433</v>
      </c>
      <c r="AM10" s="45"/>
      <c r="AN10" s="45"/>
      <c r="AO10" s="45"/>
      <c r="AP10" s="45"/>
      <c r="AQ10" s="45"/>
      <c r="AR10" s="45"/>
      <c r="AS10" s="45"/>
      <c r="AT10" s="46">
        <f>データ!$V$6</f>
        <v>8.74</v>
      </c>
      <c r="AU10" s="47"/>
      <c r="AV10" s="47"/>
      <c r="AW10" s="47"/>
      <c r="AX10" s="47"/>
      <c r="AY10" s="47"/>
      <c r="AZ10" s="47"/>
      <c r="BA10" s="47"/>
      <c r="BB10" s="48">
        <f>データ!$W$6</f>
        <v>2681.12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lqINOIBlgnDGbn7kMQAycXWrAkNBrkmCfQadaCYnY2K4FSPresIJMBqHMQeSprgj/5Jbr/N3n9x0co+lkWm1Q==" saltValue="DxjKFY7bVgXp4jqhDVoZ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364029</v>
      </c>
      <c r="D6" s="20">
        <f t="shared" si="3"/>
        <v>46</v>
      </c>
      <c r="E6" s="20">
        <f t="shared" si="3"/>
        <v>1</v>
      </c>
      <c r="F6" s="20">
        <f t="shared" si="3"/>
        <v>0</v>
      </c>
      <c r="G6" s="20">
        <f t="shared" si="3"/>
        <v>1</v>
      </c>
      <c r="H6" s="20" t="str">
        <f t="shared" si="3"/>
        <v>徳島県　北島町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82.61</v>
      </c>
      <c r="P6" s="21">
        <f t="shared" si="3"/>
        <v>100</v>
      </c>
      <c r="Q6" s="21">
        <f t="shared" si="3"/>
        <v>2440</v>
      </c>
      <c r="R6" s="21">
        <f t="shared" si="3"/>
        <v>23447</v>
      </c>
      <c r="S6" s="21">
        <f t="shared" si="3"/>
        <v>8.74</v>
      </c>
      <c r="T6" s="21">
        <f t="shared" si="3"/>
        <v>2682.72</v>
      </c>
      <c r="U6" s="21">
        <f t="shared" si="3"/>
        <v>23433</v>
      </c>
      <c r="V6" s="21">
        <f t="shared" si="3"/>
        <v>8.74</v>
      </c>
      <c r="W6" s="21">
        <f t="shared" si="3"/>
        <v>2681.12</v>
      </c>
      <c r="X6" s="22">
        <f>IF(X7="",NA(),X7)</f>
        <v>122.25</v>
      </c>
      <c r="Y6" s="22">
        <f t="shared" ref="Y6:AG6" si="4">IF(Y7="",NA(),Y7)</f>
        <v>113.07</v>
      </c>
      <c r="Z6" s="22">
        <f t="shared" si="4"/>
        <v>121.48</v>
      </c>
      <c r="AA6" s="22">
        <f t="shared" si="4"/>
        <v>132.87</v>
      </c>
      <c r="AB6" s="22">
        <f t="shared" si="4"/>
        <v>124.32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528.19000000000005</v>
      </c>
      <c r="AU6" s="22">
        <f t="shared" ref="AU6:BC6" si="6">IF(AU7="",NA(),AU7)</f>
        <v>645.58000000000004</v>
      </c>
      <c r="AV6" s="22">
        <f t="shared" si="6"/>
        <v>597.34</v>
      </c>
      <c r="AW6" s="22">
        <f t="shared" si="6"/>
        <v>461.37</v>
      </c>
      <c r="AX6" s="22">
        <f t="shared" si="6"/>
        <v>436.81</v>
      </c>
      <c r="AY6" s="22">
        <f t="shared" si="6"/>
        <v>359.47</v>
      </c>
      <c r="AZ6" s="22">
        <f t="shared" si="6"/>
        <v>369.69</v>
      </c>
      <c r="BA6" s="22">
        <f t="shared" si="6"/>
        <v>379.08</v>
      </c>
      <c r="BB6" s="22">
        <f t="shared" si="6"/>
        <v>367.55</v>
      </c>
      <c r="BC6" s="22">
        <f t="shared" si="6"/>
        <v>378.56</v>
      </c>
      <c r="BD6" s="21" t="str">
        <f>IF(BD7="","",IF(BD7="-","【-】","【"&amp;SUBSTITUTE(TEXT(BD7,"#,##0.00"),"-","△")&amp;"】"))</f>
        <v>【261.51】</v>
      </c>
      <c r="BE6" s="22">
        <f>IF(BE7="",NA(),BE7)</f>
        <v>244.17</v>
      </c>
      <c r="BF6" s="22">
        <f t="shared" ref="BF6:BN6" si="7">IF(BF7="",NA(),BF7)</f>
        <v>225.26</v>
      </c>
      <c r="BG6" s="22">
        <f t="shared" si="7"/>
        <v>210.03</v>
      </c>
      <c r="BH6" s="22">
        <f t="shared" si="7"/>
        <v>194.66</v>
      </c>
      <c r="BI6" s="22">
        <f t="shared" si="7"/>
        <v>193.66</v>
      </c>
      <c r="BJ6" s="22">
        <f t="shared" si="7"/>
        <v>401.79</v>
      </c>
      <c r="BK6" s="22">
        <f t="shared" si="7"/>
        <v>402.99</v>
      </c>
      <c r="BL6" s="22">
        <f t="shared" si="7"/>
        <v>398.98</v>
      </c>
      <c r="BM6" s="22">
        <f t="shared" si="7"/>
        <v>418.68</v>
      </c>
      <c r="BN6" s="22">
        <f t="shared" si="7"/>
        <v>395.68</v>
      </c>
      <c r="BO6" s="21" t="str">
        <f>IF(BO7="","",IF(BO7="-","【-】","【"&amp;SUBSTITUTE(TEXT(BO7,"#,##0.00"),"-","△")&amp;"】"))</f>
        <v>【265.16】</v>
      </c>
      <c r="BP6" s="22">
        <f>IF(BP7="",NA(),BP7)</f>
        <v>116.06</v>
      </c>
      <c r="BQ6" s="22">
        <f t="shared" ref="BQ6:BY6" si="8">IF(BQ7="",NA(),BQ7)</f>
        <v>107.15</v>
      </c>
      <c r="BR6" s="22">
        <f t="shared" si="8"/>
        <v>115.62</v>
      </c>
      <c r="BS6" s="22">
        <f t="shared" si="8"/>
        <v>127.34</v>
      </c>
      <c r="BT6" s="22">
        <f t="shared" si="8"/>
        <v>120.33</v>
      </c>
      <c r="BU6" s="22">
        <f t="shared" si="8"/>
        <v>100.12</v>
      </c>
      <c r="BV6" s="22">
        <f t="shared" si="8"/>
        <v>98.66</v>
      </c>
      <c r="BW6" s="22">
        <f t="shared" si="8"/>
        <v>98.64</v>
      </c>
      <c r="BX6" s="22">
        <f t="shared" si="8"/>
        <v>94.78</v>
      </c>
      <c r="BY6" s="22">
        <f t="shared" si="8"/>
        <v>97.59</v>
      </c>
      <c r="BZ6" s="21" t="str">
        <f>IF(BZ7="","",IF(BZ7="-","【-】","【"&amp;SUBSTITUTE(TEXT(BZ7,"#,##0.00"),"-","△")&amp;"】"))</f>
        <v>【102.35】</v>
      </c>
      <c r="CA6" s="22">
        <f>IF(CA7="",NA(),CA7)</f>
        <v>113.09</v>
      </c>
      <c r="CB6" s="22">
        <f t="shared" ref="CB6:CJ6" si="9">IF(CB7="",NA(),CB7)</f>
        <v>122.86</v>
      </c>
      <c r="CC6" s="22">
        <f t="shared" si="9"/>
        <v>113.6</v>
      </c>
      <c r="CD6" s="22">
        <f t="shared" si="9"/>
        <v>102.6</v>
      </c>
      <c r="CE6" s="22">
        <f t="shared" si="9"/>
        <v>108.65</v>
      </c>
      <c r="CF6" s="22">
        <f t="shared" si="9"/>
        <v>174.97</v>
      </c>
      <c r="CG6" s="22">
        <f t="shared" si="9"/>
        <v>178.59</v>
      </c>
      <c r="CH6" s="22">
        <f t="shared" si="9"/>
        <v>178.92</v>
      </c>
      <c r="CI6" s="22">
        <f t="shared" si="9"/>
        <v>181.3</v>
      </c>
      <c r="CJ6" s="22">
        <f t="shared" si="9"/>
        <v>181.71</v>
      </c>
      <c r="CK6" s="21" t="str">
        <f>IF(CK7="","",IF(CK7="-","【-】","【"&amp;SUBSTITUTE(TEXT(CK7,"#,##0.00"),"-","△")&amp;"】"))</f>
        <v>【167.74】</v>
      </c>
      <c r="CL6" s="22">
        <f>IF(CL7="",NA(),CL7)</f>
        <v>61.48</v>
      </c>
      <c r="CM6" s="22">
        <f t="shared" ref="CM6:CU6" si="10">IF(CM7="",NA(),CM7)</f>
        <v>62.29</v>
      </c>
      <c r="CN6" s="22">
        <f t="shared" si="10"/>
        <v>62.39</v>
      </c>
      <c r="CO6" s="22">
        <f t="shared" si="10"/>
        <v>62.6</v>
      </c>
      <c r="CP6" s="22">
        <f t="shared" si="10"/>
        <v>61.29</v>
      </c>
      <c r="CQ6" s="22">
        <f t="shared" si="10"/>
        <v>55.63</v>
      </c>
      <c r="CR6" s="22">
        <f t="shared" si="10"/>
        <v>55.03</v>
      </c>
      <c r="CS6" s="22">
        <f t="shared" si="10"/>
        <v>55.14</v>
      </c>
      <c r="CT6" s="22">
        <f t="shared" si="10"/>
        <v>55.89</v>
      </c>
      <c r="CU6" s="22">
        <f t="shared" si="10"/>
        <v>55.72</v>
      </c>
      <c r="CV6" s="21" t="str">
        <f>IF(CV7="","",IF(CV7="-","【-】","【"&amp;SUBSTITUTE(TEXT(CV7,"#,##0.00"),"-","△")&amp;"】"))</f>
        <v>【60.29】</v>
      </c>
      <c r="CW6" s="22">
        <f>IF(CW7="",NA(),CW7)</f>
        <v>91.93</v>
      </c>
      <c r="CX6" s="22">
        <f t="shared" ref="CX6:DF6" si="11">IF(CX7="",NA(),CX7)</f>
        <v>91.11</v>
      </c>
      <c r="CY6" s="22">
        <f t="shared" si="11"/>
        <v>89.9</v>
      </c>
      <c r="CZ6" s="22">
        <f t="shared" si="11"/>
        <v>91.44</v>
      </c>
      <c r="DA6" s="22">
        <f t="shared" si="11"/>
        <v>92.84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45.6</v>
      </c>
      <c r="DI6" s="22">
        <f t="shared" ref="DI6:DQ6" si="12">IF(DI7="",NA(),DI7)</f>
        <v>46.84</v>
      </c>
      <c r="DJ6" s="22">
        <f t="shared" si="12"/>
        <v>47.82</v>
      </c>
      <c r="DK6" s="22">
        <f t="shared" si="12"/>
        <v>48.51</v>
      </c>
      <c r="DL6" s="22">
        <f t="shared" si="12"/>
        <v>49.36</v>
      </c>
      <c r="DM6" s="22">
        <f t="shared" si="12"/>
        <v>48.05</v>
      </c>
      <c r="DN6" s="22">
        <f t="shared" si="12"/>
        <v>48.87</v>
      </c>
      <c r="DO6" s="22">
        <f t="shared" si="12"/>
        <v>49.92</v>
      </c>
      <c r="DP6" s="22">
        <f t="shared" si="12"/>
        <v>50.63</v>
      </c>
      <c r="DQ6" s="22">
        <f t="shared" si="12"/>
        <v>51.29</v>
      </c>
      <c r="DR6" s="21" t="str">
        <f>IF(DR7="","",IF(DR7="-","【-】","【"&amp;SUBSTITUTE(TEXT(DR7,"#,##0.00"),"-","△")&amp;"】"))</f>
        <v>【50.88】</v>
      </c>
      <c r="DS6" s="22">
        <f>IF(DS7="",NA(),DS7)</f>
        <v>21.73</v>
      </c>
      <c r="DT6" s="22">
        <f t="shared" ref="DT6:EB6" si="13">IF(DT7="",NA(),DT7)</f>
        <v>20.82</v>
      </c>
      <c r="DU6" s="22">
        <f t="shared" si="13"/>
        <v>24.13</v>
      </c>
      <c r="DV6" s="22">
        <f t="shared" si="13"/>
        <v>23.72</v>
      </c>
      <c r="DW6" s="22">
        <f t="shared" si="13"/>
        <v>24.02</v>
      </c>
      <c r="DX6" s="22">
        <f t="shared" si="13"/>
        <v>13.39</v>
      </c>
      <c r="DY6" s="22">
        <f t="shared" si="13"/>
        <v>14.85</v>
      </c>
      <c r="DZ6" s="22">
        <f t="shared" si="13"/>
        <v>16.88</v>
      </c>
      <c r="EA6" s="22">
        <f t="shared" si="13"/>
        <v>18.28</v>
      </c>
      <c r="EB6" s="22">
        <f t="shared" si="13"/>
        <v>19.61</v>
      </c>
      <c r="EC6" s="21" t="str">
        <f>IF(EC7="","",IF(EC7="-","【-】","【"&amp;SUBSTITUTE(TEXT(EC7,"#,##0.00"),"-","△")&amp;"】"))</f>
        <v>【22.30】</v>
      </c>
      <c r="ED6" s="22">
        <f>IF(ED7="",NA(),ED7)</f>
        <v>0.47</v>
      </c>
      <c r="EE6" s="22">
        <f t="shared" ref="EE6:EM6" si="14">IF(EE7="",NA(),EE7)</f>
        <v>0.79</v>
      </c>
      <c r="EF6" s="22">
        <f t="shared" si="14"/>
        <v>0.56999999999999995</v>
      </c>
      <c r="EG6" s="22">
        <f t="shared" si="14"/>
        <v>1.51</v>
      </c>
      <c r="EH6" s="22">
        <f t="shared" si="14"/>
        <v>1.38</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364029</v>
      </c>
      <c r="D7" s="24">
        <v>46</v>
      </c>
      <c r="E7" s="24">
        <v>1</v>
      </c>
      <c r="F7" s="24">
        <v>0</v>
      </c>
      <c r="G7" s="24">
        <v>1</v>
      </c>
      <c r="H7" s="24" t="s">
        <v>92</v>
      </c>
      <c r="I7" s="24" t="s">
        <v>93</v>
      </c>
      <c r="J7" s="24" t="s">
        <v>94</v>
      </c>
      <c r="K7" s="24" t="s">
        <v>95</v>
      </c>
      <c r="L7" s="24" t="s">
        <v>96</v>
      </c>
      <c r="M7" s="24" t="s">
        <v>97</v>
      </c>
      <c r="N7" s="25" t="s">
        <v>98</v>
      </c>
      <c r="O7" s="25">
        <v>82.61</v>
      </c>
      <c r="P7" s="25">
        <v>100</v>
      </c>
      <c r="Q7" s="25">
        <v>2440</v>
      </c>
      <c r="R7" s="25">
        <v>23447</v>
      </c>
      <c r="S7" s="25">
        <v>8.74</v>
      </c>
      <c r="T7" s="25">
        <v>2682.72</v>
      </c>
      <c r="U7" s="25">
        <v>23433</v>
      </c>
      <c r="V7" s="25">
        <v>8.74</v>
      </c>
      <c r="W7" s="25">
        <v>2681.12</v>
      </c>
      <c r="X7" s="25">
        <v>122.25</v>
      </c>
      <c r="Y7" s="25">
        <v>113.07</v>
      </c>
      <c r="Z7" s="25">
        <v>121.48</v>
      </c>
      <c r="AA7" s="25">
        <v>132.87</v>
      </c>
      <c r="AB7" s="25">
        <v>124.32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528.19000000000005</v>
      </c>
      <c r="AU7" s="25">
        <v>645.58000000000004</v>
      </c>
      <c r="AV7" s="25">
        <v>597.34</v>
      </c>
      <c r="AW7" s="25">
        <v>461.37</v>
      </c>
      <c r="AX7" s="25">
        <v>436.81</v>
      </c>
      <c r="AY7" s="25">
        <v>359.47</v>
      </c>
      <c r="AZ7" s="25">
        <v>369.69</v>
      </c>
      <c r="BA7" s="25">
        <v>379.08</v>
      </c>
      <c r="BB7" s="25">
        <v>367.55</v>
      </c>
      <c r="BC7" s="25">
        <v>378.56</v>
      </c>
      <c r="BD7" s="25">
        <v>261.51</v>
      </c>
      <c r="BE7" s="25">
        <v>244.17</v>
      </c>
      <c r="BF7" s="25">
        <v>225.26</v>
      </c>
      <c r="BG7" s="25">
        <v>210.03</v>
      </c>
      <c r="BH7" s="25">
        <v>194.66</v>
      </c>
      <c r="BI7" s="25">
        <v>193.66</v>
      </c>
      <c r="BJ7" s="25">
        <v>401.79</v>
      </c>
      <c r="BK7" s="25">
        <v>402.99</v>
      </c>
      <c r="BL7" s="25">
        <v>398.98</v>
      </c>
      <c r="BM7" s="25">
        <v>418.68</v>
      </c>
      <c r="BN7" s="25">
        <v>395.68</v>
      </c>
      <c r="BO7" s="25">
        <v>265.16000000000003</v>
      </c>
      <c r="BP7" s="25">
        <v>116.06</v>
      </c>
      <c r="BQ7" s="25">
        <v>107.15</v>
      </c>
      <c r="BR7" s="25">
        <v>115.62</v>
      </c>
      <c r="BS7" s="25">
        <v>127.34</v>
      </c>
      <c r="BT7" s="25">
        <v>120.33</v>
      </c>
      <c r="BU7" s="25">
        <v>100.12</v>
      </c>
      <c r="BV7" s="25">
        <v>98.66</v>
      </c>
      <c r="BW7" s="25">
        <v>98.64</v>
      </c>
      <c r="BX7" s="25">
        <v>94.78</v>
      </c>
      <c r="BY7" s="25">
        <v>97.59</v>
      </c>
      <c r="BZ7" s="25">
        <v>102.35</v>
      </c>
      <c r="CA7" s="25">
        <v>113.09</v>
      </c>
      <c r="CB7" s="25">
        <v>122.86</v>
      </c>
      <c r="CC7" s="25">
        <v>113.6</v>
      </c>
      <c r="CD7" s="25">
        <v>102.6</v>
      </c>
      <c r="CE7" s="25">
        <v>108.65</v>
      </c>
      <c r="CF7" s="25">
        <v>174.97</v>
      </c>
      <c r="CG7" s="25">
        <v>178.59</v>
      </c>
      <c r="CH7" s="25">
        <v>178.92</v>
      </c>
      <c r="CI7" s="25">
        <v>181.3</v>
      </c>
      <c r="CJ7" s="25">
        <v>181.71</v>
      </c>
      <c r="CK7" s="25">
        <v>167.74</v>
      </c>
      <c r="CL7" s="25">
        <v>61.48</v>
      </c>
      <c r="CM7" s="25">
        <v>62.29</v>
      </c>
      <c r="CN7" s="25">
        <v>62.39</v>
      </c>
      <c r="CO7" s="25">
        <v>62.6</v>
      </c>
      <c r="CP7" s="25">
        <v>61.29</v>
      </c>
      <c r="CQ7" s="25">
        <v>55.63</v>
      </c>
      <c r="CR7" s="25">
        <v>55.03</v>
      </c>
      <c r="CS7" s="25">
        <v>55.14</v>
      </c>
      <c r="CT7" s="25">
        <v>55.89</v>
      </c>
      <c r="CU7" s="25">
        <v>55.72</v>
      </c>
      <c r="CV7" s="25">
        <v>60.29</v>
      </c>
      <c r="CW7" s="25">
        <v>91.93</v>
      </c>
      <c r="CX7" s="25">
        <v>91.11</v>
      </c>
      <c r="CY7" s="25">
        <v>89.9</v>
      </c>
      <c r="CZ7" s="25">
        <v>91.44</v>
      </c>
      <c r="DA7" s="25">
        <v>92.84</v>
      </c>
      <c r="DB7" s="25">
        <v>82.04</v>
      </c>
      <c r="DC7" s="25">
        <v>81.900000000000006</v>
      </c>
      <c r="DD7" s="25">
        <v>81.39</v>
      </c>
      <c r="DE7" s="25">
        <v>81.27</v>
      </c>
      <c r="DF7" s="25">
        <v>81.260000000000005</v>
      </c>
      <c r="DG7" s="25">
        <v>90.12</v>
      </c>
      <c r="DH7" s="25">
        <v>45.6</v>
      </c>
      <c r="DI7" s="25">
        <v>46.84</v>
      </c>
      <c r="DJ7" s="25">
        <v>47.82</v>
      </c>
      <c r="DK7" s="25">
        <v>48.51</v>
      </c>
      <c r="DL7" s="25">
        <v>49.36</v>
      </c>
      <c r="DM7" s="25">
        <v>48.05</v>
      </c>
      <c r="DN7" s="25">
        <v>48.87</v>
      </c>
      <c r="DO7" s="25">
        <v>49.92</v>
      </c>
      <c r="DP7" s="25">
        <v>50.63</v>
      </c>
      <c r="DQ7" s="25">
        <v>51.29</v>
      </c>
      <c r="DR7" s="25">
        <v>50.88</v>
      </c>
      <c r="DS7" s="25">
        <v>21.73</v>
      </c>
      <c r="DT7" s="25">
        <v>20.82</v>
      </c>
      <c r="DU7" s="25">
        <v>24.13</v>
      </c>
      <c r="DV7" s="25">
        <v>23.72</v>
      </c>
      <c r="DW7" s="25">
        <v>24.02</v>
      </c>
      <c r="DX7" s="25">
        <v>13.39</v>
      </c>
      <c r="DY7" s="25">
        <v>14.85</v>
      </c>
      <c r="DZ7" s="25">
        <v>16.88</v>
      </c>
      <c r="EA7" s="25">
        <v>18.28</v>
      </c>
      <c r="EB7" s="25">
        <v>19.61</v>
      </c>
      <c r="EC7" s="25">
        <v>22.3</v>
      </c>
      <c r="ED7" s="25">
        <v>0.47</v>
      </c>
      <c r="EE7" s="25">
        <v>0.79</v>
      </c>
      <c r="EF7" s="25">
        <v>0.56999999999999995</v>
      </c>
      <c r="EG7" s="25">
        <v>1.51</v>
      </c>
      <c r="EH7" s="25">
        <v>1.38</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槙内　佳美</cp:lastModifiedBy>
  <cp:lastPrinted>2023-01-30T06:59:38Z</cp:lastPrinted>
  <dcterms:created xsi:type="dcterms:W3CDTF">2022-12-01T01:04:18Z</dcterms:created>
  <dcterms:modified xsi:type="dcterms:W3CDTF">2023-01-30T07:12:23Z</dcterms:modified>
  <cp:category/>
</cp:coreProperties>
</file>