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sv\水道課\★★★\14.R4担当分\R4_通知,照会,調査,回答等\県\市町村課\経営比較分析表の分析について\"/>
    </mc:Choice>
  </mc:AlternateContent>
  <xr:revisionPtr revIDLastSave="0" documentId="13_ncr:1_{E17AE0F3-1266-4BAF-AAE6-8D0512F34E74}" xr6:coauthVersionLast="43" xr6:coauthVersionMax="43" xr10:uidLastSave="{00000000-0000-0000-0000-000000000000}"/>
  <workbookProtection workbookAlgorithmName="SHA-512" workbookHashValue="EjPZWoi44JiBfiPsPGZ0EYAcvkbDuN4OQIXlIy7vLJPOvZjNr/TtgDcuekAVpG/IrKw9eK4lTLzMCO+yB3hybg==" workbookSaltValue="2WRx/tRkXh3vd2k7QNg5O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AT10" i="4"/>
  <c r="I10" i="4"/>
  <c r="BB8" i="4"/>
  <c r="AT8" i="4"/>
  <c r="AL8" i="4"/>
  <c r="AD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<sst xmlns="http://schemas.openxmlformats.org/spreadsheetml/2006/main" count="228" uniqueCount="116">
  <si>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</si>
  <si>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</si>
  <si>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</si>
  <si>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</si>
  <si>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</si>
  <si>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</si>
  <si>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</si>
  <si>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</si>
  <si>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</si>
  <si>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</si>
  <si>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</si>
  <si>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</si>
  <si>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</si>
  <si>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</si>
  <si>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</si>
  <si>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</si>
  <si>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</si>
  <si>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</si>
  <si>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</si>
  <si>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</si>
  <si>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</si>
  <si>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</si>
  <si>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</si>
  <si>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</si>
  <si>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</si>
  <si>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</si>
  <si>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</si>
  <si>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</si>
  <si>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</si>
  <si>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</si>
  <si>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</si>
  <si>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</si>
  <si>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</si>
  <si>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</si>
  <si>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</si>
  <si>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</si>
  <si>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</si>
  <si>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</si>
  <si>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</si>
  <si>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</si>
  <si>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</si>
  <si>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</si>
  <si>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</si>
  <si>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</si>
  <si>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</si>
  <si>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</si>
  <si>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</si>
  <si>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</si>
  <si>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</si>
  <si>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</si>
  <si>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</si>
  <si>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</si>
  <si>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</si>
  <si>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</si>
  <si>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</si>
  <si>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</si>
  <si>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</si>
  <si>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</si>
  <si>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</si>
  <si>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</si>
  <si>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</si>
  <si>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</si>
  <si>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</si>
  <si>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</si>
  <si>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</si>
  <si>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</si>
  <si>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</si>
  <si>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</si>
  <si>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</si>
  <si>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</si>
  <si>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</si>
  <si>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</si>
  <si>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</si>
  <si>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</si>
  <si>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</si>
  <si>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</si>
  <si>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</si>
  <si>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</si>
  <si>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</si>
  <si>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</si>
  <si>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</si>
  <si>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</si>
  <si>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</si>
  <si>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</si>
  <si>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</si>
  <si>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</si>
  <si>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</si>
  <si>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</si>
  <si>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</si>
  <si>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</si>
  <si>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</si>
  <si>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</si>
  <si>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</si>
  <si>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</si>
  <si>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</si>
  <si>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</si>
  <si>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</si>
  <si>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</si>
  <si>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</si>
  <si>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</si>
  <si>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</si>
  <si>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</si>
  <si>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</si>
  <si>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</si>
  <si>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</si>
  <si>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</si>
  <si>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</si>
  <si>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</si>
  <si>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</si>
  <si>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</si>
  <si>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</si>
  <si>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</si>
  <si>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</si>
  <si>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
　100%以上を維持しており黒字である。
②累積欠損金比率
　累積欠損金は生じていない。
③流動比率
　短期的な債務に対する支払能力は100%以上を維持している。
④企業債残高対給水収益比率
　給水収益に対する企業債残高の割合は右肩下がりである。今後必要な管路等の更新が先送りにならないような投資も検討が必要である。
⑤料金回収率
　100%以上を維持しており、給水収益で給水にかかる費用が賄えている。
⑥給水原価
　有収水量1㎥あたりの費用は、類似団体平均値や全国平均値よりも低い値を維持している。
⑦施設利用率
　水需要の減少により類似団体平均値を下回っており、ほぼ横ばいである。一般家庭の給水が8割以上を占めているため、大量の水を必要とする企業等がない限り高い数値は見込めない状況である。
⑧有収率
　類似団体平均値よりも高い数値を維持している。近年、隔年で配水管の漏水調査を実施し早期発見・早期修繕を行った結果が現れている。</t>
    <rPh sb="1" eb="3">
      <t>ケイジョウ</t>
    </rPh>
    <rPh sb="3" eb="5">
      <t>シュウシ</t>
    </rPh>
    <rPh sb="5" eb="7">
      <t>ヒリツ</t>
    </rPh>
    <rPh sb="13" eb="15">
      <t>イジョウ</t>
    </rPh>
    <rPh sb="16" eb="18">
      <t>イジ</t>
    </rPh>
    <rPh sb="22" eb="24">
      <t>クロジ</t>
    </rPh>
    <rPh sb="30" eb="32">
      <t>ルイセキ</t>
    </rPh>
    <rPh sb="32" eb="34">
      <t>ケッソン</t>
    </rPh>
    <rPh sb="34" eb="35">
      <t>キン</t>
    </rPh>
    <rPh sb="35" eb="37">
      <t>ヒリツ</t>
    </rPh>
    <rPh sb="39" eb="41">
      <t>ルイセキ</t>
    </rPh>
    <rPh sb="41" eb="43">
      <t>ケッソン</t>
    </rPh>
    <rPh sb="43" eb="44">
      <t>キン</t>
    </rPh>
    <rPh sb="54" eb="56">
      <t>リュウドウ</t>
    </rPh>
    <rPh sb="56" eb="58">
      <t>ヒリツ</t>
    </rPh>
    <rPh sb="60" eb="63">
      <t>タンキテキ</t>
    </rPh>
    <rPh sb="64" eb="66">
      <t>サイム</t>
    </rPh>
    <rPh sb="67" eb="68">
      <t>タイ</t>
    </rPh>
    <rPh sb="70" eb="72">
      <t>シハライ</t>
    </rPh>
    <rPh sb="72" eb="74">
      <t>ノウリョク</t>
    </rPh>
    <rPh sb="79" eb="81">
      <t>イジョウ</t>
    </rPh>
    <rPh sb="82" eb="84">
      <t>イジ</t>
    </rPh>
    <rPh sb="91" eb="94">
      <t>キギョウサイ</t>
    </rPh>
    <rPh sb="94" eb="96">
      <t>ザンダカ</t>
    </rPh>
    <rPh sb="96" eb="97">
      <t>タイ</t>
    </rPh>
    <rPh sb="97" eb="99">
      <t>キュウスイ</t>
    </rPh>
    <rPh sb="99" eb="101">
      <t>シュウエキ</t>
    </rPh>
    <rPh sb="101" eb="103">
      <t>ヒリツ</t>
    </rPh>
    <rPh sb="105" eb="107">
      <t>キュウスイ</t>
    </rPh>
    <rPh sb="107" eb="109">
      <t>シュウエキ</t>
    </rPh>
    <rPh sb="110" eb="111">
      <t>タイ</t>
    </rPh>
    <rPh sb="113" eb="116">
      <t>キギョウサイ</t>
    </rPh>
    <rPh sb="116" eb="118">
      <t>ザンダカ</t>
    </rPh>
    <rPh sb="119" eb="121">
      <t>ワリアイ</t>
    </rPh>
    <rPh sb="122" eb="124">
      <t>ミギカタ</t>
    </rPh>
    <rPh sb="124" eb="125">
      <t>サ</t>
    </rPh>
    <rPh sb="131" eb="133">
      <t>コンゴ</t>
    </rPh>
    <rPh sb="133" eb="135">
      <t>ヒツヨウ</t>
    </rPh>
    <rPh sb="136" eb="138">
      <t>カンロ</t>
    </rPh>
    <rPh sb="138" eb="139">
      <t>トウ</t>
    </rPh>
    <rPh sb="140" eb="142">
      <t>コウシン</t>
    </rPh>
    <rPh sb="143" eb="145">
      <t>サキオク</t>
    </rPh>
    <rPh sb="154" eb="156">
      <t>トウシ</t>
    </rPh>
    <rPh sb="157" eb="159">
      <t>ケントウ</t>
    </rPh>
    <rPh sb="160" eb="162">
      <t>ヒツヨウ</t>
    </rPh>
    <rPh sb="168" eb="170">
      <t>リョウキン</t>
    </rPh>
    <rPh sb="170" eb="173">
      <t>カイシュウリツ</t>
    </rPh>
    <rPh sb="179" eb="181">
      <t>イジョウ</t>
    </rPh>
    <rPh sb="182" eb="184">
      <t>イジ</t>
    </rPh>
    <rPh sb="189" eb="193">
      <t>キュウスイシュウエキ</t>
    </rPh>
    <rPh sb="194" eb="196">
      <t>キュウスイ</t>
    </rPh>
    <rPh sb="200" eb="202">
      <t>ヒヨウ</t>
    </rPh>
    <rPh sb="203" eb="204">
      <t>マカナ</t>
    </rPh>
    <rPh sb="211" eb="213">
      <t>キュウスイ</t>
    </rPh>
    <rPh sb="213" eb="215">
      <t>ゲンカ</t>
    </rPh>
    <rPh sb="217" eb="221">
      <t>ユウシュウスイリョウ</t>
    </rPh>
    <rPh sb="227" eb="229">
      <t>ヒヨウ</t>
    </rPh>
    <rPh sb="231" eb="233">
      <t>ルイジ</t>
    </rPh>
    <rPh sb="233" eb="235">
      <t>ダンタイ</t>
    </rPh>
    <rPh sb="235" eb="238">
      <t>ヘイキンチ</t>
    </rPh>
    <rPh sb="239" eb="241">
      <t>ゼンコク</t>
    </rPh>
    <rPh sb="241" eb="243">
      <t>ヘイキン</t>
    </rPh>
    <rPh sb="243" eb="244">
      <t>アタイ</t>
    </rPh>
    <rPh sb="247" eb="248">
      <t>ヒク</t>
    </rPh>
    <rPh sb="249" eb="250">
      <t>アタイ</t>
    </rPh>
    <rPh sb="251" eb="253">
      <t>イジ</t>
    </rPh>
    <rPh sb="260" eb="262">
      <t>シセツ</t>
    </rPh>
    <rPh sb="262" eb="265">
      <t>リヨウリツ</t>
    </rPh>
    <rPh sb="267" eb="270">
      <t>ミズジュヨウ</t>
    </rPh>
    <rPh sb="271" eb="273">
      <t>ゲンショウ</t>
    </rPh>
    <rPh sb="276" eb="283">
      <t>ルイジダンタイヘイキンチ</t>
    </rPh>
    <rPh sb="284" eb="286">
      <t>シタマワ</t>
    </rPh>
    <rPh sb="293" eb="294">
      <t>ヨコ</t>
    </rPh>
    <rPh sb="300" eb="304">
      <t>イッパンカテイ</t>
    </rPh>
    <rPh sb="305" eb="307">
      <t>キュウスイ</t>
    </rPh>
    <rPh sb="309" eb="310">
      <t>ワリ</t>
    </rPh>
    <rPh sb="310" eb="312">
      <t>イジョウ</t>
    </rPh>
    <rPh sb="313" eb="314">
      <t>シ</t>
    </rPh>
    <rPh sb="321" eb="323">
      <t>タイリョウ</t>
    </rPh>
    <rPh sb="324" eb="325">
      <t>ミズ</t>
    </rPh>
    <rPh sb="326" eb="328">
      <t>ヒツヨウ</t>
    </rPh>
    <rPh sb="331" eb="333">
      <t>キギョウ</t>
    </rPh>
    <rPh sb="333" eb="334">
      <t>トウ</t>
    </rPh>
    <rPh sb="337" eb="338">
      <t>カギ</t>
    </rPh>
    <rPh sb="339" eb="340">
      <t>タカ</t>
    </rPh>
    <rPh sb="341" eb="343">
      <t>スウチ</t>
    </rPh>
    <rPh sb="344" eb="346">
      <t>ミコ</t>
    </rPh>
    <rPh sb="349" eb="351">
      <t>ジョウキョウ</t>
    </rPh>
    <rPh sb="357" eb="360">
      <t>ユウシュウリツ</t>
    </rPh>
    <rPh sb="362" eb="364">
      <t>ルイジ</t>
    </rPh>
    <rPh sb="364" eb="366">
      <t>ダンタイ</t>
    </rPh>
    <rPh sb="366" eb="369">
      <t>ヘイキンチ</t>
    </rPh>
    <rPh sb="372" eb="373">
      <t>タカ</t>
    </rPh>
    <rPh sb="374" eb="376">
      <t>スウチ</t>
    </rPh>
    <rPh sb="377" eb="379">
      <t>イジ</t>
    </rPh>
    <rPh sb="384" eb="386">
      <t>キンネン</t>
    </rPh>
    <rPh sb="387" eb="389">
      <t>カクネン</t>
    </rPh>
    <rPh sb="390" eb="393">
      <t>ハイスイカン</t>
    </rPh>
    <rPh sb="394" eb="396">
      <t>ロウスイ</t>
    </rPh>
    <rPh sb="396" eb="398">
      <t>チョウサ</t>
    </rPh>
    <rPh sb="399" eb="401">
      <t>ジッシ</t>
    </rPh>
    <rPh sb="402" eb="404">
      <t>ソウキ</t>
    </rPh>
    <rPh sb="404" eb="406">
      <t>ハッケン</t>
    </rPh>
    <rPh sb="407" eb="409">
      <t>ソウキ</t>
    </rPh>
    <rPh sb="409" eb="411">
      <t>シュウゼン</t>
    </rPh>
    <rPh sb="412" eb="413">
      <t>オコナ</t>
    </rPh>
    <rPh sb="415" eb="417">
      <t>ケッカ</t>
    </rPh>
    <rPh sb="418" eb="419">
      <t>アラワ</t>
    </rPh>
    <phoneticPr fontId="4"/>
  </si>
  <si>
    <t>①有形固定資産減価償却率
　右肩上がりで上昇している。近年は全国平均値を上回っており資産の老朽化が進んでいる。将来において、管路更新等の必要性が高い状態である。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料金改定（H27.10.1）から財政の立直しを継続しており、配水管の維持修繕ならびに急を要する改良のみに着手しているため、更新率は低いままである。</t>
    <rPh sb="1" eb="3">
      <t>ユウケイ</t>
    </rPh>
    <rPh sb="3" eb="7">
      <t>コテイシサン</t>
    </rPh>
    <rPh sb="7" eb="9">
      <t>ゲンカ</t>
    </rPh>
    <rPh sb="9" eb="12">
      <t>ショウキャクリツ</t>
    </rPh>
    <rPh sb="14" eb="16">
      <t>ミギカタ</t>
    </rPh>
    <rPh sb="16" eb="17">
      <t>ア</t>
    </rPh>
    <rPh sb="20" eb="22">
      <t>ジョウショウ</t>
    </rPh>
    <rPh sb="27" eb="29">
      <t>キンネン</t>
    </rPh>
    <rPh sb="30" eb="32">
      <t>ゼンコク</t>
    </rPh>
    <rPh sb="32" eb="35">
      <t>ヘイキンチ</t>
    </rPh>
    <rPh sb="36" eb="38">
      <t>ウワマワ</t>
    </rPh>
    <rPh sb="42" eb="44">
      <t>シサン</t>
    </rPh>
    <rPh sb="45" eb="48">
      <t>ロウキュウカ</t>
    </rPh>
    <rPh sb="49" eb="50">
      <t>スス</t>
    </rPh>
    <rPh sb="55" eb="57">
      <t>ショウライ</t>
    </rPh>
    <rPh sb="62" eb="64">
      <t>カンロ</t>
    </rPh>
    <rPh sb="64" eb="66">
      <t>コウシン</t>
    </rPh>
    <rPh sb="66" eb="67">
      <t>トウ</t>
    </rPh>
    <rPh sb="68" eb="71">
      <t>ヒツヨウセイ</t>
    </rPh>
    <rPh sb="72" eb="73">
      <t>タカ</t>
    </rPh>
    <rPh sb="74" eb="76">
      <t>ジョウタイ</t>
    </rPh>
    <rPh sb="82" eb="84">
      <t>カンロ</t>
    </rPh>
    <rPh sb="84" eb="86">
      <t>ケイネン</t>
    </rPh>
    <rPh sb="86" eb="87">
      <t>カ</t>
    </rPh>
    <rPh sb="87" eb="88">
      <t>リツ</t>
    </rPh>
    <rPh sb="89" eb="91">
      <t>ホウテイ</t>
    </rPh>
    <rPh sb="91" eb="93">
      <t>タイヨウ</t>
    </rPh>
    <rPh sb="93" eb="95">
      <t>ネンスウ</t>
    </rPh>
    <rPh sb="96" eb="98">
      <t>ケイカ</t>
    </rPh>
    <rPh sb="100" eb="103">
      <t>ソウセツジ</t>
    </rPh>
    <rPh sb="104" eb="106">
      <t>カンロ</t>
    </rPh>
    <rPh sb="111" eb="112">
      <t>ヨコ</t>
    </rPh>
    <rPh sb="114" eb="116">
      <t>ジョウタイ</t>
    </rPh>
    <rPh sb="120" eb="122">
      <t>スウチ</t>
    </rPh>
    <rPh sb="123" eb="124">
      <t>アラワ</t>
    </rPh>
    <rPh sb="129" eb="131">
      <t>カンロ</t>
    </rPh>
    <rPh sb="131" eb="133">
      <t>コウシン</t>
    </rPh>
    <rPh sb="133" eb="134">
      <t>トウ</t>
    </rPh>
    <rPh sb="135" eb="138">
      <t>ヒツヨウセイ</t>
    </rPh>
    <rPh sb="139" eb="140">
      <t>タカ</t>
    </rPh>
    <rPh sb="143" eb="145">
      <t>ケイゾク</t>
    </rPh>
    <rPh sb="152" eb="154">
      <t>カンロ</t>
    </rPh>
    <rPh sb="154" eb="156">
      <t>コウシン</t>
    </rPh>
    <rPh sb="156" eb="157">
      <t>リツ</t>
    </rPh>
    <rPh sb="158" eb="160">
      <t>リョウキン</t>
    </rPh>
    <rPh sb="160" eb="162">
      <t>カイテイ</t>
    </rPh>
    <rPh sb="174" eb="176">
      <t>ザイセイ</t>
    </rPh>
    <rPh sb="177" eb="179">
      <t>タテナオ</t>
    </rPh>
    <rPh sb="181" eb="183">
      <t>ケイゾク</t>
    </rPh>
    <rPh sb="188" eb="191">
      <t>ハイスイカン</t>
    </rPh>
    <rPh sb="192" eb="194">
      <t>イジ</t>
    </rPh>
    <rPh sb="194" eb="196">
      <t>シュウゼン</t>
    </rPh>
    <rPh sb="200" eb="201">
      <t>キュウ</t>
    </rPh>
    <rPh sb="202" eb="203">
      <t>ヨウ</t>
    </rPh>
    <rPh sb="205" eb="207">
      <t>カイリョウ</t>
    </rPh>
    <rPh sb="210" eb="212">
      <t>チャクシュ</t>
    </rPh>
    <rPh sb="219" eb="221">
      <t>コウシン</t>
    </rPh>
    <rPh sb="221" eb="222">
      <t>リツ</t>
    </rPh>
    <rPh sb="223" eb="224">
      <t>ヒク</t>
    </rPh>
    <phoneticPr fontId="4"/>
  </si>
  <si>
    <t>　平成30年度に策定した経営戦略に基づき、経営の健全性を重視した結果、経常収支比率は100%以上を維持しており、財政の立て直しは奏功していると言える。しかし、今後も施設利用率の上昇は見込みにくいため予断を許す状況ではない。
　また、経営の健全性を重視し、法定耐用年数を経過した管路の更新を先送りしている傾向には変わりない。
　当面は布設後40年を経過した配水管等の維持修繕費用の増加などにより経常費用が増加すると予測されるが、急を要する改良等に着手しつつ、法定耐用年数が経過している管路の更新について、経常収支が悪化しないように検討・更新する必要がある。
　併せて、配水管の漏水調査を隔年で実施するなどの状況把握と優先順位を考慮しながら予防保全を前提とした計画的な修繕・更新を行い管路の延命化・維持管理についても検討する必要がある。</t>
    <rPh sb="1" eb="3">
      <t>ヘイセイ</t>
    </rPh>
    <rPh sb="5" eb="7">
      <t>ネンド</t>
    </rPh>
    <rPh sb="8" eb="10">
      <t>サクテイ</t>
    </rPh>
    <rPh sb="12" eb="14">
      <t>ケイエイ</t>
    </rPh>
    <rPh sb="14" eb="16">
      <t>センリャク</t>
    </rPh>
    <rPh sb="17" eb="18">
      <t>モト</t>
    </rPh>
    <rPh sb="21" eb="23">
      <t>ケイエイ</t>
    </rPh>
    <rPh sb="24" eb="27">
      <t>ケンゼンセイ</t>
    </rPh>
    <rPh sb="28" eb="30">
      <t>ジュウシ</t>
    </rPh>
    <rPh sb="32" eb="34">
      <t>ケッカ</t>
    </rPh>
    <rPh sb="35" eb="37">
      <t>ケイジョウ</t>
    </rPh>
    <rPh sb="37" eb="39">
      <t>シュウシ</t>
    </rPh>
    <rPh sb="39" eb="41">
      <t>ヒリツ</t>
    </rPh>
    <rPh sb="46" eb="48">
      <t>イジョウ</t>
    </rPh>
    <rPh sb="49" eb="51">
      <t>イジ</t>
    </rPh>
    <rPh sb="56" eb="58">
      <t>ザイセイ</t>
    </rPh>
    <rPh sb="59" eb="60">
      <t>タ</t>
    </rPh>
    <rPh sb="61" eb="62">
      <t>ナオ</t>
    </rPh>
    <rPh sb="64" eb="66">
      <t>ソウコウ</t>
    </rPh>
    <rPh sb="71" eb="72">
      <t>イ</t>
    </rPh>
    <rPh sb="79" eb="81">
      <t>コンゴ</t>
    </rPh>
    <rPh sb="82" eb="84">
      <t>シセツ</t>
    </rPh>
    <rPh sb="84" eb="87">
      <t>リヨウリツ</t>
    </rPh>
    <rPh sb="88" eb="90">
      <t>ジョウショウ</t>
    </rPh>
    <rPh sb="91" eb="93">
      <t>ミコ</t>
    </rPh>
    <rPh sb="99" eb="101">
      <t>ヨダン</t>
    </rPh>
    <rPh sb="102" eb="103">
      <t>ユル</t>
    </rPh>
    <rPh sb="104" eb="106">
      <t>ジョウキョウ</t>
    </rPh>
    <rPh sb="116" eb="118">
      <t>ケイエイ</t>
    </rPh>
    <rPh sb="119" eb="122">
      <t>ケンゼンセイ</t>
    </rPh>
    <rPh sb="123" eb="125">
      <t>ジュウシ</t>
    </rPh>
    <rPh sb="127" eb="129">
      <t>ホウテイ</t>
    </rPh>
    <rPh sb="129" eb="131">
      <t>タイヨウ</t>
    </rPh>
    <rPh sb="131" eb="133">
      <t>ネンスウ</t>
    </rPh>
    <rPh sb="134" eb="136">
      <t>ケイカ</t>
    </rPh>
    <rPh sb="138" eb="140">
      <t>カンロ</t>
    </rPh>
    <rPh sb="141" eb="143">
      <t>コウシン</t>
    </rPh>
    <rPh sb="144" eb="146">
      <t>サキオク</t>
    </rPh>
    <rPh sb="151" eb="153">
      <t>ケイコウ</t>
    </rPh>
    <rPh sb="155" eb="156">
      <t>カ</t>
    </rPh>
    <rPh sb="163" eb="165">
      <t>トウメン</t>
    </rPh>
    <rPh sb="166" eb="168">
      <t>フセツ</t>
    </rPh>
    <rPh sb="168" eb="169">
      <t>ゴ</t>
    </rPh>
    <rPh sb="171" eb="172">
      <t>ネン</t>
    </rPh>
    <rPh sb="173" eb="175">
      <t>ケイカ</t>
    </rPh>
    <rPh sb="177" eb="180">
      <t>ハイスイカン</t>
    </rPh>
    <rPh sb="180" eb="181">
      <t>トウ</t>
    </rPh>
    <rPh sb="182" eb="184">
      <t>イジ</t>
    </rPh>
    <rPh sb="184" eb="186">
      <t>シュウゼン</t>
    </rPh>
    <rPh sb="186" eb="188">
      <t>ヒヨウ</t>
    </rPh>
    <rPh sb="189" eb="191">
      <t>ゾウカ</t>
    </rPh>
    <rPh sb="196" eb="198">
      <t>ケイジョウ</t>
    </rPh>
    <rPh sb="198" eb="200">
      <t>ヒヨウ</t>
    </rPh>
    <rPh sb="201" eb="203">
      <t>ゾウカ</t>
    </rPh>
    <rPh sb="206" eb="208">
      <t>ヨソク</t>
    </rPh>
    <rPh sb="213" eb="214">
      <t>キュウ</t>
    </rPh>
    <rPh sb="215" eb="216">
      <t>ヨウ</t>
    </rPh>
    <rPh sb="218" eb="220">
      <t>カイリョウ</t>
    </rPh>
    <rPh sb="220" eb="221">
      <t>トウ</t>
    </rPh>
    <rPh sb="222" eb="224">
      <t>チャクシュ</t>
    </rPh>
    <rPh sb="228" eb="230">
      <t>ホウテイ</t>
    </rPh>
    <rPh sb="230" eb="232">
      <t>タイヨウ</t>
    </rPh>
    <rPh sb="232" eb="234">
      <t>ネンスウ</t>
    </rPh>
    <rPh sb="235" eb="237">
      <t>ケイカ</t>
    </rPh>
    <rPh sb="241" eb="243">
      <t>カンロ</t>
    </rPh>
    <rPh sb="244" eb="246">
      <t>コウシン</t>
    </rPh>
    <rPh sb="251" eb="253">
      <t>ケイジョウ</t>
    </rPh>
    <rPh sb="253" eb="255">
      <t>シュウシ</t>
    </rPh>
    <rPh sb="256" eb="258">
      <t>アッカ</t>
    </rPh>
    <rPh sb="264" eb="266">
      <t>ケントウ</t>
    </rPh>
    <rPh sb="267" eb="269">
      <t>コウシン</t>
    </rPh>
    <rPh sb="271" eb="273">
      <t>ヒツヨウ</t>
    </rPh>
    <rPh sb="279" eb="280">
      <t>アワ</t>
    </rPh>
    <rPh sb="283" eb="286">
      <t>ハイスイカン</t>
    </rPh>
    <rPh sb="287" eb="289">
      <t>ロウスイ</t>
    </rPh>
    <rPh sb="289" eb="291">
      <t>チョウサ</t>
    </rPh>
    <rPh sb="292" eb="294">
      <t>カクネン</t>
    </rPh>
    <rPh sb="295" eb="297">
      <t>ジッシ</t>
    </rPh>
    <rPh sb="302" eb="304">
      <t>ジョウキョウ</t>
    </rPh>
    <rPh sb="304" eb="306">
      <t>ハアク</t>
    </rPh>
    <rPh sb="307" eb="309">
      <t>ユウセン</t>
    </rPh>
    <rPh sb="309" eb="311">
      <t>ジュンイ</t>
    </rPh>
    <rPh sb="312" eb="314">
      <t>コウリョ</t>
    </rPh>
    <rPh sb="318" eb="320">
      <t>ヨボウ</t>
    </rPh>
    <rPh sb="320" eb="322">
      <t>ホゼン</t>
    </rPh>
    <rPh sb="323" eb="325">
      <t>ゼンテイ</t>
    </rPh>
    <rPh sb="328" eb="331">
      <t>ケイカクテキ</t>
    </rPh>
    <rPh sb="332" eb="334">
      <t>シュウゼン</t>
    </rPh>
    <rPh sb="335" eb="337">
      <t>コウシン</t>
    </rPh>
    <rPh sb="338" eb="339">
      <t>オコナ</t>
    </rPh>
    <rPh sb="340" eb="342">
      <t>カンロ</t>
    </rPh>
    <rPh sb="343" eb="345">
      <t>エンメイ</t>
    </rPh>
    <rPh sb="345" eb="346">
      <t>カ</t>
    </rPh>
    <rPh sb="347" eb="349">
      <t>イジ</t>
    </rPh>
    <rPh sb="349" eb="351">
      <t>カンリ</t>
    </rPh>
    <rPh sb="356" eb="358">
      <t>ケントウ</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</si>
</sst>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c:v>
                </c:pt>
                <c:pt idx="1">
                  <c:v>0.04</c:v>
                </c:pt>
                <c:pt idx="2">
                  <c:v>0.17</c:v>
                </c:pt>
                <c:pt idx="3">
                  <c:v>0.15</c:v>
                </c:pt>
                <c:pt idx="4">
                  <c:v>0.04</c:v>
                </c:pt>
              </c:numCache>
            </c:numRef>
          </c:val>
          <c:extLst>
            <c:ext xmlns:c16="http://schemas.microsoft.com/office/drawing/2014/chart" uri="{C3380CC4-5D6E-409C-BE32-E72D297353CC}">
              <c16:uniqueId val="{00000000-48D4-4232-BCB0-6F6D8C7A51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8D4-4232-BCB0-6F6D8C7A51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145.43</c:v>
                </c:pt>
                <c:pt idx="1">
                  <c:v>139.07</c:v>
                </c:pt>
                <c:pt idx="2">
                  <c:v>146.44999999999999</c:v>
                </c:pt>
                <c:pt idx="3">
                  <c:v>150.93</c:v>
                </c:pt>
                <c:pt idx="4">
                  <c:v>155.69</c:v>
                </c:pt>
              </c:numCache>
            </c:numRef>
          </c:val>
          <c:extLst>
            <c:ext xmlns:c16="http://schemas.microsoft.com/office/drawing/2014/chart" uri="{C3380CC4-5D6E-409C-BE32-E72D297353CC}">
              <c16:uniqueId val="{00000000-FED3-460E-9DC0-0096DB9923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ED3-460E-9DC0-0096DB9923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48.01</c:v>
                </c:pt>
                <c:pt idx="1">
                  <c:v>49.59</c:v>
                </c:pt>
                <c:pt idx="2">
                  <c:v>50.68</c:v>
                </c:pt>
                <c:pt idx="3">
                  <c:v>52.16</c:v>
                </c:pt>
                <c:pt idx="4">
                  <c:v>53.53</c:v>
                </c:pt>
              </c:numCache>
            </c:numRef>
          </c:val>
          <c:extLst>
            <c:ext xmlns:c16="http://schemas.microsoft.com/office/drawing/2014/chart" uri="{C3380CC4-5D6E-409C-BE32-E72D297353CC}">
              <c16:uniqueId val="{00000000-A44B-4883-BCFD-26191911FF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44B-4883-BCFD-26191911FF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60.46</c:v>
                </c:pt>
                <c:pt idx="1">
                  <c:v>60.45</c:v>
                </c:pt>
                <c:pt idx="2">
                  <c:v>60.17</c:v>
                </c:pt>
                <c:pt idx="3">
                  <c:v>61.68</c:v>
                </c:pt>
                <c:pt idx="4">
                  <c:v>64.400000000000006</c:v>
                </c:pt>
              </c:numCache>
            </c:numRef>
          </c:val>
          <c:extLst>
            <c:ext xmlns:c16="http://schemas.microsoft.com/office/drawing/2014/chart" uri="{C3380CC4-5D6E-409C-BE32-E72D297353CC}">
              <c16:uniqueId val="{00000000-DB0A-4048-8DAB-CA67993EAA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B0A-4048-8DAB-CA67993EAA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BF-4B1B-A5BD-3E221D5232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97BF-4B1B-A5BD-3E221D5232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143.46</c:v>
                </c:pt>
                <c:pt idx="1">
                  <c:v>156.27000000000001</c:v>
                </c:pt>
                <c:pt idx="2">
                  <c:v>163.75</c:v>
                </c:pt>
                <c:pt idx="3">
                  <c:v>201.91</c:v>
                </c:pt>
                <c:pt idx="4">
                  <c:v>238.28</c:v>
                </c:pt>
              </c:numCache>
            </c:numRef>
          </c:val>
          <c:extLst>
            <c:ext xmlns:c16="http://schemas.microsoft.com/office/drawing/2014/chart" uri="{C3380CC4-5D6E-409C-BE32-E72D297353CC}">
              <c16:uniqueId val="{00000000-6666-4FA5-8A3B-5F07B197B1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666-4FA5-8A3B-5F07B197B1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248.85</c:v>
                </c:pt>
                <c:pt idx="1">
                  <c:v>212.33</c:v>
                </c:pt>
                <c:pt idx="2">
                  <c:v>175.78</c:v>
                </c:pt>
                <c:pt idx="3">
                  <c:v>135.41</c:v>
                </c:pt>
                <c:pt idx="4">
                  <c:v>98.57</c:v>
                </c:pt>
              </c:numCache>
            </c:numRef>
          </c:val>
          <c:extLst>
            <c:ext xmlns:c16="http://schemas.microsoft.com/office/drawing/2014/chart" uri="{C3380CC4-5D6E-409C-BE32-E72D297353CC}">
              <c16:uniqueId val="{00000000-2A7B-4309-A435-17579F75CA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A7B-4309-A435-17579F75CA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145.6</c:v>
                </c:pt>
                <c:pt idx="1">
                  <c:v>139.13</c:v>
                </c:pt>
                <c:pt idx="2">
                  <c:v>148.19999999999999</c:v>
                </c:pt>
                <c:pt idx="3">
                  <c:v>153.59</c:v>
                </c:pt>
                <c:pt idx="4">
                  <c:v>159.07</c:v>
                </c:pt>
              </c:numCache>
            </c:numRef>
          </c:val>
          <c:extLst>
            <c:ext xmlns:c16="http://schemas.microsoft.com/office/drawing/2014/chart" uri="{C3380CC4-5D6E-409C-BE32-E72D297353CC}">
              <c16:uniqueId val="{00000000-A564-4197-8D5B-124D9A1365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564-4197-8D5B-124D9A1365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148.1</c:v>
                </c:pt>
                <c:pt idx="1">
                  <c:v>155.49</c:v>
                </c:pt>
                <c:pt idx="2">
                  <c:v>146.43</c:v>
                </c:pt>
                <c:pt idx="3">
                  <c:v>140.91999999999999</c:v>
                </c:pt>
                <c:pt idx="4">
                  <c:v>136.57</c:v>
                </c:pt>
              </c:numCache>
            </c:numRef>
          </c:val>
          <c:extLst>
            <c:ext xmlns:c16="http://schemas.microsoft.com/office/drawing/2014/chart" uri="{C3380CC4-5D6E-409C-BE32-E72D297353CC}">
              <c16:uniqueId val="{00000000-90C0-45FA-B0FE-23E48BE825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0C0-45FA-B0FE-23E48BE825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49.71</c:v>
                </c:pt>
                <c:pt idx="1">
                  <c:v>49.2</c:v>
                </c:pt>
                <c:pt idx="2">
                  <c:v>47.82</c:v>
                </c:pt>
                <c:pt idx="3">
                  <c:v>48.67</c:v>
                </c:pt>
                <c:pt idx="4">
                  <c:v>49.29</c:v>
                </c:pt>
              </c:numCache>
            </c:numRef>
          </c:val>
          <c:extLst>
            <c:ext xmlns:c16="http://schemas.microsoft.com/office/drawing/2014/chart" uri="{C3380CC4-5D6E-409C-BE32-E72D297353CC}">
              <c16:uniqueId val="{00000000-A377-4899-B4B4-C558E5A7DE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A377-4899-B4B4-C558E5A7DE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85.66</c:v>
                </c:pt>
                <c:pt idx="1">
                  <c:v>86.04</c:v>
                </c:pt>
                <c:pt idx="2">
                  <c:v>87.51</c:v>
                </c:pt>
                <c:pt idx="3">
                  <c:v>87.84</c:v>
                </c:pt>
                <c:pt idx="4">
                  <c:v>85.8</c:v>
                </c:pt>
              </c:numCache>
            </c:numRef>
          </c:val>
          <c:extLst>
            <c:ext xmlns:c16="http://schemas.microsoft.com/office/drawing/2014/chart" uri="{C3380CC4-5D6E-409C-BE32-E72D297353CC}">
              <c16:uniqueId val="{00000000-BF1A-4724-8A1E-C3582C1B77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F1A-4724-8A1E-C3582C1B77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J70" sqref="BJ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石井町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25310</v>
      </c>
      <c r="AM8" s="66"/>
      <c r="AN8" s="66"/>
      <c r="AO8" s="66"/>
      <c r="AP8" s="66"/>
      <c r="AQ8" s="66"/>
      <c r="AR8" s="66"/>
      <c r="AS8" s="66"/>
      <c r="AT8" s="37">
        <f>データ!$S$6</f>
        <v>28.85</v>
      </c>
      <c r="AU8" s="38"/>
      <c r="AV8" s="38"/>
      <c r="AW8" s="38"/>
      <c r="AX8" s="38"/>
      <c r="AY8" s="38"/>
      <c r="AZ8" s="38"/>
      <c r="BA8" s="38"/>
      <c r="BB8" s="55">
        <f>データ!$T$6</f>
        <v>877.3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82.86</v>
      </c>
      <c r="J10" s="38"/>
      <c r="K10" s="38"/>
      <c r="L10" s="38"/>
      <c r="M10" s="38"/>
      <c r="N10" s="38"/>
      <c r="O10" s="65"/>
      <c r="P10" s="55">
        <f>データ!$P$6</f>
        <v>91.3</v>
      </c>
      <c r="Q10" s="55"/>
      <c r="R10" s="55"/>
      <c r="S10" s="55"/>
      <c r="T10" s="55"/>
      <c r="U10" s="55"/>
      <c r="V10" s="55"/>
      <c r="W10" s="66">
        <f>データ!$Q$6</f>
        <v>4185</v>
      </c>
      <c r="X10" s="66"/>
      <c r="Y10" s="66"/>
      <c r="Z10" s="66"/>
      <c r="AA10" s="66"/>
      <c r="AB10" s="66"/>
      <c r="AC10" s="66"/>
      <c r="AD10" s="2"/>
      <c r="AE10" s="2"/>
      <c r="AF10" s="2"/>
      <c r="AG10" s="2"/>
      <c r="AH10" s="2"/>
      <c r="AI10" s="2"/>
      <c r="AJ10" s="2"/>
      <c r="AK10" s="2"/>
      <c r="AL10" s="66">
        <f>データ!$U$6</f>
        <v>22995</v>
      </c>
      <c r="AM10" s="66"/>
      <c r="AN10" s="66"/>
      <c r="AO10" s="66"/>
      <c r="AP10" s="66"/>
      <c r="AQ10" s="66"/>
      <c r="AR10" s="66"/>
      <c r="AS10" s="66"/>
      <c r="AT10" s="37">
        <f>データ!$V$6</f>
        <v>22.89</v>
      </c>
      <c r="AU10" s="38"/>
      <c r="AV10" s="38"/>
      <c r="AW10" s="38"/>
      <c r="AX10" s="38"/>
      <c r="AY10" s="38"/>
      <c r="AZ10" s="38"/>
      <c r="BA10" s="38"/>
      <c r="BB10" s="55">
        <f>データ!$W$6</f>
        <v>1004.59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BWa1paf+zbTN34Ti27vP2uto+x92+3y2jqJMgsi9ANJj/cgmLWhfu/tG1ixzPJPLJGpcF1gVAiqEe7u2arXXw==" saltValue="+4NKNnPm7W22Bm1g0xHg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363413</v>
      </c>
      <c r="D6" s="20">
        <f t="shared" si="3"/>
        <v>46</v>
      </c>
      <c r="E6" s="20">
        <f t="shared" si="3"/>
        <v>1</v>
      </c>
      <c r="F6" s="20">
        <f t="shared" si="3"/>
        <v>0</v>
      </c>
      <c r="G6" s="20">
        <f t="shared" si="3"/>
        <v>1</v>
      </c>
      <c r="H6" s="20" t="str">
        <f t="shared" si="3"/>
        <v>徳島県　石井町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82.86</v>
      </c>
      <c r="P6" s="21">
        <f t="shared" si="3"/>
        <v>91.3</v>
      </c>
      <c r="Q6" s="21">
        <f t="shared" si="3"/>
        <v>4185</v>
      </c>
      <c r="R6" s="21">
        <f t="shared" si="3"/>
        <v>25310</v>
      </c>
      <c r="S6" s="21">
        <f t="shared" si="3"/>
        <v>28.85</v>
      </c>
      <c r="T6" s="21">
        <f t="shared" si="3"/>
        <v>877.3</v>
      </c>
      <c r="U6" s="21">
        <f t="shared" si="3"/>
        <v>22995</v>
      </c>
      <c r="V6" s="21">
        <f t="shared" si="3"/>
        <v>22.89</v>
      </c>
      <c r="W6" s="21">
        <f t="shared" si="3"/>
        <v>1004.59</v>
      </c>
      <c r="X6" s="22">
        <f>IF(X7="",NA(),X7)</f>
        <v>145.43</v>
      </c>
      <c r="Y6" s="22">
        <f t="shared" ref="Y6:AG6" si="4">IF(Y7="",NA(),Y7)</f>
        <v>139.07</v>
      </c>
      <c r="Z6" s="22">
        <f t="shared" si="4"/>
        <v>146.44999999999999</v>
      </c>
      <c r="AA6" s="22">
        <f t="shared" si="4"/>
        <v>150.93</v>
      </c>
      <c r="AB6" s="22">
        <f t="shared" si="4"/>
        <v>155.69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143.46</v>
      </c>
      <c r="AU6" s="22">
        <f t="shared" ref="AU6:BC6" si="6">IF(AU7="",NA(),AU7)</f>
        <v>156.27000000000001</v>
      </c>
      <c r="AV6" s="22">
        <f t="shared" si="6"/>
        <v>163.75</v>
      </c>
      <c r="AW6" s="22">
        <f t="shared" si="6"/>
        <v>201.91</v>
      </c>
      <c r="AX6" s="22">
        <f t="shared" si="6"/>
        <v>238.28</v>
      </c>
      <c r="AY6" s="22">
        <f t="shared" si="6"/>
        <v>359.47</v>
      </c>
      <c r="AZ6" s="22">
        <f t="shared" si="6"/>
        <v>369.69</v>
      </c>
      <c r="BA6" s="22">
        <f t="shared" si="6"/>
        <v>379.08</v>
      </c>
      <c r="BB6" s="22">
        <f t="shared" si="6"/>
        <v>367.55</v>
      </c>
      <c r="BC6" s="22">
        <f t="shared" si="6"/>
        <v>378.56</v>
      </c>
      <c r="BD6" s="21" t="str">
        <f>IF(BD7="","",IF(BD7="-","【-】","【"&amp;SUBSTITUTE(TEXT(BD7,"#,##0.00"),"-","△")&amp;"】"))</f>
        <v>【261.51】</v>
      </c>
      <c r="BE6" s="22">
        <f>IF(BE7="",NA(),BE7)</f>
        <v>248.85</v>
      </c>
      <c r="BF6" s="22">
        <f t="shared" ref="BF6:BN6" si="7">IF(BF7="",NA(),BF7)</f>
        <v>212.33</v>
      </c>
      <c r="BG6" s="22">
        <f t="shared" si="7"/>
        <v>175.78</v>
      </c>
      <c r="BH6" s="22">
        <f t="shared" si="7"/>
        <v>135.41</v>
      </c>
      <c r="BI6" s="22">
        <f t="shared" si="7"/>
        <v>98.57</v>
      </c>
      <c r="BJ6" s="22">
        <f t="shared" si="7"/>
        <v>401.79</v>
      </c>
      <c r="BK6" s="22">
        <f t="shared" si="7"/>
        <v>402.99</v>
      </c>
      <c r="BL6" s="22">
        <f t="shared" si="7"/>
        <v>398.98</v>
      </c>
      <c r="BM6" s="22">
        <f t="shared" si="7"/>
        <v>418.68</v>
      </c>
      <c r="BN6" s="22">
        <f t="shared" si="7"/>
        <v>395.68</v>
      </c>
      <c r="BO6" s="21" t="str">
        <f>IF(BO7="","",IF(BO7="-","【-】","【"&amp;SUBSTITUTE(TEXT(BO7,"#,##0.00"),"-","△")&amp;"】"))</f>
        <v>【265.16】</v>
      </c>
      <c r="BP6" s="22">
        <f>IF(BP7="",NA(),BP7)</f>
        <v>145.6</v>
      </c>
      <c r="BQ6" s="22">
        <f t="shared" ref="BQ6:BY6" si="8">IF(BQ7="",NA(),BQ7)</f>
        <v>139.13</v>
      </c>
      <c r="BR6" s="22">
        <f t="shared" si="8"/>
        <v>148.19999999999999</v>
      </c>
      <c r="BS6" s="22">
        <f t="shared" si="8"/>
        <v>153.59</v>
      </c>
      <c r="BT6" s="22">
        <f t="shared" si="8"/>
        <v>159.07</v>
      </c>
      <c r="BU6" s="22">
        <f t="shared" si="8"/>
        <v>100.12</v>
      </c>
      <c r="BV6" s="22">
        <f t="shared" si="8"/>
        <v>98.66</v>
      </c>
      <c r="BW6" s="22">
        <f t="shared" si="8"/>
        <v>98.64</v>
      </c>
      <c r="BX6" s="22">
        <f t="shared" si="8"/>
        <v>94.78</v>
      </c>
      <c r="BY6" s="22">
        <f t="shared" si="8"/>
        <v>97.59</v>
      </c>
      <c r="BZ6" s="21" t="str">
        <f>IF(BZ7="","",IF(BZ7="-","【-】","【"&amp;SUBSTITUTE(TEXT(BZ7,"#,##0.00"),"-","△")&amp;"】"))</f>
        <v>【102.35】</v>
      </c>
      <c r="CA6" s="22">
        <f>IF(CA7="",NA(),CA7)</f>
        <v>148.1</v>
      </c>
      <c r="CB6" s="22">
        <f t="shared" ref="CB6:CJ6" si="9">IF(CB7="",NA(),CB7)</f>
        <v>155.49</v>
      </c>
      <c r="CC6" s="22">
        <f t="shared" si="9"/>
        <v>146.43</v>
      </c>
      <c r="CD6" s="22">
        <f t="shared" si="9"/>
        <v>140.91999999999999</v>
      </c>
      <c r="CE6" s="22">
        <f t="shared" si="9"/>
        <v>136.57</v>
      </c>
      <c r="CF6" s="22">
        <f t="shared" si="9"/>
        <v>174.97</v>
      </c>
      <c r="CG6" s="22">
        <f t="shared" si="9"/>
        <v>178.59</v>
      </c>
      <c r="CH6" s="22">
        <f t="shared" si="9"/>
        <v>178.92</v>
      </c>
      <c r="CI6" s="22">
        <f t="shared" si="9"/>
        <v>181.3</v>
      </c>
      <c r="CJ6" s="22">
        <f t="shared" si="9"/>
        <v>181.71</v>
      </c>
      <c r="CK6" s="21" t="str">
        <f>IF(CK7="","",IF(CK7="-","【-】","【"&amp;SUBSTITUTE(TEXT(CK7,"#,##0.00"),"-","△")&amp;"】"))</f>
        <v>【167.74】</v>
      </c>
      <c r="CL6" s="22">
        <f>IF(CL7="",NA(),CL7)</f>
        <v>49.71</v>
      </c>
      <c r="CM6" s="22">
        <f t="shared" ref="CM6:CU6" si="10">IF(CM7="",NA(),CM7)</f>
        <v>49.2</v>
      </c>
      <c r="CN6" s="22">
        <f t="shared" si="10"/>
        <v>47.82</v>
      </c>
      <c r="CO6" s="22">
        <f t="shared" si="10"/>
        <v>48.67</v>
      </c>
      <c r="CP6" s="22">
        <f t="shared" si="10"/>
        <v>49.29</v>
      </c>
      <c r="CQ6" s="22">
        <f t="shared" si="10"/>
        <v>55.63</v>
      </c>
      <c r="CR6" s="22">
        <f t="shared" si="10"/>
        <v>55.03</v>
      </c>
      <c r="CS6" s="22">
        <f t="shared" si="10"/>
        <v>55.14</v>
      </c>
      <c r="CT6" s="22">
        <f t="shared" si="10"/>
        <v>55.89</v>
      </c>
      <c r="CU6" s="22">
        <f t="shared" si="10"/>
        <v>55.72</v>
      </c>
      <c r="CV6" s="21" t="str">
        <f>IF(CV7="","",IF(CV7="-","【-】","【"&amp;SUBSTITUTE(TEXT(CV7,"#,##0.00"),"-","△")&amp;"】"))</f>
        <v>【60.29】</v>
      </c>
      <c r="CW6" s="22">
        <f>IF(CW7="",NA(),CW7)</f>
        <v>85.66</v>
      </c>
      <c r="CX6" s="22">
        <f t="shared" ref="CX6:DF6" si="11">IF(CX7="",NA(),CX7)</f>
        <v>86.04</v>
      </c>
      <c r="CY6" s="22">
        <f t="shared" si="11"/>
        <v>87.51</v>
      </c>
      <c r="CZ6" s="22">
        <f t="shared" si="11"/>
        <v>87.84</v>
      </c>
      <c r="DA6" s="22">
        <f t="shared" si="11"/>
        <v>85.8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48.01</v>
      </c>
      <c r="DI6" s="22">
        <f t="shared" ref="DI6:DQ6" si="12">IF(DI7="",NA(),DI7)</f>
        <v>49.59</v>
      </c>
      <c r="DJ6" s="22">
        <f t="shared" si="12"/>
        <v>50.68</v>
      </c>
      <c r="DK6" s="22">
        <f t="shared" si="12"/>
        <v>52.16</v>
      </c>
      <c r="DL6" s="22">
        <f t="shared" si="12"/>
        <v>53.53</v>
      </c>
      <c r="DM6" s="22">
        <f t="shared" si="12"/>
        <v>48.05</v>
      </c>
      <c r="DN6" s="22">
        <f t="shared" si="12"/>
        <v>48.87</v>
      </c>
      <c r="DO6" s="22">
        <f t="shared" si="12"/>
        <v>49.92</v>
      </c>
      <c r="DP6" s="22">
        <f t="shared" si="12"/>
        <v>50.63</v>
      </c>
      <c r="DQ6" s="22">
        <f t="shared" si="12"/>
        <v>51.29</v>
      </c>
      <c r="DR6" s="21" t="str">
        <f>IF(DR7="","",IF(DR7="-","【-】","【"&amp;SUBSTITUTE(TEXT(DR7,"#,##0.00"),"-","△")&amp;"】"))</f>
        <v>【50.88】</v>
      </c>
      <c r="DS6" s="22">
        <f>IF(DS7="",NA(),DS7)</f>
        <v>60.46</v>
      </c>
      <c r="DT6" s="22">
        <f t="shared" ref="DT6:EB6" si="13">IF(DT7="",NA(),DT7)</f>
        <v>60.45</v>
      </c>
      <c r="DU6" s="22">
        <f t="shared" si="13"/>
        <v>60.17</v>
      </c>
      <c r="DV6" s="22">
        <f t="shared" si="13"/>
        <v>61.68</v>
      </c>
      <c r="DW6" s="22">
        <f t="shared" si="13"/>
        <v>64.400000000000006</v>
      </c>
      <c r="DX6" s="22">
        <f t="shared" si="13"/>
        <v>13.39</v>
      </c>
      <c r="DY6" s="22">
        <f t="shared" si="13"/>
        <v>14.85</v>
      </c>
      <c r="DZ6" s="22">
        <f t="shared" si="13"/>
        <v>16.88</v>
      </c>
      <c r="EA6" s="22">
        <f t="shared" si="13"/>
        <v>18.28</v>
      </c>
      <c r="EB6" s="22">
        <f t="shared" si="13"/>
        <v>19.61</v>
      </c>
      <c r="EC6" s="21" t="str">
        <f>IF(EC7="","",IF(EC7="-","【-】","【"&amp;SUBSTITUTE(TEXT(EC7,"#,##0.00"),"-","△")&amp;"】"))</f>
        <v>【22.30】</v>
      </c>
      <c r="ED6" s="22">
        <f>IF(ED7="",NA(),ED7)</f>
        <v>0.1</v>
      </c>
      <c r="EE6" s="22">
        <f t="shared" ref="EE6:EM6" si="14">IF(EE7="",NA(),EE7)</f>
        <v>0.04</v>
      </c>
      <c r="EF6" s="22">
        <f t="shared" si="14"/>
        <v>0.17</v>
      </c>
      <c r="EG6" s="22">
        <f t="shared" si="14"/>
        <v>0.15</v>
      </c>
      <c r="EH6" s="22">
        <f t="shared" si="14"/>
        <v>0.04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363413</v>
      </c>
      <c r="D7" s="24">
        <v>46</v>
      </c>
      <c r="E7" s="24">
        <v>1</v>
      </c>
      <c r="F7" s="24">
        <v>0</v>
      </c>
      <c r="G7" s="24">
        <v>1</v>
      </c>
      <c r="H7" s="24" t="s">
        <v>93</v>
      </c>
      <c r="I7" s="24" t="s">
        <v>94</v>
      </c>
      <c r="J7" s="24" t="s">
        <v>95</v>
      </c>
      <c r="K7" s="24" t="s">
        <v>96</v>
      </c>
      <c r="L7" s="24" t="s">
        <v>97</v>
      </c>
      <c r="M7" s="24" t="s">
        <v>98</v>
      </c>
      <c r="N7" s="25" t="s">
        <v>99</v>
      </c>
      <c r="O7" s="25">
        <v>82.86</v>
      </c>
      <c r="P7" s="25">
        <v>91.3</v>
      </c>
      <c r="Q7" s="25">
        <v>4185</v>
      </c>
      <c r="R7" s="25">
        <v>25310</v>
      </c>
      <c r="S7" s="25">
        <v>28.85</v>
      </c>
      <c r="T7" s="25">
        <v>877.3</v>
      </c>
      <c r="U7" s="25">
        <v>22995</v>
      </c>
      <c r="V7" s="25">
        <v>22.89</v>
      </c>
      <c r="W7" s="25">
        <v>1004.59</v>
      </c>
      <c r="X7" s="25">
        <v>145.43</v>
      </c>
      <c r="Y7" s="25">
        <v>139.07</v>
      </c>
      <c r="Z7" s="25">
        <v>146.44999999999999</v>
      </c>
      <c r="AA7" s="25">
        <v>150.93</v>
      </c>
      <c r="AB7" s="25">
        <v>155.69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143.46</v>
      </c>
      <c r="AU7" s="25">
        <v>156.27000000000001</v>
      </c>
      <c r="AV7" s="25">
        <v>163.75</v>
      </c>
      <c r="AW7" s="25">
        <v>201.91</v>
      </c>
      <c r="AX7" s="25">
        <v>238.28</v>
      </c>
      <c r="AY7" s="25">
        <v>359.47</v>
      </c>
      <c r="AZ7" s="25">
        <v>369.69</v>
      </c>
      <c r="BA7" s="25">
        <v>379.08</v>
      </c>
      <c r="BB7" s="25">
        <v>367.55</v>
      </c>
      <c r="BC7" s="25">
        <v>378.56</v>
      </c>
      <c r="BD7" s="25">
        <v>261.51</v>
      </c>
      <c r="BE7" s="25">
        <v>248.85</v>
      </c>
      <c r="BF7" s="25">
        <v>212.33</v>
      </c>
      <c r="BG7" s="25">
        <v>175.78</v>
      </c>
      <c r="BH7" s="25">
        <v>135.41</v>
      </c>
      <c r="BI7" s="25">
        <v>98.57</v>
      </c>
      <c r="BJ7" s="25">
        <v>401.79</v>
      </c>
      <c r="BK7" s="25">
        <v>402.99</v>
      </c>
      <c r="BL7" s="25">
        <v>398.98</v>
      </c>
      <c r="BM7" s="25">
        <v>418.68</v>
      </c>
      <c r="BN7" s="25">
        <v>395.68</v>
      </c>
      <c r="BO7" s="25">
        <v>265.16000000000003</v>
      </c>
      <c r="BP7" s="25">
        <v>145.6</v>
      </c>
      <c r="BQ7" s="25">
        <v>139.13</v>
      </c>
      <c r="BR7" s="25">
        <v>148.19999999999999</v>
      </c>
      <c r="BS7" s="25">
        <v>153.59</v>
      </c>
      <c r="BT7" s="25">
        <v>159.07</v>
      </c>
      <c r="BU7" s="25">
        <v>100.12</v>
      </c>
      <c r="BV7" s="25">
        <v>98.66</v>
      </c>
      <c r="BW7" s="25">
        <v>98.64</v>
      </c>
      <c r="BX7" s="25">
        <v>94.78</v>
      </c>
      <c r="BY7" s="25">
        <v>97.59</v>
      </c>
      <c r="BZ7" s="25">
        <v>102.35</v>
      </c>
      <c r="CA7" s="25">
        <v>148.1</v>
      </c>
      <c r="CB7" s="25">
        <v>155.49</v>
      </c>
      <c r="CC7" s="25">
        <v>146.43</v>
      </c>
      <c r="CD7" s="25">
        <v>140.91999999999999</v>
      </c>
      <c r="CE7" s="25">
        <v>136.57</v>
      </c>
      <c r="CF7" s="25">
        <v>174.97</v>
      </c>
      <c r="CG7" s="25">
        <v>178.59</v>
      </c>
      <c r="CH7" s="25">
        <v>178.92</v>
      </c>
      <c r="CI7" s="25">
        <v>181.3</v>
      </c>
      <c r="CJ7" s="25">
        <v>181.71</v>
      </c>
      <c r="CK7" s="25">
        <v>167.74</v>
      </c>
      <c r="CL7" s="25">
        <v>49.71</v>
      </c>
      <c r="CM7" s="25">
        <v>49.2</v>
      </c>
      <c r="CN7" s="25">
        <v>47.82</v>
      </c>
      <c r="CO7" s="25">
        <v>48.67</v>
      </c>
      <c r="CP7" s="25">
        <v>49.29</v>
      </c>
      <c r="CQ7" s="25">
        <v>55.63</v>
      </c>
      <c r="CR7" s="25">
        <v>55.03</v>
      </c>
      <c r="CS7" s="25">
        <v>55.14</v>
      </c>
      <c r="CT7" s="25">
        <v>55.89</v>
      </c>
      <c r="CU7" s="25">
        <v>55.72</v>
      </c>
      <c r="CV7" s="25">
        <v>60.29</v>
      </c>
      <c r="CW7" s="25">
        <v>85.66</v>
      </c>
      <c r="CX7" s="25">
        <v>86.04</v>
      </c>
      <c r="CY7" s="25">
        <v>87.51</v>
      </c>
      <c r="CZ7" s="25">
        <v>87.84</v>
      </c>
      <c r="DA7" s="25">
        <v>85.8</v>
      </c>
      <c r="DB7" s="25">
        <v>82.04</v>
      </c>
      <c r="DC7" s="25">
        <v>81.900000000000006</v>
      </c>
      <c r="DD7" s="25">
        <v>81.39</v>
      </c>
      <c r="DE7" s="25">
        <v>81.27</v>
      </c>
      <c r="DF7" s="25">
        <v>81.260000000000005</v>
      </c>
      <c r="DG7" s="25">
        <v>90.12</v>
      </c>
      <c r="DH7" s="25">
        <v>48.01</v>
      </c>
      <c r="DI7" s="25">
        <v>49.59</v>
      </c>
      <c r="DJ7" s="25">
        <v>50.68</v>
      </c>
      <c r="DK7" s="25">
        <v>52.16</v>
      </c>
      <c r="DL7" s="25">
        <v>53.53</v>
      </c>
      <c r="DM7" s="25">
        <v>48.05</v>
      </c>
      <c r="DN7" s="25">
        <v>48.87</v>
      </c>
      <c r="DO7" s="25">
        <v>49.92</v>
      </c>
      <c r="DP7" s="25">
        <v>50.63</v>
      </c>
      <c r="DQ7" s="25">
        <v>51.29</v>
      </c>
      <c r="DR7" s="25">
        <v>50.88</v>
      </c>
      <c r="DS7" s="25">
        <v>60.46</v>
      </c>
      <c r="DT7" s="25">
        <v>60.45</v>
      </c>
      <c r="DU7" s="25">
        <v>60.17</v>
      </c>
      <c r="DV7" s="25">
        <v>61.68</v>
      </c>
      <c r="DW7" s="25">
        <v>64.400000000000006</v>
      </c>
      <c r="DX7" s="25">
        <v>13.39</v>
      </c>
      <c r="DY7" s="25">
        <v>14.85</v>
      </c>
      <c r="DZ7" s="25">
        <v>16.88</v>
      </c>
      <c r="EA7" s="25">
        <v>18.28</v>
      </c>
      <c r="EB7" s="25">
        <v>19.61</v>
      </c>
      <c r="EC7" s="25">
        <v>22.3</v>
      </c>
      <c r="ED7" s="25">
        <v>0.1</v>
      </c>
      <c r="EE7" s="25">
        <v>0.04</v>
      </c>
      <c r="EF7" s="25">
        <v>0.17</v>
      </c>
      <c r="EG7" s="25">
        <v>0.15</v>
      </c>
      <c r="EH7" s="25">
        <v>0.04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眞開　昭彦</cp:lastModifiedBy>
  <cp:lastPrinted>2023-01-12T01:00:02Z</cp:lastPrinted>
  <dcterms:created xsi:type="dcterms:W3CDTF">2022-12-01T01:04:14Z</dcterms:created>
  <dcterms:modified xsi:type="dcterms:W3CDTF">2023-01-12T01:55:02Z</dcterms:modified>
  <cp:category/>
</cp:coreProperties>
</file>