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UjNcu34V2x4qdLTxQwWMQeEQJD4CvS4jcNjY76OVGKJut3nTwMzR9ZqDkLYB+xwMiipxoJ3C2xqKcd57lsmrA==" workbookSaltValue="cxTvg85iGmEtop789Kt34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<sst xmlns="http://schemas.openxmlformats.org/spreadsheetml/2006/main" count="228" uniqueCount="114">
  <si>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</si>
  <si>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</si>
  <si>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</si>
  <si>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</si>
  <si>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</si>
  <si>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</si>
  <si>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</si>
  <si>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</si>
  <si>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</si>
  <si>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</si>
  <si>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</si>
  <si>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</si>
  <si>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</si>
  <si>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</si>
  <si>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</si>
  <si>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</si>
  <si>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</si>
  <si>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</si>
  <si>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</si>
  <si>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</si>
  <si>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</si>
  <si>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</si>
  <si>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</si>
  <si>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</si>
  <si>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</si>
  <si>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</si>
  <si>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</si>
  <si>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</si>
  <si>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</si>
  <si>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</si>
  <si>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</si>
  <si>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</si>
  <si>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</si>
  <si>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</si>
  <si>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</si>
  <si>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</si>
  <si>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</si>
  <si>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</si>
  <si>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</si>
  <si>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</si>
  <si>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</si>
  <si>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</si>
  <si>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</si>
  <si>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</si>
  <si>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</si>
  <si>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</si>
  <si>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</si>
  <si>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</si>
  <si>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</si>
  <si>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</si>
  <si>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</si>
  <si>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</si>
  <si>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</si>
  <si>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</si>
  <si>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</si>
  <si>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</si>
  <si>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</si>
  <si>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</si>
  <si>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</si>
  <si>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</si>
  <si>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</si>
  <si>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</si>
  <si>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</si>
  <si>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</si>
  <si>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</si>
  <si>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</si>
  <si>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</si>
  <si>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</si>
  <si>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</si>
  <si>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</si>
  <si>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</si>
  <si>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</si>
  <si>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</si>
  <si>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</si>
  <si>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</si>
  <si>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</si>
  <si>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</si>
  <si>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</si>
  <si>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</si>
  <si>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</si>
  <si>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</si>
  <si>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</si>
  <si>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</si>
  <si>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</si>
  <si>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</si>
  <si>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</si>
  <si>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</si>
  <si>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</si>
  <si>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</si>
  <si>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</si>
  <si>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</si>
  <si>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</si>
  <si>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</si>
  <si>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</si>
  <si>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</si>
  <si>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</si>
  <si>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</si>
  <si>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</si>
  <si>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</si>
  <si>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</si>
  <si>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</si>
  <si>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</si>
  <si>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</si>
  <si>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</si>
  <si>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</si>
  <si>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</si>
  <si>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</si>
  <si>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</si>
  <si>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</si>
  <si>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</si>
  <si>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</si>
  <si>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これまで資料不足であったため不明となっていた管路経年化率の調査が完了した結果、全国平均を大きく上回っていることが判明した。管路だけでなく他の資産（特に統合した簡易水道施設）についても耐用年数を経過した資産が多くみられ、有形固定資産減価償却率が年々増加している。資金不足もある中で、管路更新率は全国平均を下回っており、耐用年数経過資産も増加しているところではあるが、施設の重要性、危機度、補助金の有無などを総合的に判断し、計画的に更新事業を行っている。今後は、更新の財源の確保とともに、甚大化する災害に対して施設の強靭化もあわせて検討する必要がある。</t>
    <rPh sb="5" eb="7">
      <t>シリョウ</t>
    </rPh>
    <rPh sb="7" eb="9">
      <t>ブソク</t>
    </rPh>
    <rPh sb="15" eb="17">
      <t>フメイ</t>
    </rPh>
    <rPh sb="23" eb="25">
      <t>カンロ</t>
    </rPh>
    <rPh sb="25" eb="28">
      <t>ケイネンカ</t>
    </rPh>
    <rPh sb="28" eb="29">
      <t>リツ</t>
    </rPh>
    <rPh sb="30" eb="32">
      <t>チョウサ</t>
    </rPh>
    <rPh sb="33" eb="35">
      <t>カンリョウ</t>
    </rPh>
    <rPh sb="37" eb="39">
      <t>ケッカ</t>
    </rPh>
    <rPh sb="40" eb="42">
      <t>ゼンコク</t>
    </rPh>
    <rPh sb="42" eb="44">
      <t>ヘイキン</t>
    </rPh>
    <rPh sb="45" eb="46">
      <t>オオ</t>
    </rPh>
    <rPh sb="48" eb="50">
      <t>ウワマワ</t>
    </rPh>
    <rPh sb="57" eb="59">
      <t>ハンメイ</t>
    </rPh>
    <rPh sb="62" eb="64">
      <t>カンロ</t>
    </rPh>
    <rPh sb="69" eb="70">
      <t>ホカ</t>
    </rPh>
    <rPh sb="71" eb="73">
      <t>シサン</t>
    </rPh>
    <rPh sb="74" eb="75">
      <t>トク</t>
    </rPh>
    <rPh sb="76" eb="78">
      <t>トウゴウ</t>
    </rPh>
    <rPh sb="80" eb="82">
      <t>カンイ</t>
    </rPh>
    <rPh sb="82" eb="84">
      <t>スイドウ</t>
    </rPh>
    <rPh sb="84" eb="86">
      <t>シセツ</t>
    </rPh>
    <rPh sb="92" eb="94">
      <t>タイヨウ</t>
    </rPh>
    <rPh sb="94" eb="96">
      <t>ネンスウ</t>
    </rPh>
    <rPh sb="97" eb="99">
      <t>ケイカ</t>
    </rPh>
    <rPh sb="101" eb="103">
      <t>シサン</t>
    </rPh>
    <rPh sb="104" eb="105">
      <t>オオ</t>
    </rPh>
    <rPh sb="110" eb="112">
      <t>ユウケイ</t>
    </rPh>
    <rPh sb="112" eb="114">
      <t>コテイ</t>
    </rPh>
    <rPh sb="114" eb="116">
      <t>シサン</t>
    </rPh>
    <rPh sb="116" eb="118">
      <t>ゲンカ</t>
    </rPh>
    <rPh sb="118" eb="120">
      <t>ショウキャク</t>
    </rPh>
    <rPh sb="120" eb="121">
      <t>リツ</t>
    </rPh>
    <rPh sb="122" eb="124">
      <t>ネンネン</t>
    </rPh>
    <rPh sb="124" eb="126">
      <t>ゾウカ</t>
    </rPh>
    <rPh sb="131" eb="133">
      <t>シキン</t>
    </rPh>
    <rPh sb="133" eb="135">
      <t>フソク</t>
    </rPh>
    <rPh sb="138" eb="139">
      <t>ナカ</t>
    </rPh>
    <rPh sb="141" eb="143">
      <t>カンロ</t>
    </rPh>
    <rPh sb="143" eb="145">
      <t>コウシン</t>
    </rPh>
    <rPh sb="145" eb="146">
      <t>リツ</t>
    </rPh>
    <rPh sb="147" eb="149">
      <t>ゼンコク</t>
    </rPh>
    <rPh sb="149" eb="151">
      <t>ヘイキン</t>
    </rPh>
    <rPh sb="152" eb="154">
      <t>シタマワ</t>
    </rPh>
    <rPh sb="159" eb="161">
      <t>タイヨウ</t>
    </rPh>
    <rPh sb="161" eb="163">
      <t>ネンスウ</t>
    </rPh>
    <rPh sb="163" eb="165">
      <t>ケイカ</t>
    </rPh>
    <rPh sb="165" eb="167">
      <t>シサン</t>
    </rPh>
    <rPh sb="168" eb="170">
      <t>ゾウカ</t>
    </rPh>
    <rPh sb="183" eb="185">
      <t>シセツ</t>
    </rPh>
    <rPh sb="186" eb="189">
      <t>ジュウヨウセイ</t>
    </rPh>
    <rPh sb="190" eb="192">
      <t>キキ</t>
    </rPh>
    <rPh sb="192" eb="193">
      <t>ド</t>
    </rPh>
    <rPh sb="194" eb="197">
      <t>ホジョキン</t>
    </rPh>
    <rPh sb="198" eb="200">
      <t>ウム</t>
    </rPh>
    <rPh sb="203" eb="206">
      <t>ソウゴウテキ</t>
    </rPh>
    <rPh sb="207" eb="209">
      <t>ハンダン</t>
    </rPh>
    <rPh sb="211" eb="214">
      <t>ケイカクテキ</t>
    </rPh>
    <rPh sb="215" eb="217">
      <t>コウシン</t>
    </rPh>
    <rPh sb="217" eb="219">
      <t>ジギョウ</t>
    </rPh>
    <rPh sb="220" eb="221">
      <t>オコナ</t>
    </rPh>
    <rPh sb="226" eb="228">
      <t>コンゴ</t>
    </rPh>
    <rPh sb="230" eb="232">
      <t>コウシン</t>
    </rPh>
    <rPh sb="233" eb="235">
      <t>ザイゲン</t>
    </rPh>
    <rPh sb="236" eb="238">
      <t>カクホ</t>
    </rPh>
    <rPh sb="243" eb="245">
      <t>ジンダイ</t>
    </rPh>
    <rPh sb="245" eb="246">
      <t>カ</t>
    </rPh>
    <rPh sb="248" eb="250">
      <t>サイガイ</t>
    </rPh>
    <rPh sb="251" eb="252">
      <t>タイ</t>
    </rPh>
    <rPh sb="254" eb="256">
      <t>シセツ</t>
    </rPh>
    <rPh sb="257" eb="259">
      <t>キョウジン</t>
    </rPh>
    <rPh sb="259" eb="260">
      <t>カ</t>
    </rPh>
    <rPh sb="265" eb="267">
      <t>ケントウ</t>
    </rPh>
    <rPh sb="269" eb="271">
      <t>ヒツヨウ</t>
    </rPh>
    <phoneticPr fontId="4"/>
  </si>
  <si>
    <t>　利用者からいただく水道料金収入によって、経営に必要な経費をまかなう独立採算性の原則のもと、ライフラインとしての水道を「安全に」「安定的に」供給することが求められている。
　しかしながら、給水人口の減少や、節水の生活スタイルなど、水需要は減少し、給水収益も年々減少している。
　一方で、安全に安定的に水道を供給するためには「強靭性」も備えた経営が必要であり、施設の維持管理、更新事業など投資額は増加傾向である。
　水道事業の経営基盤の強化を図るため、Ｒ2年に料金改定を行ったがそれでもなお、経営の健全性を示す数値は低いため、さらなる経営改善が求められる。</t>
    <rPh sb="1" eb="4">
      <t>リヨウシャ</t>
    </rPh>
    <rPh sb="10" eb="12">
      <t>スイドウ</t>
    </rPh>
    <rPh sb="12" eb="14">
      <t>リョウキン</t>
    </rPh>
    <rPh sb="14" eb="16">
      <t>シュウニュウ</t>
    </rPh>
    <rPh sb="21" eb="23">
      <t>ケイエイ</t>
    </rPh>
    <rPh sb="24" eb="26">
      <t>ヒツヨウ</t>
    </rPh>
    <rPh sb="27" eb="29">
      <t>ケイヒ</t>
    </rPh>
    <rPh sb="34" eb="36">
      <t>ドクリツ</t>
    </rPh>
    <rPh sb="36" eb="39">
      <t>サイサンセイ</t>
    </rPh>
    <rPh sb="40" eb="42">
      <t>ゲンソク</t>
    </rPh>
    <rPh sb="56" eb="58">
      <t>スイドウ</t>
    </rPh>
    <rPh sb="60" eb="62">
      <t>アンゼン</t>
    </rPh>
    <rPh sb="65" eb="68">
      <t>アンテイテキ</t>
    </rPh>
    <rPh sb="70" eb="72">
      <t>キョウキュウ</t>
    </rPh>
    <rPh sb="77" eb="78">
      <t>モト</t>
    </rPh>
    <rPh sb="94" eb="96">
      <t>キュウスイ</t>
    </rPh>
    <rPh sb="96" eb="98">
      <t>ジンコウ</t>
    </rPh>
    <rPh sb="99" eb="101">
      <t>ゲンショウ</t>
    </rPh>
    <rPh sb="103" eb="105">
      <t>セッスイ</t>
    </rPh>
    <rPh sb="106" eb="108">
      <t>セイカツ</t>
    </rPh>
    <rPh sb="115" eb="116">
      <t>ミズ</t>
    </rPh>
    <rPh sb="116" eb="118">
      <t>ジュヨウ</t>
    </rPh>
    <rPh sb="119" eb="121">
      <t>ゲンショウ</t>
    </rPh>
    <rPh sb="123" eb="125">
      <t>キュウスイ</t>
    </rPh>
    <rPh sb="125" eb="127">
      <t>シュウエキ</t>
    </rPh>
    <rPh sb="128" eb="130">
      <t>ネンネン</t>
    </rPh>
    <rPh sb="130" eb="132">
      <t>ゲンショウ</t>
    </rPh>
    <rPh sb="139" eb="141">
      <t>イッポウ</t>
    </rPh>
    <rPh sb="143" eb="145">
      <t>アンゼン</t>
    </rPh>
    <rPh sb="146" eb="149">
      <t>アンテイテキ</t>
    </rPh>
    <rPh sb="150" eb="152">
      <t>スイドウ</t>
    </rPh>
    <rPh sb="153" eb="155">
      <t>キョウキュウ</t>
    </rPh>
    <rPh sb="162" eb="165">
      <t>キョウジンセイ</t>
    </rPh>
    <rPh sb="167" eb="168">
      <t>ソナ</t>
    </rPh>
    <rPh sb="170" eb="172">
      <t>ケイエイ</t>
    </rPh>
    <rPh sb="173" eb="175">
      <t>ヒツヨウ</t>
    </rPh>
    <rPh sb="179" eb="181">
      <t>シセツ</t>
    </rPh>
    <rPh sb="182" eb="184">
      <t>イジ</t>
    </rPh>
    <rPh sb="184" eb="186">
      <t>カンリ</t>
    </rPh>
    <rPh sb="187" eb="189">
      <t>コウシン</t>
    </rPh>
    <rPh sb="189" eb="191">
      <t>ジギョウ</t>
    </rPh>
    <rPh sb="193" eb="195">
      <t>トウシ</t>
    </rPh>
    <rPh sb="195" eb="196">
      <t>ガク</t>
    </rPh>
    <rPh sb="197" eb="199">
      <t>ゾウカ</t>
    </rPh>
    <rPh sb="199" eb="201">
      <t>ケイコウ</t>
    </rPh>
    <rPh sb="207" eb="209">
      <t>スイドウ</t>
    </rPh>
    <rPh sb="209" eb="211">
      <t>ジギョウ</t>
    </rPh>
    <rPh sb="212" eb="214">
      <t>ケイエイ</t>
    </rPh>
    <rPh sb="214" eb="216">
      <t>キバン</t>
    </rPh>
    <rPh sb="217" eb="219">
      <t>キョウカ</t>
    </rPh>
    <rPh sb="220" eb="221">
      <t>ハカ</t>
    </rPh>
    <rPh sb="227" eb="228">
      <t>ネン</t>
    </rPh>
    <rPh sb="229" eb="231">
      <t>リョウキン</t>
    </rPh>
    <rPh sb="231" eb="233">
      <t>カイテイ</t>
    </rPh>
    <rPh sb="234" eb="235">
      <t>オコナ</t>
    </rPh>
    <rPh sb="245" eb="247">
      <t>ケイエイ</t>
    </rPh>
    <rPh sb="248" eb="251">
      <t>ケンゼンセイ</t>
    </rPh>
    <rPh sb="252" eb="253">
      <t>シメ</t>
    </rPh>
    <rPh sb="254" eb="256">
      <t>スウチ</t>
    </rPh>
    <rPh sb="257" eb="258">
      <t>ヒク</t>
    </rPh>
    <rPh sb="266" eb="268">
      <t>ケイエイ</t>
    </rPh>
    <rPh sb="268" eb="270">
      <t>カイゼン</t>
    </rPh>
    <rPh sb="271" eb="272">
      <t>モト</t>
    </rPh>
    <phoneticPr fontId="4"/>
  </si>
  <si>
    <t>三好市水道事業においては、広大な面積の中で山間部に施設が点在する経営環境もあり、給水原価が全国平均を大きく上回っている。Ｈ29年度より経営統合を行った簡易水道事業においては、社会福祉の面を重視した低価格を用いていた経緯もあり、施設整備の対価としての料金回収率が100％を大きく下回っており、欠損金が発生している状況にある。Ｒ2年4月から水道料金の改定を行い増収となったものの、経常収支比率、料金回収率ともに100％に達していないため、今後も料金改定含め収入確保が必要不可欠である。支出においては、経費削減の効果もあり、流動比率に若干の増加があるが、全国平均や類似団体との比較では大きく下回っている。施設利用率や有収率の数値も低いことから、点在する施設管理を継続的に見直し、将来の給水人口の動向もふまえたダウンサイジングにより効率性を高めていく必要がある。</t>
    <rPh sb="0" eb="3">
      <t>ミヨシシ</t>
    </rPh>
    <rPh sb="3" eb="5">
      <t>スイドウ</t>
    </rPh>
    <rPh sb="5" eb="7">
      <t>ジギョウ</t>
    </rPh>
    <rPh sb="13" eb="15">
      <t>コウダイ</t>
    </rPh>
    <rPh sb="16" eb="18">
      <t>メンセキ</t>
    </rPh>
    <rPh sb="19" eb="20">
      <t>ナカ</t>
    </rPh>
    <rPh sb="21" eb="24">
      <t>サンカンブ</t>
    </rPh>
    <rPh sb="25" eb="27">
      <t>シセツ</t>
    </rPh>
    <rPh sb="28" eb="30">
      <t>テンザイ</t>
    </rPh>
    <rPh sb="32" eb="34">
      <t>ケイエイ</t>
    </rPh>
    <rPh sb="34" eb="36">
      <t>カンキョウ</t>
    </rPh>
    <rPh sb="40" eb="42">
      <t>キュウスイ</t>
    </rPh>
    <rPh sb="42" eb="44">
      <t>ゲンカ</t>
    </rPh>
    <rPh sb="45" eb="47">
      <t>ゼンコク</t>
    </rPh>
    <rPh sb="47" eb="49">
      <t>ヘイキン</t>
    </rPh>
    <rPh sb="50" eb="51">
      <t>オオ</t>
    </rPh>
    <rPh sb="53" eb="55">
      <t>ウワマワ</t>
    </rPh>
    <rPh sb="63" eb="65">
      <t>ネンド</t>
    </rPh>
    <rPh sb="67" eb="69">
      <t>ケイエイ</t>
    </rPh>
    <rPh sb="69" eb="71">
      <t>トウゴウ</t>
    </rPh>
    <rPh sb="72" eb="73">
      <t>オコナ</t>
    </rPh>
    <rPh sb="75" eb="77">
      <t>カンイ</t>
    </rPh>
    <rPh sb="77" eb="79">
      <t>スイドウ</t>
    </rPh>
    <rPh sb="79" eb="81">
      <t>ジギョウ</t>
    </rPh>
    <rPh sb="87" eb="89">
      <t>シャカイ</t>
    </rPh>
    <rPh sb="89" eb="91">
      <t>フクシ</t>
    </rPh>
    <rPh sb="92" eb="93">
      <t>メン</t>
    </rPh>
    <rPh sb="94" eb="96">
      <t>ジュウシ</t>
    </rPh>
    <rPh sb="98" eb="101">
      <t>テイカカク</t>
    </rPh>
    <rPh sb="102" eb="103">
      <t>モチ</t>
    </rPh>
    <rPh sb="107" eb="109">
      <t>ケイイ</t>
    </rPh>
    <rPh sb="113" eb="115">
      <t>シセツ</t>
    </rPh>
    <rPh sb="115" eb="117">
      <t>セイビ</t>
    </rPh>
    <rPh sb="118" eb="120">
      <t>タイカ</t>
    </rPh>
    <rPh sb="124" eb="126">
      <t>リョウキン</t>
    </rPh>
    <rPh sb="126" eb="128">
      <t>カイシュウ</t>
    </rPh>
    <rPh sb="128" eb="129">
      <t>リツ</t>
    </rPh>
    <rPh sb="135" eb="136">
      <t>オオ</t>
    </rPh>
    <rPh sb="138" eb="140">
      <t>シタマワ</t>
    </rPh>
    <rPh sb="145" eb="148">
      <t>ケッソンキン</t>
    </rPh>
    <rPh sb="149" eb="151">
      <t>ハッセイ</t>
    </rPh>
    <rPh sb="155" eb="157">
      <t>ジョウキョウ</t>
    </rPh>
    <rPh sb="163" eb="164">
      <t>ネン</t>
    </rPh>
    <rPh sb="165" eb="166">
      <t>ガツ</t>
    </rPh>
    <rPh sb="168" eb="170">
      <t>スイドウ</t>
    </rPh>
    <rPh sb="170" eb="172">
      <t>リョウキン</t>
    </rPh>
    <rPh sb="173" eb="175">
      <t>カイテイ</t>
    </rPh>
    <rPh sb="176" eb="177">
      <t>オコナ</t>
    </rPh>
    <rPh sb="178" eb="180">
      <t>ゾウシュウ</t>
    </rPh>
    <rPh sb="188" eb="190">
      <t>ケイジョウ</t>
    </rPh>
    <rPh sb="190" eb="192">
      <t>シュウシ</t>
    </rPh>
    <rPh sb="192" eb="194">
      <t>ヒリツ</t>
    </rPh>
    <rPh sb="195" eb="197">
      <t>リョウキン</t>
    </rPh>
    <rPh sb="197" eb="199">
      <t>カイシュウ</t>
    </rPh>
    <rPh sb="199" eb="200">
      <t>リツ</t>
    </rPh>
    <rPh sb="208" eb="209">
      <t>タッ</t>
    </rPh>
    <rPh sb="248" eb="250">
      <t>ケイヒ</t>
    </rPh>
    <rPh sb="250" eb="252">
      <t>サクゲン</t>
    </rPh>
    <rPh sb="253" eb="255">
      <t>コウカ</t>
    </rPh>
    <rPh sb="259" eb="261">
      <t>リュウドウ</t>
    </rPh>
    <rPh sb="261" eb="263">
      <t>ヒリツ</t>
    </rPh>
    <rPh sb="264" eb="266">
      <t>ジャッカン</t>
    </rPh>
    <rPh sb="267" eb="269">
      <t>ゾウカ</t>
    </rPh>
    <rPh sb="274" eb="276">
      <t>ゼンコク</t>
    </rPh>
    <rPh sb="276" eb="278">
      <t>ヘイキン</t>
    </rPh>
    <rPh sb="279" eb="281">
      <t>ルイジ</t>
    </rPh>
    <rPh sb="281" eb="283">
      <t>ダンタイ</t>
    </rPh>
    <rPh sb="285" eb="287">
      <t>ヒカク</t>
    </rPh>
    <rPh sb="289" eb="290">
      <t>オオ</t>
    </rPh>
    <rPh sb="292" eb="294">
      <t>シタマワ</t>
    </rPh>
    <rPh sb="299" eb="301">
      <t>シセツ</t>
    </rPh>
    <rPh sb="301" eb="304">
      <t>リヨウリツ</t>
    </rPh>
    <rPh sb="305" eb="308">
      <t>ユウシュウリツ</t>
    </rPh>
    <rPh sb="309" eb="311">
      <t>スウチ</t>
    </rPh>
    <rPh sb="312" eb="313">
      <t>ヒク</t>
    </rPh>
    <rPh sb="319" eb="321">
      <t>テンザイ</t>
    </rPh>
    <rPh sb="323" eb="325">
      <t>シセツ</t>
    </rPh>
    <rPh sb="325" eb="327">
      <t>カンリ</t>
    </rPh>
    <rPh sb="328" eb="331">
      <t>ケイゾクテキ</t>
    </rPh>
    <rPh sb="332" eb="334">
      <t>ミナオ</t>
    </rPh>
    <rPh sb="336" eb="338">
      <t>ショウライ</t>
    </rPh>
    <rPh sb="339" eb="341">
      <t>キュウスイ</t>
    </rPh>
    <rPh sb="341" eb="343">
      <t>ジンコウ</t>
    </rPh>
    <rPh sb="344" eb="346">
      <t>ドウコウ</t>
    </rPh>
    <rPh sb="362" eb="365">
      <t>コウリツセイ</t>
    </rPh>
    <rPh sb="366" eb="367">
      <t>タカ</t>
    </rPh>
    <rPh sb="371" eb="3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</si>
</sst>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0.7</c:v>
                </c:pt>
                <c:pt idx="3" formatCode="#,##0.00;&quot;△&quot;#,##0.00;&quot;-&quot;">
                  <c:v>0.47</c:v>
                </c:pt>
                <c:pt idx="4" formatCode="#,##0.00;&quot;△&quot;#,##0.00;&quot;-&quot;">
                  <c:v>0.33</c:v>
                </c:pt>
              </c:numCache>
            </c:numRef>
          </c:val>
          <c:extLst xmlns:c16r2="http://schemas.microsoft.com/office/drawing/2015/06/chart">
            <c:ext xmlns:c16="http://schemas.microsoft.com/office/drawing/2014/chart" uri="{C3380CC4-5D6E-409C-BE32-E72D297353CC}">
              <c16:uniqueId val="{00000000-ED8F-445C-9FB1-E2B705162354}"/>
            </c:ext>
          </c:extLst>
        </c:ser>
        <c:dLbls>
          <c:showLegendKey val="0"/>
          <c:showVal val="0"/>
          <c:showCatName val="0"/>
          <c:showSerName val="0"/>
          <c:showPercent val="0"/>
          <c:showBubbleSize val="0"/>
        </c:dLbls>
        <c:gapWidth val="150"/>
        <c:axId val="156735360"/>
        <c:axId val="15675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xmlns:c16r2="http://schemas.microsoft.com/office/drawing/2015/06/chart">
            <c:ext xmlns:c16="http://schemas.microsoft.com/office/drawing/2014/chart" uri="{C3380CC4-5D6E-409C-BE32-E72D297353CC}">
              <c16:uniqueId val="{00000001-ED8F-445C-9FB1-E2B705162354}"/>
            </c:ext>
          </c:extLst>
        </c:ser>
        <c:dLbls>
          <c:showLegendKey val="0"/>
          <c:showVal val="0"/>
          <c:showCatName val="0"/>
          <c:showSerName val="0"/>
          <c:showPercent val="0"/>
          <c:showBubbleSize val="0"/>
        </c:dLbls>
        <c:marker val="1"/>
        <c:smooth val="0"/>
        <c:axId val="156735360"/>
        <c:axId val="156758016"/>
      </c:lineChart>
      <c:dateAx>
        <c:axId val="156735360"/>
        <c:scaling>
          <c:orientation val="minMax"/>
        </c:scaling>
        <c:delete val="1"/>
        <c:axPos val="b"/>
        <c:numFmt formatCode="&quot;H&quot;yy" sourceLinked="1"/>
        <c:majorTickMark val="none"/>
        <c:minorTickMark val="none"/>
        <c:tickLblPos val="none"/>
        <c:crossAx val="156758016"/>
        <c:crosses val="autoZero"/>
        <c:auto val="1"/>
        <c:lblOffset val="100"/>
        <c:baseTimeUnit val="years"/>
      </c:dateAx>
      <c:valAx>
        <c:axId val="1567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60.47</c:v>
                </c:pt>
                <c:pt idx="1">
                  <c:v>59.17</c:v>
                </c:pt>
                <c:pt idx="2">
                  <c:v>57.58</c:v>
                </c:pt>
                <c:pt idx="3">
                  <c:v>56.94</c:v>
                </c:pt>
                <c:pt idx="4">
                  <c:v>56.27</c:v>
                </c:pt>
              </c:numCache>
            </c:numRef>
          </c:val>
          <c:extLst xmlns:c16r2="http://schemas.microsoft.com/office/drawing/2015/06/chart">
            <c:ext xmlns:c16="http://schemas.microsoft.com/office/drawing/2014/chart" uri="{C3380CC4-5D6E-409C-BE32-E72D297353CC}">
              <c16:uniqueId val="{00000000-73AA-48CF-8771-237B9CAC2B4E}"/>
            </c:ext>
          </c:extLst>
        </c:ser>
        <c:dLbls>
          <c:showLegendKey val="0"/>
          <c:showVal val="0"/>
          <c:showCatName val="0"/>
          <c:showSerName val="0"/>
          <c:showPercent val="0"/>
          <c:showBubbleSize val="0"/>
        </c:dLbls>
        <c:gapWidth val="150"/>
        <c:axId val="162076544"/>
        <c:axId val="16207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xmlns:c16r2="http://schemas.microsoft.com/office/drawing/2015/06/chart">
            <c:ext xmlns:c16="http://schemas.microsoft.com/office/drawing/2014/chart" uri="{C3380CC4-5D6E-409C-BE32-E72D297353CC}">
              <c16:uniqueId val="{00000001-73AA-48CF-8771-237B9CAC2B4E}"/>
            </c:ext>
          </c:extLst>
        </c:ser>
        <c:dLbls>
          <c:showLegendKey val="0"/>
          <c:showVal val="0"/>
          <c:showCatName val="0"/>
          <c:showSerName val="0"/>
          <c:showPercent val="0"/>
          <c:showBubbleSize val="0"/>
        </c:dLbls>
        <c:marker val="1"/>
        <c:smooth val="0"/>
        <c:axId val="162076544"/>
        <c:axId val="162078720"/>
      </c:lineChart>
      <c:dateAx>
        <c:axId val="162076544"/>
        <c:scaling>
          <c:orientation val="minMax"/>
        </c:scaling>
        <c:delete val="1"/>
        <c:axPos val="b"/>
        <c:numFmt formatCode="&quot;H&quot;yy" sourceLinked="1"/>
        <c:majorTickMark val="none"/>
        <c:minorTickMark val="none"/>
        <c:tickLblPos val="none"/>
        <c:crossAx val="162078720"/>
        <c:crosses val="autoZero"/>
        <c:auto val="1"/>
        <c:lblOffset val="100"/>
        <c:baseTimeUnit val="years"/>
      </c:dateAx>
      <c:valAx>
        <c:axId val="1620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78.89</c:v>
                </c:pt>
                <c:pt idx="1">
                  <c:v>74.41</c:v>
                </c:pt>
                <c:pt idx="2">
                  <c:v>74.7</c:v>
                </c:pt>
                <c:pt idx="3">
                  <c:v>75.41</c:v>
                </c:pt>
                <c:pt idx="4">
                  <c:v>74.06</c:v>
                </c:pt>
              </c:numCache>
            </c:numRef>
          </c:val>
          <c:extLst xmlns:c16r2="http://schemas.microsoft.com/office/drawing/2015/06/chart">
            <c:ext xmlns:c16="http://schemas.microsoft.com/office/drawing/2014/chart" uri="{C3380CC4-5D6E-409C-BE32-E72D297353CC}">
              <c16:uniqueId val="{00000000-AD1D-4D9B-982D-C9C32F391D07}"/>
            </c:ext>
          </c:extLst>
        </c:ser>
        <c:dLbls>
          <c:showLegendKey val="0"/>
          <c:showVal val="0"/>
          <c:showCatName val="0"/>
          <c:showSerName val="0"/>
          <c:showPercent val="0"/>
          <c:showBubbleSize val="0"/>
        </c:dLbls>
        <c:gapWidth val="150"/>
        <c:axId val="162135040"/>
        <c:axId val="16181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xmlns:c16r2="http://schemas.microsoft.com/office/drawing/2015/06/chart">
            <c:ext xmlns:c16="http://schemas.microsoft.com/office/drawing/2014/chart" uri="{C3380CC4-5D6E-409C-BE32-E72D297353CC}">
              <c16:uniqueId val="{00000001-AD1D-4D9B-982D-C9C32F391D07}"/>
            </c:ext>
          </c:extLst>
        </c:ser>
        <c:dLbls>
          <c:showLegendKey val="0"/>
          <c:showVal val="0"/>
          <c:showCatName val="0"/>
          <c:showSerName val="0"/>
          <c:showPercent val="0"/>
          <c:showBubbleSize val="0"/>
        </c:dLbls>
        <c:marker val="1"/>
        <c:smooth val="0"/>
        <c:axId val="162135040"/>
        <c:axId val="161813248"/>
      </c:lineChart>
      <c:dateAx>
        <c:axId val="162135040"/>
        <c:scaling>
          <c:orientation val="minMax"/>
        </c:scaling>
        <c:delete val="1"/>
        <c:axPos val="b"/>
        <c:numFmt formatCode="&quot;H&quot;yy" sourceLinked="1"/>
        <c:majorTickMark val="none"/>
        <c:minorTickMark val="none"/>
        <c:tickLblPos val="none"/>
        <c:crossAx val="161813248"/>
        <c:crosses val="autoZero"/>
        <c:auto val="1"/>
        <c:lblOffset val="100"/>
        <c:baseTimeUnit val="years"/>
      </c:dateAx>
      <c:valAx>
        <c:axId val="1618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77.12</c:v>
                </c:pt>
                <c:pt idx="1">
                  <c:v>74.09</c:v>
                </c:pt>
                <c:pt idx="2">
                  <c:v>76.58</c:v>
                </c:pt>
                <c:pt idx="3">
                  <c:v>88.83</c:v>
                </c:pt>
                <c:pt idx="4">
                  <c:v>88.21</c:v>
                </c:pt>
              </c:numCache>
            </c:numRef>
          </c:val>
          <c:extLst xmlns:c16r2="http://schemas.microsoft.com/office/drawing/2015/06/chart">
            <c:ext xmlns:c16="http://schemas.microsoft.com/office/drawing/2014/chart" uri="{C3380CC4-5D6E-409C-BE32-E72D297353CC}">
              <c16:uniqueId val="{00000000-C3DA-4D99-860E-D9246139A820}"/>
            </c:ext>
          </c:extLst>
        </c:ser>
        <c:dLbls>
          <c:showLegendKey val="0"/>
          <c:showVal val="0"/>
          <c:showCatName val="0"/>
          <c:showSerName val="0"/>
          <c:showPercent val="0"/>
          <c:showBubbleSize val="0"/>
        </c:dLbls>
        <c:gapWidth val="150"/>
        <c:axId val="156907776"/>
        <c:axId val="1569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xmlns:c16r2="http://schemas.microsoft.com/office/drawing/2015/06/chart">
            <c:ext xmlns:c16="http://schemas.microsoft.com/office/drawing/2014/chart" uri="{C3380CC4-5D6E-409C-BE32-E72D297353CC}">
              <c16:uniqueId val="{00000001-C3DA-4D99-860E-D9246139A820}"/>
            </c:ext>
          </c:extLst>
        </c:ser>
        <c:dLbls>
          <c:showLegendKey val="0"/>
          <c:showVal val="0"/>
          <c:showCatName val="0"/>
          <c:showSerName val="0"/>
          <c:showPercent val="0"/>
          <c:showBubbleSize val="0"/>
        </c:dLbls>
        <c:marker val="1"/>
        <c:smooth val="0"/>
        <c:axId val="156907776"/>
        <c:axId val="156914048"/>
      </c:lineChart>
      <c:dateAx>
        <c:axId val="156907776"/>
        <c:scaling>
          <c:orientation val="minMax"/>
        </c:scaling>
        <c:delete val="1"/>
        <c:axPos val="b"/>
        <c:numFmt formatCode="&quot;H&quot;yy" sourceLinked="1"/>
        <c:majorTickMark val="none"/>
        <c:minorTickMark val="none"/>
        <c:tickLblPos val="none"/>
        <c:crossAx val="156914048"/>
        <c:crosses val="autoZero"/>
        <c:auto val="1"/>
        <c:lblOffset val="100"/>
        <c:baseTimeUnit val="years"/>
      </c:dateAx>
      <c:valAx>
        <c:axId val="15691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9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48.46</c:v>
                </c:pt>
                <c:pt idx="1">
                  <c:v>50.42</c:v>
                </c:pt>
                <c:pt idx="2">
                  <c:v>51.78</c:v>
                </c:pt>
                <c:pt idx="3">
                  <c:v>53.21</c:v>
                </c:pt>
                <c:pt idx="4">
                  <c:v>54.46</c:v>
                </c:pt>
              </c:numCache>
            </c:numRef>
          </c:val>
          <c:extLst xmlns:c16r2="http://schemas.microsoft.com/office/drawing/2015/06/chart">
            <c:ext xmlns:c16="http://schemas.microsoft.com/office/drawing/2014/chart" uri="{C3380CC4-5D6E-409C-BE32-E72D297353CC}">
              <c16:uniqueId val="{00000000-8990-467B-888F-7C25C9075911}"/>
            </c:ext>
          </c:extLst>
        </c:ser>
        <c:dLbls>
          <c:showLegendKey val="0"/>
          <c:showVal val="0"/>
          <c:showCatName val="0"/>
          <c:showSerName val="0"/>
          <c:showPercent val="0"/>
          <c:showBubbleSize val="0"/>
        </c:dLbls>
        <c:gapWidth val="150"/>
        <c:axId val="156953216"/>
        <c:axId val="15696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xmlns:c16r2="http://schemas.microsoft.com/office/drawing/2015/06/chart">
            <c:ext xmlns:c16="http://schemas.microsoft.com/office/drawing/2014/chart" uri="{C3380CC4-5D6E-409C-BE32-E72D297353CC}">
              <c16:uniqueId val="{00000001-8990-467B-888F-7C25C9075911}"/>
            </c:ext>
          </c:extLst>
        </c:ser>
        <c:dLbls>
          <c:showLegendKey val="0"/>
          <c:showVal val="0"/>
          <c:showCatName val="0"/>
          <c:showSerName val="0"/>
          <c:showPercent val="0"/>
          <c:showBubbleSize val="0"/>
        </c:dLbls>
        <c:marker val="1"/>
        <c:smooth val="0"/>
        <c:axId val="156953216"/>
        <c:axId val="156963584"/>
      </c:lineChart>
      <c:dateAx>
        <c:axId val="156953216"/>
        <c:scaling>
          <c:orientation val="minMax"/>
        </c:scaling>
        <c:delete val="1"/>
        <c:axPos val="b"/>
        <c:numFmt formatCode="&quot;H&quot;yy" sourceLinked="1"/>
        <c:majorTickMark val="none"/>
        <c:minorTickMark val="none"/>
        <c:tickLblPos val="none"/>
        <c:crossAx val="156963584"/>
        <c:crosses val="autoZero"/>
        <c:auto val="1"/>
        <c:lblOffset val="100"/>
        <c:baseTimeUnit val="years"/>
      </c:dateAx>
      <c:valAx>
        <c:axId val="1569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quot;-&quot;">
                  <c:v>39.479999999999997</c:v>
                </c:pt>
                <c:pt idx="4" formatCode="#,##0.00;&quot;△&quot;#,##0.00;&quot;-&quot;">
                  <c:v>39.6</c:v>
                </c:pt>
              </c:numCache>
            </c:numRef>
          </c:val>
          <c:extLst xmlns:c16r2="http://schemas.microsoft.com/office/drawing/2015/06/chart">
            <c:ext xmlns:c16="http://schemas.microsoft.com/office/drawing/2014/chart" uri="{C3380CC4-5D6E-409C-BE32-E72D297353CC}">
              <c16:uniqueId val="{00000000-4371-45AC-AAF9-AC5B294B32CA}"/>
            </c:ext>
          </c:extLst>
        </c:ser>
        <c:dLbls>
          <c:showLegendKey val="0"/>
          <c:showVal val="0"/>
          <c:showCatName val="0"/>
          <c:showSerName val="0"/>
          <c:showPercent val="0"/>
          <c:showBubbleSize val="0"/>
        </c:dLbls>
        <c:gapWidth val="150"/>
        <c:axId val="156994560"/>
        <c:axId val="15700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xmlns:c16r2="http://schemas.microsoft.com/office/drawing/2015/06/chart">
            <c:ext xmlns:c16="http://schemas.microsoft.com/office/drawing/2014/chart" uri="{C3380CC4-5D6E-409C-BE32-E72D297353CC}">
              <c16:uniqueId val="{00000001-4371-45AC-AAF9-AC5B294B32CA}"/>
            </c:ext>
          </c:extLst>
        </c:ser>
        <c:dLbls>
          <c:showLegendKey val="0"/>
          <c:showVal val="0"/>
          <c:showCatName val="0"/>
          <c:showSerName val="0"/>
          <c:showPercent val="0"/>
          <c:showBubbleSize val="0"/>
        </c:dLbls>
        <c:marker val="1"/>
        <c:smooth val="0"/>
        <c:axId val="156994560"/>
        <c:axId val="157000832"/>
      </c:lineChart>
      <c:dateAx>
        <c:axId val="156994560"/>
        <c:scaling>
          <c:orientation val="minMax"/>
        </c:scaling>
        <c:delete val="1"/>
        <c:axPos val="b"/>
        <c:numFmt formatCode="&quot;H&quot;yy" sourceLinked="1"/>
        <c:majorTickMark val="none"/>
        <c:minorTickMark val="none"/>
        <c:tickLblPos val="none"/>
        <c:crossAx val="157000832"/>
        <c:crosses val="autoZero"/>
        <c:auto val="1"/>
        <c:lblOffset val="100"/>
        <c:baseTimeUnit val="years"/>
      </c:dateAx>
      <c:valAx>
        <c:axId val="1570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39.93</c:v>
                </c:pt>
                <c:pt idx="1">
                  <c:v>81.67</c:v>
                </c:pt>
                <c:pt idx="2">
                  <c:v>119.28</c:v>
                </c:pt>
                <c:pt idx="3">
                  <c:v>121.64</c:v>
                </c:pt>
                <c:pt idx="4">
                  <c:v>145.93</c:v>
                </c:pt>
              </c:numCache>
            </c:numRef>
          </c:val>
          <c:extLst xmlns:c16r2="http://schemas.microsoft.com/office/drawing/2015/06/chart">
            <c:ext xmlns:c16="http://schemas.microsoft.com/office/drawing/2014/chart" uri="{C3380CC4-5D6E-409C-BE32-E72D297353CC}">
              <c16:uniqueId val="{00000000-F2E5-4B0E-8046-D988A9D3157A}"/>
            </c:ext>
          </c:extLst>
        </c:ser>
        <c:dLbls>
          <c:showLegendKey val="0"/>
          <c:showVal val="0"/>
          <c:showCatName val="0"/>
          <c:showSerName val="0"/>
          <c:showPercent val="0"/>
          <c:showBubbleSize val="0"/>
        </c:dLbls>
        <c:gapWidth val="150"/>
        <c:axId val="157046272"/>
        <c:axId val="15704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xmlns:c16r2="http://schemas.microsoft.com/office/drawing/2015/06/chart">
            <c:ext xmlns:c16="http://schemas.microsoft.com/office/drawing/2014/chart" uri="{C3380CC4-5D6E-409C-BE32-E72D297353CC}">
              <c16:uniqueId val="{00000001-F2E5-4B0E-8046-D988A9D3157A}"/>
            </c:ext>
          </c:extLst>
        </c:ser>
        <c:dLbls>
          <c:showLegendKey val="0"/>
          <c:showVal val="0"/>
          <c:showCatName val="0"/>
          <c:showSerName val="0"/>
          <c:showPercent val="0"/>
          <c:showBubbleSize val="0"/>
        </c:dLbls>
        <c:marker val="1"/>
        <c:smooth val="0"/>
        <c:axId val="157046272"/>
        <c:axId val="157048192"/>
      </c:lineChart>
      <c:dateAx>
        <c:axId val="157046272"/>
        <c:scaling>
          <c:orientation val="minMax"/>
        </c:scaling>
        <c:delete val="1"/>
        <c:axPos val="b"/>
        <c:numFmt formatCode="&quot;H&quot;yy" sourceLinked="1"/>
        <c:majorTickMark val="none"/>
        <c:minorTickMark val="none"/>
        <c:tickLblPos val="none"/>
        <c:crossAx val="157048192"/>
        <c:crosses val="autoZero"/>
        <c:auto val="1"/>
        <c:lblOffset val="100"/>
        <c:baseTimeUnit val="years"/>
      </c:dateAx>
      <c:valAx>
        <c:axId val="15704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0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137.69</c:v>
                </c:pt>
                <c:pt idx="1">
                  <c:v>130.01</c:v>
                </c:pt>
                <c:pt idx="2">
                  <c:v>113.41</c:v>
                </c:pt>
                <c:pt idx="3">
                  <c:v>121.36</c:v>
                </c:pt>
                <c:pt idx="4">
                  <c:v>124.61</c:v>
                </c:pt>
              </c:numCache>
            </c:numRef>
          </c:val>
          <c:extLst xmlns:c16r2="http://schemas.microsoft.com/office/drawing/2015/06/chart">
            <c:ext xmlns:c16="http://schemas.microsoft.com/office/drawing/2014/chart" uri="{C3380CC4-5D6E-409C-BE32-E72D297353CC}">
              <c16:uniqueId val="{00000000-DE9A-46A9-81AF-B821F7CE6DBA}"/>
            </c:ext>
          </c:extLst>
        </c:ser>
        <c:dLbls>
          <c:showLegendKey val="0"/>
          <c:showVal val="0"/>
          <c:showCatName val="0"/>
          <c:showSerName val="0"/>
          <c:showPercent val="0"/>
          <c:showBubbleSize val="0"/>
        </c:dLbls>
        <c:gapWidth val="150"/>
        <c:axId val="157088000"/>
        <c:axId val="1570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xmlns:c16r2="http://schemas.microsoft.com/office/drawing/2015/06/chart">
            <c:ext xmlns:c16="http://schemas.microsoft.com/office/drawing/2014/chart" uri="{C3380CC4-5D6E-409C-BE32-E72D297353CC}">
              <c16:uniqueId val="{00000001-DE9A-46A9-81AF-B821F7CE6DBA}"/>
            </c:ext>
          </c:extLst>
        </c:ser>
        <c:dLbls>
          <c:showLegendKey val="0"/>
          <c:showVal val="0"/>
          <c:showCatName val="0"/>
          <c:showSerName val="0"/>
          <c:showPercent val="0"/>
          <c:showBubbleSize val="0"/>
        </c:dLbls>
        <c:marker val="1"/>
        <c:smooth val="0"/>
        <c:axId val="157088000"/>
        <c:axId val="157090176"/>
      </c:lineChart>
      <c:dateAx>
        <c:axId val="157088000"/>
        <c:scaling>
          <c:orientation val="minMax"/>
        </c:scaling>
        <c:delete val="1"/>
        <c:axPos val="b"/>
        <c:numFmt formatCode="&quot;H&quot;yy" sourceLinked="1"/>
        <c:majorTickMark val="none"/>
        <c:minorTickMark val="none"/>
        <c:tickLblPos val="none"/>
        <c:crossAx val="157090176"/>
        <c:crosses val="autoZero"/>
        <c:auto val="1"/>
        <c:lblOffset val="100"/>
        <c:baseTimeUnit val="years"/>
      </c:dateAx>
      <c:valAx>
        <c:axId val="15709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0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1017.83</c:v>
                </c:pt>
                <c:pt idx="1">
                  <c:v>991.54</c:v>
                </c:pt>
                <c:pt idx="2">
                  <c:v>970.63</c:v>
                </c:pt>
                <c:pt idx="3">
                  <c:v>828.48</c:v>
                </c:pt>
                <c:pt idx="4">
                  <c:v>812.85</c:v>
                </c:pt>
              </c:numCache>
            </c:numRef>
          </c:val>
          <c:extLst xmlns:c16r2="http://schemas.microsoft.com/office/drawing/2015/06/chart">
            <c:ext xmlns:c16="http://schemas.microsoft.com/office/drawing/2014/chart" uri="{C3380CC4-5D6E-409C-BE32-E72D297353CC}">
              <c16:uniqueId val="{00000000-256E-475B-A25C-4E79B2E27FDA}"/>
            </c:ext>
          </c:extLst>
        </c:ser>
        <c:dLbls>
          <c:showLegendKey val="0"/>
          <c:showVal val="0"/>
          <c:showCatName val="0"/>
          <c:showSerName val="0"/>
          <c:showPercent val="0"/>
          <c:showBubbleSize val="0"/>
        </c:dLbls>
        <c:gapWidth val="150"/>
        <c:axId val="157136000"/>
        <c:axId val="1571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xmlns:c16r2="http://schemas.microsoft.com/office/drawing/2015/06/chart">
            <c:ext xmlns:c16="http://schemas.microsoft.com/office/drawing/2014/chart" uri="{C3380CC4-5D6E-409C-BE32-E72D297353CC}">
              <c16:uniqueId val="{00000001-256E-475B-A25C-4E79B2E27FDA}"/>
            </c:ext>
          </c:extLst>
        </c:ser>
        <c:dLbls>
          <c:showLegendKey val="0"/>
          <c:showVal val="0"/>
          <c:showCatName val="0"/>
          <c:showSerName val="0"/>
          <c:showPercent val="0"/>
          <c:showBubbleSize val="0"/>
        </c:dLbls>
        <c:marker val="1"/>
        <c:smooth val="0"/>
        <c:axId val="157136000"/>
        <c:axId val="157137920"/>
      </c:lineChart>
      <c:dateAx>
        <c:axId val="157136000"/>
        <c:scaling>
          <c:orientation val="minMax"/>
        </c:scaling>
        <c:delete val="1"/>
        <c:axPos val="b"/>
        <c:numFmt formatCode="&quot;H&quot;yy" sourceLinked="1"/>
        <c:majorTickMark val="none"/>
        <c:minorTickMark val="none"/>
        <c:tickLblPos val="none"/>
        <c:crossAx val="157137920"/>
        <c:crosses val="autoZero"/>
        <c:auto val="1"/>
        <c:lblOffset val="100"/>
        <c:baseTimeUnit val="years"/>
      </c:dateAx>
      <c:valAx>
        <c:axId val="157137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1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69.58</c:v>
                </c:pt>
                <c:pt idx="1">
                  <c:v>67.48</c:v>
                </c:pt>
                <c:pt idx="2">
                  <c:v>69.78</c:v>
                </c:pt>
                <c:pt idx="3">
                  <c:v>80.42</c:v>
                </c:pt>
                <c:pt idx="4">
                  <c:v>80.48</c:v>
                </c:pt>
              </c:numCache>
            </c:numRef>
          </c:val>
          <c:extLst xmlns:c16r2="http://schemas.microsoft.com/office/drawing/2015/06/chart">
            <c:ext xmlns:c16="http://schemas.microsoft.com/office/drawing/2014/chart" uri="{C3380CC4-5D6E-409C-BE32-E72D297353CC}">
              <c16:uniqueId val="{00000000-307E-4B61-95AF-A69DEF8AA6C7}"/>
            </c:ext>
          </c:extLst>
        </c:ser>
        <c:dLbls>
          <c:showLegendKey val="0"/>
          <c:showVal val="0"/>
          <c:showCatName val="0"/>
          <c:showSerName val="0"/>
          <c:showPercent val="0"/>
          <c:showBubbleSize val="0"/>
        </c:dLbls>
        <c:gapWidth val="150"/>
        <c:axId val="157238400"/>
        <c:axId val="15724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xmlns:c16r2="http://schemas.microsoft.com/office/drawing/2015/06/chart">
            <c:ext xmlns:c16="http://schemas.microsoft.com/office/drawing/2014/chart" uri="{C3380CC4-5D6E-409C-BE32-E72D297353CC}">
              <c16:uniqueId val="{00000001-307E-4B61-95AF-A69DEF8AA6C7}"/>
            </c:ext>
          </c:extLst>
        </c:ser>
        <c:dLbls>
          <c:showLegendKey val="0"/>
          <c:showVal val="0"/>
          <c:showCatName val="0"/>
          <c:showSerName val="0"/>
          <c:showPercent val="0"/>
          <c:showBubbleSize val="0"/>
        </c:dLbls>
        <c:marker val="1"/>
        <c:smooth val="0"/>
        <c:axId val="157238400"/>
        <c:axId val="157240320"/>
      </c:lineChart>
      <c:dateAx>
        <c:axId val="157238400"/>
        <c:scaling>
          <c:orientation val="minMax"/>
        </c:scaling>
        <c:delete val="1"/>
        <c:axPos val="b"/>
        <c:numFmt formatCode="&quot;H&quot;yy" sourceLinked="1"/>
        <c:majorTickMark val="none"/>
        <c:minorTickMark val="none"/>
        <c:tickLblPos val="none"/>
        <c:crossAx val="157240320"/>
        <c:crosses val="autoZero"/>
        <c:auto val="1"/>
        <c:lblOffset val="100"/>
        <c:baseTimeUnit val="years"/>
      </c:dateAx>
      <c:valAx>
        <c:axId val="1572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240.6</c:v>
                </c:pt>
                <c:pt idx="1">
                  <c:v>264.45999999999998</c:v>
                </c:pt>
                <c:pt idx="2">
                  <c:v>255.37</c:v>
                </c:pt>
                <c:pt idx="3">
                  <c:v>249.8</c:v>
                </c:pt>
                <c:pt idx="4">
                  <c:v>249.96</c:v>
                </c:pt>
              </c:numCache>
            </c:numRef>
          </c:val>
          <c:extLst xmlns:c16r2="http://schemas.microsoft.com/office/drawing/2015/06/chart">
            <c:ext xmlns:c16="http://schemas.microsoft.com/office/drawing/2014/chart" uri="{C3380CC4-5D6E-409C-BE32-E72D297353CC}">
              <c16:uniqueId val="{00000000-ABFF-4AFC-BD33-12D6C844D705}"/>
            </c:ext>
          </c:extLst>
        </c:ser>
        <c:dLbls>
          <c:showLegendKey val="0"/>
          <c:showVal val="0"/>
          <c:showCatName val="0"/>
          <c:showSerName val="0"/>
          <c:showPercent val="0"/>
          <c:showBubbleSize val="0"/>
        </c:dLbls>
        <c:gapWidth val="150"/>
        <c:axId val="157267456"/>
        <c:axId val="15726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xmlns:c16r2="http://schemas.microsoft.com/office/drawing/2015/06/chart">
            <c:ext xmlns:c16="http://schemas.microsoft.com/office/drawing/2014/chart" uri="{C3380CC4-5D6E-409C-BE32-E72D297353CC}">
              <c16:uniqueId val="{00000001-ABFF-4AFC-BD33-12D6C844D705}"/>
            </c:ext>
          </c:extLst>
        </c:ser>
        <c:dLbls>
          <c:showLegendKey val="0"/>
          <c:showVal val="0"/>
          <c:showCatName val="0"/>
          <c:showSerName val="0"/>
          <c:showPercent val="0"/>
          <c:showBubbleSize val="0"/>
        </c:dLbls>
        <c:marker val="1"/>
        <c:smooth val="0"/>
        <c:axId val="157267456"/>
        <c:axId val="157269376"/>
      </c:lineChart>
      <c:dateAx>
        <c:axId val="157267456"/>
        <c:scaling>
          <c:orientation val="minMax"/>
        </c:scaling>
        <c:delete val="1"/>
        <c:axPos val="b"/>
        <c:numFmt formatCode="&quot;H&quot;yy" sourceLinked="1"/>
        <c:majorTickMark val="none"/>
        <c:minorTickMark val="none"/>
        <c:tickLblPos val="none"/>
        <c:crossAx val="157269376"/>
        <c:crosses val="autoZero"/>
        <c:auto val="1"/>
        <c:lblOffset val="100"/>
        <c:baseTimeUnit val="years"/>
      </c:dateAx>
      <c:valAx>
        <c:axId val="1572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40"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徳島県　三好市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24115</v>
      </c>
      <c r="AM8" s="45"/>
      <c r="AN8" s="45"/>
      <c r="AO8" s="45"/>
      <c r="AP8" s="45"/>
      <c r="AQ8" s="45"/>
      <c r="AR8" s="45"/>
      <c r="AS8" s="45"/>
      <c r="AT8" s="46">
        <f>データ!$S$6</f>
        <v>721.42</v>
      </c>
      <c r="AU8" s="47"/>
      <c r="AV8" s="47"/>
      <c r="AW8" s="47"/>
      <c r="AX8" s="47"/>
      <c r="AY8" s="47"/>
      <c r="AZ8" s="47"/>
      <c r="BA8" s="47"/>
      <c r="BB8" s="48">
        <f>データ!$T$6</f>
        <v>33.43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37.97</v>
      </c>
      <c r="J10" s="47"/>
      <c r="K10" s="47"/>
      <c r="L10" s="47"/>
      <c r="M10" s="47"/>
      <c r="N10" s="47"/>
      <c r="O10" s="81"/>
      <c r="P10" s="48">
        <f>データ!$P$6</f>
        <v>83.88</v>
      </c>
      <c r="Q10" s="48"/>
      <c r="R10" s="48"/>
      <c r="S10" s="48"/>
      <c r="T10" s="48"/>
      <c r="U10" s="48"/>
      <c r="V10" s="48"/>
      <c r="W10" s="45">
        <f>データ!$Q$6</f>
        <v>3630</v>
      </c>
      <c r="X10" s="45"/>
      <c r="Y10" s="45"/>
      <c r="Z10" s="45"/>
      <c r="AA10" s="45"/>
      <c r="AB10" s="45"/>
      <c r="AC10" s="45"/>
      <c r="AD10" s="2"/>
      <c r="AE10" s="2"/>
      <c r="AF10" s="2"/>
      <c r="AG10" s="2"/>
      <c r="AH10" s="2"/>
      <c r="AI10" s="2"/>
      <c r="AJ10" s="2"/>
      <c r="AK10" s="2"/>
      <c r="AL10" s="45">
        <f>データ!$U$6</f>
        <v>20069</v>
      </c>
      <c r="AM10" s="45"/>
      <c r="AN10" s="45"/>
      <c r="AO10" s="45"/>
      <c r="AP10" s="45"/>
      <c r="AQ10" s="45"/>
      <c r="AR10" s="45"/>
      <c r="AS10" s="45"/>
      <c r="AT10" s="46">
        <f>データ!$V$6</f>
        <v>41.41</v>
      </c>
      <c r="AU10" s="47"/>
      <c r="AV10" s="47"/>
      <c r="AW10" s="47"/>
      <c r="AX10" s="47"/>
      <c r="AY10" s="47"/>
      <c r="AZ10" s="47"/>
      <c r="BA10" s="47"/>
      <c r="BB10" s="48">
        <f>データ!$W$6</f>
        <v>484.64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Q2qpWEs5xgMO93Hbb2rqc3LUZAN27dutbHi/wSBP12xLvF6tevan12YXwLJS4L93zqMq4p095w/NgdDIu/pYw==" saltValue="atOeXX5Hmx9+hwRPlw8Ki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362085</v>
      </c>
      <c r="D6" s="20">
        <f t="shared" si="3"/>
        <v>46</v>
      </c>
      <c r="E6" s="20">
        <f t="shared" si="3"/>
        <v>1</v>
      </c>
      <c r="F6" s="20">
        <f t="shared" si="3"/>
        <v>0</v>
      </c>
      <c r="G6" s="20">
        <f t="shared" si="3"/>
        <v>1</v>
      </c>
      <c r="H6" s="20" t="str">
        <f t="shared" si="3"/>
        <v>徳島県　三好市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37.97</v>
      </c>
      <c r="P6" s="21">
        <f t="shared" si="3"/>
        <v>83.88</v>
      </c>
      <c r="Q6" s="21">
        <f t="shared" si="3"/>
        <v>3630</v>
      </c>
      <c r="R6" s="21">
        <f t="shared" si="3"/>
        <v>24115</v>
      </c>
      <c r="S6" s="21">
        <f t="shared" si="3"/>
        <v>721.42</v>
      </c>
      <c r="T6" s="21">
        <f t="shared" si="3"/>
        <v>33.43</v>
      </c>
      <c r="U6" s="21">
        <f t="shared" si="3"/>
        <v>20069</v>
      </c>
      <c r="V6" s="21">
        <f t="shared" si="3"/>
        <v>41.41</v>
      </c>
      <c r="W6" s="21">
        <f t="shared" si="3"/>
        <v>484.64</v>
      </c>
      <c r="X6" s="22">
        <f>IF(X7="",NA(),X7)</f>
        <v>77.12</v>
      </c>
      <c r="Y6" s="22">
        <f t="shared" ref="Y6:AG6" si="4">IF(Y7="",NA(),Y7)</f>
        <v>74.09</v>
      </c>
      <c r="Z6" s="22">
        <f t="shared" si="4"/>
        <v>76.58</v>
      </c>
      <c r="AA6" s="22">
        <f t="shared" si="4"/>
        <v>88.83</v>
      </c>
      <c r="AB6" s="22">
        <f t="shared" si="4"/>
        <v>88.21</v>
      </c>
      <c r="AC6" s="22">
        <f t="shared" si="4"/>
        <v>110.05</v>
      </c>
      <c r="AD6" s="22">
        <f t="shared" si="4"/>
        <v>108.87</v>
      </c>
      <c r="AE6" s="22">
        <f t="shared" si="4"/>
        <v>108.61</v>
      </c>
      <c r="AF6" s="22">
        <f t="shared" si="4"/>
        <v>108.35</v>
      </c>
      <c r="AG6" s="22">
        <f t="shared" si="4"/>
        <v>108.84</v>
      </c>
      <c r="AH6" s="21" t="str">
        <f>IF(AH7="","",IF(AH7="-","【-】","【"&amp;SUBSTITUTE(TEXT(AH7,"#,##0.00"),"-","△")&amp;"】"))</f>
        <v>【111.39】</v>
      </c>
      <c r="AI6" s="22">
        <f>IF(AI7="",NA(),AI7)</f>
        <v>39.93</v>
      </c>
      <c r="AJ6" s="22">
        <f t="shared" ref="AJ6:AR6" si="5">IF(AJ7="",NA(),AJ7)</f>
        <v>81.67</v>
      </c>
      <c r="AK6" s="22">
        <f t="shared" si="5"/>
        <v>119.28</v>
      </c>
      <c r="AL6" s="22">
        <f t="shared" si="5"/>
        <v>121.64</v>
      </c>
      <c r="AM6" s="22">
        <f t="shared" si="5"/>
        <v>145.93</v>
      </c>
      <c r="AN6" s="22">
        <f t="shared" si="5"/>
        <v>2.64</v>
      </c>
      <c r="AO6" s="22">
        <f t="shared" si="5"/>
        <v>3.16</v>
      </c>
      <c r="AP6" s="22">
        <f t="shared" si="5"/>
        <v>3.59</v>
      </c>
      <c r="AQ6" s="22">
        <f t="shared" si="5"/>
        <v>3.98</v>
      </c>
      <c r="AR6" s="22">
        <f t="shared" si="5"/>
        <v>6.02</v>
      </c>
      <c r="AS6" s="21" t="str">
        <f>IF(AS7="","",IF(AS7="-","【-】","【"&amp;SUBSTITUTE(TEXT(AS7,"#,##0.00"),"-","△")&amp;"】"))</f>
        <v>【1.30】</v>
      </c>
      <c r="AT6" s="22">
        <f>IF(AT7="",NA(),AT7)</f>
        <v>137.69</v>
      </c>
      <c r="AU6" s="22">
        <f t="shared" ref="AU6:BC6" si="6">IF(AU7="",NA(),AU7)</f>
        <v>130.01</v>
      </c>
      <c r="AV6" s="22">
        <f t="shared" si="6"/>
        <v>113.41</v>
      </c>
      <c r="AW6" s="22">
        <f t="shared" si="6"/>
        <v>121.36</v>
      </c>
      <c r="AX6" s="22">
        <f t="shared" si="6"/>
        <v>124.61</v>
      </c>
      <c r="AY6" s="22">
        <f t="shared" si="6"/>
        <v>359.47</v>
      </c>
      <c r="AZ6" s="22">
        <f t="shared" si="6"/>
        <v>369.69</v>
      </c>
      <c r="BA6" s="22">
        <f t="shared" si="6"/>
        <v>379.08</v>
      </c>
      <c r="BB6" s="22">
        <f t="shared" si="6"/>
        <v>367.55</v>
      </c>
      <c r="BC6" s="22">
        <f t="shared" si="6"/>
        <v>378.56</v>
      </c>
      <c r="BD6" s="21" t="str">
        <f>IF(BD7="","",IF(BD7="-","【-】","【"&amp;SUBSTITUTE(TEXT(BD7,"#,##0.00"),"-","△")&amp;"】"))</f>
        <v>【261.51】</v>
      </c>
      <c r="BE6" s="22">
        <f>IF(BE7="",NA(),BE7)</f>
        <v>1017.83</v>
      </c>
      <c r="BF6" s="22">
        <f t="shared" ref="BF6:BN6" si="7">IF(BF7="",NA(),BF7)</f>
        <v>991.54</v>
      </c>
      <c r="BG6" s="22">
        <f t="shared" si="7"/>
        <v>970.63</v>
      </c>
      <c r="BH6" s="22">
        <f t="shared" si="7"/>
        <v>828.48</v>
      </c>
      <c r="BI6" s="22">
        <f t="shared" si="7"/>
        <v>812.85</v>
      </c>
      <c r="BJ6" s="22">
        <f t="shared" si="7"/>
        <v>401.79</v>
      </c>
      <c r="BK6" s="22">
        <f t="shared" si="7"/>
        <v>402.99</v>
      </c>
      <c r="BL6" s="22">
        <f t="shared" si="7"/>
        <v>398.98</v>
      </c>
      <c r="BM6" s="22">
        <f t="shared" si="7"/>
        <v>418.68</v>
      </c>
      <c r="BN6" s="22">
        <f t="shared" si="7"/>
        <v>395.68</v>
      </c>
      <c r="BO6" s="21" t="str">
        <f>IF(BO7="","",IF(BO7="-","【-】","【"&amp;SUBSTITUTE(TEXT(BO7,"#,##0.00"),"-","△")&amp;"】"))</f>
        <v>【265.16】</v>
      </c>
      <c r="BP6" s="22">
        <f>IF(BP7="",NA(),BP7)</f>
        <v>69.58</v>
      </c>
      <c r="BQ6" s="22">
        <f t="shared" ref="BQ6:BY6" si="8">IF(BQ7="",NA(),BQ7)</f>
        <v>67.48</v>
      </c>
      <c r="BR6" s="22">
        <f t="shared" si="8"/>
        <v>69.78</v>
      </c>
      <c r="BS6" s="22">
        <f t="shared" si="8"/>
        <v>80.42</v>
      </c>
      <c r="BT6" s="22">
        <f t="shared" si="8"/>
        <v>80.48</v>
      </c>
      <c r="BU6" s="22">
        <f t="shared" si="8"/>
        <v>100.12</v>
      </c>
      <c r="BV6" s="22">
        <f t="shared" si="8"/>
        <v>98.66</v>
      </c>
      <c r="BW6" s="22">
        <f t="shared" si="8"/>
        <v>98.64</v>
      </c>
      <c r="BX6" s="22">
        <f t="shared" si="8"/>
        <v>94.78</v>
      </c>
      <c r="BY6" s="22">
        <f t="shared" si="8"/>
        <v>97.59</v>
      </c>
      <c r="BZ6" s="21" t="str">
        <f>IF(BZ7="","",IF(BZ7="-","【-】","【"&amp;SUBSTITUTE(TEXT(BZ7,"#,##0.00"),"-","△")&amp;"】"))</f>
        <v>【102.35】</v>
      </c>
      <c r="CA6" s="22">
        <f>IF(CA7="",NA(),CA7)</f>
        <v>240.6</v>
      </c>
      <c r="CB6" s="22">
        <f t="shared" ref="CB6:CJ6" si="9">IF(CB7="",NA(),CB7)</f>
        <v>264.45999999999998</v>
      </c>
      <c r="CC6" s="22">
        <f t="shared" si="9"/>
        <v>255.37</v>
      </c>
      <c r="CD6" s="22">
        <f t="shared" si="9"/>
        <v>249.8</v>
      </c>
      <c r="CE6" s="22">
        <f t="shared" si="9"/>
        <v>249.96</v>
      </c>
      <c r="CF6" s="22">
        <f t="shared" si="9"/>
        <v>174.97</v>
      </c>
      <c r="CG6" s="22">
        <f t="shared" si="9"/>
        <v>178.59</v>
      </c>
      <c r="CH6" s="22">
        <f t="shared" si="9"/>
        <v>178.92</v>
      </c>
      <c r="CI6" s="22">
        <f t="shared" si="9"/>
        <v>181.3</v>
      </c>
      <c r="CJ6" s="22">
        <f t="shared" si="9"/>
        <v>181.71</v>
      </c>
      <c r="CK6" s="21" t="str">
        <f>IF(CK7="","",IF(CK7="-","【-】","【"&amp;SUBSTITUTE(TEXT(CK7,"#,##0.00"),"-","△")&amp;"】"))</f>
        <v>【167.74】</v>
      </c>
      <c r="CL6" s="22">
        <f>IF(CL7="",NA(),CL7)</f>
        <v>60.47</v>
      </c>
      <c r="CM6" s="22">
        <f t="shared" ref="CM6:CU6" si="10">IF(CM7="",NA(),CM7)</f>
        <v>59.17</v>
      </c>
      <c r="CN6" s="22">
        <f t="shared" si="10"/>
        <v>57.58</v>
      </c>
      <c r="CO6" s="22">
        <f t="shared" si="10"/>
        <v>56.94</v>
      </c>
      <c r="CP6" s="22">
        <f t="shared" si="10"/>
        <v>56.27</v>
      </c>
      <c r="CQ6" s="22">
        <f t="shared" si="10"/>
        <v>55.63</v>
      </c>
      <c r="CR6" s="22">
        <f t="shared" si="10"/>
        <v>55.03</v>
      </c>
      <c r="CS6" s="22">
        <f t="shared" si="10"/>
        <v>55.14</v>
      </c>
      <c r="CT6" s="22">
        <f t="shared" si="10"/>
        <v>55.89</v>
      </c>
      <c r="CU6" s="22">
        <f t="shared" si="10"/>
        <v>55.72</v>
      </c>
      <c r="CV6" s="21" t="str">
        <f>IF(CV7="","",IF(CV7="-","【-】","【"&amp;SUBSTITUTE(TEXT(CV7,"#,##0.00"),"-","△")&amp;"】"))</f>
        <v>【60.29】</v>
      </c>
      <c r="CW6" s="22">
        <f>IF(CW7="",NA(),CW7)</f>
        <v>78.89</v>
      </c>
      <c r="CX6" s="22">
        <f t="shared" ref="CX6:DF6" si="11">IF(CX7="",NA(),CX7)</f>
        <v>74.41</v>
      </c>
      <c r="CY6" s="22">
        <f t="shared" si="11"/>
        <v>74.7</v>
      </c>
      <c r="CZ6" s="22">
        <f t="shared" si="11"/>
        <v>75.41</v>
      </c>
      <c r="DA6" s="22">
        <f t="shared" si="11"/>
        <v>74.06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48.46</v>
      </c>
      <c r="DI6" s="22">
        <f t="shared" ref="DI6:DQ6" si="12">IF(DI7="",NA(),DI7)</f>
        <v>50.42</v>
      </c>
      <c r="DJ6" s="22">
        <f t="shared" si="12"/>
        <v>51.78</v>
      </c>
      <c r="DK6" s="22">
        <f t="shared" si="12"/>
        <v>53.21</v>
      </c>
      <c r="DL6" s="22">
        <f t="shared" si="12"/>
        <v>54.46</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1">
        <f t="shared" ref="DT6:EB6" si="13">IF(DT7="",NA(),DT7)</f>
        <v>0</v>
      </c>
      <c r="DU6" s="21">
        <f t="shared" si="13"/>
        <v>0</v>
      </c>
      <c r="DV6" s="22">
        <f t="shared" si="13"/>
        <v>39.479999999999997</v>
      </c>
      <c r="DW6" s="22">
        <f t="shared" si="13"/>
        <v>39.6</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1">
        <f t="shared" ref="EE6:EM6" si="14">IF(EE7="",NA(),EE7)</f>
        <v>0</v>
      </c>
      <c r="EF6" s="22">
        <f t="shared" si="14"/>
        <v>0.7</v>
      </c>
      <c r="EG6" s="22">
        <f t="shared" si="14"/>
        <v>0.47</v>
      </c>
      <c r="EH6" s="22">
        <f t="shared" si="14"/>
        <v>0.33</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362085</v>
      </c>
      <c r="D7" s="24">
        <v>46</v>
      </c>
      <c r="E7" s="24">
        <v>1</v>
      </c>
      <c r="F7" s="24">
        <v>0</v>
      </c>
      <c r="G7" s="24">
        <v>1</v>
      </c>
      <c r="H7" s="24" t="s">
        <v>93</v>
      </c>
      <c r="I7" s="24" t="s">
        <v>94</v>
      </c>
      <c r="J7" s="24" t="s">
        <v>95</v>
      </c>
      <c r="K7" s="24" t="s">
        <v>96</v>
      </c>
      <c r="L7" s="24" t="s">
        <v>97</v>
      </c>
      <c r="M7" s="24" t="s">
        <v>98</v>
      </c>
      <c r="N7" s="25" t="s">
        <v>99</v>
      </c>
      <c r="O7" s="25">
        <v>37.97</v>
      </c>
      <c r="P7" s="25">
        <v>83.88</v>
      </c>
      <c r="Q7" s="25">
        <v>3630</v>
      </c>
      <c r="R7" s="25">
        <v>24115</v>
      </c>
      <c r="S7" s="25">
        <v>721.42</v>
      </c>
      <c r="T7" s="25">
        <v>33.43</v>
      </c>
      <c r="U7" s="25">
        <v>20069</v>
      </c>
      <c r="V7" s="25">
        <v>41.41</v>
      </c>
      <c r="W7" s="25">
        <v>484.64</v>
      </c>
      <c r="X7" s="25">
        <v>77.12</v>
      </c>
      <c r="Y7" s="25">
        <v>74.09</v>
      </c>
      <c r="Z7" s="25">
        <v>76.58</v>
      </c>
      <c r="AA7" s="25">
        <v>88.83</v>
      </c>
      <c r="AB7" s="25">
        <v>88.21</v>
      </c>
      <c r="AC7" s="25">
        <v>110.05</v>
      </c>
      <c r="AD7" s="25">
        <v>108.87</v>
      </c>
      <c r="AE7" s="25">
        <v>108.61</v>
      </c>
      <c r="AF7" s="25">
        <v>108.35</v>
      </c>
      <c r="AG7" s="25">
        <v>108.84</v>
      </c>
      <c r="AH7" s="25">
        <v>111.39</v>
      </c>
      <c r="AI7" s="25">
        <v>39.93</v>
      </c>
      <c r="AJ7" s="25">
        <v>81.67</v>
      </c>
      <c r="AK7" s="25">
        <v>119.28</v>
      </c>
      <c r="AL7" s="25">
        <v>121.64</v>
      </c>
      <c r="AM7" s="25">
        <v>145.93</v>
      </c>
      <c r="AN7" s="25">
        <v>2.64</v>
      </c>
      <c r="AO7" s="25">
        <v>3.16</v>
      </c>
      <c r="AP7" s="25">
        <v>3.59</v>
      </c>
      <c r="AQ7" s="25">
        <v>3.98</v>
      </c>
      <c r="AR7" s="25">
        <v>6.02</v>
      </c>
      <c r="AS7" s="25">
        <v>1.3</v>
      </c>
      <c r="AT7" s="25">
        <v>137.69</v>
      </c>
      <c r="AU7" s="25">
        <v>130.01</v>
      </c>
      <c r="AV7" s="25">
        <v>113.41</v>
      </c>
      <c r="AW7" s="25">
        <v>121.36</v>
      </c>
      <c r="AX7" s="25">
        <v>124.61</v>
      </c>
      <c r="AY7" s="25">
        <v>359.47</v>
      </c>
      <c r="AZ7" s="25">
        <v>369.69</v>
      </c>
      <c r="BA7" s="25">
        <v>379.08</v>
      </c>
      <c r="BB7" s="25">
        <v>367.55</v>
      </c>
      <c r="BC7" s="25">
        <v>378.56</v>
      </c>
      <c r="BD7" s="25">
        <v>261.51</v>
      </c>
      <c r="BE7" s="25">
        <v>1017.83</v>
      </c>
      <c r="BF7" s="25">
        <v>991.54</v>
      </c>
      <c r="BG7" s="25">
        <v>970.63</v>
      </c>
      <c r="BH7" s="25">
        <v>828.48</v>
      </c>
      <c r="BI7" s="25">
        <v>812.85</v>
      </c>
      <c r="BJ7" s="25">
        <v>401.79</v>
      </c>
      <c r="BK7" s="25">
        <v>402.99</v>
      </c>
      <c r="BL7" s="25">
        <v>398.98</v>
      </c>
      <c r="BM7" s="25">
        <v>418.68</v>
      </c>
      <c r="BN7" s="25">
        <v>395.68</v>
      </c>
      <c r="BO7" s="25">
        <v>265.16000000000003</v>
      </c>
      <c r="BP7" s="25">
        <v>69.58</v>
      </c>
      <c r="BQ7" s="25">
        <v>67.48</v>
      </c>
      <c r="BR7" s="25">
        <v>69.78</v>
      </c>
      <c r="BS7" s="25">
        <v>80.42</v>
      </c>
      <c r="BT7" s="25">
        <v>80.48</v>
      </c>
      <c r="BU7" s="25">
        <v>100.12</v>
      </c>
      <c r="BV7" s="25">
        <v>98.66</v>
      </c>
      <c r="BW7" s="25">
        <v>98.64</v>
      </c>
      <c r="BX7" s="25">
        <v>94.78</v>
      </c>
      <c r="BY7" s="25">
        <v>97.59</v>
      </c>
      <c r="BZ7" s="25">
        <v>102.35</v>
      </c>
      <c r="CA7" s="25">
        <v>240.6</v>
      </c>
      <c r="CB7" s="25">
        <v>264.45999999999998</v>
      </c>
      <c r="CC7" s="25">
        <v>255.37</v>
      </c>
      <c r="CD7" s="25">
        <v>249.8</v>
      </c>
      <c r="CE7" s="25">
        <v>249.96</v>
      </c>
      <c r="CF7" s="25">
        <v>174.97</v>
      </c>
      <c r="CG7" s="25">
        <v>178.59</v>
      </c>
      <c r="CH7" s="25">
        <v>178.92</v>
      </c>
      <c r="CI7" s="25">
        <v>181.3</v>
      </c>
      <c r="CJ7" s="25">
        <v>181.71</v>
      </c>
      <c r="CK7" s="25">
        <v>167.74</v>
      </c>
      <c r="CL7" s="25">
        <v>60.47</v>
      </c>
      <c r="CM7" s="25">
        <v>59.17</v>
      </c>
      <c r="CN7" s="25">
        <v>57.58</v>
      </c>
      <c r="CO7" s="25">
        <v>56.94</v>
      </c>
      <c r="CP7" s="25">
        <v>56.27</v>
      </c>
      <c r="CQ7" s="25">
        <v>55.63</v>
      </c>
      <c r="CR7" s="25">
        <v>55.03</v>
      </c>
      <c r="CS7" s="25">
        <v>55.14</v>
      </c>
      <c r="CT7" s="25">
        <v>55.89</v>
      </c>
      <c r="CU7" s="25">
        <v>55.72</v>
      </c>
      <c r="CV7" s="25">
        <v>60.29</v>
      </c>
      <c r="CW7" s="25">
        <v>78.89</v>
      </c>
      <c r="CX7" s="25">
        <v>74.41</v>
      </c>
      <c r="CY7" s="25">
        <v>74.7</v>
      </c>
      <c r="CZ7" s="25">
        <v>75.41</v>
      </c>
      <c r="DA7" s="25">
        <v>74.06</v>
      </c>
      <c r="DB7" s="25">
        <v>82.04</v>
      </c>
      <c r="DC7" s="25">
        <v>81.900000000000006</v>
      </c>
      <c r="DD7" s="25">
        <v>81.39</v>
      </c>
      <c r="DE7" s="25">
        <v>81.27</v>
      </c>
      <c r="DF7" s="25">
        <v>81.260000000000005</v>
      </c>
      <c r="DG7" s="25">
        <v>90.12</v>
      </c>
      <c r="DH7" s="25">
        <v>48.46</v>
      </c>
      <c r="DI7" s="25">
        <v>50.42</v>
      </c>
      <c r="DJ7" s="25">
        <v>51.78</v>
      </c>
      <c r="DK7" s="25">
        <v>53.21</v>
      </c>
      <c r="DL7" s="25">
        <v>54.46</v>
      </c>
      <c r="DM7" s="25">
        <v>48.05</v>
      </c>
      <c r="DN7" s="25">
        <v>48.87</v>
      </c>
      <c r="DO7" s="25">
        <v>49.92</v>
      </c>
      <c r="DP7" s="25">
        <v>50.63</v>
      </c>
      <c r="DQ7" s="25">
        <v>51.29</v>
      </c>
      <c r="DR7" s="25">
        <v>50.88</v>
      </c>
      <c r="DS7" s="25">
        <v>0</v>
      </c>
      <c r="DT7" s="25">
        <v>0</v>
      </c>
      <c r="DU7" s="25">
        <v>0</v>
      </c>
      <c r="DV7" s="25">
        <v>39.479999999999997</v>
      </c>
      <c r="DW7" s="25">
        <v>39.6</v>
      </c>
      <c r="DX7" s="25">
        <v>13.39</v>
      </c>
      <c r="DY7" s="25">
        <v>14.85</v>
      </c>
      <c r="DZ7" s="25">
        <v>16.88</v>
      </c>
      <c r="EA7" s="25">
        <v>18.28</v>
      </c>
      <c r="EB7" s="25">
        <v>19.61</v>
      </c>
      <c r="EC7" s="25">
        <v>22.3</v>
      </c>
      <c r="ED7" s="25">
        <v>0</v>
      </c>
      <c r="EE7" s="25">
        <v>0</v>
      </c>
      <c r="EF7" s="25">
        <v>0.7</v>
      </c>
      <c r="EG7" s="25">
        <v>0.47</v>
      </c>
      <c r="EH7" s="25">
        <v>0.33</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三好市役所</cp:lastModifiedBy>
  <cp:lastPrinted>2023-01-23T07:10:46Z</cp:lastPrinted>
  <dcterms:created xsi:type="dcterms:W3CDTF">2022-12-01T01:04:13Z</dcterms:created>
  <dcterms:modified xsi:type="dcterms:W3CDTF">2023-01-23T07:21:39Z</dcterms:modified>
  <cp:category/>
</cp:coreProperties>
</file>