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f05-u20\Desktop\"/>
    </mc:Choice>
  </mc:AlternateContent>
  <workbookProtection workbookAlgorithmName="SHA-512" workbookHashValue="f/vux/evHfMoVrYVMPS1IQXKZhHenePpcxRFt+DfamUsyHZXIUMdH9DCaVya+Gjf9VgQw8li+hnr9Fl7mglknQ==" workbookSaltValue="0r0cGCsiBGC0F/bOQk/Udg==" workbookSpinCount="100000" lockStructure="1"/>
  <bookViews>
    <workbookView xWindow="0" yWindow="0" windowWidth="13260" windowHeight="66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<sst xmlns="http://schemas.openxmlformats.org/spreadsheetml/2006/main" count="228" uniqueCount="114">
  <si>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</si>
  <si>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</si>
  <si>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</si>
  <si>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</si>
  <si>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</si>
  <si>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</si>
  <si>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</si>
  <si>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</si>
  <si>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</si>
  <si>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</si>
  <si>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</si>
  <si>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</si>
  <si>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</si>
  <si>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</si>
  <si>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</si>
  <si>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</si>
  <si>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</si>
  <si>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</si>
  <si>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</si>
  <si>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</si>
  <si>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</si>
  <si>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</si>
  <si>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</si>
  <si>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</si>
  <si>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</si>
  <si>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</si>
  <si>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</si>
  <si>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</si>
  <si>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</si>
  <si>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</si>
  <si>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</si>
  <si>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</si>
  <si>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</si>
  <si>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</si>
  <si>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</si>
  <si>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</si>
  <si>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</si>
  <si>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</si>
  <si>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</si>
  <si>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</si>
  <si>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</si>
  <si>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</si>
  <si>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</si>
  <si>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</si>
  <si>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</si>
  <si>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</si>
  <si>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</si>
  <si>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</si>
  <si>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</si>
  <si>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</si>
  <si>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</si>
  <si>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</si>
  <si>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</si>
  <si>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</si>
  <si>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</si>
  <si>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</si>
  <si>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</si>
  <si>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</si>
  <si>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</si>
  <si>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</si>
  <si>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</si>
  <si>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</si>
  <si>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</si>
  <si>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</si>
  <si>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</si>
  <si>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</si>
  <si>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</si>
  <si>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</si>
  <si>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</si>
  <si>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</si>
  <si>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</si>
  <si>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</si>
  <si>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</si>
  <si>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</si>
  <si>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</si>
  <si>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</si>
  <si>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</si>
  <si>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</si>
  <si>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</si>
  <si>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</si>
  <si>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</si>
  <si>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</si>
  <si>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</si>
  <si>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</si>
  <si>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</si>
  <si>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</si>
  <si>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</si>
  <si>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</si>
  <si>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</si>
  <si>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</si>
  <si>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</si>
  <si>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</si>
  <si>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</si>
  <si>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</si>
  <si>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</si>
  <si>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</si>
  <si>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</si>
  <si>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</si>
  <si>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</si>
  <si>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</si>
  <si>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</si>
  <si>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</si>
  <si>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</si>
  <si>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</si>
  <si>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</si>
  <si>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</si>
  <si>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</si>
  <si>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</si>
  <si>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</si>
  <si>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</si>
  <si>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</si>
  <si>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②「管路経年化率」（老朽化度合）は類似団体平均値と比べて高比率が続いている。
③「管路更新率」については、依然低い数値を示しており、更新率の低迷が「管路経年化率」の高比率化を招き、結果、管路の老朽化が進み漏水が増え、「有収率」の向上も図れなくなる。事業経営の健全性・効率化を図るためにも、計画的な管路の更新に取り組み、更新率の向上を図る必要がある。</t>
    <rPh sb="2" eb="8">
      <t>カンロケイネンカリツ</t>
    </rPh>
    <rPh sb="10" eb="13">
      <t>ロウキュウカ</t>
    </rPh>
    <rPh sb="13" eb="15">
      <t>ドア</t>
    </rPh>
    <rPh sb="17" eb="21">
      <t>ルイジダンタイ</t>
    </rPh>
    <rPh sb="21" eb="24">
      <t>ヘイキンチ</t>
    </rPh>
    <rPh sb="25" eb="26">
      <t>クラ</t>
    </rPh>
    <rPh sb="28" eb="31">
      <t>コウヒリツ</t>
    </rPh>
    <rPh sb="32" eb="33">
      <t>ツヅ</t>
    </rPh>
    <rPh sb="41" eb="46">
      <t>カンロコウシンリツ</t>
    </rPh>
    <rPh sb="53" eb="56">
      <t>イゼンヒク</t>
    </rPh>
    <rPh sb="57" eb="59">
      <t>スウチ</t>
    </rPh>
    <rPh sb="60" eb="61">
      <t>シメ</t>
    </rPh>
    <rPh sb="66" eb="69">
      <t>コウシンリツ</t>
    </rPh>
    <rPh sb="70" eb="72">
      <t>テイメイ</t>
    </rPh>
    <rPh sb="74" eb="80">
      <t>カンロケイネンカリツ</t>
    </rPh>
    <rPh sb="82" eb="85">
      <t>コウヒリツ</t>
    </rPh>
    <rPh sb="85" eb="86">
      <t>カ</t>
    </rPh>
    <rPh sb="87" eb="88">
      <t>マネ</t>
    </rPh>
    <rPh sb="90" eb="92">
      <t>ケッカ</t>
    </rPh>
    <rPh sb="93" eb="95">
      <t>カンロ</t>
    </rPh>
    <rPh sb="96" eb="99">
      <t>ロウキュウカ</t>
    </rPh>
    <rPh sb="100" eb="101">
      <t>スス</t>
    </rPh>
    <rPh sb="102" eb="104">
      <t>ロウスイ</t>
    </rPh>
    <rPh sb="105" eb="106">
      <t>フ</t>
    </rPh>
    <rPh sb="109" eb="112">
      <t>ユウシュウリツ</t>
    </rPh>
    <rPh sb="114" eb="116">
      <t>コウジョウ</t>
    </rPh>
    <rPh sb="117" eb="118">
      <t>ハカ</t>
    </rPh>
    <rPh sb="124" eb="128">
      <t>ジギョウケイエイ</t>
    </rPh>
    <rPh sb="129" eb="132">
      <t>ケンゼンセイ</t>
    </rPh>
    <rPh sb="133" eb="136">
      <t>コウリツカ</t>
    </rPh>
    <rPh sb="137" eb="138">
      <t>ハカ</t>
    </rPh>
    <rPh sb="144" eb="147">
      <t>ケイカクテキ</t>
    </rPh>
    <rPh sb="148" eb="150">
      <t>カンロ</t>
    </rPh>
    <rPh sb="151" eb="153">
      <t>コウシン</t>
    </rPh>
    <rPh sb="154" eb="155">
      <t>ト</t>
    </rPh>
    <rPh sb="156" eb="157">
      <t>ク</t>
    </rPh>
    <rPh sb="159" eb="162">
      <t>コウシンリツ</t>
    </rPh>
    <rPh sb="163" eb="165">
      <t>コウジョウ</t>
    </rPh>
    <rPh sb="166" eb="167">
      <t>ハカ</t>
    </rPh>
    <rPh sb="168" eb="170">
      <t>ヒツヨウ</t>
    </rPh>
    <phoneticPr fontId="4"/>
  </si>
  <si>
    <t xml:space="preserve">　平成29年4月の料金改定実施後は「経常収支比率」「料金回収率」の改善が見られ、「流動比率」を含めて良好といえる。
　しかし、類似団体平均値と比べた場合の「流動比率」や特に「企業債残高対給水収益比率」「有収率」等は、良好とはいえない状態である。
 「施設利用率」も人口減少に伴い、給水収益の減少等が見込まれ、今後さらに厳しい財政運営が予想される。
　「老朽化の状況」では、老朽管の管路更新が進んでいないことを表しているが、施設整備においては多額の資金投資が必要となるため、企業債残高を十分留意しつつ、今後も財源の確保に努めていかなければならない。このため、老朽管及び老朽施設の更新・耐震化については、緊急性を見極め、施設の効率的な利用及び合理化、ダウンサイジング等を考慮しながら計画的に進めていく必要がある。
 </t>
    <rPh sb="1" eb="3">
      <t>ヘイセイ</t>
    </rPh>
    <rPh sb="5" eb="6">
      <t>ネン</t>
    </rPh>
    <rPh sb="7" eb="8">
      <t>ガツ</t>
    </rPh>
    <rPh sb="9" eb="16">
      <t>リョウキンカイテイジッシゴ</t>
    </rPh>
    <rPh sb="125" eb="130">
      <t>シセツリヨウリツ</t>
    </rPh>
    <rPh sb="132" eb="135">
      <t>ジンコウゲン</t>
    </rPh>
    <rPh sb="135" eb="136">
      <t>ショウ</t>
    </rPh>
    <rPh sb="137" eb="138">
      <t>トモナ</t>
    </rPh>
    <rPh sb="140" eb="144">
      <t>キュウスイシュウエキ</t>
    </rPh>
    <rPh sb="145" eb="147">
      <t>ゲンショウ</t>
    </rPh>
    <rPh sb="147" eb="148">
      <t>トウ</t>
    </rPh>
    <rPh sb="149" eb="151">
      <t>ミコ</t>
    </rPh>
    <rPh sb="154" eb="156">
      <t>コンゴ</t>
    </rPh>
    <rPh sb="159" eb="160">
      <t>キビ</t>
    </rPh>
    <rPh sb="162" eb="166">
      <t>ザイセイウンエイ</t>
    </rPh>
    <rPh sb="167" eb="169">
      <t>ヨソウ</t>
    </rPh>
    <rPh sb="176" eb="179">
      <t>ロウキュウカ</t>
    </rPh>
    <rPh sb="180" eb="182">
      <t>ジョウキョウ</t>
    </rPh>
    <rPh sb="186" eb="189">
      <t>ロウキュウカン</t>
    </rPh>
    <rPh sb="190" eb="194">
      <t>カンロコウシン</t>
    </rPh>
    <rPh sb="195" eb="196">
      <t>スス</t>
    </rPh>
    <rPh sb="204" eb="205">
      <t>アラワ</t>
    </rPh>
    <rPh sb="211" eb="215">
      <t>シセツセイビ</t>
    </rPh>
    <rPh sb="220" eb="222">
      <t>タガク</t>
    </rPh>
    <rPh sb="223" eb="227">
      <t>シキントウシ</t>
    </rPh>
    <rPh sb="228" eb="230">
      <t>ヒツヨウ</t>
    </rPh>
    <rPh sb="236" eb="241">
      <t>キギョウサイザンダカ</t>
    </rPh>
    <rPh sb="242" eb="246">
      <t>ジュウブンリュウイ</t>
    </rPh>
    <rPh sb="250" eb="252">
      <t>コンゴ</t>
    </rPh>
    <rPh sb="253" eb="255">
      <t>ザイゲン</t>
    </rPh>
    <rPh sb="256" eb="258">
      <t>カクホ</t>
    </rPh>
    <rPh sb="259" eb="260">
      <t>ツト</t>
    </rPh>
    <rPh sb="278" eb="281">
      <t>ロウキュウカン</t>
    </rPh>
    <rPh sb="281" eb="282">
      <t>オヨ</t>
    </rPh>
    <rPh sb="283" eb="287">
      <t>ロウキュウシセツ</t>
    </rPh>
    <rPh sb="288" eb="290">
      <t>コウシン</t>
    </rPh>
    <rPh sb="291" eb="294">
      <t>タイシンカ</t>
    </rPh>
    <rPh sb="300" eb="303">
      <t>キンキュウセイ</t>
    </rPh>
    <rPh sb="304" eb="306">
      <t>ミキワ</t>
    </rPh>
    <rPh sb="308" eb="310">
      <t>シセツ</t>
    </rPh>
    <rPh sb="311" eb="314">
      <t>コウリツテキ</t>
    </rPh>
    <rPh sb="315" eb="318">
      <t>リヨウオヨ</t>
    </rPh>
    <rPh sb="319" eb="322">
      <t>ゴウリカ</t>
    </rPh>
    <rPh sb="331" eb="332">
      <t>トウ</t>
    </rPh>
    <rPh sb="333" eb="335">
      <t>コウリョ</t>
    </rPh>
    <rPh sb="339" eb="342">
      <t>ケイカクテキ</t>
    </rPh>
    <rPh sb="343" eb="344">
      <t>スス</t>
    </rPh>
    <rPh sb="348" eb="350">
      <t>ヒツヨウ</t>
    </rPh>
    <phoneticPr fontId="4"/>
  </si>
  <si>
    <t>①「経常収支比率」（100％を下回ると費用が収益で賄われておらず、将来の経営状態が非常に厳しい）と⑤「料金回収率」については、平成29年4月の料金改定以降、100％を上回り、類似団体平均値より高くなっている。
②「累積欠損金比率」（複数年度において累積してきた欠損金）は0％で、欠損金がないことを示している。
③「流動比率」（流動負債に対する流動資産の割合であり、短期債務に対する支払能力を表す数値で200％が望ましく、100％を下回ると不良債務が発生するといわれるもの）は、類似団体平均値より低いものの200％を超えており、概ね健全な数値といえる。
④「企業債残高対給水収益比率」では、この数年は企業債残高が減少傾向に推移しているものの、依然として類似団体の1.5倍程の数値を示しており、将来に大きな負債を抱えている。
⑦「施設利用率」の低下がみられるため、ダウンサイジング等（将来的に必要な供給能力に適正化を図る手法）施設規模の適正化を検討する必要がある。
⑧「有収率」（配水量に対し、有益に使用される量の割合で、漏水等が多いと有収率が小さい値となる）は、類似団体平均値より低く、これは老朽管の布設替工事や漏水調査が進んでいないことによるものである。
これらを踏まえ今後は料金改定で得た収益を財源に、老朽管の布設替工事等を計画的に実施し、「有収率」の向上につなげていく必要がある。</t>
    <rPh sb="15" eb="17">
      <t>シタマワ</t>
    </rPh>
    <rPh sb="19" eb="21">
      <t>ヒヨウ</t>
    </rPh>
    <rPh sb="22" eb="24">
      <t>シュウエキ</t>
    </rPh>
    <rPh sb="25" eb="26">
      <t>マカナ</t>
    </rPh>
    <rPh sb="33" eb="35">
      <t>ショウライ</t>
    </rPh>
    <rPh sb="36" eb="40">
      <t>ケイエイジョウタイ</t>
    </rPh>
    <rPh sb="41" eb="43">
      <t>ヒジョウ</t>
    </rPh>
    <rPh sb="44" eb="45">
      <t>キビ</t>
    </rPh>
    <rPh sb="51" eb="56">
      <t>リョウキンカイシュウリツ</t>
    </rPh>
    <rPh sb="63" eb="65">
      <t>ヘイセイ</t>
    </rPh>
    <rPh sb="67" eb="68">
      <t>ネン</t>
    </rPh>
    <rPh sb="69" eb="70">
      <t>ガツ</t>
    </rPh>
    <rPh sb="75" eb="77">
      <t>イコウ</t>
    </rPh>
    <rPh sb="83" eb="85">
      <t>ウワマワ</t>
    </rPh>
    <rPh sb="87" eb="94">
      <t>ルイジダンタイヘイキンチ</t>
    </rPh>
    <rPh sb="96" eb="97">
      <t>タカ</t>
    </rPh>
    <rPh sb="107" eb="112">
      <t>ルイセキケッソンキン</t>
    </rPh>
    <rPh sb="112" eb="114">
      <t>ヒリツ</t>
    </rPh>
    <rPh sb="116" eb="119">
      <t>フクスウネン</t>
    </rPh>
    <rPh sb="119" eb="120">
      <t>ド</t>
    </rPh>
    <rPh sb="124" eb="126">
      <t>ルイセキ</t>
    </rPh>
    <rPh sb="130" eb="133">
      <t>ケッソンキン</t>
    </rPh>
    <rPh sb="139" eb="142">
      <t>ケッソンキン</t>
    </rPh>
    <rPh sb="148" eb="149">
      <t>シメ</t>
    </rPh>
    <rPh sb="157" eb="159">
      <t>リュウドウ</t>
    </rPh>
    <rPh sb="159" eb="161">
      <t>ヒリツ</t>
    </rPh>
    <rPh sb="163" eb="167">
      <t>リュウドウフサイ</t>
    </rPh>
    <rPh sb="168" eb="169">
      <t>タイ</t>
    </rPh>
    <rPh sb="171" eb="175">
      <t>リュウドウシサン</t>
    </rPh>
    <rPh sb="176" eb="178">
      <t>ワリアイ</t>
    </rPh>
    <rPh sb="182" eb="186">
      <t>タンキサイム</t>
    </rPh>
    <rPh sb="187" eb="188">
      <t>タイ</t>
    </rPh>
    <rPh sb="190" eb="192">
      <t>シハラ</t>
    </rPh>
    <rPh sb="192" eb="194">
      <t>ノウリョク</t>
    </rPh>
    <rPh sb="195" eb="196">
      <t>アラワ</t>
    </rPh>
    <rPh sb="197" eb="199">
      <t>スウチ</t>
    </rPh>
    <rPh sb="205" eb="206">
      <t>ノゾ</t>
    </rPh>
    <rPh sb="215" eb="217">
      <t>シタマワ</t>
    </rPh>
    <rPh sb="224" eb="226">
      <t>ハッセイ</t>
    </rPh>
    <rPh sb="238" eb="242">
      <t>ルイジダンタイ</t>
    </rPh>
    <rPh sb="242" eb="245">
      <t>ヘイキンチ</t>
    </rPh>
    <rPh sb="247" eb="248">
      <t>ヒク</t>
    </rPh>
    <rPh sb="257" eb="258">
      <t>コ</t>
    </rPh>
    <rPh sb="263" eb="264">
      <t>オオム</t>
    </rPh>
    <rPh sb="265" eb="267">
      <t>ケンゼン</t>
    </rPh>
    <rPh sb="268" eb="270">
      <t>スウチ</t>
    </rPh>
    <rPh sb="283" eb="284">
      <t>タイ</t>
    </rPh>
    <rPh sb="284" eb="290">
      <t>キュウスイシュウエキヒリツ</t>
    </rPh>
    <rPh sb="296" eb="298">
      <t>スウネン</t>
    </rPh>
    <rPh sb="299" eb="302">
      <t>キギョウサイ</t>
    </rPh>
    <rPh sb="302" eb="304">
      <t>ザンダカ</t>
    </rPh>
    <rPh sb="305" eb="309">
      <t>ゲンショウケイコウ</t>
    </rPh>
    <rPh sb="310" eb="312">
      <t>スイイ</t>
    </rPh>
    <rPh sb="320" eb="322">
      <t>イゼン</t>
    </rPh>
    <rPh sb="325" eb="329">
      <t>ルイジダンタイ</t>
    </rPh>
    <rPh sb="333" eb="334">
      <t>バイ</t>
    </rPh>
    <rPh sb="334" eb="335">
      <t>ホド</t>
    </rPh>
    <rPh sb="336" eb="338">
      <t>スウチ</t>
    </rPh>
    <rPh sb="339" eb="340">
      <t>シメ</t>
    </rPh>
    <rPh sb="345" eb="347">
      <t>ショウライ</t>
    </rPh>
    <rPh sb="348" eb="349">
      <t>オオ</t>
    </rPh>
    <rPh sb="351" eb="353">
      <t>フサイ</t>
    </rPh>
    <rPh sb="354" eb="355">
      <t>カカ</t>
    </rPh>
    <rPh sb="363" eb="368">
      <t>シセツリヨウリツ</t>
    </rPh>
    <rPh sb="370" eb="372">
      <t>テイカ</t>
    </rPh>
    <rPh sb="388" eb="389">
      <t>トウ</t>
    </rPh>
    <rPh sb="411" eb="415">
      <t>シセツキボ</t>
    </rPh>
    <rPh sb="416" eb="419">
      <t>テキセイカ</t>
    </rPh>
    <rPh sb="424" eb="426">
      <t>ヒツヨウ</t>
    </rPh>
    <rPh sb="433" eb="436">
      <t>ユウシュウリツ</t>
    </rPh>
    <rPh sb="438" eb="441">
      <t>ハイスイリョウ</t>
    </rPh>
    <rPh sb="442" eb="443">
      <t>タイ</t>
    </rPh>
    <rPh sb="445" eb="447">
      <t>ユウエキ</t>
    </rPh>
    <rPh sb="448" eb="450">
      <t>シヨウ</t>
    </rPh>
    <rPh sb="453" eb="454">
      <t>リョウ</t>
    </rPh>
    <rPh sb="455" eb="457">
      <t>ワリアイ</t>
    </rPh>
    <rPh sb="459" eb="462">
      <t>ロウスイトウ</t>
    </rPh>
    <rPh sb="463" eb="464">
      <t>オオ</t>
    </rPh>
    <rPh sb="466" eb="469">
      <t>ユウシュウリツ</t>
    </rPh>
    <rPh sb="470" eb="471">
      <t>チイ</t>
    </rPh>
    <rPh sb="473" eb="474">
      <t>アタイ</t>
    </rPh>
    <rPh sb="480" eb="484">
      <t>ルイジダンタイ</t>
    </rPh>
    <rPh sb="484" eb="487">
      <t>ヘイキンチ</t>
    </rPh>
    <rPh sb="489" eb="490">
      <t>ヒク</t>
    </rPh>
    <rPh sb="495" eb="498">
      <t>ロウキュウカン</t>
    </rPh>
    <rPh sb="499" eb="502">
      <t>フセツカ</t>
    </rPh>
    <rPh sb="502" eb="504">
      <t>コウジ</t>
    </rPh>
    <rPh sb="505" eb="509">
      <t>ロウスイチョウサ</t>
    </rPh>
    <rPh sb="510" eb="511">
      <t>スス</t>
    </rPh>
    <rPh sb="532" eb="533">
      <t>フ</t>
    </rPh>
    <rPh sb="535" eb="537">
      <t>コンゴ</t>
    </rPh>
    <rPh sb="538" eb="542">
      <t>リョウキンカイテイ</t>
    </rPh>
    <rPh sb="543" eb="544">
      <t>エ</t>
    </rPh>
    <rPh sb="545" eb="547">
      <t>シュウエキ</t>
    </rPh>
    <rPh sb="548" eb="550">
      <t>ザイゲン</t>
    </rPh>
    <rPh sb="552" eb="555">
      <t>ロウキュウカン</t>
    </rPh>
    <rPh sb="556" eb="559">
      <t>フセツカ</t>
    </rPh>
    <rPh sb="559" eb="561">
      <t>コウジ</t>
    </rPh>
    <rPh sb="561" eb="562">
      <t>トウ</t>
    </rPh>
    <rPh sb="563" eb="566">
      <t>ケイカクテキ</t>
    </rPh>
    <rPh sb="567" eb="569">
      <t>ジッシ</t>
    </rPh>
    <rPh sb="572" eb="575">
      <t>ユウシュウリツ</t>
    </rPh>
    <rPh sb="577" eb="579">
      <t>コウジョウ</t>
    </rPh>
    <rPh sb="586" eb="5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</si>
</sst>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0.46</c:v>
                </c:pt>
                <c:pt idx="1">
                  <c:v>0</c:v>
                </c:pt>
                <c:pt idx="2" formatCode="#,##0.00;&quot;△&quot;#,##0.00;&quot;-&quot;">
                  <c:v>1.71</c:v>
                </c:pt>
                <c:pt idx="3" formatCode="#,##0.00;&quot;△&quot;#,##0.00;&quot;-&quot;">
                  <c:v>0.51</c:v>
                </c:pt>
                <c:pt idx="4" formatCode="#,##0.00;&quot;△&quot;#,##0.00;&quot;-&quot;">
                  <c:v>0.19</c:v>
                </c:pt>
              </c:numCache>
            </c:numRef>
          </c:val>
          <c:extLst>
            <c:ext xmlns:c16="http://schemas.microsoft.com/office/drawing/2014/chart" uri="{C3380CC4-5D6E-409C-BE32-E72D297353CC}">
              <c16:uniqueId val="{00000000-0736-4406-8B5C-C5A8F80CC75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0736-4406-8B5C-C5A8F80CC75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47.77</c:v>
                </c:pt>
                <c:pt idx="1">
                  <c:v>44.71</c:v>
                </c:pt>
                <c:pt idx="2">
                  <c:v>45.62</c:v>
                </c:pt>
                <c:pt idx="3">
                  <c:v>44.52</c:v>
                </c:pt>
                <c:pt idx="4">
                  <c:v>42.84</c:v>
                </c:pt>
              </c:numCache>
            </c:numRef>
          </c:val>
          <c:extLst>
            <c:ext xmlns:c16="http://schemas.microsoft.com/office/drawing/2014/chart" uri="{C3380CC4-5D6E-409C-BE32-E72D297353CC}">
              <c16:uniqueId val="{00000000-8901-46A8-A0B3-35B7581DBF9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8901-46A8-A0B3-35B7581DBF9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80.09</c:v>
                </c:pt>
                <c:pt idx="1">
                  <c:v>80.73</c:v>
                </c:pt>
                <c:pt idx="2">
                  <c:v>80.400000000000006</c:v>
                </c:pt>
                <c:pt idx="3">
                  <c:v>80.62</c:v>
                </c:pt>
                <c:pt idx="4">
                  <c:v>81.150000000000006</c:v>
                </c:pt>
              </c:numCache>
            </c:numRef>
          </c:val>
          <c:extLst>
            <c:ext xmlns:c16="http://schemas.microsoft.com/office/drawing/2014/chart" uri="{C3380CC4-5D6E-409C-BE32-E72D297353CC}">
              <c16:uniqueId val="{00000000-637E-48E1-95FB-05372EBF6A0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637E-48E1-95FB-05372EBF6A0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128.65</c:v>
                </c:pt>
                <c:pt idx="1">
                  <c:v>128.08000000000001</c:v>
                </c:pt>
                <c:pt idx="2">
                  <c:v>129.65</c:v>
                </c:pt>
                <c:pt idx="3">
                  <c:v>135.86000000000001</c:v>
                </c:pt>
                <c:pt idx="4">
                  <c:v>132.69</c:v>
                </c:pt>
              </c:numCache>
            </c:numRef>
          </c:val>
          <c:extLst>
            <c:ext xmlns:c16="http://schemas.microsoft.com/office/drawing/2014/chart" uri="{C3380CC4-5D6E-409C-BE32-E72D297353CC}">
              <c16:uniqueId val="{00000000-E2E3-45BA-806E-04DF0BC454F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E2E3-45BA-806E-04DF0BC454F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47.43</c:v>
                </c:pt>
                <c:pt idx="1">
                  <c:v>48.96</c:v>
                </c:pt>
                <c:pt idx="2">
                  <c:v>50.09</c:v>
                </c:pt>
                <c:pt idx="3">
                  <c:v>51.45</c:v>
                </c:pt>
                <c:pt idx="4">
                  <c:v>52.91</c:v>
                </c:pt>
              </c:numCache>
            </c:numRef>
          </c:val>
          <c:extLst>
            <c:ext xmlns:c16="http://schemas.microsoft.com/office/drawing/2014/chart" uri="{C3380CC4-5D6E-409C-BE32-E72D297353CC}">
              <c16:uniqueId val="{00000000-BAD6-46ED-AAE7-854AA06490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BAD6-46ED-AAE7-854AA06490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17</c:v>
                </c:pt>
                <c:pt idx="1">
                  <c:v>17.05</c:v>
                </c:pt>
                <c:pt idx="2">
                  <c:v>20.75</c:v>
                </c:pt>
                <c:pt idx="3">
                  <c:v>35.96</c:v>
                </c:pt>
                <c:pt idx="4">
                  <c:v>36.64</c:v>
                </c:pt>
              </c:numCache>
            </c:numRef>
          </c:val>
          <c:extLst>
            <c:ext xmlns:c16="http://schemas.microsoft.com/office/drawing/2014/chart" uri="{C3380CC4-5D6E-409C-BE32-E72D297353CC}">
              <c16:uniqueId val="{00000000-1FDB-4333-8FDF-9529B2AA81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1FDB-4333-8FDF-9529B2AA81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8B-45AC-833C-FFC6D2BD8FF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CA8B-45AC-833C-FFC6D2BD8FF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219.57</c:v>
                </c:pt>
                <c:pt idx="1">
                  <c:v>249.57</c:v>
                </c:pt>
                <c:pt idx="2">
                  <c:v>245.18</c:v>
                </c:pt>
                <c:pt idx="3">
                  <c:v>291.48</c:v>
                </c:pt>
                <c:pt idx="4">
                  <c:v>295.18</c:v>
                </c:pt>
              </c:numCache>
            </c:numRef>
          </c:val>
          <c:extLst>
            <c:ext xmlns:c16="http://schemas.microsoft.com/office/drawing/2014/chart" uri="{C3380CC4-5D6E-409C-BE32-E72D297353CC}">
              <c16:uniqueId val="{00000000-1B9A-46C2-821B-B410765C113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1B9A-46C2-821B-B410765C113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522.53</c:v>
                </c:pt>
                <c:pt idx="1">
                  <c:v>495.5</c:v>
                </c:pt>
                <c:pt idx="2">
                  <c:v>491.07</c:v>
                </c:pt>
                <c:pt idx="3">
                  <c:v>466.1</c:v>
                </c:pt>
                <c:pt idx="4">
                  <c:v>453.79</c:v>
                </c:pt>
              </c:numCache>
            </c:numRef>
          </c:val>
          <c:extLst>
            <c:ext xmlns:c16="http://schemas.microsoft.com/office/drawing/2014/chart" uri="{C3380CC4-5D6E-409C-BE32-E72D297353CC}">
              <c16:uniqueId val="{00000000-5D71-4E48-BF03-3418040F2F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5D71-4E48-BF03-3418040F2F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129.38999999999999</c:v>
                </c:pt>
                <c:pt idx="1">
                  <c:v>128.93</c:v>
                </c:pt>
                <c:pt idx="2">
                  <c:v>130.46</c:v>
                </c:pt>
                <c:pt idx="3">
                  <c:v>135.59</c:v>
                </c:pt>
                <c:pt idx="4">
                  <c:v>132.37</c:v>
                </c:pt>
              </c:numCache>
            </c:numRef>
          </c:val>
          <c:extLst>
            <c:ext xmlns:c16="http://schemas.microsoft.com/office/drawing/2014/chart" uri="{C3380CC4-5D6E-409C-BE32-E72D297353CC}">
              <c16:uniqueId val="{00000000-BFB0-402A-B511-4C179443022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BFB0-402A-B511-4C179443022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115.26</c:v>
                </c:pt>
                <c:pt idx="1">
                  <c:v>117.04</c:v>
                </c:pt>
                <c:pt idx="2">
                  <c:v>115.77</c:v>
                </c:pt>
                <c:pt idx="3">
                  <c:v>111.28</c:v>
                </c:pt>
                <c:pt idx="4">
                  <c:v>113.22</c:v>
                </c:pt>
              </c:numCache>
            </c:numRef>
          </c:val>
          <c:extLst>
            <c:ext xmlns:c16="http://schemas.microsoft.com/office/drawing/2014/chart" uri="{C3380CC4-5D6E-409C-BE32-E72D297353CC}">
              <c16:uniqueId val="{00000000-FA11-495F-A6F1-EB72AC85775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FA11-495F-A6F1-EB72AC85775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BE13" zoomScaleNormal="150" zoomScaleSheetLayoutView="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徳島県　阿南市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5"/>
      <c r="D7" s="55"/>
      <c r="E7" s="55"/>
      <c r="F7" s="55"/>
      <c r="G7" s="55"/>
      <c r="H7" s="55"/>
      <c r="I7" s="54" t="s">
        <v>2</v>
      </c>
      <c r="J7" s="55"/>
      <c r="K7" s="55"/>
      <c r="L7" s="55"/>
      <c r="M7" s="55"/>
      <c r="N7" s="55"/>
      <c r="O7" s="76"/>
      <c r="P7" s="56" t="s">
        <v>3</v>
      </c>
      <c r="Q7" s="56"/>
      <c r="R7" s="56"/>
      <c r="S7" s="56"/>
      <c r="T7" s="56"/>
      <c r="U7" s="56"/>
      <c r="V7" s="56"/>
      <c r="W7" s="56" t="s">
        <v>4</v>
      </c>
      <c r="X7" s="56"/>
      <c r="Y7" s="56"/>
      <c r="Z7" s="56"/>
      <c r="AA7" s="56"/>
      <c r="AB7" s="56"/>
      <c r="AC7" s="56"/>
      <c r="AD7" s="56" t="s">
        <v>5</v>
      </c>
      <c r="AE7" s="56"/>
      <c r="AF7" s="56"/>
      <c r="AG7" s="56"/>
      <c r="AH7" s="56"/>
      <c r="AI7" s="56"/>
      <c r="AJ7" s="56"/>
      <c r="AK7" s="2"/>
      <c r="AL7" s="56" t="s">
        <v>6</v>
      </c>
      <c r="AM7" s="56"/>
      <c r="AN7" s="56"/>
      <c r="AO7" s="56"/>
      <c r="AP7" s="56"/>
      <c r="AQ7" s="56"/>
      <c r="AR7" s="56"/>
      <c r="AS7" s="56"/>
      <c r="AT7" s="54" t="s">
        <v>7</v>
      </c>
      <c r="AU7" s="55"/>
      <c r="AV7" s="55"/>
      <c r="AW7" s="55"/>
      <c r="AX7" s="55"/>
      <c r="AY7" s="55"/>
      <c r="AZ7" s="55"/>
      <c r="BA7" s="55"/>
      <c r="BB7" s="56" t="s">
        <v>8</v>
      </c>
      <c r="BC7" s="56"/>
      <c r="BD7" s="56"/>
      <c r="BE7" s="56"/>
      <c r="BF7" s="56"/>
      <c r="BG7" s="56"/>
      <c r="BH7" s="56"/>
      <c r="BI7" s="56"/>
      <c r="BJ7" s="3"/>
      <c r="BK7" s="3"/>
      <c r="BL7" s="88" t="s">
        <v>9</v>
      </c>
      <c r="BM7" s="89"/>
      <c r="BN7" s="89"/>
      <c r="BO7" s="89"/>
      <c r="BP7" s="89"/>
      <c r="BQ7" s="89"/>
      <c r="BR7" s="89"/>
      <c r="BS7" s="89"/>
      <c r="BT7" s="89"/>
      <c r="BU7" s="89"/>
      <c r="BV7" s="89"/>
      <c r="BW7" s="89"/>
      <c r="BX7" s="89"/>
      <c r="BY7" s="90"/>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A4</v>
      </c>
      <c r="X8" s="84"/>
      <c r="Y8" s="84"/>
      <c r="Z8" s="84"/>
      <c r="AA8" s="84"/>
      <c r="AB8" s="84"/>
      <c r="AC8" s="84"/>
      <c r="AD8" s="84" t="str">
        <f>データ!$M$6</f>
        <v>非設置</v>
      </c>
      <c r="AE8" s="84"/>
      <c r="AF8" s="84"/>
      <c r="AG8" s="84"/>
      <c r="AH8" s="84"/>
      <c r="AI8" s="84"/>
      <c r="AJ8" s="84"/>
      <c r="AK8" s="2"/>
      <c r="AL8" s="75">
        <f>データ!$R$6</f>
        <v>70785</v>
      </c>
      <c r="AM8" s="75"/>
      <c r="AN8" s="75"/>
      <c r="AO8" s="75"/>
      <c r="AP8" s="75"/>
      <c r="AQ8" s="75"/>
      <c r="AR8" s="75"/>
      <c r="AS8" s="75"/>
      <c r="AT8" s="37">
        <f>データ!$S$6</f>
        <v>279.25</v>
      </c>
      <c r="AU8" s="38"/>
      <c r="AV8" s="38"/>
      <c r="AW8" s="38"/>
      <c r="AX8" s="38"/>
      <c r="AY8" s="38"/>
      <c r="AZ8" s="38"/>
      <c r="BA8" s="38"/>
      <c r="BB8" s="64">
        <f>データ!$T$6</f>
        <v>253.48</v>
      </c>
      <c r="BC8" s="64"/>
      <c r="BD8" s="64"/>
      <c r="BE8" s="64"/>
      <c r="BF8" s="64"/>
      <c r="BG8" s="64"/>
      <c r="BH8" s="64"/>
      <c r="BI8" s="64"/>
      <c r="BJ8" s="3"/>
      <c r="BK8" s="3"/>
      <c r="BL8" s="77" t="s">
        <v>10</v>
      </c>
      <c r="BM8" s="78"/>
      <c r="BN8" s="79" t="s">
        <v>11</v>
      </c>
      <c r="BO8" s="79"/>
      <c r="BP8" s="79"/>
      <c r="BQ8" s="79"/>
      <c r="BR8" s="79"/>
      <c r="BS8" s="79"/>
      <c r="BT8" s="79"/>
      <c r="BU8" s="79"/>
      <c r="BV8" s="79"/>
      <c r="BW8" s="79"/>
      <c r="BX8" s="79"/>
      <c r="BY8" s="80"/>
    </row>
    <row r="9" spans="1:78" ht="18.75" customHeight="1" x14ac:dyDescent="0.15">
      <c r="A9" s="2"/>
      <c r="B9" s="54" t="s">
        <v>12</v>
      </c>
      <c r="C9" s="55"/>
      <c r="D9" s="55"/>
      <c r="E9" s="55"/>
      <c r="F9" s="55"/>
      <c r="G9" s="55"/>
      <c r="H9" s="55"/>
      <c r="I9" s="54" t="s">
        <v>13</v>
      </c>
      <c r="J9" s="55"/>
      <c r="K9" s="55"/>
      <c r="L9" s="55"/>
      <c r="M9" s="55"/>
      <c r="N9" s="55"/>
      <c r="O9" s="76"/>
      <c r="P9" s="56" t="s">
        <v>14</v>
      </c>
      <c r="Q9" s="56"/>
      <c r="R9" s="56"/>
      <c r="S9" s="56"/>
      <c r="T9" s="56"/>
      <c r="U9" s="56"/>
      <c r="V9" s="56"/>
      <c r="W9" s="56" t="s">
        <v>15</v>
      </c>
      <c r="X9" s="56"/>
      <c r="Y9" s="56"/>
      <c r="Z9" s="56"/>
      <c r="AA9" s="56"/>
      <c r="AB9" s="56"/>
      <c r="AC9" s="56"/>
      <c r="AD9" s="2"/>
      <c r="AE9" s="2"/>
      <c r="AF9" s="2"/>
      <c r="AG9" s="2"/>
      <c r="AH9" s="2"/>
      <c r="AI9" s="2"/>
      <c r="AJ9" s="2"/>
      <c r="AK9" s="2"/>
      <c r="AL9" s="56" t="s">
        <v>16</v>
      </c>
      <c r="AM9" s="56"/>
      <c r="AN9" s="56"/>
      <c r="AO9" s="56"/>
      <c r="AP9" s="56"/>
      <c r="AQ9" s="56"/>
      <c r="AR9" s="56"/>
      <c r="AS9" s="56"/>
      <c r="AT9" s="54" t="s">
        <v>17</v>
      </c>
      <c r="AU9" s="55"/>
      <c r="AV9" s="55"/>
      <c r="AW9" s="55"/>
      <c r="AX9" s="55"/>
      <c r="AY9" s="55"/>
      <c r="AZ9" s="55"/>
      <c r="BA9" s="55"/>
      <c r="BB9" s="56" t="s">
        <v>18</v>
      </c>
      <c r="BC9" s="56"/>
      <c r="BD9" s="56"/>
      <c r="BE9" s="56"/>
      <c r="BF9" s="56"/>
      <c r="BG9" s="56"/>
      <c r="BH9" s="56"/>
      <c r="BI9" s="56"/>
      <c r="BJ9" s="3"/>
      <c r="BK9" s="3"/>
      <c r="BL9" s="57" t="s">
        <v>19</v>
      </c>
      <c r="BM9" s="58"/>
      <c r="BN9" s="59" t="s">
        <v>20</v>
      </c>
      <c r="BO9" s="59"/>
      <c r="BP9" s="59"/>
      <c r="BQ9" s="59"/>
      <c r="BR9" s="59"/>
      <c r="BS9" s="59"/>
      <c r="BT9" s="59"/>
      <c r="BU9" s="59"/>
      <c r="BV9" s="59"/>
      <c r="BW9" s="59"/>
      <c r="BX9" s="59"/>
      <c r="BY9" s="60"/>
    </row>
    <row r="10" spans="1:78" ht="18.75" customHeight="1" x14ac:dyDescent="0.15">
      <c r="A10" s="2"/>
      <c r="B10" s="37" t="str">
        <f>データ!$N$6</f>
        <v>-</v>
      </c>
      <c r="C10" s="38"/>
      <c r="D10" s="38"/>
      <c r="E10" s="38"/>
      <c r="F10" s="38"/>
      <c r="G10" s="38"/>
      <c r="H10" s="38"/>
      <c r="I10" s="37">
        <f>データ!$O$6</f>
        <v>60.78</v>
      </c>
      <c r="J10" s="38"/>
      <c r="K10" s="38"/>
      <c r="L10" s="38"/>
      <c r="M10" s="38"/>
      <c r="N10" s="38"/>
      <c r="O10" s="74"/>
      <c r="P10" s="64">
        <f>データ!$P$6</f>
        <v>97.52</v>
      </c>
      <c r="Q10" s="64"/>
      <c r="R10" s="64"/>
      <c r="S10" s="64"/>
      <c r="T10" s="64"/>
      <c r="U10" s="64"/>
      <c r="V10" s="64"/>
      <c r="W10" s="75">
        <f>データ!$Q$6</f>
        <v>2486</v>
      </c>
      <c r="X10" s="75"/>
      <c r="Y10" s="75"/>
      <c r="Z10" s="75"/>
      <c r="AA10" s="75"/>
      <c r="AB10" s="75"/>
      <c r="AC10" s="75"/>
      <c r="AD10" s="2"/>
      <c r="AE10" s="2"/>
      <c r="AF10" s="2"/>
      <c r="AG10" s="2"/>
      <c r="AH10" s="2"/>
      <c r="AI10" s="2"/>
      <c r="AJ10" s="2"/>
      <c r="AK10" s="2"/>
      <c r="AL10" s="75">
        <f>データ!$U$6</f>
        <v>68582</v>
      </c>
      <c r="AM10" s="75"/>
      <c r="AN10" s="75"/>
      <c r="AO10" s="75"/>
      <c r="AP10" s="75"/>
      <c r="AQ10" s="75"/>
      <c r="AR10" s="75"/>
      <c r="AS10" s="75"/>
      <c r="AT10" s="37">
        <f>データ!$V$6</f>
        <v>114.15</v>
      </c>
      <c r="AU10" s="38"/>
      <c r="AV10" s="38"/>
      <c r="AW10" s="38"/>
      <c r="AX10" s="38"/>
      <c r="AY10" s="38"/>
      <c r="AZ10" s="38"/>
      <c r="BA10" s="38"/>
      <c r="BB10" s="64">
        <f>データ!$W$6</f>
        <v>600.80999999999995</v>
      </c>
      <c r="BC10" s="64"/>
      <c r="BD10" s="64"/>
      <c r="BE10" s="64"/>
      <c r="BF10" s="64"/>
      <c r="BG10" s="64"/>
      <c r="BH10" s="64"/>
      <c r="BI10" s="64"/>
      <c r="BJ10" s="2"/>
      <c r="BK10" s="2"/>
      <c r="BL10" s="65" t="s">
        <v>21</v>
      </c>
      <c r="BM10" s="66"/>
      <c r="BN10" s="67" t="s">
        <v>22</v>
      </c>
      <c r="BO10" s="67"/>
      <c r="BP10" s="67"/>
      <c r="BQ10" s="67"/>
      <c r="BR10" s="67"/>
      <c r="BS10" s="67"/>
      <c r="BT10" s="67"/>
      <c r="BU10" s="67"/>
      <c r="BV10" s="67"/>
      <c r="BW10" s="67"/>
      <c r="BX10" s="67"/>
      <c r="BY10" s="6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23</v>
      </c>
      <c r="BM11" s="69"/>
      <c r="BN11" s="69"/>
      <c r="BO11" s="69"/>
      <c r="BP11" s="69"/>
      <c r="BQ11" s="69"/>
      <c r="BR11" s="69"/>
      <c r="BS11" s="69"/>
      <c r="BT11" s="69"/>
      <c r="BU11" s="69"/>
      <c r="BV11" s="69"/>
      <c r="BW11" s="69"/>
      <c r="BX11" s="69"/>
      <c r="BY11" s="69"/>
      <c r="BZ11" s="6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x14ac:dyDescent="0.15">
      <c r="A14" s="2"/>
      <c r="B14" s="71"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3"/>
      <c r="BK14" s="2"/>
      <c r="BL14" s="31" t="s">
        <v>25</v>
      </c>
      <c r="BM14" s="32"/>
      <c r="BN14" s="32"/>
      <c r="BO14" s="32"/>
      <c r="BP14" s="32"/>
      <c r="BQ14" s="32"/>
      <c r="BR14" s="32"/>
      <c r="BS14" s="32"/>
      <c r="BT14" s="32"/>
      <c r="BU14" s="32"/>
      <c r="BV14" s="32"/>
      <c r="BW14" s="32"/>
      <c r="BX14" s="32"/>
      <c r="BY14" s="32"/>
      <c r="BZ14" s="33"/>
    </row>
    <row r="15" spans="1:78" ht="13.5" customHeight="1" x14ac:dyDescent="0.15">
      <c r="A15" s="2"/>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3"/>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2" t="s">
        <v>26</v>
      </c>
      <c r="BM45" s="43"/>
      <c r="BN45" s="43"/>
      <c r="BO45" s="43"/>
      <c r="BP45" s="43"/>
      <c r="BQ45" s="43"/>
      <c r="BR45" s="43"/>
      <c r="BS45" s="43"/>
      <c r="BT45" s="43"/>
      <c r="BU45" s="43"/>
      <c r="BV45" s="43"/>
      <c r="BW45" s="43"/>
      <c r="BX45" s="43"/>
      <c r="BY45" s="43"/>
      <c r="BZ45" s="4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5"/>
      <c r="BM46" s="46"/>
      <c r="BN46" s="46"/>
      <c r="BO46" s="46"/>
      <c r="BP46" s="46"/>
      <c r="BQ46" s="46"/>
      <c r="BR46" s="46"/>
      <c r="BS46" s="46"/>
      <c r="BT46" s="46"/>
      <c r="BU46" s="46"/>
      <c r="BV46" s="46"/>
      <c r="BW46" s="46"/>
      <c r="BX46" s="46"/>
      <c r="BY46" s="46"/>
      <c r="BZ46" s="4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8" t="s">
        <v>111</v>
      </c>
      <c r="BM47" s="49"/>
      <c r="BN47" s="49"/>
      <c r="BO47" s="49"/>
      <c r="BP47" s="49"/>
      <c r="BQ47" s="49"/>
      <c r="BR47" s="49"/>
      <c r="BS47" s="49"/>
      <c r="BT47" s="49"/>
      <c r="BU47" s="49"/>
      <c r="BV47" s="49"/>
      <c r="BW47" s="49"/>
      <c r="BX47" s="49"/>
      <c r="BY47" s="49"/>
      <c r="BZ47" s="5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8"/>
      <c r="BM48" s="49"/>
      <c r="BN48" s="49"/>
      <c r="BO48" s="49"/>
      <c r="BP48" s="49"/>
      <c r="BQ48" s="49"/>
      <c r="BR48" s="49"/>
      <c r="BS48" s="49"/>
      <c r="BT48" s="49"/>
      <c r="BU48" s="49"/>
      <c r="BV48" s="49"/>
      <c r="BW48" s="49"/>
      <c r="BX48" s="49"/>
      <c r="BY48" s="49"/>
      <c r="BZ48" s="5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8"/>
      <c r="BM49" s="49"/>
      <c r="BN49" s="49"/>
      <c r="BO49" s="49"/>
      <c r="BP49" s="49"/>
      <c r="BQ49" s="49"/>
      <c r="BR49" s="49"/>
      <c r="BS49" s="49"/>
      <c r="BT49" s="49"/>
      <c r="BU49" s="49"/>
      <c r="BV49" s="49"/>
      <c r="BW49" s="49"/>
      <c r="BX49" s="49"/>
      <c r="BY49" s="49"/>
      <c r="BZ49" s="5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8"/>
      <c r="BM50" s="49"/>
      <c r="BN50" s="49"/>
      <c r="BO50" s="49"/>
      <c r="BP50" s="49"/>
      <c r="BQ50" s="49"/>
      <c r="BR50" s="49"/>
      <c r="BS50" s="49"/>
      <c r="BT50" s="49"/>
      <c r="BU50" s="49"/>
      <c r="BV50" s="49"/>
      <c r="BW50" s="49"/>
      <c r="BX50" s="49"/>
      <c r="BY50" s="49"/>
      <c r="BZ50" s="5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8"/>
      <c r="BM51" s="49"/>
      <c r="BN51" s="49"/>
      <c r="BO51" s="49"/>
      <c r="BP51" s="49"/>
      <c r="BQ51" s="49"/>
      <c r="BR51" s="49"/>
      <c r="BS51" s="49"/>
      <c r="BT51" s="49"/>
      <c r="BU51" s="49"/>
      <c r="BV51" s="49"/>
      <c r="BW51" s="49"/>
      <c r="BX51" s="49"/>
      <c r="BY51" s="49"/>
      <c r="BZ51" s="5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8"/>
      <c r="BM52" s="49"/>
      <c r="BN52" s="49"/>
      <c r="BO52" s="49"/>
      <c r="BP52" s="49"/>
      <c r="BQ52" s="49"/>
      <c r="BR52" s="49"/>
      <c r="BS52" s="49"/>
      <c r="BT52" s="49"/>
      <c r="BU52" s="49"/>
      <c r="BV52" s="49"/>
      <c r="BW52" s="49"/>
      <c r="BX52" s="49"/>
      <c r="BY52" s="49"/>
      <c r="BZ52" s="5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8"/>
      <c r="BM53" s="49"/>
      <c r="BN53" s="49"/>
      <c r="BO53" s="49"/>
      <c r="BP53" s="49"/>
      <c r="BQ53" s="49"/>
      <c r="BR53" s="49"/>
      <c r="BS53" s="49"/>
      <c r="BT53" s="49"/>
      <c r="BU53" s="49"/>
      <c r="BV53" s="49"/>
      <c r="BW53" s="49"/>
      <c r="BX53" s="49"/>
      <c r="BY53" s="49"/>
      <c r="BZ53" s="5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8"/>
      <c r="BM54" s="49"/>
      <c r="BN54" s="49"/>
      <c r="BO54" s="49"/>
      <c r="BP54" s="49"/>
      <c r="BQ54" s="49"/>
      <c r="BR54" s="49"/>
      <c r="BS54" s="49"/>
      <c r="BT54" s="49"/>
      <c r="BU54" s="49"/>
      <c r="BV54" s="49"/>
      <c r="BW54" s="49"/>
      <c r="BX54" s="49"/>
      <c r="BY54" s="49"/>
      <c r="BZ54" s="5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8"/>
      <c r="BM55" s="49"/>
      <c r="BN55" s="49"/>
      <c r="BO55" s="49"/>
      <c r="BP55" s="49"/>
      <c r="BQ55" s="49"/>
      <c r="BR55" s="49"/>
      <c r="BS55" s="49"/>
      <c r="BT55" s="49"/>
      <c r="BU55" s="49"/>
      <c r="BV55" s="49"/>
      <c r="BW55" s="49"/>
      <c r="BX55" s="49"/>
      <c r="BY55" s="49"/>
      <c r="BZ55" s="5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8"/>
      <c r="BM56" s="49"/>
      <c r="BN56" s="49"/>
      <c r="BO56" s="49"/>
      <c r="BP56" s="49"/>
      <c r="BQ56" s="49"/>
      <c r="BR56" s="49"/>
      <c r="BS56" s="49"/>
      <c r="BT56" s="49"/>
      <c r="BU56" s="49"/>
      <c r="BV56" s="49"/>
      <c r="BW56" s="49"/>
      <c r="BX56" s="49"/>
      <c r="BY56" s="49"/>
      <c r="BZ56" s="5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8"/>
      <c r="BM57" s="49"/>
      <c r="BN57" s="49"/>
      <c r="BO57" s="49"/>
      <c r="BP57" s="49"/>
      <c r="BQ57" s="49"/>
      <c r="BR57" s="49"/>
      <c r="BS57" s="49"/>
      <c r="BT57" s="49"/>
      <c r="BU57" s="49"/>
      <c r="BV57" s="49"/>
      <c r="BW57" s="49"/>
      <c r="BX57" s="49"/>
      <c r="BY57" s="49"/>
      <c r="BZ57" s="5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8"/>
      <c r="BM58" s="49"/>
      <c r="BN58" s="49"/>
      <c r="BO58" s="49"/>
      <c r="BP58" s="49"/>
      <c r="BQ58" s="49"/>
      <c r="BR58" s="49"/>
      <c r="BS58" s="49"/>
      <c r="BT58" s="49"/>
      <c r="BU58" s="49"/>
      <c r="BV58" s="49"/>
      <c r="BW58" s="49"/>
      <c r="BX58" s="49"/>
      <c r="BY58" s="49"/>
      <c r="BZ58" s="5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8"/>
      <c r="BM59" s="49"/>
      <c r="BN59" s="49"/>
      <c r="BO59" s="49"/>
      <c r="BP59" s="49"/>
      <c r="BQ59" s="49"/>
      <c r="BR59" s="49"/>
      <c r="BS59" s="49"/>
      <c r="BT59" s="49"/>
      <c r="BU59" s="49"/>
      <c r="BV59" s="49"/>
      <c r="BW59" s="49"/>
      <c r="BX59" s="49"/>
      <c r="BY59" s="49"/>
      <c r="BZ59" s="50"/>
    </row>
    <row r="60" spans="1:78" ht="13.5" customHeight="1" x14ac:dyDescent="0.15">
      <c r="A60" s="2"/>
      <c r="B60" s="51" t="s">
        <v>27</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3"/>
      <c r="BK60" s="2"/>
      <c r="BL60" s="48"/>
      <c r="BM60" s="49"/>
      <c r="BN60" s="49"/>
      <c r="BO60" s="49"/>
      <c r="BP60" s="49"/>
      <c r="BQ60" s="49"/>
      <c r="BR60" s="49"/>
      <c r="BS60" s="49"/>
      <c r="BT60" s="49"/>
      <c r="BU60" s="49"/>
      <c r="BV60" s="49"/>
      <c r="BW60" s="49"/>
      <c r="BX60" s="49"/>
      <c r="BY60" s="49"/>
      <c r="BZ60" s="50"/>
    </row>
    <row r="61" spans="1:78" ht="13.5" customHeight="1" x14ac:dyDescent="0.15">
      <c r="A61" s="2"/>
      <c r="B61" s="5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3"/>
      <c r="BK61" s="2"/>
      <c r="BL61" s="48"/>
      <c r="BM61" s="49"/>
      <c r="BN61" s="49"/>
      <c r="BO61" s="49"/>
      <c r="BP61" s="49"/>
      <c r="BQ61" s="49"/>
      <c r="BR61" s="49"/>
      <c r="BS61" s="49"/>
      <c r="BT61" s="49"/>
      <c r="BU61" s="49"/>
      <c r="BV61" s="49"/>
      <c r="BW61" s="49"/>
      <c r="BX61" s="49"/>
      <c r="BY61" s="49"/>
      <c r="BZ61" s="5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8"/>
      <c r="BM62" s="49"/>
      <c r="BN62" s="49"/>
      <c r="BO62" s="49"/>
      <c r="BP62" s="49"/>
      <c r="BQ62" s="49"/>
      <c r="BR62" s="49"/>
      <c r="BS62" s="49"/>
      <c r="BT62" s="49"/>
      <c r="BU62" s="49"/>
      <c r="BV62" s="49"/>
      <c r="BW62" s="49"/>
      <c r="BX62" s="49"/>
      <c r="BY62" s="49"/>
      <c r="BZ62" s="5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8"/>
      <c r="BM63" s="49"/>
      <c r="BN63" s="49"/>
      <c r="BO63" s="49"/>
      <c r="BP63" s="49"/>
      <c r="BQ63" s="49"/>
      <c r="BR63" s="49"/>
      <c r="BS63" s="49"/>
      <c r="BT63" s="49"/>
      <c r="BU63" s="49"/>
      <c r="BV63" s="49"/>
      <c r="BW63" s="49"/>
      <c r="BX63" s="49"/>
      <c r="BY63" s="49"/>
      <c r="BZ63" s="5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8" t="s">
        <v>112</v>
      </c>
      <c r="BM66" s="49"/>
      <c r="BN66" s="49"/>
      <c r="BO66" s="49"/>
      <c r="BP66" s="49"/>
      <c r="BQ66" s="49"/>
      <c r="BR66" s="49"/>
      <c r="BS66" s="49"/>
      <c r="BT66" s="49"/>
      <c r="BU66" s="49"/>
      <c r="BV66" s="49"/>
      <c r="BW66" s="49"/>
      <c r="BX66" s="49"/>
      <c r="BY66" s="49"/>
      <c r="BZ66" s="5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8"/>
      <c r="BM67" s="49"/>
      <c r="BN67" s="49"/>
      <c r="BO67" s="49"/>
      <c r="BP67" s="49"/>
      <c r="BQ67" s="49"/>
      <c r="BR67" s="49"/>
      <c r="BS67" s="49"/>
      <c r="BT67" s="49"/>
      <c r="BU67" s="49"/>
      <c r="BV67" s="49"/>
      <c r="BW67" s="49"/>
      <c r="BX67" s="49"/>
      <c r="BY67" s="49"/>
      <c r="BZ67" s="5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8"/>
      <c r="BM68" s="49"/>
      <c r="BN68" s="49"/>
      <c r="BO68" s="49"/>
      <c r="BP68" s="49"/>
      <c r="BQ68" s="49"/>
      <c r="BR68" s="49"/>
      <c r="BS68" s="49"/>
      <c r="BT68" s="49"/>
      <c r="BU68" s="49"/>
      <c r="BV68" s="49"/>
      <c r="BW68" s="49"/>
      <c r="BX68" s="49"/>
      <c r="BY68" s="49"/>
      <c r="BZ68" s="5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8"/>
      <c r="BM69" s="49"/>
      <c r="BN69" s="49"/>
      <c r="BO69" s="49"/>
      <c r="BP69" s="49"/>
      <c r="BQ69" s="49"/>
      <c r="BR69" s="49"/>
      <c r="BS69" s="49"/>
      <c r="BT69" s="49"/>
      <c r="BU69" s="49"/>
      <c r="BV69" s="49"/>
      <c r="BW69" s="49"/>
      <c r="BX69" s="49"/>
      <c r="BY69" s="49"/>
      <c r="BZ69" s="5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8"/>
      <c r="BM70" s="49"/>
      <c r="BN70" s="49"/>
      <c r="BO70" s="49"/>
      <c r="BP70" s="49"/>
      <c r="BQ70" s="49"/>
      <c r="BR70" s="49"/>
      <c r="BS70" s="49"/>
      <c r="BT70" s="49"/>
      <c r="BU70" s="49"/>
      <c r="BV70" s="49"/>
      <c r="BW70" s="49"/>
      <c r="BX70" s="49"/>
      <c r="BY70" s="49"/>
      <c r="BZ70" s="5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8"/>
      <c r="BM71" s="49"/>
      <c r="BN71" s="49"/>
      <c r="BO71" s="49"/>
      <c r="BP71" s="49"/>
      <c r="BQ71" s="49"/>
      <c r="BR71" s="49"/>
      <c r="BS71" s="49"/>
      <c r="BT71" s="49"/>
      <c r="BU71" s="49"/>
      <c r="BV71" s="49"/>
      <c r="BW71" s="49"/>
      <c r="BX71" s="49"/>
      <c r="BY71" s="49"/>
      <c r="BZ71" s="5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8"/>
      <c r="BM72" s="49"/>
      <c r="BN72" s="49"/>
      <c r="BO72" s="49"/>
      <c r="BP72" s="49"/>
      <c r="BQ72" s="49"/>
      <c r="BR72" s="49"/>
      <c r="BS72" s="49"/>
      <c r="BT72" s="49"/>
      <c r="BU72" s="49"/>
      <c r="BV72" s="49"/>
      <c r="BW72" s="49"/>
      <c r="BX72" s="49"/>
      <c r="BY72" s="49"/>
      <c r="BZ72" s="5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8"/>
      <c r="BM73" s="49"/>
      <c r="BN73" s="49"/>
      <c r="BO73" s="49"/>
      <c r="BP73" s="49"/>
      <c r="BQ73" s="49"/>
      <c r="BR73" s="49"/>
      <c r="BS73" s="49"/>
      <c r="BT73" s="49"/>
      <c r="BU73" s="49"/>
      <c r="BV73" s="49"/>
      <c r="BW73" s="49"/>
      <c r="BX73" s="49"/>
      <c r="BY73" s="49"/>
      <c r="BZ73" s="5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8"/>
      <c r="BM74" s="49"/>
      <c r="BN74" s="49"/>
      <c r="BO74" s="49"/>
      <c r="BP74" s="49"/>
      <c r="BQ74" s="49"/>
      <c r="BR74" s="49"/>
      <c r="BS74" s="49"/>
      <c r="BT74" s="49"/>
      <c r="BU74" s="49"/>
      <c r="BV74" s="49"/>
      <c r="BW74" s="49"/>
      <c r="BX74" s="49"/>
      <c r="BY74" s="49"/>
      <c r="BZ74" s="5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8"/>
      <c r="BM75" s="49"/>
      <c r="BN75" s="49"/>
      <c r="BO75" s="49"/>
      <c r="BP75" s="49"/>
      <c r="BQ75" s="49"/>
      <c r="BR75" s="49"/>
      <c r="BS75" s="49"/>
      <c r="BT75" s="49"/>
      <c r="BU75" s="49"/>
      <c r="BV75" s="49"/>
      <c r="BW75" s="49"/>
      <c r="BX75" s="49"/>
      <c r="BY75" s="49"/>
      <c r="BZ75" s="5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8"/>
      <c r="BM76" s="49"/>
      <c r="BN76" s="49"/>
      <c r="BO76" s="49"/>
      <c r="BP76" s="49"/>
      <c r="BQ76" s="49"/>
      <c r="BR76" s="49"/>
      <c r="BS76" s="49"/>
      <c r="BT76" s="49"/>
      <c r="BU76" s="49"/>
      <c r="BV76" s="49"/>
      <c r="BW76" s="49"/>
      <c r="BX76" s="49"/>
      <c r="BY76" s="49"/>
      <c r="BZ76" s="5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8"/>
      <c r="BM77" s="49"/>
      <c r="BN77" s="49"/>
      <c r="BO77" s="49"/>
      <c r="BP77" s="49"/>
      <c r="BQ77" s="49"/>
      <c r="BR77" s="49"/>
      <c r="BS77" s="49"/>
      <c r="BT77" s="49"/>
      <c r="BU77" s="49"/>
      <c r="BV77" s="49"/>
      <c r="BW77" s="49"/>
      <c r="BX77" s="49"/>
      <c r="BY77" s="49"/>
      <c r="BZ77" s="5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8"/>
      <c r="BM78" s="49"/>
      <c r="BN78" s="49"/>
      <c r="BO78" s="49"/>
      <c r="BP78" s="49"/>
      <c r="BQ78" s="49"/>
      <c r="BR78" s="49"/>
      <c r="BS78" s="49"/>
      <c r="BT78" s="49"/>
      <c r="BU78" s="49"/>
      <c r="BV78" s="49"/>
      <c r="BW78" s="49"/>
      <c r="BX78" s="49"/>
      <c r="BY78" s="49"/>
      <c r="BZ78" s="5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8"/>
      <c r="BM79" s="49"/>
      <c r="BN79" s="49"/>
      <c r="BO79" s="49"/>
      <c r="BP79" s="49"/>
      <c r="BQ79" s="49"/>
      <c r="BR79" s="49"/>
      <c r="BS79" s="49"/>
      <c r="BT79" s="49"/>
      <c r="BU79" s="49"/>
      <c r="BV79" s="49"/>
      <c r="BW79" s="49"/>
      <c r="BX79" s="49"/>
      <c r="BY79" s="49"/>
      <c r="BZ79" s="5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8"/>
      <c r="BM80" s="49"/>
      <c r="BN80" s="49"/>
      <c r="BO80" s="49"/>
      <c r="BP80" s="49"/>
      <c r="BQ80" s="49"/>
      <c r="BR80" s="49"/>
      <c r="BS80" s="49"/>
      <c r="BT80" s="49"/>
      <c r="BU80" s="49"/>
      <c r="BV80" s="49"/>
      <c r="BW80" s="49"/>
      <c r="BX80" s="49"/>
      <c r="BY80" s="49"/>
      <c r="BZ80" s="5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8"/>
      <c r="BM81" s="49"/>
      <c r="BN81" s="49"/>
      <c r="BO81" s="49"/>
      <c r="BP81" s="49"/>
      <c r="BQ81" s="49"/>
      <c r="BR81" s="49"/>
      <c r="BS81" s="49"/>
      <c r="BT81" s="49"/>
      <c r="BU81" s="49"/>
      <c r="BV81" s="49"/>
      <c r="BW81" s="49"/>
      <c r="BX81" s="49"/>
      <c r="BY81" s="49"/>
      <c r="BZ81" s="5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p2iQnT+2hXmv3x3MTC/r/SpbwmMKoGknGK16KYwGZzrHO4b/cHK1IwJTo5BvTTLddhDarenk9iu5lsd6Nw0w==" saltValue="iFdQLXJ1VPB/Vk9V+6SQm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27</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15" t="s">
        <v>52</v>
      </c>
      <c r="B4" s="17"/>
      <c r="C4" s="17"/>
      <c r="D4" s="17"/>
      <c r="E4" s="17"/>
      <c r="F4" s="17"/>
      <c r="G4" s="17"/>
      <c r="H4" s="95"/>
      <c r="I4" s="96"/>
      <c r="J4" s="96"/>
      <c r="K4" s="96"/>
      <c r="L4" s="96"/>
      <c r="M4" s="96"/>
      <c r="N4" s="96"/>
      <c r="O4" s="96"/>
      <c r="P4" s="96"/>
      <c r="Q4" s="96"/>
      <c r="R4" s="96"/>
      <c r="S4" s="96"/>
      <c r="T4" s="96"/>
      <c r="U4" s="96"/>
      <c r="V4" s="96"/>
      <c r="W4" s="97"/>
      <c r="X4" s="91" t="s">
        <v>53</v>
      </c>
      <c r="Y4" s="91"/>
      <c r="Z4" s="91"/>
      <c r="AA4" s="91"/>
      <c r="AB4" s="91"/>
      <c r="AC4" s="91"/>
      <c r="AD4" s="91"/>
      <c r="AE4" s="91"/>
      <c r="AF4" s="91"/>
      <c r="AG4" s="91"/>
      <c r="AH4" s="91"/>
      <c r="AI4" s="91" t="s">
        <v>54</v>
      </c>
      <c r="AJ4" s="91"/>
      <c r="AK4" s="91"/>
      <c r="AL4" s="91"/>
      <c r="AM4" s="91"/>
      <c r="AN4" s="91"/>
      <c r="AO4" s="91"/>
      <c r="AP4" s="91"/>
      <c r="AQ4" s="91"/>
      <c r="AR4" s="91"/>
      <c r="AS4" s="91"/>
      <c r="AT4" s="91" t="s">
        <v>55</v>
      </c>
      <c r="AU4" s="91"/>
      <c r="AV4" s="91"/>
      <c r="AW4" s="91"/>
      <c r="AX4" s="91"/>
      <c r="AY4" s="91"/>
      <c r="AZ4" s="91"/>
      <c r="BA4" s="91"/>
      <c r="BB4" s="91"/>
      <c r="BC4" s="91"/>
      <c r="BD4" s="91"/>
      <c r="BE4" s="91" t="s">
        <v>56</v>
      </c>
      <c r="BF4" s="91"/>
      <c r="BG4" s="91"/>
      <c r="BH4" s="91"/>
      <c r="BI4" s="91"/>
      <c r="BJ4" s="91"/>
      <c r="BK4" s="91"/>
      <c r="BL4" s="91"/>
      <c r="BM4" s="91"/>
      <c r="BN4" s="91"/>
      <c r="BO4" s="91"/>
      <c r="BP4" s="91" t="s">
        <v>57</v>
      </c>
      <c r="BQ4" s="91"/>
      <c r="BR4" s="91"/>
      <c r="BS4" s="91"/>
      <c r="BT4" s="91"/>
      <c r="BU4" s="91"/>
      <c r="BV4" s="91"/>
      <c r="BW4" s="91"/>
      <c r="BX4" s="91"/>
      <c r="BY4" s="91"/>
      <c r="BZ4" s="91"/>
      <c r="CA4" s="91" t="s">
        <v>58</v>
      </c>
      <c r="CB4" s="91"/>
      <c r="CC4" s="91"/>
      <c r="CD4" s="91"/>
      <c r="CE4" s="91"/>
      <c r="CF4" s="91"/>
      <c r="CG4" s="91"/>
      <c r="CH4" s="91"/>
      <c r="CI4" s="91"/>
      <c r="CJ4" s="91"/>
      <c r="CK4" s="91"/>
      <c r="CL4" s="91" t="s">
        <v>59</v>
      </c>
      <c r="CM4" s="91"/>
      <c r="CN4" s="91"/>
      <c r="CO4" s="91"/>
      <c r="CP4" s="91"/>
      <c r="CQ4" s="91"/>
      <c r="CR4" s="91"/>
      <c r="CS4" s="91"/>
      <c r="CT4" s="91"/>
      <c r="CU4" s="91"/>
      <c r="CV4" s="91"/>
      <c r="CW4" s="91" t="s">
        <v>60</v>
      </c>
      <c r="CX4" s="91"/>
      <c r="CY4" s="91"/>
      <c r="CZ4" s="91"/>
      <c r="DA4" s="91"/>
      <c r="DB4" s="91"/>
      <c r="DC4" s="91"/>
      <c r="DD4" s="91"/>
      <c r="DE4" s="91"/>
      <c r="DF4" s="91"/>
      <c r="DG4" s="91"/>
      <c r="DH4" s="91" t="s">
        <v>61</v>
      </c>
      <c r="DI4" s="91"/>
      <c r="DJ4" s="91"/>
      <c r="DK4" s="91"/>
      <c r="DL4" s="91"/>
      <c r="DM4" s="91"/>
      <c r="DN4" s="91"/>
      <c r="DO4" s="91"/>
      <c r="DP4" s="91"/>
      <c r="DQ4" s="91"/>
      <c r="DR4" s="91"/>
      <c r="DS4" s="91" t="s">
        <v>62</v>
      </c>
      <c r="DT4" s="91"/>
      <c r="DU4" s="91"/>
      <c r="DV4" s="91"/>
      <c r="DW4" s="91"/>
      <c r="DX4" s="91"/>
      <c r="DY4" s="91"/>
      <c r="DZ4" s="91"/>
      <c r="EA4" s="91"/>
      <c r="EB4" s="91"/>
      <c r="EC4" s="91"/>
      <c r="ED4" s="91" t="s">
        <v>63</v>
      </c>
      <c r="EE4" s="91"/>
      <c r="EF4" s="91"/>
      <c r="EG4" s="91"/>
      <c r="EH4" s="91"/>
      <c r="EI4" s="91"/>
      <c r="EJ4" s="91"/>
      <c r="EK4" s="91"/>
      <c r="EL4" s="91"/>
      <c r="EM4" s="91"/>
      <c r="EN4" s="9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362042</v>
      </c>
      <c r="D6" s="20">
        <f t="shared" si="3"/>
        <v>46</v>
      </c>
      <c r="E6" s="20">
        <f t="shared" si="3"/>
        <v>1</v>
      </c>
      <c r="F6" s="20">
        <f t="shared" si="3"/>
        <v>0</v>
      </c>
      <c r="G6" s="20">
        <f t="shared" si="3"/>
        <v>1</v>
      </c>
      <c r="H6" s="20" t="str">
        <f t="shared" si="3"/>
        <v>徳島県　阿南市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60.78</v>
      </c>
      <c r="P6" s="21">
        <f t="shared" si="3"/>
        <v>97.52</v>
      </c>
      <c r="Q6" s="21">
        <f t="shared" si="3"/>
        <v>2486</v>
      </c>
      <c r="R6" s="21">
        <f t="shared" si="3"/>
        <v>70785</v>
      </c>
      <c r="S6" s="21">
        <f t="shared" si="3"/>
        <v>279.25</v>
      </c>
      <c r="T6" s="21">
        <f t="shared" si="3"/>
        <v>253.48</v>
      </c>
      <c r="U6" s="21">
        <f t="shared" si="3"/>
        <v>68582</v>
      </c>
      <c r="V6" s="21">
        <f t="shared" si="3"/>
        <v>114.15</v>
      </c>
      <c r="W6" s="21">
        <f t="shared" si="3"/>
        <v>600.80999999999995</v>
      </c>
      <c r="X6" s="22">
        <f>IF(X7="",NA(),X7)</f>
        <v>128.65</v>
      </c>
      <c r="Y6" s="22">
        <f t="shared" ref="Y6:AG6" si="4">IF(Y7="",NA(),Y7)</f>
        <v>128.08000000000001</v>
      </c>
      <c r="Z6" s="22">
        <f t="shared" si="4"/>
        <v>129.65</v>
      </c>
      <c r="AA6" s="22">
        <f t="shared" si="4"/>
        <v>135.86000000000001</v>
      </c>
      <c r="AB6" s="22">
        <f t="shared" si="4"/>
        <v>132.69</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219.57</v>
      </c>
      <c r="AU6" s="22">
        <f t="shared" ref="AU6:BC6" si="6">IF(AU7="",NA(),AU7)</f>
        <v>249.57</v>
      </c>
      <c r="AV6" s="22">
        <f t="shared" si="6"/>
        <v>245.18</v>
      </c>
      <c r="AW6" s="22">
        <f t="shared" si="6"/>
        <v>291.48</v>
      </c>
      <c r="AX6" s="22">
        <f t="shared" si="6"/>
        <v>295.18</v>
      </c>
      <c r="AY6" s="22">
        <f t="shared" si="6"/>
        <v>355.5</v>
      </c>
      <c r="AZ6" s="22">
        <f t="shared" si="6"/>
        <v>349.83</v>
      </c>
      <c r="BA6" s="22">
        <f t="shared" si="6"/>
        <v>360.86</v>
      </c>
      <c r="BB6" s="22">
        <f t="shared" si="6"/>
        <v>350.79</v>
      </c>
      <c r="BC6" s="22">
        <f t="shared" si="6"/>
        <v>354.57</v>
      </c>
      <c r="BD6" s="21" t="str">
        <f>IF(BD7="","",IF(BD7="-","【-】","【"&amp;SUBSTITUTE(TEXT(BD7,"#,##0.00"),"-","△")&amp;"】"))</f>
        <v>【261.51】</v>
      </c>
      <c r="BE6" s="22">
        <f>IF(BE7="",NA(),BE7)</f>
        <v>522.53</v>
      </c>
      <c r="BF6" s="22">
        <f t="shared" ref="BF6:BN6" si="7">IF(BF7="",NA(),BF7)</f>
        <v>495.5</v>
      </c>
      <c r="BG6" s="22">
        <f t="shared" si="7"/>
        <v>491.07</v>
      </c>
      <c r="BH6" s="22">
        <f t="shared" si="7"/>
        <v>466.1</v>
      </c>
      <c r="BI6" s="22">
        <f t="shared" si="7"/>
        <v>453.79</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129.38999999999999</v>
      </c>
      <c r="BQ6" s="22">
        <f t="shared" ref="BQ6:BY6" si="8">IF(BQ7="",NA(),BQ7)</f>
        <v>128.93</v>
      </c>
      <c r="BR6" s="22">
        <f t="shared" si="8"/>
        <v>130.46</v>
      </c>
      <c r="BS6" s="22">
        <f t="shared" si="8"/>
        <v>135.59</v>
      </c>
      <c r="BT6" s="22">
        <f t="shared" si="8"/>
        <v>132.37</v>
      </c>
      <c r="BU6" s="22">
        <f t="shared" si="8"/>
        <v>104.57</v>
      </c>
      <c r="BV6" s="22">
        <f t="shared" si="8"/>
        <v>103.54</v>
      </c>
      <c r="BW6" s="22">
        <f t="shared" si="8"/>
        <v>103.32</v>
      </c>
      <c r="BX6" s="22">
        <f t="shared" si="8"/>
        <v>100.85</v>
      </c>
      <c r="BY6" s="22">
        <f t="shared" si="8"/>
        <v>103.79</v>
      </c>
      <c r="BZ6" s="21" t="str">
        <f>IF(BZ7="","",IF(BZ7="-","【-】","【"&amp;SUBSTITUTE(TEXT(BZ7,"#,##0.00"),"-","△")&amp;"】"))</f>
        <v>【102.35】</v>
      </c>
      <c r="CA6" s="22">
        <f>IF(CA7="",NA(),CA7)</f>
        <v>115.26</v>
      </c>
      <c r="CB6" s="22">
        <f t="shared" ref="CB6:CJ6" si="9">IF(CB7="",NA(),CB7)</f>
        <v>117.04</v>
      </c>
      <c r="CC6" s="22">
        <f t="shared" si="9"/>
        <v>115.77</v>
      </c>
      <c r="CD6" s="22">
        <f t="shared" si="9"/>
        <v>111.28</v>
      </c>
      <c r="CE6" s="22">
        <f t="shared" si="9"/>
        <v>113.22</v>
      </c>
      <c r="CF6" s="22">
        <f t="shared" si="9"/>
        <v>165.47</v>
      </c>
      <c r="CG6" s="22">
        <f t="shared" si="9"/>
        <v>167.46</v>
      </c>
      <c r="CH6" s="22">
        <f t="shared" si="9"/>
        <v>168.56</v>
      </c>
      <c r="CI6" s="22">
        <f t="shared" si="9"/>
        <v>167.1</v>
      </c>
      <c r="CJ6" s="22">
        <f t="shared" si="9"/>
        <v>167.86</v>
      </c>
      <c r="CK6" s="21" t="str">
        <f>IF(CK7="","",IF(CK7="-","【-】","【"&amp;SUBSTITUTE(TEXT(CK7,"#,##0.00"),"-","△")&amp;"】"))</f>
        <v>【167.74】</v>
      </c>
      <c r="CL6" s="22">
        <f>IF(CL7="",NA(),CL7)</f>
        <v>47.77</v>
      </c>
      <c r="CM6" s="22">
        <f t="shared" ref="CM6:CU6" si="10">IF(CM7="",NA(),CM7)</f>
        <v>44.71</v>
      </c>
      <c r="CN6" s="22">
        <f t="shared" si="10"/>
        <v>45.62</v>
      </c>
      <c r="CO6" s="22">
        <f t="shared" si="10"/>
        <v>44.52</v>
      </c>
      <c r="CP6" s="22">
        <f t="shared" si="10"/>
        <v>42.84</v>
      </c>
      <c r="CQ6" s="22">
        <f t="shared" si="10"/>
        <v>59.74</v>
      </c>
      <c r="CR6" s="22">
        <f t="shared" si="10"/>
        <v>59.46</v>
      </c>
      <c r="CS6" s="22">
        <f t="shared" si="10"/>
        <v>59.51</v>
      </c>
      <c r="CT6" s="22">
        <f t="shared" si="10"/>
        <v>59.91</v>
      </c>
      <c r="CU6" s="22">
        <f t="shared" si="10"/>
        <v>59.4</v>
      </c>
      <c r="CV6" s="21" t="str">
        <f>IF(CV7="","",IF(CV7="-","【-】","【"&amp;SUBSTITUTE(TEXT(CV7,"#,##0.00"),"-","△")&amp;"】"))</f>
        <v>【60.29】</v>
      </c>
      <c r="CW6" s="22">
        <f>IF(CW7="",NA(),CW7)</f>
        <v>80.09</v>
      </c>
      <c r="CX6" s="22">
        <f t="shared" ref="CX6:DF6" si="11">IF(CX7="",NA(),CX7)</f>
        <v>80.73</v>
      </c>
      <c r="CY6" s="22">
        <f t="shared" si="11"/>
        <v>80.400000000000006</v>
      </c>
      <c r="CZ6" s="22">
        <f t="shared" si="11"/>
        <v>80.62</v>
      </c>
      <c r="DA6" s="22">
        <f t="shared" si="11"/>
        <v>81.150000000000006</v>
      </c>
      <c r="DB6" s="22">
        <f t="shared" si="11"/>
        <v>87.28</v>
      </c>
      <c r="DC6" s="22">
        <f t="shared" si="11"/>
        <v>87.41</v>
      </c>
      <c r="DD6" s="22">
        <f t="shared" si="11"/>
        <v>87.08</v>
      </c>
      <c r="DE6" s="22">
        <f t="shared" si="11"/>
        <v>87.26</v>
      </c>
      <c r="DF6" s="22">
        <f t="shared" si="11"/>
        <v>87.57</v>
      </c>
      <c r="DG6" s="21" t="str">
        <f>IF(DG7="","",IF(DG7="-","【-】","【"&amp;SUBSTITUTE(TEXT(DG7,"#,##0.00"),"-","△")&amp;"】"))</f>
        <v>【90.12】</v>
      </c>
      <c r="DH6" s="22">
        <f>IF(DH7="",NA(),DH7)</f>
        <v>47.43</v>
      </c>
      <c r="DI6" s="22">
        <f t="shared" ref="DI6:DQ6" si="12">IF(DI7="",NA(),DI7)</f>
        <v>48.96</v>
      </c>
      <c r="DJ6" s="22">
        <f t="shared" si="12"/>
        <v>50.09</v>
      </c>
      <c r="DK6" s="22">
        <f t="shared" si="12"/>
        <v>51.45</v>
      </c>
      <c r="DL6" s="22">
        <f t="shared" si="12"/>
        <v>52.91</v>
      </c>
      <c r="DM6" s="22">
        <f t="shared" si="12"/>
        <v>46.94</v>
      </c>
      <c r="DN6" s="22">
        <f t="shared" si="12"/>
        <v>47.62</v>
      </c>
      <c r="DO6" s="22">
        <f t="shared" si="12"/>
        <v>48.55</v>
      </c>
      <c r="DP6" s="22">
        <f t="shared" si="12"/>
        <v>49.2</v>
      </c>
      <c r="DQ6" s="22">
        <f t="shared" si="12"/>
        <v>50.01</v>
      </c>
      <c r="DR6" s="21" t="str">
        <f>IF(DR7="","",IF(DR7="-","【-】","【"&amp;SUBSTITUTE(TEXT(DR7,"#,##0.00"),"-","△")&amp;"】"))</f>
        <v>【50.88】</v>
      </c>
      <c r="DS6" s="22">
        <f>IF(DS7="",NA(),DS7)</f>
        <v>17</v>
      </c>
      <c r="DT6" s="22">
        <f t="shared" ref="DT6:EB6" si="13">IF(DT7="",NA(),DT7)</f>
        <v>17.05</v>
      </c>
      <c r="DU6" s="22">
        <f t="shared" si="13"/>
        <v>20.75</v>
      </c>
      <c r="DV6" s="22">
        <f t="shared" si="13"/>
        <v>35.96</v>
      </c>
      <c r="DW6" s="22">
        <f t="shared" si="13"/>
        <v>36.64</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0.46</v>
      </c>
      <c r="EE6" s="21">
        <f t="shared" ref="EE6:EM6" si="14">IF(EE7="",NA(),EE7)</f>
        <v>0</v>
      </c>
      <c r="EF6" s="22">
        <f t="shared" si="14"/>
        <v>1.71</v>
      </c>
      <c r="EG6" s="22">
        <f t="shared" si="14"/>
        <v>0.51</v>
      </c>
      <c r="EH6" s="22">
        <f t="shared" si="14"/>
        <v>0.19</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362042</v>
      </c>
      <c r="D7" s="24">
        <v>46</v>
      </c>
      <c r="E7" s="24">
        <v>1</v>
      </c>
      <c r="F7" s="24">
        <v>0</v>
      </c>
      <c r="G7" s="24">
        <v>1</v>
      </c>
      <c r="H7" s="24" t="s">
        <v>92</v>
      </c>
      <c r="I7" s="24" t="s">
        <v>93</v>
      </c>
      <c r="J7" s="24" t="s">
        <v>94</v>
      </c>
      <c r="K7" s="24" t="s">
        <v>95</v>
      </c>
      <c r="L7" s="24" t="s">
        <v>96</v>
      </c>
      <c r="M7" s="24" t="s">
        <v>97</v>
      </c>
      <c r="N7" s="25" t="s">
        <v>98</v>
      </c>
      <c r="O7" s="25">
        <v>60.78</v>
      </c>
      <c r="P7" s="25">
        <v>97.52</v>
      </c>
      <c r="Q7" s="25">
        <v>2486</v>
      </c>
      <c r="R7" s="25">
        <v>70785</v>
      </c>
      <c r="S7" s="25">
        <v>279.25</v>
      </c>
      <c r="T7" s="25">
        <v>253.48</v>
      </c>
      <c r="U7" s="25">
        <v>68582</v>
      </c>
      <c r="V7" s="25">
        <v>114.15</v>
      </c>
      <c r="W7" s="25">
        <v>600.80999999999995</v>
      </c>
      <c r="X7" s="25">
        <v>128.65</v>
      </c>
      <c r="Y7" s="25">
        <v>128.08000000000001</v>
      </c>
      <c r="Z7" s="25">
        <v>129.65</v>
      </c>
      <c r="AA7" s="25">
        <v>135.86000000000001</v>
      </c>
      <c r="AB7" s="25">
        <v>132.69</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219.57</v>
      </c>
      <c r="AU7" s="25">
        <v>249.57</v>
      </c>
      <c r="AV7" s="25">
        <v>245.18</v>
      </c>
      <c r="AW7" s="25">
        <v>291.48</v>
      </c>
      <c r="AX7" s="25">
        <v>295.18</v>
      </c>
      <c r="AY7" s="25">
        <v>355.5</v>
      </c>
      <c r="AZ7" s="25">
        <v>349.83</v>
      </c>
      <c r="BA7" s="25">
        <v>360.86</v>
      </c>
      <c r="BB7" s="25">
        <v>350.79</v>
      </c>
      <c r="BC7" s="25">
        <v>354.57</v>
      </c>
      <c r="BD7" s="25">
        <v>261.51</v>
      </c>
      <c r="BE7" s="25">
        <v>522.53</v>
      </c>
      <c r="BF7" s="25">
        <v>495.5</v>
      </c>
      <c r="BG7" s="25">
        <v>491.07</v>
      </c>
      <c r="BH7" s="25">
        <v>466.1</v>
      </c>
      <c r="BI7" s="25">
        <v>453.79</v>
      </c>
      <c r="BJ7" s="25">
        <v>312.58</v>
      </c>
      <c r="BK7" s="25">
        <v>314.87</v>
      </c>
      <c r="BL7" s="25">
        <v>309.27999999999997</v>
      </c>
      <c r="BM7" s="25">
        <v>322.92</v>
      </c>
      <c r="BN7" s="25">
        <v>303.45999999999998</v>
      </c>
      <c r="BO7" s="25">
        <v>265.16000000000003</v>
      </c>
      <c r="BP7" s="25">
        <v>129.38999999999999</v>
      </c>
      <c r="BQ7" s="25">
        <v>128.93</v>
      </c>
      <c r="BR7" s="25">
        <v>130.46</v>
      </c>
      <c r="BS7" s="25">
        <v>135.59</v>
      </c>
      <c r="BT7" s="25">
        <v>132.37</v>
      </c>
      <c r="BU7" s="25">
        <v>104.57</v>
      </c>
      <c r="BV7" s="25">
        <v>103.54</v>
      </c>
      <c r="BW7" s="25">
        <v>103.32</v>
      </c>
      <c r="BX7" s="25">
        <v>100.85</v>
      </c>
      <c r="BY7" s="25">
        <v>103.79</v>
      </c>
      <c r="BZ7" s="25">
        <v>102.35</v>
      </c>
      <c r="CA7" s="25">
        <v>115.26</v>
      </c>
      <c r="CB7" s="25">
        <v>117.04</v>
      </c>
      <c r="CC7" s="25">
        <v>115.77</v>
      </c>
      <c r="CD7" s="25">
        <v>111.28</v>
      </c>
      <c r="CE7" s="25">
        <v>113.22</v>
      </c>
      <c r="CF7" s="25">
        <v>165.47</v>
      </c>
      <c r="CG7" s="25">
        <v>167.46</v>
      </c>
      <c r="CH7" s="25">
        <v>168.56</v>
      </c>
      <c r="CI7" s="25">
        <v>167.1</v>
      </c>
      <c r="CJ7" s="25">
        <v>167.86</v>
      </c>
      <c r="CK7" s="25">
        <v>167.74</v>
      </c>
      <c r="CL7" s="25">
        <v>47.77</v>
      </c>
      <c r="CM7" s="25">
        <v>44.71</v>
      </c>
      <c r="CN7" s="25">
        <v>45.62</v>
      </c>
      <c r="CO7" s="25">
        <v>44.52</v>
      </c>
      <c r="CP7" s="25">
        <v>42.84</v>
      </c>
      <c r="CQ7" s="25">
        <v>59.74</v>
      </c>
      <c r="CR7" s="25">
        <v>59.46</v>
      </c>
      <c r="CS7" s="25">
        <v>59.51</v>
      </c>
      <c r="CT7" s="25">
        <v>59.91</v>
      </c>
      <c r="CU7" s="25">
        <v>59.4</v>
      </c>
      <c r="CV7" s="25">
        <v>60.29</v>
      </c>
      <c r="CW7" s="25">
        <v>80.09</v>
      </c>
      <c r="CX7" s="25">
        <v>80.73</v>
      </c>
      <c r="CY7" s="25">
        <v>80.400000000000006</v>
      </c>
      <c r="CZ7" s="25">
        <v>80.62</v>
      </c>
      <c r="DA7" s="25">
        <v>81.150000000000006</v>
      </c>
      <c r="DB7" s="25">
        <v>87.28</v>
      </c>
      <c r="DC7" s="25">
        <v>87.41</v>
      </c>
      <c r="DD7" s="25">
        <v>87.08</v>
      </c>
      <c r="DE7" s="25">
        <v>87.26</v>
      </c>
      <c r="DF7" s="25">
        <v>87.57</v>
      </c>
      <c r="DG7" s="25">
        <v>90.12</v>
      </c>
      <c r="DH7" s="25">
        <v>47.43</v>
      </c>
      <c r="DI7" s="25">
        <v>48.96</v>
      </c>
      <c r="DJ7" s="25">
        <v>50.09</v>
      </c>
      <c r="DK7" s="25">
        <v>51.45</v>
      </c>
      <c r="DL7" s="25">
        <v>52.91</v>
      </c>
      <c r="DM7" s="25">
        <v>46.94</v>
      </c>
      <c r="DN7" s="25">
        <v>47.62</v>
      </c>
      <c r="DO7" s="25">
        <v>48.55</v>
      </c>
      <c r="DP7" s="25">
        <v>49.2</v>
      </c>
      <c r="DQ7" s="25">
        <v>50.01</v>
      </c>
      <c r="DR7" s="25">
        <v>50.88</v>
      </c>
      <c r="DS7" s="25">
        <v>17</v>
      </c>
      <c r="DT7" s="25">
        <v>17.05</v>
      </c>
      <c r="DU7" s="25">
        <v>20.75</v>
      </c>
      <c r="DV7" s="25">
        <v>35.96</v>
      </c>
      <c r="DW7" s="25">
        <v>36.64</v>
      </c>
      <c r="DX7" s="25">
        <v>14.48</v>
      </c>
      <c r="DY7" s="25">
        <v>16.27</v>
      </c>
      <c r="DZ7" s="25">
        <v>17.11</v>
      </c>
      <c r="EA7" s="25">
        <v>18.329999999999998</v>
      </c>
      <c r="EB7" s="25">
        <v>20.27</v>
      </c>
      <c r="EC7" s="25">
        <v>22.3</v>
      </c>
      <c r="ED7" s="25">
        <v>0.46</v>
      </c>
      <c r="EE7" s="25">
        <v>0</v>
      </c>
      <c r="EF7" s="25">
        <v>1.71</v>
      </c>
      <c r="EG7" s="25">
        <v>0.51</v>
      </c>
      <c r="EH7" s="25">
        <v>0.19</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inf05-u20</cp:lastModifiedBy>
  <cp:lastPrinted>2023-01-26T01:30:34Z</cp:lastPrinted>
  <dcterms:created xsi:type="dcterms:W3CDTF">2022-12-01T01:04:10Z</dcterms:created>
  <dcterms:modified xsi:type="dcterms:W3CDTF">2023-01-27T12:47:34Z</dcterms:modified>
  <cp:category/>
</cp:coreProperties>
</file>