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drawings/drawing13.xml" ContentType="application/vnd.openxmlformats-officedocument.drawing+xml"/>
  <Override PartName="/xl/charts/chart7.xml" ContentType="application/vnd.openxmlformats-officedocument.drawingml.chart+xml"/>
  <Override PartName="/xl/theme/themeOverride1.xml" ContentType="application/vnd.openxmlformats-officedocument.themeOverride+xml"/>
  <Override PartName="/xl/charts/chart8.xml" ContentType="application/vnd.openxmlformats-officedocument.drawingml.chart+xml"/>
  <Override PartName="/xl/theme/themeOverride2.xml" ContentType="application/vnd.openxmlformats-officedocument.themeOverride+xml"/>
  <Override PartName="/xl/drawings/drawing14.xml" ContentType="application/vnd.openxmlformats-officedocument.drawing+xml"/>
  <Override PartName="/xl/drawings/drawing1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ca36fileshare.tksm-lan.local\105004000地方創生局市町村課\2022\H_財政\１　R4研修生1（交付税上席）\01_前期(山本)\01_R2決算カード・財政状況資料集\04_HP公表\"/>
    </mc:Choice>
  </mc:AlternateContent>
  <bookViews>
    <workbookView xWindow="2730" yWindow="1050" windowWidth="15360" windowHeight="9495" tabRatio="807"/>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公会計指標分析・財政指標組合せ分析表" sheetId="18" r:id="rId14"/>
    <sheet name="施設類型別ストック情報分析表①" sheetId="19" r:id="rId15"/>
    <sheet name="施設類型別ストック情報分析表②" sheetId="20" r:id="rId16"/>
    <sheet name="データシート" sheetId="9" state="hidden" r:id="rId17"/>
  </sheets>
  <calcPr calcId="152511" iterate="1" iterateCount="1" iterateDelta="0"/>
</workbook>
</file>

<file path=xl/calcChain.xml><?xml version="1.0" encoding="utf-8"?>
<calcChain xmlns="http://schemas.openxmlformats.org/spreadsheetml/2006/main">
  <c r="BG36" i="10" l="1"/>
  <c r="BG35" i="10"/>
  <c r="BG34" i="10"/>
  <c r="AO35" i="10"/>
  <c r="AO34"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W43" i="10"/>
  <c r="BE43" i="10"/>
  <c r="AM43" i="10"/>
  <c r="U43" i="10"/>
  <c r="C43" i="10"/>
  <c r="CO42" i="10"/>
  <c r="BE42" i="10"/>
  <c r="AM42" i="10"/>
  <c r="U42" i="10"/>
  <c r="C42" i="10"/>
  <c r="CO41" i="10"/>
  <c r="BE41" i="10"/>
  <c r="AM41" i="10"/>
  <c r="U41" i="10"/>
  <c r="C41" i="10"/>
  <c r="CO40" i="10"/>
  <c r="BE40" i="10"/>
  <c r="AM40" i="10"/>
  <c r="U40" i="10"/>
  <c r="C40" i="10"/>
  <c r="CO39" i="10"/>
  <c r="BE39" i="10"/>
  <c r="AM39" i="10"/>
  <c r="U39" i="10"/>
  <c r="C39" i="10"/>
  <c r="BE38" i="10"/>
  <c r="AM38" i="10"/>
  <c r="U38" i="10"/>
  <c r="C38" i="10"/>
  <c r="BE37" i="10"/>
  <c r="AM37" i="10"/>
  <c r="U37" i="10"/>
  <c r="C37" i="10"/>
  <c r="AM36" i="10"/>
  <c r="C34" i="10"/>
  <c r="C35" i="10" l="1"/>
  <c r="C36" i="10" s="1"/>
  <c r="D74" i="9"/>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 r="U34" i="10" l="1"/>
  <c r="U35" i="10" l="1"/>
  <c r="U36" i="10" l="1"/>
  <c r="AM34" i="10" l="1"/>
  <c r="BE34" i="10" l="1"/>
  <c r="BE35" i="10" s="1"/>
  <c r="BE36" i="10" s="1"/>
  <c r="BW34" i="10" s="1"/>
  <c r="BW35" i="10" s="1"/>
  <c r="BW36" i="10" s="1"/>
  <c r="BW37" i="10" s="1"/>
  <c r="BW38" i="10" s="1"/>
  <c r="BW39" i="10" s="1"/>
  <c r="BW40" i="10" s="1"/>
  <c r="BW41" i="10" s="1"/>
  <c r="BW42" i="10" s="1"/>
  <c r="CO34" i="10" s="1"/>
  <c r="CO35" i="10" s="1"/>
  <c r="CO36" i="10" s="1"/>
  <c r="CO37" i="10" s="1"/>
  <c r="CO38" i="10" s="1"/>
  <c r="AM35" i="10"/>
</calcChain>
</file>

<file path=xl/sharedStrings.xml><?xml version="1.0" encoding="utf-8"?>
<sst xmlns="http://schemas.openxmlformats.org/spreadsheetml/2006/main" count="1175" uniqueCount="614">
  <si>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</si>
  <si>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</si>
  <si>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</si>
  <si>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</si>
  <si>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</si>
  <si>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</si>
  <si>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</si>
  <si>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</si>
  <si>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※令和3年度中に市町村合併した団体で、合併前の団体ごとの決算に基づく連結実質赤字比率を算出していない団体については、グラフを表記しない。</t>
    <rPh sb="1" eb="3">
      <t>レイワ</t>
    </rPh>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</si>
  <si>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</si>
  <si>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</si>
  <si>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</si>
  <si>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</si>
  <si>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</si>
  <si>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</si>
  <si>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</si>
  <si>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</si>
  <si>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</si>
  <si>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</si>
  <si>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</si>
  <si>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</si>
  <si>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</si>
  <si>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</si>
  <si>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※1 令和3年度中に市町村合併した団体で、合併前の団体ごとの決算に基づく実質公債費比率を算出していない団体については、グラフを表記しない。</t>
    <rPh sb="3" eb="5">
      <t>レイワ</t>
    </rPh>
    <phoneticPr fontId="5"/>
  </si>
  <si>
    <t>（参考）</t>
    <rPh sb="1" eb="3">
      <t>サンコウ</t>
    </rPh>
    <phoneticPr fontId="5"/>
  </si>
  <si>
    <t>※2　減債基金
　　積立状況等</t>
    <rPh sb="3" eb="5">
      <t>ゲンサイ</t>
    </rPh>
    <rPh sb="5" eb="7">
      <t>キキン</t>
    </rPh>
    <rPh sb="10" eb="12">
      <t>ツミタテ</t>
    </rPh>
    <rPh sb="12" eb="14">
      <t>ジョウキョウ</t>
    </rPh>
    <rPh sb="14" eb="15">
      <t>トウ</t>
    </rPh>
    <phoneticPr fontId="2"/>
  </si>
  <si>
    <r>
      <t>減債基金残高</t>
    </r>
    <r>
      <rPr>
        <sz val="11"/>
        <color theme="1"/>
        <rFont val="ＭＳ ゴシック"/>
        <family val="3"/>
        <charset val="128"/>
      </rPr>
      <t>（注）</t>
    </r>
    <rPh sb="4" eb="6">
      <t>ザンダカ</t>
    </rPh>
    <rPh sb="7" eb="8">
      <t>チュウ</t>
    </rPh>
    <phoneticPr fontId="1"/>
  </si>
  <si>
    <t>減債基金積立相当額</t>
    <rPh sb="0" eb="2">
      <t>ゲンサイ</t>
    </rPh>
    <rPh sb="2" eb="4">
      <t>キキン</t>
    </rPh>
    <rPh sb="4" eb="6">
      <t>ツミタテ</t>
    </rPh>
    <rPh sb="6" eb="9">
      <t>ソウトウガク</t>
    </rPh>
    <phoneticPr fontId="1"/>
  </si>
  <si>
    <t>（注）減債基金残高のうち、実質公債費比率の算定に用いる満期一括償還地方債の償還の財源として積み立てた額に係るもののみを記入。</t>
    <rPh sb="1" eb="2">
      <t>チュウ</t>
    </rPh>
    <rPh sb="3" eb="5">
      <t>ゲンサイ</t>
    </rPh>
    <rPh sb="5" eb="7">
      <t>キキン</t>
    </rPh>
    <rPh sb="7" eb="9">
      <t>ザンダカ</t>
    </rPh>
    <rPh sb="13" eb="15">
      <t>ジッシツ</t>
    </rPh>
    <rPh sb="15" eb="18">
      <t>コウサイヒ</t>
    </rPh>
    <rPh sb="18" eb="20">
      <t>ヒリツ</t>
    </rPh>
    <rPh sb="21" eb="23">
      <t>サンテイ</t>
    </rPh>
    <rPh sb="24" eb="25">
      <t>モチ</t>
    </rPh>
    <rPh sb="27" eb="29">
      <t>マンキ</t>
    </rPh>
    <rPh sb="29" eb="31">
      <t>イッカツ</t>
    </rPh>
    <rPh sb="31" eb="33">
      <t>ショウカン</t>
    </rPh>
    <rPh sb="33" eb="36">
      <t>チホウサイ</t>
    </rPh>
    <rPh sb="37" eb="39">
      <t>ショウカン</t>
    </rPh>
    <rPh sb="40" eb="42">
      <t>ザイゲン</t>
    </rPh>
    <rPh sb="45" eb="46">
      <t>ツ</t>
    </rPh>
    <rPh sb="47" eb="48">
      <t>タ</t>
    </rPh>
    <rPh sb="50" eb="51">
      <t>ガク</t>
    </rPh>
    <rPh sb="52" eb="53">
      <t>カカワ</t>
    </rPh>
    <rPh sb="59" eb="61">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</si>
  <si>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</si>
  <si>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</si>
  <si>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</si>
  <si>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</si>
  <si>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</si>
  <si>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</si>
  <si>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</si>
  <si>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</si>
  <si>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</si>
  <si>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</si>
  <si>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</si>
  <si>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</si>
  <si>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</si>
  <si>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</si>
  <si>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</si>
  <si>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</si>
  <si>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</si>
  <si>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※令和3年度中に市町村合併した団体で、合併前の団体ごとの決算に基づく将来負担比率を算出していない団体については、グラフを表記しない。</t>
    <rPh sb="1" eb="3">
      <t>レイワ</t>
    </rPh>
    <phoneticPr fontId="5"/>
  </si>
  <si>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</si>
  <si>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</si>
  <si>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</si>
  <si>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</si>
  <si>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</si>
  <si>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</si>
  <si>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</si>
  <si>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6"/>
  </si>
  <si>
    <t>財政調整基金残高</t>
    <phoneticPr fontId="5"/>
  </si>
  <si>
    <t>実質単年度収支</t>
    <rPh sb="0" eb="2">
      <t>ジッシツ</t>
    </rPh>
    <rPh sb="2" eb="5">
      <t>タンネンド</t>
    </rPh>
    <rPh sb="5" eb="7">
      <t>シュウシ</t>
    </rPh>
    <phoneticPr fontId="16"/>
  </si>
  <si>
    <t>連結実質赤字比率に係る赤字・黒字の構成分析</t>
  </si>
  <si>
    <t>赤字額</t>
    <rPh sb="0" eb="2">
      <t>アカジ</t>
    </rPh>
    <rPh sb="2" eb="3">
      <t>ガク</t>
    </rPh>
    <phoneticPr fontId="16"/>
  </si>
  <si>
    <t>黒字額</t>
    <rPh sb="0" eb="2">
      <t>クロジ</t>
    </rPh>
    <rPh sb="2" eb="3">
      <t>ガク</t>
    </rPh>
    <phoneticPr fontId="16"/>
  </si>
  <si>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</si>
  <si>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</si>
  <si>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</si>
  <si>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6"/>
  </si>
  <si>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</si>
  <si>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</si>
  <si>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</si>
  <si>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</si>
  <si>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</si>
  <si>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</si>
  <si>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</si>
  <si>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</si>
  <si>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</si>
  <si>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</si>
  <si>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</si>
  <si>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</si>
  <si>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19"/>
  </si>
  <si>
    <t>財政調整基金</t>
    <phoneticPr fontId="19"/>
  </si>
  <si>
    <t>減債基金</t>
    <phoneticPr fontId="19"/>
  </si>
  <si>
    <t>その他特定目的基金</t>
    <phoneticPr fontId="19"/>
  </si>
  <si>
    <t>令和2年度　財政状況資料集</t>
    <phoneticPr fontId="5"/>
  </si>
  <si>
    <t>総括表（市町村）</t>
    <rPh sb="0" eb="2">
      <t>ソウカツ</t>
    </rPh>
    <rPh sb="2" eb="3">
      <t>ヒョウ</t>
    </rPh>
    <rPh sb="4" eb="7">
      <t>シチョウソン</t>
    </rPh>
    <phoneticPr fontId="5"/>
  </si>
  <si>
    <t>都道府県名</t>
    <phoneticPr fontId="5"/>
  </si>
  <si>
    <t>徳島県</t>
    <phoneticPr fontId="5"/>
  </si>
  <si>
    <t>市町村類型</t>
    <phoneticPr fontId="5"/>
  </si>
  <si>
    <t>Ⅰ－３</t>
    <phoneticPr fontId="5"/>
  </si>
  <si>
    <t>指定団体等の指定状況</t>
    <phoneticPr fontId="5"/>
  </si>
  <si>
    <t>令和2年度(千円)</t>
    <rPh sb="0" eb="2">
      <t>レイワ</t>
    </rPh>
    <rPh sb="3" eb="5">
      <t>ネンド</t>
    </rPh>
    <rPh sb="6" eb="8">
      <t>センエン</t>
    </rPh>
    <phoneticPr fontId="5"/>
  </si>
  <si>
    <t>令和元年度(千円)</t>
    <rPh sb="0" eb="2">
      <t>レイワ</t>
    </rPh>
    <rPh sb="2" eb="4">
      <t>ガンネン</t>
    </rPh>
    <rPh sb="4" eb="5">
      <t>ド</t>
    </rPh>
    <rPh sb="6" eb="8">
      <t>センエン</t>
    </rPh>
    <phoneticPr fontId="5"/>
  </si>
  <si>
    <t>令和2年度(千円･％)</t>
    <rPh sb="0" eb="2">
      <t>レイワ</t>
    </rPh>
    <rPh sb="3" eb="5">
      <t>ネンド</t>
    </rPh>
    <rPh sb="6" eb="8">
      <t>センエン</t>
    </rPh>
    <phoneticPr fontId="5"/>
  </si>
  <si>
    <t>令和元年度(千円･％)</t>
    <rPh sb="0" eb="2">
      <t>レイワ</t>
    </rPh>
    <rPh sb="2" eb="4">
      <t>ガンネン</t>
    </rPh>
    <rPh sb="4" eb="5">
      <t>ド</t>
    </rPh>
    <rPh sb="6" eb="8">
      <t>センエン</t>
    </rPh>
    <phoneticPr fontId="5"/>
  </si>
  <si>
    <t>歳入総額</t>
    <phoneticPr fontId="25"/>
  </si>
  <si>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</si>
  <si>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</si>
  <si>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</si>
  <si>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5"/>
  </si>
  <si>
    <t>経常収支比率</t>
    <rPh sb="0" eb="2">
      <t>ケイジョウ</t>
    </rPh>
    <rPh sb="2" eb="4">
      <t>シュウシ</t>
    </rPh>
    <rPh sb="4" eb="6">
      <t>ヒリツ</t>
    </rPh>
    <phoneticPr fontId="5"/>
  </si>
  <si>
    <t>市町村名</t>
    <rPh sb="0" eb="3">
      <t>シチョウソン</t>
    </rPh>
    <rPh sb="3" eb="4">
      <t>メイ</t>
    </rPh>
    <phoneticPr fontId="5"/>
  </si>
  <si>
    <t>三好市</t>
    <phoneticPr fontId="5"/>
  </si>
  <si>
    <t>地方交付税種地</t>
    <rPh sb="0" eb="2">
      <t>チホウ</t>
    </rPh>
    <rPh sb="2" eb="5">
      <t>コウフゼイ</t>
    </rPh>
    <rPh sb="5" eb="6">
      <t>シュ</t>
    </rPh>
    <rPh sb="6" eb="7">
      <t>チ</t>
    </rPh>
    <phoneticPr fontId="5"/>
  </si>
  <si>
    <t>1-1</t>
    <phoneticPr fontId="5"/>
  </si>
  <si>
    <t>財源超過</t>
    <rPh sb="0" eb="2">
      <t>ザイゲン</t>
    </rPh>
    <rPh sb="2" eb="4">
      <t>チョウカ</t>
    </rPh>
    <phoneticPr fontId="5"/>
  </si>
  <si>
    <t>歳入歳出差引</t>
    <phoneticPr fontId="25"/>
  </si>
  <si>
    <t>　　(※1)</t>
    <phoneticPr fontId="5"/>
  </si>
  <si>
    <t>首都</t>
    <rPh sb="0" eb="2">
      <t>シュト</t>
    </rPh>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</si>
  <si>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</si>
  <si>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</si>
  <si>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</si>
  <si>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実質収支</t>
    <phoneticPr fontId="25"/>
  </si>
  <si>
    <t>財政力指数</t>
    <rPh sb="0" eb="3">
      <t>ザイセイリョク</t>
    </rPh>
    <rPh sb="3" eb="5">
      <t>シスウ</t>
    </rPh>
    <phoneticPr fontId="5"/>
  </si>
  <si>
    <t>人口</t>
    <rPh sb="0" eb="2">
      <t>ジンコウ</t>
    </rPh>
    <phoneticPr fontId="5"/>
  </si>
  <si>
    <t>令和2年国調(人)</t>
    <rPh sb="3" eb="4">
      <t>ネン</t>
    </rPh>
    <rPh sb="4" eb="5">
      <t>コク</t>
    </rPh>
    <rPh sb="5" eb="6">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</si>
  <si>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</si>
  <si>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</si>
  <si>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25"/>
  </si>
  <si>
    <t>公債費負担比率</t>
    <rPh sb="0" eb="3">
      <t>コウサイヒ</t>
    </rPh>
    <rPh sb="3" eb="5">
      <t>フタン</t>
    </rPh>
    <rPh sb="5" eb="7">
      <t>ヒリツ</t>
    </rPh>
    <phoneticPr fontId="5"/>
  </si>
  <si>
    <t>平成27年国調(人)</t>
    <rPh sb="4" eb="5">
      <t>ネン</t>
    </rPh>
    <rPh sb="5" eb="6">
      <t>コク</t>
    </rPh>
    <rPh sb="6" eb="7">
      <t>チョウ</t>
    </rPh>
    <phoneticPr fontId="5"/>
  </si>
  <si>
    <t>過疎</t>
    <rPh sb="0" eb="2">
      <t>カソ</t>
    </rPh>
    <phoneticPr fontId="5"/>
  </si>
  <si>
    <t>○</t>
    <phoneticPr fontId="5"/>
  </si>
  <si>
    <t>積立金</t>
    <phoneticPr fontId="25"/>
  </si>
  <si>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</si>
  <si>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</si>
  <si>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-12.0</t>
    <phoneticPr fontId="5"/>
  </si>
  <si>
    <t>山振</t>
    <rPh sb="0" eb="1">
      <t>ヤマ</t>
    </rPh>
    <rPh sb="1" eb="2">
      <t>フ</t>
    </rPh>
    <phoneticPr fontId="5"/>
  </si>
  <si>
    <t>○</t>
    <phoneticPr fontId="5"/>
  </si>
  <si>
    <t>繰上償還金</t>
    <phoneticPr fontId="25"/>
  </si>
  <si>
    <t>　実質赤字比率</t>
    <rPh sb="1" eb="3">
      <t>ジッシツ</t>
    </rPh>
    <rPh sb="3" eb="5">
      <t>アカジ</t>
    </rPh>
    <rPh sb="5" eb="7">
      <t>ヒリツ</t>
    </rPh>
    <phoneticPr fontId="5"/>
  </si>
  <si>
    <t>-</t>
    <phoneticPr fontId="5"/>
  </si>
  <si>
    <t>-</t>
    <phoneticPr fontId="5"/>
  </si>
  <si>
    <t>住民基本台帳人口
 (※7)</t>
    <rPh sb="0" eb="2">
      <t>ジュウミン</t>
    </rPh>
    <rPh sb="2" eb="4">
      <t>キホン</t>
    </rPh>
    <rPh sb="4" eb="6">
      <t>ダイチョウ</t>
    </rPh>
    <rPh sb="6" eb="8">
      <t>ジンコウ</t>
    </rPh>
    <phoneticPr fontId="5"/>
  </si>
  <si>
    <t>令03.01.01(人)</t>
    <rPh sb="0" eb="1">
      <t>レイ</t>
    </rPh>
    <phoneticPr fontId="5"/>
  </si>
  <si>
    <t>平成27年国調</t>
    <rPh sb="0" eb="2">
      <t>ヘイセイ</t>
    </rPh>
    <rPh sb="4" eb="5">
      <t>ネン</t>
    </rPh>
    <rPh sb="5" eb="6">
      <t>コク</t>
    </rPh>
    <rPh sb="6" eb="7">
      <t>チョウ</t>
    </rPh>
    <phoneticPr fontId="5"/>
  </si>
  <si>
    <t>平成22年国調</t>
    <rPh sb="4" eb="5">
      <t>ネン</t>
    </rPh>
    <rPh sb="5" eb="6">
      <t>コク</t>
    </rPh>
    <rPh sb="6" eb="7">
      <t>チョウ</t>
    </rPh>
    <phoneticPr fontId="5"/>
  </si>
  <si>
    <t>低開発</t>
    <rPh sb="0" eb="1">
      <t>テイ</t>
    </rPh>
    <rPh sb="1" eb="3">
      <t>カイハツ</t>
    </rPh>
    <phoneticPr fontId="5"/>
  </si>
  <si>
    <t>積立金取崩し額</t>
    <phoneticPr fontId="25"/>
  </si>
  <si>
    <t>　連結実質赤字比率</t>
    <rPh sb="1" eb="3">
      <t>レンケツ</t>
    </rPh>
    <rPh sb="3" eb="5">
      <t>ジッシツ</t>
    </rPh>
    <rPh sb="5" eb="7">
      <t>アカジ</t>
    </rPh>
    <rPh sb="7" eb="9">
      <t>ヒリツ</t>
    </rPh>
    <phoneticPr fontId="5"/>
  </si>
  <si>
    <t>-</t>
    <phoneticPr fontId="5"/>
  </si>
  <si>
    <t>-</t>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</si>
  <si>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</si>
  <si>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</si>
  <si>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</si>
  <si>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実質単年度収支</t>
    <phoneticPr fontId="25"/>
  </si>
  <si>
    <t>　実質公債費比率</t>
    <rPh sb="1" eb="3">
      <t>ジッシツ</t>
    </rPh>
    <rPh sb="3" eb="6">
      <t>コウサイヒ</t>
    </rPh>
    <rPh sb="6" eb="8">
      <t>ヒリツ</t>
    </rPh>
    <phoneticPr fontId="5"/>
  </si>
  <si>
    <t>令02.01.01(人)</t>
    <phoneticPr fontId="5"/>
  </si>
  <si>
    <t>　将来負担比率</t>
    <rPh sb="1" eb="3">
      <t>ショウライ</t>
    </rPh>
    <rPh sb="3" eb="5">
      <t>フタン</t>
    </rPh>
    <rPh sb="5" eb="7">
      <t>ヒリツ</t>
    </rPh>
    <phoneticPr fontId="5"/>
  </si>
  <si>
    <t>うち日本人(人)</t>
    <phoneticPr fontId="5"/>
  </si>
  <si>
    <t>第2次</t>
    <rPh sb="0" eb="1">
      <t>ダイ</t>
    </rPh>
    <rPh sb="2" eb="3">
      <t>ジ</t>
    </rPh>
    <phoneticPr fontId="5"/>
  </si>
  <si>
    <t>基準財政収入額</t>
    <phoneticPr fontId="25"/>
  </si>
  <si>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</si>
  <si>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</si>
  <si>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-3.1</t>
    <phoneticPr fontId="5"/>
  </si>
  <si>
    <t>基準財政需要額</t>
    <phoneticPr fontId="25"/>
  </si>
  <si>
    <t>うち日本人(％)</t>
    <phoneticPr fontId="5"/>
  </si>
  <si>
    <t>-3.2</t>
    <phoneticPr fontId="5"/>
  </si>
  <si>
    <t>第3次</t>
    <rPh sb="0" eb="1">
      <t>ダイ</t>
    </rPh>
    <rPh sb="2" eb="3">
      <t>ジ</t>
    </rPh>
    <phoneticPr fontId="5"/>
  </si>
  <si>
    <t>標準税収入額等</t>
    <phoneticPr fontId="25"/>
  </si>
  <si>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</si>
  <si>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5"/>
  </si>
  <si>
    <t>人口密度 (人/k㎡)</t>
    <rPh sb="0" eb="2">
      <t>ジンコウ</t>
    </rPh>
    <rPh sb="2" eb="4">
      <t>ミツド</t>
    </rPh>
    <phoneticPr fontId="5"/>
  </si>
  <si>
    <t>歳入一般財源等</t>
    <rPh sb="0" eb="2">
      <t>サイニュウ</t>
    </rPh>
    <rPh sb="2" eb="4">
      <t>イッパン</t>
    </rPh>
    <rPh sb="4" eb="6">
      <t>ザイゲン</t>
    </rPh>
    <rPh sb="6" eb="7">
      <t>トウ</t>
    </rPh>
    <phoneticPr fontId="25"/>
  </si>
  <si>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</si>
  <si>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</si>
  <si>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</si>
  <si>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</si>
  <si>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</si>
  <si>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</si>
  <si>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</si>
  <si>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</si>
  <si>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</si>
  <si>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</si>
  <si>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</si>
  <si>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</si>
  <si>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</si>
  <si>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</si>
  <si>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</si>
  <si>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</si>
  <si>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</si>
  <si>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</si>
  <si>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</si>
  <si>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</si>
  <si>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25"/>
  </si>
  <si>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</si>
  <si>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</si>
  <si>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</si>
  <si>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</si>
  <si>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</si>
  <si>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</si>
  <si>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</si>
  <si>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</si>
  <si>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</si>
  <si>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</si>
  <si>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</si>
  <si>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</si>
  <si>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</si>
  <si>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</si>
  <si>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</si>
  <si>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</si>
  <si>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</si>
  <si>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</si>
  <si>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</si>
  <si>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</si>
  <si>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</si>
  <si>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)内の数値は、令和元年度は「減収補塡債（特例分）」及び「臨時財政対策債」を、令和2年度は「減収補塡債（特例分）」「猶予特例債」及び「臨時財政対策債」を除いて算出したものである。</t>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</si>
  <si>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8"/>
  </si>
  <si>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</si>
  <si>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</si>
  <si>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</si>
  <si>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</si>
  <si>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29"/>
  </si>
  <si>
    <t>令和2年度</t>
    <phoneticPr fontId="25"/>
  </si>
  <si>
    <t>徳島県三好市</t>
    <phoneticPr fontId="25"/>
  </si>
  <si>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</si>
  <si>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</si>
  <si>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</si>
  <si>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</si>
  <si>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</si>
  <si>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</si>
  <si>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</si>
  <si>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</si>
  <si>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</si>
  <si>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</si>
  <si>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</si>
  <si>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</si>
  <si>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4"/>
  </si>
  <si>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</si>
  <si>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</si>
  <si>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</si>
  <si>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</si>
  <si>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</si>
  <si>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</si>
  <si>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t>
    <phoneticPr fontId="5"/>
  </si>
  <si>
    <t>利子割交付金</t>
  </si>
  <si>
    <t>　　市町村民税</t>
    <phoneticPr fontId="5"/>
  </si>
  <si>
    <t>総務費</t>
  </si>
  <si>
    <t>配当割交付金</t>
    <rPh sb="0" eb="2">
      <t>ハイトウ</t>
    </rPh>
    <rPh sb="2" eb="3">
      <t>ワリ</t>
    </rPh>
    <rPh sb="3" eb="6">
      <t>コウフキン</t>
    </rPh>
    <phoneticPr fontId="24"/>
  </si>
  <si>
    <t>　　　個人均等割</t>
    <phoneticPr fontId="5"/>
  </si>
  <si>
    <t>-</t>
    <phoneticPr fontId="5"/>
  </si>
  <si>
    <t>民生費</t>
  </si>
  <si>
    <t>株式等譲渡所得割交付金</t>
    <rPh sb="0" eb="2">
      <t>カブシキ</t>
    </rPh>
    <rPh sb="2" eb="3">
      <t>トウ</t>
    </rPh>
    <rPh sb="3" eb="5">
      <t>ジョウト</t>
    </rPh>
    <rPh sb="5" eb="7">
      <t>ショトク</t>
    </rPh>
    <rPh sb="7" eb="8">
      <t>ワリ</t>
    </rPh>
    <rPh sb="8" eb="11">
      <t>コウフキン</t>
    </rPh>
    <phoneticPr fontId="24"/>
  </si>
  <si>
    <t>　　　所得割</t>
    <phoneticPr fontId="5"/>
  </si>
  <si>
    <t>衛生費</t>
  </si>
  <si>
    <t>分離課税所得割交付金</t>
    <phoneticPr fontId="25"/>
  </si>
  <si>
    <t>　　　法人均等割</t>
    <phoneticPr fontId="5"/>
  </si>
  <si>
    <t>労働費</t>
  </si>
  <si>
    <t>地方消費税交付金</t>
  </si>
  <si>
    <t>　　　法人税割</t>
    <phoneticPr fontId="5"/>
  </si>
  <si>
    <t>農林水産業費</t>
  </si>
  <si>
    <t>ゴルフ場利用税交付金</t>
  </si>
  <si>
    <t>　　固定資産税</t>
    <phoneticPr fontId="5"/>
  </si>
  <si>
    <t>商工費</t>
  </si>
  <si>
    <t>特別地方消費税交付金</t>
  </si>
  <si>
    <t>　　　うち純固定資産税</t>
    <phoneticPr fontId="5"/>
  </si>
  <si>
    <t>土木費</t>
  </si>
  <si>
    <t>自動車取得税交付金</t>
  </si>
  <si>
    <t>　　軽自動車税</t>
    <phoneticPr fontId="5"/>
  </si>
  <si>
    <t>消防費</t>
  </si>
  <si>
    <t>軽油引取税交付金</t>
  </si>
  <si>
    <t>　　市町村たばこ税</t>
    <phoneticPr fontId="5"/>
  </si>
  <si>
    <t>教育費</t>
  </si>
  <si>
    <t>自動車税環境性能割交付金</t>
    <phoneticPr fontId="5"/>
  </si>
  <si>
    <t>　　鉱産税</t>
    <phoneticPr fontId="5"/>
  </si>
  <si>
    <t>災害復旧費</t>
  </si>
  <si>
    <t>法人事業税交付金</t>
    <phoneticPr fontId="16"/>
  </si>
  <si>
    <t>　　特別土地保有税</t>
    <phoneticPr fontId="5"/>
  </si>
  <si>
    <t>公債費</t>
  </si>
  <si>
    <t>地方特例交付金</t>
    <phoneticPr fontId="16"/>
  </si>
  <si>
    <t>　法定外普通税</t>
    <phoneticPr fontId="5"/>
  </si>
  <si>
    <t>諸支出金</t>
    <rPh sb="3" eb="4">
      <t>キン</t>
    </rPh>
    <phoneticPr fontId="25"/>
  </si>
  <si>
    <t>　個人住民税減収補塡特例交付金</t>
    <phoneticPr fontId="5"/>
  </si>
  <si>
    <t>目的税</t>
  </si>
  <si>
    <t>前年度繰上充用金</t>
    <phoneticPr fontId="5"/>
  </si>
  <si>
    <t>　自動車税減収補塡特例交付金</t>
    <rPh sb="7" eb="9">
      <t>ホテン</t>
    </rPh>
    <rPh sb="13" eb="14">
      <t>キン</t>
    </rPh>
    <phoneticPr fontId="29"/>
  </si>
  <si>
    <t>　法定目的税</t>
    <phoneticPr fontId="5"/>
  </si>
  <si>
    <t>歳出合計</t>
  </si>
  <si>
    <t>　軽自動車税減収補塡特例交付金</t>
    <rPh sb="8" eb="10">
      <t>ホテン</t>
    </rPh>
    <phoneticPr fontId="29"/>
  </si>
  <si>
    <t>　　入湯税</t>
    <phoneticPr fontId="5"/>
  </si>
  <si>
    <t>地方交付税</t>
  </si>
  <si>
    <t>　　事業所税</t>
    <phoneticPr fontId="5"/>
  </si>
  <si>
    <t>性質別歳出の状況（単位 千円・％）</t>
    <rPh sb="0" eb="2">
      <t>セイシツ</t>
    </rPh>
    <phoneticPr fontId="5"/>
  </si>
  <si>
    <t>　普通交付税</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</si>
  <si>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</si>
  <si>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</si>
  <si>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</si>
  <si>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</si>
  <si>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</si>
  <si>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20"/>
  </si>
  <si>
    <t>　特別交付税</t>
    <phoneticPr fontId="5"/>
  </si>
  <si>
    <t>　　水利地益税等</t>
    <phoneticPr fontId="5"/>
  </si>
  <si>
    <t>義務的経費計</t>
    <rPh sb="0" eb="3">
      <t>ギムテキ</t>
    </rPh>
    <rPh sb="3" eb="5">
      <t>ケイヒ</t>
    </rPh>
    <rPh sb="5" eb="6">
      <t>ケイ</t>
    </rPh>
    <phoneticPr fontId="5"/>
  </si>
  <si>
    <t>　震災復興特別交付税</t>
    <phoneticPr fontId="25"/>
  </si>
  <si>
    <t>　法定外目的税</t>
    <phoneticPr fontId="5"/>
  </si>
  <si>
    <t>　人件費</t>
    <phoneticPr fontId="5"/>
  </si>
  <si>
    <t>(一般財源計)</t>
    <phoneticPr fontId="5"/>
  </si>
  <si>
    <t>旧法による税</t>
  </si>
  <si>
    <t>　　うち職員給</t>
    <rPh sb="4" eb="6">
      <t>ショクイン</t>
    </rPh>
    <rPh sb="6" eb="7">
      <t>キュウ</t>
    </rPh>
    <phoneticPr fontId="5"/>
  </si>
  <si>
    <t>交通安全対策特別交付金</t>
    <phoneticPr fontId="5"/>
  </si>
  <si>
    <t>合計</t>
  </si>
  <si>
    <t>　扶助費</t>
    <phoneticPr fontId="5"/>
  </si>
  <si>
    <t>分担金・負担金</t>
  </si>
  <si>
    <t>　公債費</t>
    <phoneticPr fontId="5"/>
  </si>
  <si>
    <t>使用料</t>
  </si>
  <si>
    <t>内訳</t>
    <rPh sb="0" eb="2">
      <t>ウチワケ</t>
    </rPh>
    <phoneticPr fontId="5"/>
  </si>
  <si>
    <t>元利償還金</t>
    <phoneticPr fontId="5"/>
  </si>
  <si>
    <t>手数料</t>
  </si>
  <si>
    <t>令和2年度</t>
    <rPh sb="0" eb="2">
      <t>レイワ</t>
    </rPh>
    <rPh sb="3" eb="5">
      <t>ネンド</t>
    </rPh>
    <phoneticPr fontId="5"/>
  </si>
  <si>
    <t>令和元年度</t>
    <rPh sb="0" eb="2">
      <t>レイワ</t>
    </rPh>
    <rPh sb="2" eb="4">
      <t>ガンネン</t>
    </rPh>
    <rPh sb="4" eb="5">
      <t>ド</t>
    </rPh>
    <phoneticPr fontId="5"/>
  </si>
  <si>
    <t>　うち元金</t>
    <phoneticPr fontId="25"/>
  </si>
  <si>
    <t>国庫支出金</t>
  </si>
  <si>
    <t>徴収率
(％)</t>
    <rPh sb="0" eb="2">
      <t>チョウシュウ</t>
    </rPh>
    <rPh sb="2" eb="3">
      <t>リツ</t>
    </rPh>
    <phoneticPr fontId="5"/>
  </si>
  <si>
    <t>現年</t>
    <rPh sb="0" eb="1">
      <t>ゲン</t>
    </rPh>
    <rPh sb="1" eb="2">
      <t>ネン</t>
    </rPh>
    <phoneticPr fontId="5"/>
  </si>
  <si>
    <t>　うち利子</t>
    <phoneticPr fontId="25"/>
  </si>
  <si>
    <t>国有提供交付金(特別区財調交付金)</t>
  </si>
  <si>
    <t>・計</t>
    <phoneticPr fontId="5"/>
  </si>
  <si>
    <t>市町村民税</t>
    <rPh sb="0" eb="3">
      <t>シチョウソン</t>
    </rPh>
    <rPh sb="3" eb="4">
      <t>ミン</t>
    </rPh>
    <rPh sb="4" eb="5">
      <t>ゼイ</t>
    </rPh>
    <phoneticPr fontId="5"/>
  </si>
  <si>
    <t>一時借入金利子</t>
    <phoneticPr fontId="5"/>
  </si>
  <si>
    <t>都道府県支出金</t>
  </si>
  <si>
    <t>純固定資産税</t>
    <rPh sb="0" eb="1">
      <t>ジュン</t>
    </rPh>
    <rPh sb="1" eb="3">
      <t>コテイ</t>
    </rPh>
    <rPh sb="3" eb="6">
      <t>シサンゼイ</t>
    </rPh>
    <phoneticPr fontId="5"/>
  </si>
  <si>
    <t>その他の経費</t>
    <rPh sb="2" eb="3">
      <t>タ</t>
    </rPh>
    <rPh sb="4" eb="6">
      <t>ケイヒ</t>
    </rPh>
    <phoneticPr fontId="5"/>
  </si>
  <si>
    <t>財産収入</t>
  </si>
  <si>
    <t>　物件費</t>
    <phoneticPr fontId="5"/>
  </si>
  <si>
    <t>寄附金</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</si>
  <si>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</si>
  <si>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</si>
  <si>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維持補修費</t>
    <phoneticPr fontId="5"/>
  </si>
  <si>
    <t>繰入金</t>
  </si>
  <si>
    <t>合計</t>
    <phoneticPr fontId="5"/>
  </si>
  <si>
    <t>実質収支</t>
    <rPh sb="0" eb="2">
      <t>ジッシツ</t>
    </rPh>
    <rPh sb="2" eb="4">
      <t>シュウシ</t>
    </rPh>
    <phoneticPr fontId="5"/>
  </si>
  <si>
    <t>　補助費等</t>
    <rPh sb="1" eb="3">
      <t>ホジョ</t>
    </rPh>
    <rPh sb="3" eb="4">
      <t>ヒ</t>
    </rPh>
    <rPh sb="4" eb="5">
      <t>トウ</t>
    </rPh>
    <phoneticPr fontId="5"/>
  </si>
  <si>
    <t>繰越金</t>
  </si>
  <si>
    <t>上水道</t>
    <phoneticPr fontId="5"/>
  </si>
  <si>
    <t>再差引収支</t>
    <rPh sb="0" eb="1">
      <t>サイ</t>
    </rPh>
    <rPh sb="1" eb="3">
      <t>サシヒキ</t>
    </rPh>
    <rPh sb="3" eb="5">
      <t>シュウシ</t>
    </rPh>
    <phoneticPr fontId="5"/>
  </si>
  <si>
    <t>　　うち一部事務組合負担金</t>
    <phoneticPr fontId="5"/>
  </si>
  <si>
    <t>諸収入</t>
  </si>
  <si>
    <t>病院</t>
    <phoneticPr fontId="5"/>
  </si>
  <si>
    <t>加入世帯数(世帯)</t>
  </si>
  <si>
    <t>　繰出金</t>
    <phoneticPr fontId="5"/>
  </si>
  <si>
    <t>地方債</t>
  </si>
  <si>
    <t>下水道</t>
    <phoneticPr fontId="5"/>
  </si>
  <si>
    <t>被保険者数(人)</t>
  </si>
  <si>
    <t>　積立金</t>
    <phoneticPr fontId="5"/>
  </si>
  <si>
    <t>　うち減収補塡債(特例分)</t>
    <rPh sb="4" eb="5">
      <t>シュウ</t>
    </rPh>
    <rPh sb="9" eb="10">
      <t>トク</t>
    </rPh>
    <rPh sb="10" eb="11">
      <t>レイ</t>
    </rPh>
    <rPh sb="11" eb="12">
      <t>ブン</t>
    </rPh>
    <phoneticPr fontId="16"/>
  </si>
  <si>
    <t>工業用水道</t>
    <phoneticPr fontId="5"/>
  </si>
  <si>
    <t>被保険者
1人当り</t>
    <phoneticPr fontId="5"/>
  </si>
  <si>
    <t>保険税(料)収入額</t>
    <phoneticPr fontId="5"/>
  </si>
  <si>
    <t>　投資・出資金・貸付金</t>
    <phoneticPr fontId="5"/>
  </si>
  <si>
    <t>　うち猶予特例債</t>
    <phoneticPr fontId="16"/>
  </si>
  <si>
    <t>国民健康保険</t>
    <phoneticPr fontId="5"/>
  </si>
  <si>
    <t>国庫支出金</t>
    <phoneticPr fontId="5"/>
  </si>
  <si>
    <t>　前年度繰上充用金</t>
    <phoneticPr fontId="5"/>
  </si>
  <si>
    <t>　うち臨時財政対策債</t>
    <phoneticPr fontId="5"/>
  </si>
  <si>
    <t>その他</t>
    <phoneticPr fontId="5"/>
  </si>
  <si>
    <t>保険給付費</t>
    <phoneticPr fontId="5"/>
  </si>
  <si>
    <t>投資的経費計</t>
    <rPh sb="5" eb="6">
      <t>ケイ</t>
    </rPh>
    <phoneticPr fontId="5"/>
  </si>
  <si>
    <t>歳入合計</t>
    <phoneticPr fontId="5"/>
  </si>
  <si>
    <t>　　うち人件費</t>
    <phoneticPr fontId="5"/>
  </si>
  <si>
    <t>普通建設事業費</t>
    <phoneticPr fontId="5"/>
  </si>
  <si>
    <t>(注釈)</t>
    <rPh sb="1" eb="2">
      <t>チュウ</t>
    </rPh>
    <rPh sb="2" eb="3">
      <t>シャク</t>
    </rPh>
    <phoneticPr fontId="5"/>
  </si>
  <si>
    <t>　うち補助</t>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</si>
  <si>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</si>
  <si>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　うち単独</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</si>
  <si>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</si>
  <si>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</si>
  <si>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</si>
  <si>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</si>
  <si>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</si>
  <si>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令和2年度</t>
  </si>
  <si>
    <t>徳島県三好市</t>
  </si>
  <si>
    <t>一般会計等の財政状況（単位：百万円）</t>
    <rPh sb="0" eb="2">
      <t>イッパン</t>
    </rPh>
    <rPh sb="2" eb="4">
      <t>カイケイ</t>
    </rPh>
    <rPh sb="4" eb="5">
      <t>トウ</t>
    </rPh>
    <rPh sb="6" eb="8">
      <t>ザイセイ</t>
    </rPh>
    <rPh sb="8" eb="10">
      <t>ジョウキョウ</t>
    </rPh>
    <phoneticPr fontId="31"/>
  </si>
  <si>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1"/>
  </si>
  <si>
    <t>会計名</t>
    <rPh sb="0" eb="2">
      <t>カイケイ</t>
    </rPh>
    <rPh sb="2" eb="3">
      <t>メイ</t>
    </rPh>
    <phoneticPr fontId="31"/>
  </si>
  <si>
    <t>歳入</t>
    <rPh sb="0" eb="2">
      <t>サイニュウ</t>
    </rPh>
    <phoneticPr fontId="31"/>
  </si>
  <si>
    <t>歳出</t>
    <phoneticPr fontId="31"/>
  </si>
  <si>
    <t>形式収支</t>
    <phoneticPr fontId="31"/>
  </si>
  <si>
    <t>実質収支</t>
    <phoneticPr fontId="31"/>
  </si>
  <si>
    <t>他会計等
からの
繰入金</t>
    <rPh sb="9" eb="11">
      <t>クリイレ</t>
    </rPh>
    <rPh sb="11" eb="12">
      <t>キン</t>
    </rPh>
    <phoneticPr fontId="31"/>
  </si>
  <si>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</si>
  <si>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</si>
  <si>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</si>
  <si>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</si>
  <si>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</si>
  <si>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</si>
  <si>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</si>
  <si>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</si>
  <si>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</si>
  <si>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</si>
  <si>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</si>
  <si>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</si>
  <si>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三好市給食事業特別会計</t>
    <phoneticPr fontId="5"/>
  </si>
  <si>
    <t>三好市土地取得事業特別会計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</si>
  <si>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</si>
  <si>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</si>
  <si>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</si>
  <si>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</si>
  <si>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</si>
  <si>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</si>
  <si>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</si>
  <si>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</si>
  <si>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</si>
  <si>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</si>
  <si>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</si>
  <si>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</si>
  <si>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</si>
  <si>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三好市国民健康保険特別会計（事業勘定分）</t>
    <phoneticPr fontId="5"/>
  </si>
  <si>
    <t>三好市国民健康保険特別会計（直診勘定分）</t>
    <phoneticPr fontId="5"/>
  </si>
  <si>
    <t>三好市後期高齢者医療特別会計</t>
    <phoneticPr fontId="5"/>
  </si>
  <si>
    <t>三好市水道事業会計</t>
    <phoneticPr fontId="5"/>
  </si>
  <si>
    <t>法適用企業</t>
    <phoneticPr fontId="5"/>
  </si>
  <si>
    <t>三好市国民健康保険市立三野病院特別会計</t>
    <phoneticPr fontId="5"/>
  </si>
  <si>
    <t>三好市簡易水道事業特別会計</t>
    <phoneticPr fontId="5"/>
  </si>
  <si>
    <t>法非適用企業</t>
    <phoneticPr fontId="5"/>
  </si>
  <si>
    <t>三好市農業集落排水事業特別会計</t>
    <phoneticPr fontId="5"/>
  </si>
  <si>
    <t>三好市浄化槽事業特別会計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</si>
  <si>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</si>
  <si>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</si>
  <si>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</si>
  <si>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1"/>
  </si>
  <si>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</si>
  <si>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</si>
  <si>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</si>
  <si>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</si>
  <si>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</si>
  <si>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</si>
  <si>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</si>
  <si>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</si>
  <si>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</si>
  <si>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</si>
  <si>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</si>
  <si>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</si>
  <si>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</si>
  <si>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</si>
  <si>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1"/>
  </si>
  <si>
    <t>平成30年度</t>
    <rPh sb="0" eb="2">
      <t>ヘイセイ</t>
    </rPh>
    <rPh sb="4" eb="6">
      <t>ネンド</t>
    </rPh>
    <phoneticPr fontId="5"/>
  </si>
  <si>
    <t>令和元年度</t>
    <rPh sb="0" eb="2">
      <t>レイワ</t>
    </rPh>
    <rPh sb="2" eb="3">
      <t>ガン</t>
    </rPh>
    <rPh sb="3" eb="5">
      <t>ネンド</t>
    </rPh>
    <phoneticPr fontId="5"/>
  </si>
  <si>
    <t>分母比</t>
    <rPh sb="0" eb="2">
      <t>ブンボ</t>
    </rPh>
    <rPh sb="2" eb="3">
      <t>ヒ</t>
    </rPh>
    <phoneticPr fontId="5"/>
  </si>
  <si>
    <t>内訳</t>
    <rPh sb="0" eb="2">
      <t>ウチワケ</t>
    </rPh>
    <phoneticPr fontId="31"/>
  </si>
  <si>
    <t>元利償還金</t>
    <rPh sb="0" eb="2">
      <t>ガンリ</t>
    </rPh>
    <rPh sb="2" eb="5">
      <t>ショウカンキン</t>
    </rPh>
    <phoneticPr fontId="31"/>
  </si>
  <si>
    <t xml:space="preserve">一般会計等に係る地方債の現在高 </t>
    <rPh sb="0" eb="2">
      <t>イッパン</t>
    </rPh>
    <rPh sb="2" eb="4">
      <t>カイケイ</t>
    </rPh>
    <rPh sb="4" eb="5">
      <t>トウ</t>
    </rPh>
    <rPh sb="6" eb="7">
      <t>カカ</t>
    </rPh>
    <rPh sb="8" eb="11">
      <t>チホウサイ</t>
    </rPh>
    <rPh sb="12" eb="15">
      <t>ゲンザイダカ</t>
    </rPh>
    <phoneticPr fontId="31"/>
  </si>
  <si>
    <t>債務負担行為</t>
    <rPh sb="0" eb="2">
      <t>サイム</t>
    </rPh>
    <rPh sb="2" eb="4">
      <t>フタン</t>
    </rPh>
    <rPh sb="4" eb="6">
      <t>コウイ</t>
    </rPh>
    <phoneticPr fontId="5"/>
  </si>
  <si>
    <t>PFI事業に係るもの</t>
    <rPh sb="3" eb="5">
      <t>ジギョウ</t>
    </rPh>
    <rPh sb="6" eb="7">
      <t>カカ</t>
    </rPh>
    <phoneticPr fontId="31"/>
  </si>
  <si>
    <t>-</t>
    <phoneticPr fontId="5"/>
  </si>
  <si>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</si>
  <si>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1"/>
  </si>
  <si>
    <t>いわゆる五省協定等に係るもの</t>
    <rPh sb="4" eb="6">
      <t>ゴショウ</t>
    </rPh>
    <rPh sb="6" eb="9">
      <t>キョウテイトウ</t>
    </rPh>
    <rPh sb="10" eb="11">
      <t>カカ</t>
    </rPh>
    <phoneticPr fontId="31"/>
  </si>
  <si>
    <t>準元利償還金</t>
    <rPh sb="0" eb="1">
      <t>ジュン</t>
    </rPh>
    <rPh sb="1" eb="3">
      <t>ガンリ</t>
    </rPh>
    <rPh sb="3" eb="6">
      <t>ショウカンキン</t>
    </rPh>
    <phoneticPr fontId="31"/>
  </si>
  <si>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1"/>
  </si>
  <si>
    <t xml:space="preserve">公営企業債等繰入見込額 </t>
    <rPh sb="0" eb="2">
      <t>コウエイ</t>
    </rPh>
    <rPh sb="2" eb="5">
      <t>キギョウサイ</t>
    </rPh>
    <rPh sb="5" eb="6">
      <t>トウ</t>
    </rPh>
    <rPh sb="6" eb="8">
      <t>クリイ</t>
    </rPh>
    <rPh sb="8" eb="11">
      <t>ミコミガク</t>
    </rPh>
    <phoneticPr fontId="31"/>
  </si>
  <si>
    <t>国営土地改良事業に係るもの</t>
    <rPh sb="0" eb="2">
      <t>コクエイ</t>
    </rPh>
    <rPh sb="2" eb="4">
      <t>トチ</t>
    </rPh>
    <rPh sb="4" eb="6">
      <t>カイリョウ</t>
    </rPh>
    <rPh sb="6" eb="8">
      <t>ジギョウ</t>
    </rPh>
    <rPh sb="9" eb="10">
      <t>カカ</t>
    </rPh>
    <phoneticPr fontId="31"/>
  </si>
  <si>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1"/>
  </si>
  <si>
    <t xml:space="preserve">組合等負担等見込額 </t>
    <rPh sb="0" eb="2">
      <t>クミアイ</t>
    </rPh>
    <rPh sb="2" eb="3">
      <t>トウ</t>
    </rPh>
    <rPh sb="3" eb="5">
      <t>フタン</t>
    </rPh>
    <rPh sb="5" eb="6">
      <t>トウ</t>
    </rPh>
    <rPh sb="6" eb="9">
      <t>ミコミガク</t>
    </rPh>
    <phoneticPr fontId="31"/>
  </si>
  <si>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</si>
  <si>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1"/>
  </si>
  <si>
    <t xml:space="preserve">退職手当負担見込額 </t>
    <rPh sb="0" eb="2">
      <t>タイショク</t>
    </rPh>
    <rPh sb="2" eb="4">
      <t>テアテ</t>
    </rPh>
    <rPh sb="4" eb="6">
      <t>フタン</t>
    </rPh>
    <rPh sb="6" eb="9">
      <t>ミコミガク</t>
    </rPh>
    <phoneticPr fontId="31"/>
  </si>
  <si>
    <t>地方公務員等共済組合に係るもの</t>
    <rPh sb="0" eb="2">
      <t>チホウ</t>
    </rPh>
    <rPh sb="2" eb="5">
      <t>コウムイン</t>
    </rPh>
    <rPh sb="5" eb="6">
      <t>トウ</t>
    </rPh>
    <rPh sb="6" eb="8">
      <t>キョウサイ</t>
    </rPh>
    <rPh sb="8" eb="10">
      <t>クミアイ</t>
    </rPh>
    <rPh sb="11" eb="12">
      <t>カカ</t>
    </rPh>
    <phoneticPr fontId="5"/>
  </si>
  <si>
    <t>-</t>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</si>
  <si>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1"/>
  </si>
  <si>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1"/>
  </si>
  <si>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</si>
  <si>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1"/>
  </si>
  <si>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</si>
  <si>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</si>
  <si>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</si>
  <si>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</si>
  <si>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</si>
  <si>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1"/>
  </si>
  <si>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</si>
  <si>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</si>
  <si>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</si>
  <si>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</si>
  <si>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1"/>
  </si>
  <si>
    <t>企業債等
繰入見込額</t>
    <rPh sb="0" eb="2">
      <t>キギョウ</t>
    </rPh>
    <rPh sb="2" eb="3">
      <t>サイ</t>
    </rPh>
    <rPh sb="3" eb="4">
      <t>トウ</t>
    </rPh>
    <rPh sb="5" eb="7">
      <t>クリイレ</t>
    </rPh>
    <rPh sb="7" eb="9">
      <t>ミコ</t>
    </rPh>
    <rPh sb="9" eb="10">
      <t>ガク</t>
    </rPh>
    <phoneticPr fontId="5"/>
  </si>
  <si>
    <t>三好市水道事業会計</t>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</si>
  <si>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1"/>
  </si>
  <si>
    <t xml:space="preserve">充当可能特定歳入 </t>
    <rPh sb="0" eb="2">
      <t>ジュウトウ</t>
    </rPh>
    <rPh sb="2" eb="4">
      <t>カノウ</t>
    </rPh>
    <rPh sb="4" eb="6">
      <t>トクテイ</t>
    </rPh>
    <rPh sb="6" eb="8">
      <t>サイニュウ</t>
    </rPh>
    <phoneticPr fontId="31"/>
  </si>
  <si>
    <t>三好市国民健康保険市立三野病院特別会計</t>
    <phoneticPr fontId="5"/>
  </si>
  <si>
    <t xml:space="preserve">基準財政需要額算入見込額 </t>
    <rPh sb="0" eb="2">
      <t>キジュン</t>
    </rPh>
    <rPh sb="2" eb="4">
      <t>ザイセイ</t>
    </rPh>
    <rPh sb="4" eb="7">
      <t>ジュヨウガク</t>
    </rPh>
    <rPh sb="7" eb="9">
      <t>サンニュウ</t>
    </rPh>
    <rPh sb="9" eb="12">
      <t>ミコミガク</t>
    </rPh>
    <phoneticPr fontId="31"/>
  </si>
  <si>
    <t>(Ｆ)</t>
    <phoneticPr fontId="5"/>
  </si>
  <si>
    <t>三好市農業集落排水事業特別会計</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</si>
  <si>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</si>
  <si>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</si>
  <si>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</si>
  <si>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1"/>
  </si>
  <si>
    <t>土地開発公社に係る将来負担額</t>
    <rPh sb="0" eb="2">
      <t>トチ</t>
    </rPh>
    <rPh sb="2" eb="4">
      <t>カイハツ</t>
    </rPh>
    <rPh sb="4" eb="6">
      <t>コウシャ</t>
    </rPh>
    <rPh sb="7" eb="8">
      <t>カカ</t>
    </rPh>
    <rPh sb="9" eb="11">
      <t>ショウライ</t>
    </rPh>
    <rPh sb="11" eb="14">
      <t>フタンガク</t>
    </rPh>
    <phoneticPr fontId="31"/>
  </si>
  <si>
    <t>利子補給に係るもの</t>
  </si>
  <si>
    <t>健全化判断比率</t>
    <rPh sb="0" eb="3">
      <t>ケンゼンカ</t>
    </rPh>
    <rPh sb="3" eb="5">
      <t>ハンダン</t>
    </rPh>
    <rPh sb="5" eb="7">
      <t>ヒリツ</t>
    </rPh>
    <phoneticPr fontId="20"/>
  </si>
  <si>
    <t>令和2年度</t>
    <rPh sb="0" eb="2">
      <t>レイワ</t>
    </rPh>
    <rPh sb="3" eb="5">
      <t>ネンド</t>
    </rPh>
    <phoneticPr fontId="20"/>
  </si>
  <si>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</si>
  <si>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</si>
  <si>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</si>
  <si>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</si>
  <si>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</si>
  <si>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20"/>
  </si>
  <si>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1"/>
  </si>
  <si>
    <t>(Ｃ)</t>
    <phoneticPr fontId="5"/>
  </si>
  <si>
    <t>連結実質赤字比率</t>
    <rPh sb="0" eb="2">
      <t>レンケツ</t>
    </rPh>
    <rPh sb="2" eb="4">
      <t>ジッシツ</t>
    </rPh>
    <rPh sb="4" eb="6">
      <t>アカジ</t>
    </rPh>
    <rPh sb="6" eb="8">
      <t>ヒリツ</t>
    </rPh>
    <phoneticPr fontId="20"/>
  </si>
  <si>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</si>
  <si>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</si>
  <si>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20"/>
  </si>
  <si>
    <t>(Ｃ)－(Ｄ)</t>
    <phoneticPr fontId="5"/>
  </si>
  <si>
    <t>将来負担比率</t>
    <rPh sb="0" eb="2">
      <t>ショウライ</t>
    </rPh>
    <rPh sb="2" eb="4">
      <t>フタン</t>
    </rPh>
    <rPh sb="4" eb="6">
      <t>ヒリツ</t>
    </rPh>
    <phoneticPr fontId="20"/>
  </si>
  <si>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</si>
  <si>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</si>
  <si>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</si>
  <si>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</si>
  <si>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</si>
  <si>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</si>
  <si>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</si>
  <si>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</si>
  <si>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</si>
  <si>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</si>
  <si>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</si>
  <si>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</si>
  <si>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</si>
  <si>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</si>
  <si>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t>
  </si>
  <si>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</si>
  <si>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</si>
  <si>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</si>
  <si>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</si>
  <si>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</si>
  <si>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</si>
  <si>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</si>
  <si>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</si>
  <si>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</si>
  <si>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</si>
  <si>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</si>
  <si>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</si>
  <si>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</si>
  <si>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</si>
  <si>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7"/>
  </si>
  <si>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</si>
  <si>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</si>
  <si>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</si>
  <si>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</si>
  <si>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</si>
  <si>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</si>
  <si>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</si>
  <si>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※令和3年度中に市町村合併した団体で、合併前の団体ごとの決算に基づく実質公債費比率を算出していない団体については、グラフを表記しない。</t>
    <rPh sb="1" eb="3">
      <t>レイワ</t>
    </rPh>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</si>
  <si>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</si>
  <si>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</si>
  <si>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</si>
  <si>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</si>
  <si>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</si>
  <si>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</si>
  <si>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</si>
  <si>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</si>
  <si>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H28</t>
  </si>
  <si>
    <t>うち単独分</t>
    <rPh sb="2" eb="4">
      <t>タンドク</t>
    </rPh>
    <rPh sb="4" eb="5">
      <t>ブン</t>
    </rPh>
    <phoneticPr fontId="5"/>
  </si>
  <si>
    <t xml:space="preserve"> H29</t>
  </si>
  <si>
    <t xml:space="preserve"> H30</t>
  </si>
  <si>
    <t xml:space="preserve"> R01</t>
  </si>
  <si>
    <t xml:space="preserve"> R02</t>
  </si>
  <si>
    <t xml:space="preserve"> 過去５年間平均</t>
    <rPh sb="1" eb="3">
      <t>カコ</t>
    </rPh>
    <rPh sb="4" eb="6">
      <t>ネンカン</t>
    </rPh>
    <rPh sb="6" eb="8">
      <t>ヘイキン</t>
    </rPh>
    <phoneticPr fontId="5"/>
  </si>
  <si>
    <t>類似団体内平均(円)</t>
    <rPh sb="0" eb="2">
      <t>ルイジ</t>
    </rPh>
    <rPh sb="2" eb="4">
      <t>ダンタイ</t>
    </rPh>
    <phoneticPr fontId="5"/>
  </si>
  <si>
    <t xml:space="preserve"> </t>
    <phoneticPr fontId="5"/>
  </si>
  <si>
    <t xml:space="preserve"> </t>
    <phoneticPr fontId="5"/>
  </si>
  <si>
    <t>H28</t>
  </si>
  <si>
    <t>H29</t>
  </si>
  <si>
    <t>H30</t>
  </si>
  <si>
    <t>R01</t>
  </si>
  <si>
    <t>R02</t>
  </si>
  <si>
    <t>一般会計</t>
  </si>
  <si>
    <t>三好市国民健康保険特別会計（事業勘定分）</t>
  </si>
  <si>
    <t>三好市水道事業会計</t>
  </si>
  <si>
    <t>三好市国民健康保険市立三野病院特別会計</t>
  </si>
  <si>
    <t>三好市農業集落排水事業特別会計</t>
  </si>
  <si>
    <t>三好市簡易水道事業特別会計</t>
  </si>
  <si>
    <t>三好市浄化槽事業特別会計</t>
  </si>
  <si>
    <t>三好市後期高齢者医療特別会計</t>
  </si>
  <si>
    <t>その他会計（赤字）</t>
  </si>
  <si>
    <t>その他会計（黒字）</t>
  </si>
  <si>
    <t>（百万円）</t>
    <phoneticPr fontId="5"/>
  </si>
  <si>
    <t>H27末</t>
    <phoneticPr fontId="5"/>
  </si>
  <si>
    <t>H28末</t>
    <phoneticPr fontId="5"/>
  </si>
  <si>
    <t>H29末</t>
    <phoneticPr fontId="5"/>
  </si>
  <si>
    <t>H30末</t>
    <phoneticPr fontId="5"/>
  </si>
  <si>
    <t>R01末</t>
    <phoneticPr fontId="5"/>
  </si>
  <si>
    <t>-</t>
    <phoneticPr fontId="2"/>
  </si>
  <si>
    <t>-</t>
    <phoneticPr fontId="2"/>
  </si>
  <si>
    <t>-</t>
    <phoneticPr fontId="2"/>
  </si>
  <si>
    <t>-</t>
    <phoneticPr fontId="2"/>
  </si>
  <si>
    <t>みよし広域連合（一般会計）</t>
    <rPh sb="3" eb="5">
      <t>コウイキ</t>
    </rPh>
    <rPh sb="5" eb="7">
      <t>レンゴウ</t>
    </rPh>
    <rPh sb="8" eb="10">
      <t>イッパン</t>
    </rPh>
    <rPh sb="10" eb="12">
      <t>カイケイ</t>
    </rPh>
    <phoneticPr fontId="5"/>
  </si>
  <si>
    <t>みよし広域連合（介護保険特別会計）</t>
    <rPh sb="3" eb="5">
      <t>コウイキ</t>
    </rPh>
    <rPh sb="5" eb="7">
      <t>レンゴウ</t>
    </rPh>
    <rPh sb="8" eb="10">
      <t>カイゴ</t>
    </rPh>
    <rPh sb="10" eb="12">
      <t>ホケン</t>
    </rPh>
    <rPh sb="12" eb="14">
      <t>トクベツ</t>
    </rPh>
    <rPh sb="14" eb="16">
      <t>カイケイ</t>
    </rPh>
    <phoneticPr fontId="5"/>
  </si>
  <si>
    <t>みよし広域連合（三好地区広域振興整備事業特別会計）</t>
    <rPh sb="3" eb="5">
      <t>コウイキ</t>
    </rPh>
    <rPh sb="5" eb="7">
      <t>レンゴウ</t>
    </rPh>
    <rPh sb="8" eb="10">
      <t>ミヨシ</t>
    </rPh>
    <rPh sb="10" eb="12">
      <t>チク</t>
    </rPh>
    <rPh sb="12" eb="14">
      <t>コウイキ</t>
    </rPh>
    <rPh sb="14" eb="16">
      <t>シンコウ</t>
    </rPh>
    <rPh sb="16" eb="18">
      <t>セイビ</t>
    </rPh>
    <rPh sb="18" eb="20">
      <t>ジギョウ</t>
    </rPh>
    <rPh sb="20" eb="22">
      <t>トクベツ</t>
    </rPh>
    <rPh sb="22" eb="24">
      <t>カイケイ</t>
    </rPh>
    <phoneticPr fontId="5"/>
  </si>
  <si>
    <t>三好東部火葬場管理組合</t>
    <rPh sb="0" eb="2">
      <t>ミヨシ</t>
    </rPh>
    <rPh sb="2" eb="4">
      <t>トウブ</t>
    </rPh>
    <rPh sb="4" eb="7">
      <t>カソウバ</t>
    </rPh>
    <rPh sb="7" eb="9">
      <t>カンリ</t>
    </rPh>
    <rPh sb="9" eb="11">
      <t>クミアイ</t>
    </rPh>
    <phoneticPr fontId="5"/>
  </si>
  <si>
    <t>徳島県市町村議会議員公務災害補償等組合</t>
    <rPh sb="0" eb="3">
      <t>トクシマケン</t>
    </rPh>
    <rPh sb="3" eb="6">
      <t>シチョウソン</t>
    </rPh>
    <rPh sb="6" eb="8">
      <t>ギカイ</t>
    </rPh>
    <rPh sb="8" eb="10">
      <t>ギイン</t>
    </rPh>
    <rPh sb="10" eb="12">
      <t>コウム</t>
    </rPh>
    <rPh sb="12" eb="14">
      <t>サイガイ</t>
    </rPh>
    <rPh sb="14" eb="16">
      <t>ホショウ</t>
    </rPh>
    <rPh sb="16" eb="17">
      <t>トウ</t>
    </rPh>
    <rPh sb="17" eb="19">
      <t>クミアイ</t>
    </rPh>
    <phoneticPr fontId="5"/>
  </si>
  <si>
    <t>徳島県市町村総合事務組合（一般会計）</t>
    <rPh sb="0" eb="3">
      <t>トクシマケン</t>
    </rPh>
    <rPh sb="3" eb="6">
      <t>シチョウソン</t>
    </rPh>
    <rPh sb="6" eb="8">
      <t>ソウゴウ</t>
    </rPh>
    <rPh sb="8" eb="10">
      <t>ジム</t>
    </rPh>
    <rPh sb="10" eb="12">
      <t>クミアイ</t>
    </rPh>
    <rPh sb="13" eb="15">
      <t>イッパン</t>
    </rPh>
    <rPh sb="15" eb="17">
      <t>カイケイ</t>
    </rPh>
    <phoneticPr fontId="5"/>
  </si>
  <si>
    <t>徳島県市町村総合事務組合（徳島滞納整理機構特別会計）</t>
    <rPh sb="0" eb="3">
      <t>トクシマケン</t>
    </rPh>
    <rPh sb="3" eb="6">
      <t>シチョウソン</t>
    </rPh>
    <rPh sb="6" eb="8">
      <t>ソウゴウ</t>
    </rPh>
    <rPh sb="8" eb="10">
      <t>ジム</t>
    </rPh>
    <rPh sb="10" eb="12">
      <t>クミアイ</t>
    </rPh>
    <rPh sb="13" eb="15">
      <t>トクシマ</t>
    </rPh>
    <rPh sb="15" eb="17">
      <t>タイノウ</t>
    </rPh>
    <rPh sb="17" eb="19">
      <t>セイリ</t>
    </rPh>
    <rPh sb="19" eb="21">
      <t>キコウ</t>
    </rPh>
    <rPh sb="21" eb="23">
      <t>トクベツ</t>
    </rPh>
    <rPh sb="23" eb="25">
      <t>カイケイ</t>
    </rPh>
    <phoneticPr fontId="5"/>
  </si>
  <si>
    <t>徳島県後期高齢者医療広域連合（一般会計）</t>
    <rPh sb="0" eb="3">
      <t>トクシマケン</t>
    </rPh>
    <rPh sb="3" eb="5">
      <t>コウキ</t>
    </rPh>
    <rPh sb="5" eb="8">
      <t>コウレイシャ</t>
    </rPh>
    <rPh sb="8" eb="10">
      <t>イリョウ</t>
    </rPh>
    <rPh sb="10" eb="12">
      <t>コウイキ</t>
    </rPh>
    <rPh sb="12" eb="14">
      <t>レンゴウ</t>
    </rPh>
    <rPh sb="15" eb="17">
      <t>イッパン</t>
    </rPh>
    <rPh sb="17" eb="19">
      <t>カイケイ</t>
    </rPh>
    <phoneticPr fontId="5"/>
  </si>
  <si>
    <t>徳島県後期高齢者医療広域連合（後期高齢者医療事業会計）</t>
    <rPh sb="0" eb="3">
      <t>トクシマケン</t>
    </rPh>
    <rPh sb="3" eb="5">
      <t>コウキ</t>
    </rPh>
    <rPh sb="5" eb="8">
      <t>コウレイシャ</t>
    </rPh>
    <rPh sb="8" eb="10">
      <t>イリョウ</t>
    </rPh>
    <rPh sb="10" eb="12">
      <t>コウイキ</t>
    </rPh>
    <rPh sb="12" eb="14">
      <t>レンゴウ</t>
    </rPh>
    <rPh sb="15" eb="17">
      <t>コウキ</t>
    </rPh>
    <rPh sb="17" eb="20">
      <t>コウレイシャ</t>
    </rPh>
    <rPh sb="20" eb="22">
      <t>イリョウ</t>
    </rPh>
    <rPh sb="22" eb="24">
      <t>ジギョウ</t>
    </rPh>
    <rPh sb="24" eb="26">
      <t>カイケイ</t>
    </rPh>
    <phoneticPr fontId="5"/>
  </si>
  <si>
    <t>㈱山城しんこう</t>
    <rPh sb="1" eb="3">
      <t>ヤマシロ</t>
    </rPh>
    <phoneticPr fontId="2"/>
  </si>
  <si>
    <t>㈱山城もくもく</t>
    <rPh sb="1" eb="3">
      <t>ヤマシロ</t>
    </rPh>
    <phoneticPr fontId="2"/>
  </si>
  <si>
    <t>四国中央観光開発㈱　</t>
    <rPh sb="0" eb="4">
      <t>シコクチュウオウ</t>
    </rPh>
    <rPh sb="4" eb="6">
      <t>カンコウ</t>
    </rPh>
    <rPh sb="6" eb="8">
      <t>カイハツ</t>
    </rPh>
    <phoneticPr fontId="2"/>
  </si>
  <si>
    <t>㈱池田ケーブルネットワーク</t>
    <rPh sb="1" eb="3">
      <t>イケダ</t>
    </rPh>
    <phoneticPr fontId="2"/>
  </si>
  <si>
    <t>三好市観光協会</t>
    <rPh sb="0" eb="3">
      <t>ミヨシシ</t>
    </rPh>
    <rPh sb="3" eb="5">
      <t>カンコウ</t>
    </rPh>
    <rPh sb="5" eb="7">
      <t>キョウカイ</t>
    </rPh>
    <phoneticPr fontId="2"/>
  </si>
  <si>
    <t>-</t>
    <phoneticPr fontId="2"/>
  </si>
  <si>
    <t xml:space="preserve">まちづくり基金  </t>
    <phoneticPr fontId="5"/>
  </si>
  <si>
    <t>地域振興基金</t>
    <rPh sb="0" eb="2">
      <t>チイキ</t>
    </rPh>
    <rPh sb="2" eb="4">
      <t>シンコウ</t>
    </rPh>
    <rPh sb="4" eb="6">
      <t>キキン</t>
    </rPh>
    <phoneticPr fontId="5"/>
  </si>
  <si>
    <t>地域福祉基金</t>
    <rPh sb="0" eb="2">
      <t>チイキ</t>
    </rPh>
    <rPh sb="2" eb="4">
      <t>フクシ</t>
    </rPh>
    <rPh sb="4" eb="6">
      <t>キキン</t>
    </rPh>
    <phoneticPr fontId="5"/>
  </si>
  <si>
    <t>川崎西谷残土処理場基金</t>
    <phoneticPr fontId="5"/>
  </si>
  <si>
    <t>井川森林総合利用施設基金</t>
    <phoneticPr fontId="5"/>
  </si>
  <si>
    <t>実質公債費比率</t>
    <phoneticPr fontId="5"/>
  </si>
  <si>
    <t>将来負担比率</t>
    <phoneticPr fontId="5"/>
  </si>
  <si>
    <t>類似団体内平均値</t>
    <phoneticPr fontId="5"/>
  </si>
  <si>
    <t>当該団体値</t>
    <rPh sb="0" eb="2">
      <t>トウガイ</t>
    </rPh>
    <rPh sb="2" eb="4">
      <t>ダンタイ</t>
    </rPh>
    <rPh sb="4" eb="5">
      <t>アタイ</t>
    </rPh>
    <phoneticPr fontId="5"/>
  </si>
  <si>
    <t>(　参考　）</t>
    <rPh sb="2" eb="4">
      <t>サンコウ</t>
    </rPh>
    <phoneticPr fontId="5"/>
  </si>
  <si>
    <t>将来負担比率については、定員適正化計画に基づく職員数の削減による退職手当負担金見込額の減少及び地方債の繰り上げ償還等による地方債残高の減少、財政調整基金及び減債基金の積立による充当可能基金の増加などによって類似団体内平均値より低い水準となっている。また、実質公債費比率についても優先度の高い事業や必要な事業を選択して実施し、地方債発行を抑制したことにより類似団体内平均値より低い水準を保っている。</t>
    <phoneticPr fontId="5"/>
  </si>
  <si>
    <t>分析欄</t>
    <rPh sb="0" eb="2">
      <t>ブンセキ</t>
    </rPh>
    <rPh sb="2" eb="3">
      <t>ラン</t>
    </rPh>
    <phoneticPr fontId="5"/>
  </si>
  <si>
    <t>将来負担比率及び実質公債費比率の組合せによる分析</t>
    <rPh sb="6" eb="7">
      <t>オヨ</t>
    </rPh>
    <rPh sb="8" eb="10">
      <t>ジッシツ</t>
    </rPh>
    <rPh sb="10" eb="13">
      <t>コウサイヒ</t>
    </rPh>
    <rPh sb="13" eb="15">
      <t>ヒリツ</t>
    </rPh>
    <rPh sb="16" eb="17">
      <t>ク</t>
    </rPh>
    <rPh sb="17" eb="18">
      <t>ア</t>
    </rPh>
    <rPh sb="22" eb="24">
      <t>ブンセキ</t>
    </rPh>
    <phoneticPr fontId="5"/>
  </si>
  <si>
    <t>有形固定資産減価償却率</t>
    <phoneticPr fontId="5"/>
  </si>
  <si>
    <t>将来負担比率については、定員適正化計画に基づく職員数の削減による退職手当負担金見込額の減少及び地方債の繰り上げ償還等による地方債残高の減少、財政調整基金及び減債基金の積立による充当可能基金の増加などによって類似団体内平均値より低い水準となっている。しかし老朽化した施設が多いため有形固定資産減価償却率が類似団体内平均値より高くなっており、今後施設保有量の適正化（総量縮減）を進め、公共施設の計画的な再編を行っていく必要がある。</t>
    <phoneticPr fontId="5"/>
  </si>
  <si>
    <t>将来負担比率及び有形固定資産減価償却率の組合せによる分析</t>
    <rPh sb="6" eb="7">
      <t>オヨ</t>
    </rPh>
    <rPh sb="8" eb="10">
      <t>ユウケイ</t>
    </rPh>
    <rPh sb="10" eb="12">
      <t>コテイ</t>
    </rPh>
    <rPh sb="12" eb="14">
      <t>シサン</t>
    </rPh>
    <rPh sb="14" eb="16">
      <t>ゲンカ</t>
    </rPh>
    <rPh sb="16" eb="18">
      <t>ショウキャク</t>
    </rPh>
    <rPh sb="18" eb="19">
      <t>リツ</t>
    </rPh>
    <rPh sb="20" eb="21">
      <t>ク</t>
    </rPh>
    <rPh sb="21" eb="22">
      <t>ア</t>
    </rPh>
    <rPh sb="26" eb="28">
      <t>ブンセキ</t>
    </rPh>
    <phoneticPr fontId="5"/>
  </si>
  <si>
    <t>a</t>
  </si>
  <si>
    <t xml:space="preserve"> </t>
    <phoneticPr fontId="5"/>
  </si>
  <si>
    <t xml:space="preserve"> </t>
    <phoneticPr fontId="5"/>
  </si>
</sst>
</file>

<file path=xl/styles.xml><?xml version="1.0" encoding="utf-8"?>
<styleSheet xmlns="http://schemas.openxmlformats.org/spreadsheetml/2006/main" xmlns:mc="http://schemas.openxmlformats.org/markup-compatibility/2006" xmlns:x14ac="http://schemas.microsoft.com/office/spreadsheetml/2009/9/ac" mc:Ignorable="x14ac">
  <numFmts count="16">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 numFmtId="191" formatCode="#,##0.0_);[Red]\(#,##0.0\)"/>
  </numFmts>
  <fonts count="40" x14ac:knownFonts="1">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b/>
      <sz val="13"/>
      <color theme="1"/>
      <name val="ＭＳ ゴシック"/>
      <family val="3"/>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sz val="11"/>
      <color theme="1"/>
      <name val="ＭＳ Ｐゴシック"/>
      <family val="3"/>
      <charset val="128"/>
    </font>
    <font>
      <sz val="14"/>
      <color theme="1"/>
      <name val="ＭＳ Ｐ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21">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6" fillId="0" borderId="0"/>
    <xf numFmtId="0" fontId="16" fillId="0" borderId="0">
      <alignment vertical="center"/>
    </xf>
    <xf numFmtId="0" fontId="14" fillId="0" borderId="0">
      <alignment vertical="center"/>
    </xf>
    <xf numFmtId="0" fontId="1" fillId="0" borderId="0">
      <alignment vertical="center"/>
    </xf>
    <xf numFmtId="0" fontId="2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6" fillId="0" borderId="0">
      <alignment vertical="center"/>
    </xf>
    <xf numFmtId="0" fontId="16" fillId="0" borderId="0">
      <alignment vertical="center"/>
    </xf>
    <xf numFmtId="0" fontId="16" fillId="0" borderId="0"/>
    <xf numFmtId="0" fontId="16" fillId="0" borderId="0"/>
    <xf numFmtId="0" fontId="38" fillId="0" borderId="0">
      <alignment vertical="center"/>
    </xf>
  </cellStyleXfs>
  <cellXfs count="1330">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alignment vertical="center"/>
    </xf>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9" fillId="0" borderId="0" xfId="3" applyNumberFormat="1" applyFont="1" applyAlignment="1">
      <alignment horizontal="center"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1" fillId="0" borderId="0" xfId="3" applyFont="1" applyAlignment="1">
      <alignment horizontal="center" vertical="center" wrapText="1"/>
    </xf>
    <xf numFmtId="0" fontId="8" fillId="0" borderId="0" xfId="3" applyFont="1" applyAlignment="1">
      <alignment vertical="top"/>
    </xf>
    <xf numFmtId="0" fontId="12" fillId="0" borderId="0" xfId="3" applyFont="1">
      <alignment vertical="center"/>
    </xf>
    <xf numFmtId="0" fontId="11"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shrinkToFit="1"/>
    </xf>
    <xf numFmtId="177" fontId="7" fillId="0" borderId="28" xfId="4" applyNumberFormat="1" applyFont="1" applyFill="1" applyBorder="1" applyAlignment="1" applyProtection="1">
      <alignment horizontal="right" vertical="center" shrinkToFit="1"/>
    </xf>
    <xf numFmtId="177" fontId="7" fillId="0" borderId="29" xfId="4" applyNumberFormat="1" applyFont="1" applyFill="1" applyBorder="1" applyAlignment="1" applyProtection="1">
      <alignment horizontal="right" vertical="center" shrinkToFit="1"/>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shrinkToFit="1"/>
    </xf>
    <xf numFmtId="177" fontId="7" fillId="0" borderId="34" xfId="4" applyNumberFormat="1" applyFont="1" applyFill="1" applyBorder="1" applyAlignment="1" applyProtection="1">
      <alignment horizontal="right" vertical="center" shrinkToFit="1"/>
    </xf>
    <xf numFmtId="177" fontId="7" fillId="0" borderId="35" xfId="4" applyNumberFormat="1" applyFont="1" applyFill="1" applyBorder="1" applyAlignment="1" applyProtection="1">
      <alignment horizontal="right" vertical="center" shrinkToFit="1"/>
    </xf>
    <xf numFmtId="0" fontId="7" fillId="0" borderId="41" xfId="4" applyFont="1" applyFill="1" applyBorder="1" applyAlignment="1">
      <alignment vertical="center"/>
    </xf>
    <xf numFmtId="0" fontId="7" fillId="0" borderId="47"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shrinkToFit="1"/>
    </xf>
    <xf numFmtId="177" fontId="7" fillId="0" borderId="21" xfId="4" applyNumberFormat="1" applyFont="1" applyFill="1" applyBorder="1" applyAlignment="1" applyProtection="1">
      <alignment horizontal="right" vertical="center" shrinkToFit="1"/>
    </xf>
    <xf numFmtId="177" fontId="7" fillId="0" borderId="22" xfId="4" applyNumberFormat="1" applyFont="1" applyFill="1" applyBorder="1" applyAlignment="1" applyProtection="1">
      <alignment horizontal="right" vertical="center" shrinkToFit="1"/>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3" fillId="2" borderId="1" xfId="1" applyFont="1" applyFill="1" applyBorder="1" applyAlignment="1"/>
    <xf numFmtId="0" fontId="13" fillId="2" borderId="2" xfId="1" applyFont="1" applyFill="1" applyBorder="1" applyAlignment="1">
      <alignment horizontal="right" vertical="top"/>
    </xf>
    <xf numFmtId="0" fontId="13" fillId="2" borderId="3" xfId="1" applyFont="1" applyFill="1" applyBorder="1" applyAlignment="1">
      <alignment horizontal="right" vertical="top"/>
    </xf>
    <xf numFmtId="0" fontId="15" fillId="4" borderId="5" xfId="5" applyFont="1" applyFill="1" applyBorder="1" applyAlignment="1">
      <alignment horizontal="center" vertical="center"/>
    </xf>
    <xf numFmtId="0" fontId="15" fillId="4" borderId="6" xfId="5" applyFont="1" applyFill="1" applyBorder="1" applyAlignment="1">
      <alignment horizontal="center" vertical="center"/>
    </xf>
    <xf numFmtId="0" fontId="13" fillId="0" borderId="7" xfId="1" applyFont="1" applyFill="1" applyBorder="1" applyAlignment="1">
      <alignment horizontal="center" vertical="center" wrapText="1"/>
    </xf>
    <xf numFmtId="177" fontId="13" fillId="0" borderId="5" xfId="5" applyNumberFormat="1" applyFont="1" applyFill="1" applyBorder="1" applyAlignment="1" applyProtection="1">
      <alignment horizontal="right" vertical="center" shrinkToFit="1"/>
    </xf>
    <xf numFmtId="177" fontId="13" fillId="0" borderId="10" xfId="5" applyNumberFormat="1" applyFont="1" applyFill="1" applyBorder="1" applyAlignment="1" applyProtection="1">
      <alignment horizontal="right" vertical="center" shrinkToFit="1"/>
    </xf>
    <xf numFmtId="0" fontId="13" fillId="0" borderId="11" xfId="1" applyFont="1" applyFill="1" applyBorder="1" applyAlignment="1">
      <alignment horizontal="center" vertical="center" wrapText="1"/>
    </xf>
    <xf numFmtId="177" fontId="13" fillId="0" borderId="15" xfId="5" applyNumberFormat="1" applyFont="1" applyFill="1" applyBorder="1" applyAlignment="1" applyProtection="1">
      <alignment horizontal="right" vertical="center" shrinkToFit="1"/>
    </xf>
    <xf numFmtId="177" fontId="13" fillId="0" borderId="16" xfId="5" applyNumberFormat="1" applyFont="1" applyFill="1" applyBorder="1" applyAlignment="1" applyProtection="1">
      <alignment horizontal="right" vertical="center" shrinkToFit="1"/>
    </xf>
    <xf numFmtId="177" fontId="13" fillId="0" borderId="34" xfId="5" applyNumberFormat="1" applyFont="1" applyFill="1" applyBorder="1" applyAlignment="1" applyProtection="1">
      <alignment horizontal="right" vertical="center" shrinkToFit="1"/>
    </xf>
    <xf numFmtId="177" fontId="13" fillId="0" borderId="35" xfId="5" applyNumberFormat="1" applyFont="1" applyFill="1" applyBorder="1" applyAlignment="1" applyProtection="1">
      <alignment horizontal="right" vertical="center" shrinkToFit="1"/>
    </xf>
    <xf numFmtId="0" fontId="13" fillId="0" borderId="49" xfId="1" applyFont="1" applyFill="1" applyBorder="1" applyAlignment="1">
      <alignment horizontal="center" vertical="center"/>
    </xf>
    <xf numFmtId="177" fontId="13" fillId="0" borderId="34" xfId="5" applyNumberFormat="1" applyFont="1" applyFill="1" applyBorder="1" applyAlignment="1" applyProtection="1">
      <alignment horizontal="right" vertical="center" shrinkToFit="1"/>
      <protection locked="0"/>
    </xf>
    <xf numFmtId="177" fontId="13" fillId="0" borderId="35" xfId="5" applyNumberFormat="1" applyFont="1" applyFill="1" applyBorder="1" applyAlignment="1" applyProtection="1">
      <alignment horizontal="right" vertical="center" shrinkToFit="1"/>
      <protection locked="0"/>
    </xf>
    <xf numFmtId="0" fontId="13" fillId="0" borderId="50" xfId="1" applyFont="1" applyFill="1" applyBorder="1" applyAlignment="1">
      <alignment horizontal="center" vertical="center"/>
    </xf>
    <xf numFmtId="177" fontId="13" fillId="0" borderId="21" xfId="5" applyNumberFormat="1" applyFont="1" applyFill="1" applyBorder="1" applyAlignment="1" applyProtection="1">
      <alignment horizontal="right" vertical="center" shrinkToFit="1"/>
      <protection locked="0"/>
    </xf>
    <xf numFmtId="177" fontId="13" fillId="0" borderId="22" xfId="5" applyNumberFormat="1" applyFont="1" applyFill="1" applyBorder="1" applyAlignment="1" applyProtection="1">
      <alignment horizontal="right" vertical="center" shrinkToFit="1"/>
      <protection locked="0"/>
    </xf>
    <xf numFmtId="0" fontId="13" fillId="0" borderId="1" xfId="1" applyFont="1" applyFill="1" applyBorder="1" applyAlignment="1">
      <alignment horizontal="center" vertical="center"/>
    </xf>
    <xf numFmtId="177" fontId="13" fillId="0" borderId="51" xfId="5" applyNumberFormat="1" applyFont="1" applyFill="1" applyBorder="1" applyAlignment="1" applyProtection="1">
      <alignment horizontal="right" vertical="center" shrinkToFit="1"/>
    </xf>
    <xf numFmtId="177" fontId="13" fillId="0" borderId="6" xfId="5" applyNumberFormat="1" applyFont="1" applyFill="1" applyBorder="1" applyAlignment="1" applyProtection="1">
      <alignment horizontal="right" vertical="center" shrinkToFit="1"/>
    </xf>
    <xf numFmtId="178" fontId="17" fillId="0" borderId="41" xfId="6" applyNumberFormat="1" applyFont="1" applyBorder="1" applyAlignment="1">
      <alignment vertical="center"/>
    </xf>
    <xf numFmtId="178" fontId="17" fillId="0" borderId="48" xfId="6" applyNumberFormat="1" applyFont="1" applyBorder="1" applyAlignment="1">
      <alignment vertical="center"/>
    </xf>
    <xf numFmtId="178" fontId="17" fillId="0" borderId="15" xfId="6" applyNumberFormat="1" applyFont="1" applyBorder="1" applyAlignment="1">
      <alignment horizontal="center" vertical="center" wrapText="1"/>
    </xf>
    <xf numFmtId="178" fontId="17" fillId="0" borderId="39" xfId="6" applyNumberFormat="1" applyFont="1" applyBorder="1" applyAlignment="1">
      <alignment horizontal="center" vertical="center"/>
    </xf>
    <xf numFmtId="178" fontId="17" fillId="0" borderId="31" xfId="6" applyNumberFormat="1" applyFont="1" applyBorder="1" applyAlignment="1">
      <alignment horizontal="center" vertical="center"/>
    </xf>
    <xf numFmtId="178" fontId="17" fillId="0" borderId="42" xfId="6" applyNumberFormat="1" applyFont="1" applyBorder="1" applyAlignment="1">
      <alignment horizontal="center" vertical="center"/>
    </xf>
    <xf numFmtId="0" fontId="16" fillId="0" borderId="0" xfId="6"/>
    <xf numFmtId="178" fontId="17" fillId="0" borderId="37" xfId="6" applyNumberFormat="1" applyFont="1" applyBorder="1" applyAlignment="1">
      <alignment vertical="center"/>
    </xf>
    <xf numFmtId="178" fontId="17" fillId="0" borderId="40" xfId="6" applyNumberFormat="1" applyFont="1" applyBorder="1" applyAlignment="1">
      <alignment vertical="center"/>
    </xf>
    <xf numFmtId="0" fontId="16" fillId="0" borderId="47" xfId="6" applyFont="1" applyBorder="1" applyAlignment="1">
      <alignment vertical="center"/>
    </xf>
    <xf numFmtId="178" fontId="17" fillId="0" borderId="41" xfId="6" applyNumberFormat="1" applyFont="1" applyBorder="1" applyAlignment="1">
      <alignment horizontal="center" vertical="center"/>
    </xf>
    <xf numFmtId="178" fontId="17" fillId="0" borderId="52" xfId="6" applyNumberFormat="1" applyFont="1" applyBorder="1" applyAlignment="1">
      <alignment horizontal="center" vertical="center" wrapText="1"/>
    </xf>
    <xf numFmtId="178" fontId="17" fillId="0" borderId="53" xfId="6" applyNumberFormat="1" applyFont="1" applyBorder="1" applyAlignment="1">
      <alignment horizontal="center" vertical="center"/>
    </xf>
    <xf numFmtId="178" fontId="17" fillId="0" borderId="54" xfId="6" applyNumberFormat="1" applyFont="1" applyBorder="1" applyAlignment="1">
      <alignment horizontal="center" vertical="center" wrapText="1"/>
    </xf>
    <xf numFmtId="178" fontId="17" fillId="0" borderId="34" xfId="6" applyNumberFormat="1" applyFont="1" applyBorder="1" applyAlignment="1">
      <alignment horizontal="center" vertical="center"/>
    </xf>
    <xf numFmtId="178" fontId="17" fillId="0" borderId="48" xfId="6" applyNumberFormat="1" applyFont="1" applyBorder="1" applyAlignment="1">
      <alignment horizontal="center" vertical="center"/>
    </xf>
    <xf numFmtId="179" fontId="17" fillId="0" borderId="15" xfId="6" applyNumberFormat="1" applyFont="1" applyFill="1" applyBorder="1" applyAlignment="1">
      <alignment vertical="center"/>
    </xf>
    <xf numFmtId="179" fontId="17" fillId="0" borderId="41" xfId="6" applyNumberFormat="1" applyFont="1" applyFill="1" applyBorder="1" applyAlignment="1">
      <alignment vertical="center"/>
    </xf>
    <xf numFmtId="180" fontId="17" fillId="0" borderId="55" xfId="6" applyNumberFormat="1" applyFont="1" applyFill="1" applyBorder="1" applyAlignment="1">
      <alignment vertical="center"/>
    </xf>
    <xf numFmtId="179" fontId="17" fillId="0" borderId="53" xfId="6" applyNumberFormat="1" applyFont="1" applyFill="1" applyBorder="1" applyAlignment="1">
      <alignment vertical="center"/>
    </xf>
    <xf numFmtId="180" fontId="17" fillId="0" borderId="56" xfId="6" applyNumberFormat="1" applyFont="1" applyFill="1" applyBorder="1" applyAlignment="1">
      <alignment vertical="center"/>
    </xf>
    <xf numFmtId="180" fontId="17" fillId="0" borderId="15" xfId="6" applyNumberFormat="1" applyFont="1" applyBorder="1" applyAlignment="1">
      <alignment vertical="center"/>
    </xf>
    <xf numFmtId="178" fontId="17" fillId="0" borderId="37" xfId="6" applyNumberFormat="1" applyFont="1" applyBorder="1" applyAlignment="1">
      <alignment horizontal="center" vertical="center"/>
    </xf>
    <xf numFmtId="178" fontId="17" fillId="0" borderId="57" xfId="6" applyNumberFormat="1" applyFont="1" applyBorder="1" applyAlignment="1">
      <alignment horizontal="center" vertical="center"/>
    </xf>
    <xf numFmtId="179" fontId="17" fillId="0" borderId="58" xfId="6" applyNumberFormat="1" applyFont="1" applyFill="1" applyBorder="1" applyAlignment="1">
      <alignment vertical="center"/>
    </xf>
    <xf numFmtId="179" fontId="17" fillId="0" borderId="59" xfId="6" applyNumberFormat="1" applyFont="1" applyFill="1" applyBorder="1" applyAlignment="1">
      <alignment vertical="center"/>
    </xf>
    <xf numFmtId="180" fontId="17" fillId="0" borderId="57" xfId="6" applyNumberFormat="1" applyFont="1" applyFill="1" applyBorder="1" applyAlignment="1">
      <alignment vertical="center"/>
    </xf>
    <xf numFmtId="179" fontId="17" fillId="0" borderId="60" xfId="6" applyNumberFormat="1" applyFont="1" applyFill="1" applyBorder="1" applyAlignment="1">
      <alignment vertical="center"/>
    </xf>
    <xf numFmtId="180" fontId="17" fillId="0" borderId="61" xfId="6" applyNumberFormat="1" applyFont="1" applyFill="1" applyBorder="1" applyAlignment="1">
      <alignment vertical="center"/>
    </xf>
    <xf numFmtId="180" fontId="17" fillId="0" borderId="58" xfId="6" applyNumberFormat="1" applyFont="1" applyBorder="1" applyAlignment="1">
      <alignment vertical="center"/>
    </xf>
    <xf numFmtId="179" fontId="17" fillId="0" borderId="58" xfId="6" applyNumberFormat="1" applyFont="1" applyFill="1" applyBorder="1" applyAlignment="1">
      <alignment vertical="center" wrapText="1"/>
    </xf>
    <xf numFmtId="179" fontId="17" fillId="0" borderId="15" xfId="6" applyNumberFormat="1" applyFont="1" applyBorder="1" applyAlignment="1">
      <alignment vertical="center"/>
    </xf>
    <xf numFmtId="179" fontId="17" fillId="0" borderId="41" xfId="6" applyNumberFormat="1" applyFont="1" applyBorder="1" applyAlignment="1">
      <alignment vertical="center"/>
    </xf>
    <xf numFmtId="180" fontId="17" fillId="0" borderId="55" xfId="6" applyNumberFormat="1" applyFont="1" applyBorder="1" applyAlignment="1">
      <alignment vertical="center"/>
    </xf>
    <xf numFmtId="179" fontId="17" fillId="0" borderId="53" xfId="6" applyNumberFormat="1" applyFont="1" applyBorder="1" applyAlignment="1">
      <alignment vertical="center"/>
    </xf>
    <xf numFmtId="180" fontId="17" fillId="0" borderId="12" xfId="6" applyNumberFormat="1" applyFont="1" applyBorder="1" applyAlignment="1">
      <alignment vertical="center"/>
    </xf>
    <xf numFmtId="0" fontId="16" fillId="0" borderId="34" xfId="6" applyBorder="1"/>
    <xf numFmtId="0" fontId="16" fillId="0" borderId="34" xfId="6" applyBorder="1" applyAlignment="1">
      <alignment vertical="center"/>
    </xf>
    <xf numFmtId="0" fontId="18" fillId="0" borderId="34" xfId="6" applyFont="1" applyBorder="1"/>
    <xf numFmtId="0" fontId="16" fillId="0" borderId="0" xfId="7" applyAlignment="1"/>
    <xf numFmtId="0" fontId="16" fillId="0" borderId="34" xfId="7" applyBorder="1" applyAlignment="1"/>
    <xf numFmtId="177" fontId="16" fillId="0" borderId="34" xfId="7" applyNumberFormat="1" applyBorder="1" applyAlignment="1"/>
    <xf numFmtId="0" fontId="20" fillId="0" borderId="0" xfId="8" applyFont="1" applyFill="1">
      <alignment vertical="center"/>
    </xf>
    <xf numFmtId="49" fontId="20" fillId="0" borderId="0" xfId="8" applyNumberFormat="1" applyFont="1" applyFill="1">
      <alignment vertical="center"/>
    </xf>
    <xf numFmtId="0" fontId="20" fillId="0" borderId="0" xfId="8" applyFont="1">
      <alignment vertical="center"/>
    </xf>
    <xf numFmtId="0" fontId="22" fillId="0" borderId="0" xfId="8" applyFont="1" applyFill="1">
      <alignment vertical="center"/>
    </xf>
    <xf numFmtId="0" fontId="23" fillId="0" borderId="0" xfId="8" applyFont="1" applyFill="1">
      <alignment vertical="center"/>
    </xf>
    <xf numFmtId="0" fontId="20" fillId="0" borderId="36" xfId="8" applyFont="1" applyFill="1" applyBorder="1" applyAlignment="1">
      <alignment horizontal="left" vertical="center"/>
    </xf>
    <xf numFmtId="0" fontId="20" fillId="0" borderId="8" xfId="8" applyFont="1" applyFill="1" applyBorder="1" applyAlignment="1">
      <alignment horizontal="left" vertical="center"/>
    </xf>
    <xf numFmtId="0" fontId="20" fillId="0" borderId="9" xfId="8" applyFont="1" applyFill="1" applyBorder="1" applyAlignment="1">
      <alignment horizontal="left" vertical="center"/>
    </xf>
    <xf numFmtId="184" fontId="20" fillId="0" borderId="36" xfId="8" applyNumberFormat="1" applyFont="1" applyFill="1" applyBorder="1" applyAlignment="1">
      <alignment horizontal="right" vertical="center" shrinkToFit="1"/>
    </xf>
    <xf numFmtId="184" fontId="20" fillId="0" borderId="8" xfId="8" applyNumberFormat="1" applyFont="1" applyFill="1" applyBorder="1" applyAlignment="1">
      <alignment horizontal="right" vertical="center" shrinkToFit="1"/>
    </xf>
    <xf numFmtId="184" fontId="20" fillId="0" borderId="9" xfId="8" applyNumberFormat="1" applyFont="1" applyFill="1" applyBorder="1" applyAlignment="1">
      <alignment horizontal="right" vertical="center" shrinkToFit="1"/>
    </xf>
    <xf numFmtId="0" fontId="24" fillId="0" borderId="47" xfId="9" applyFont="1" applyFill="1" applyBorder="1" applyAlignment="1">
      <alignment vertical="center"/>
    </xf>
    <xf numFmtId="184" fontId="20" fillId="0" borderId="36" xfId="8" applyNumberFormat="1" applyFont="1" applyFill="1" applyBorder="1" applyAlignment="1">
      <alignment vertical="center" shrinkToFit="1"/>
    </xf>
    <xf numFmtId="184" fontId="20" fillId="0" borderId="8" xfId="8" applyNumberFormat="1" applyFont="1" applyFill="1" applyBorder="1" applyAlignment="1">
      <alignment vertical="center" shrinkToFit="1"/>
    </xf>
    <xf numFmtId="184" fontId="20" fillId="0" borderId="9" xfId="8" applyNumberFormat="1" applyFont="1" applyFill="1" applyBorder="1" applyAlignment="1">
      <alignment vertical="center" shrinkToFit="1"/>
    </xf>
    <xf numFmtId="0" fontId="20" fillId="0" borderId="7" xfId="8" applyFont="1" applyFill="1" applyBorder="1" applyAlignment="1">
      <alignment horizontal="left" vertical="center"/>
    </xf>
    <xf numFmtId="0" fontId="24" fillId="0" borderId="71" xfId="9" applyFont="1" applyFill="1" applyBorder="1" applyAlignment="1">
      <alignment horizontal="center" vertical="center"/>
    </xf>
    <xf numFmtId="0" fontId="20" fillId="0" borderId="7" xfId="8" applyFont="1" applyFill="1" applyBorder="1" applyAlignment="1">
      <alignment horizontal="center" vertical="center"/>
    </xf>
    <xf numFmtId="0" fontId="20" fillId="0" borderId="74" xfId="8" applyFont="1" applyFill="1" applyBorder="1" applyAlignment="1">
      <alignment horizontal="center" vertical="center"/>
    </xf>
    <xf numFmtId="0" fontId="26" fillId="0" borderId="75" xfId="8" applyFont="1" applyFill="1" applyBorder="1" applyAlignment="1">
      <alignment vertical="center" wrapText="1"/>
    </xf>
    <xf numFmtId="0" fontId="26" fillId="0" borderId="76" xfId="8" applyFont="1" applyFill="1" applyBorder="1" applyAlignment="1">
      <alignment vertical="center" wrapText="1"/>
    </xf>
    <xf numFmtId="181" fontId="20" fillId="0" borderId="74" xfId="8" applyNumberFormat="1" applyFont="1" applyFill="1" applyBorder="1" applyAlignment="1">
      <alignment vertical="center"/>
    </xf>
    <xf numFmtId="181" fontId="20" fillId="0" borderId="75" xfId="8" applyNumberFormat="1" applyFont="1" applyFill="1" applyBorder="1" applyAlignment="1">
      <alignment vertical="center"/>
    </xf>
    <xf numFmtId="181" fontId="20" fillId="0" borderId="76" xfId="8" applyNumberFormat="1" applyFont="1" applyFill="1" applyBorder="1" applyAlignment="1">
      <alignment vertical="center"/>
    </xf>
    <xf numFmtId="0" fontId="20" fillId="0" borderId="7" xfId="8" applyFont="1" applyFill="1" applyBorder="1">
      <alignment vertical="center"/>
    </xf>
    <xf numFmtId="0" fontId="20" fillId="0" borderId="0" xfId="8" applyFont="1" applyFill="1" applyBorder="1">
      <alignment vertical="center"/>
    </xf>
    <xf numFmtId="0" fontId="20" fillId="0" borderId="66" xfId="8" applyFont="1" applyFill="1" applyBorder="1">
      <alignment vertical="center"/>
    </xf>
    <xf numFmtId="49" fontId="20" fillId="0" borderId="7" xfId="8" applyNumberFormat="1" applyFont="1" applyFill="1" applyBorder="1">
      <alignment vertical="center"/>
    </xf>
    <xf numFmtId="49" fontId="20" fillId="0" borderId="0" xfId="8" applyNumberFormat="1" applyFont="1" applyFill="1" applyBorder="1">
      <alignment vertical="center"/>
    </xf>
    <xf numFmtId="0" fontId="20" fillId="0" borderId="0" xfId="8" applyFont="1" applyFill="1" applyBorder="1" applyAlignment="1">
      <alignment vertical="center"/>
    </xf>
    <xf numFmtId="0" fontId="20" fillId="0" borderId="0" xfId="8" applyFont="1" applyFill="1" applyBorder="1" applyAlignment="1">
      <alignment horizontal="center" vertical="center"/>
    </xf>
    <xf numFmtId="49" fontId="20" fillId="0" borderId="0" xfId="8" applyNumberFormat="1" applyFont="1" applyFill="1" applyBorder="1" applyAlignment="1">
      <alignment horizontal="center" vertical="center"/>
    </xf>
    <xf numFmtId="0" fontId="20" fillId="0" borderId="66" xfId="8" applyFont="1" applyFill="1" applyBorder="1" applyAlignment="1">
      <alignment horizontal="center" vertical="center"/>
    </xf>
    <xf numFmtId="0" fontId="20" fillId="0" borderId="74" xfId="8" applyFont="1" applyFill="1" applyBorder="1">
      <alignment vertical="center"/>
    </xf>
    <xf numFmtId="0" fontId="20" fillId="0" borderId="75" xfId="8" applyFont="1" applyFill="1" applyBorder="1">
      <alignment vertical="center"/>
    </xf>
    <xf numFmtId="0" fontId="20" fillId="0" borderId="76" xfId="8" applyFont="1" applyFill="1" applyBorder="1">
      <alignment vertical="center"/>
    </xf>
    <xf numFmtId="0" fontId="20" fillId="0" borderId="0" xfId="10" applyFont="1" applyFill="1">
      <alignment vertical="center"/>
    </xf>
    <xf numFmtId="49" fontId="30" fillId="0" borderId="0" xfId="11" applyNumberFormat="1" applyFont="1">
      <alignment vertical="center"/>
    </xf>
    <xf numFmtId="49" fontId="20" fillId="0" borderId="0" xfId="11" applyNumberFormat="1" applyFont="1">
      <alignment vertical="center"/>
    </xf>
    <xf numFmtId="49" fontId="20" fillId="0" borderId="0" xfId="11" applyNumberFormat="1" applyFont="1" applyFill="1">
      <alignment vertical="center"/>
    </xf>
    <xf numFmtId="0" fontId="20" fillId="0" borderId="0" xfId="11" applyFont="1">
      <alignment vertical="center"/>
    </xf>
    <xf numFmtId="0" fontId="31" fillId="0" borderId="0" xfId="11" applyFont="1">
      <alignment vertical="center"/>
    </xf>
    <xf numFmtId="0" fontId="3" fillId="0" borderId="54" xfId="11" applyFont="1" applyBorder="1" applyAlignment="1">
      <alignment horizontal="center" vertical="center"/>
    </xf>
    <xf numFmtId="0" fontId="3" fillId="0" borderId="54" xfId="11" applyFont="1" applyBorder="1" applyAlignment="1">
      <alignment vertical="center"/>
    </xf>
    <xf numFmtId="0" fontId="20" fillId="0" borderId="0" xfId="11" applyFont="1" applyBorder="1">
      <alignment vertical="center"/>
    </xf>
    <xf numFmtId="0" fontId="20" fillId="0" borderId="12" xfId="11" applyFont="1" applyBorder="1">
      <alignment vertical="center"/>
    </xf>
    <xf numFmtId="0" fontId="20" fillId="0" borderId="54" xfId="11" applyFont="1" applyBorder="1">
      <alignment vertical="center"/>
    </xf>
    <xf numFmtId="0" fontId="20" fillId="0" borderId="41" xfId="11" applyFont="1" applyBorder="1" applyAlignment="1">
      <alignment horizontal="center" vertical="center"/>
    </xf>
    <xf numFmtId="0" fontId="20" fillId="0" borderId="12" xfId="11" applyFont="1" applyBorder="1" applyAlignment="1">
      <alignment horizontal="center" vertical="center"/>
    </xf>
    <xf numFmtId="0" fontId="20" fillId="0" borderId="64" xfId="11" applyFont="1" applyBorder="1" applyAlignment="1">
      <alignment horizontal="center" vertical="center"/>
    </xf>
    <xf numFmtId="0" fontId="20" fillId="0" borderId="0" xfId="11" applyFont="1" applyFill="1" applyBorder="1" applyAlignment="1">
      <alignment horizontal="center" vertical="center" wrapText="1"/>
    </xf>
    <xf numFmtId="0" fontId="20" fillId="0" borderId="54" xfId="11" applyFont="1" applyFill="1" applyBorder="1" applyAlignment="1">
      <alignment horizontal="center" vertical="center" wrapText="1"/>
    </xf>
    <xf numFmtId="0" fontId="20" fillId="0" borderId="0" xfId="11" applyFont="1" applyFill="1">
      <alignment vertical="center"/>
    </xf>
    <xf numFmtId="0" fontId="20" fillId="0" borderId="0" xfId="11" applyFont="1" applyAlignment="1">
      <alignment vertical="center"/>
    </xf>
    <xf numFmtId="0" fontId="20" fillId="0" borderId="0" xfId="11" applyFont="1" applyBorder="1" applyAlignment="1">
      <alignment vertical="center"/>
    </xf>
    <xf numFmtId="0" fontId="24" fillId="0" borderId="0" xfId="11" applyFont="1" applyBorder="1" applyAlignment="1">
      <alignment vertical="center"/>
    </xf>
    <xf numFmtId="0" fontId="24" fillId="0" borderId="0" xfId="11" applyFont="1" applyAlignment="1">
      <alignment vertical="center"/>
    </xf>
    <xf numFmtId="0" fontId="20" fillId="0" borderId="0" xfId="11" applyFont="1" applyAlignment="1">
      <alignment vertical="center" shrinkToFit="1"/>
    </xf>
    <xf numFmtId="49" fontId="20" fillId="6" borderId="0" xfId="12" applyNumberFormat="1" applyFont="1" applyFill="1" applyProtection="1">
      <alignment vertical="center"/>
    </xf>
    <xf numFmtId="0" fontId="20" fillId="6" borderId="0" xfId="12" applyFont="1" applyFill="1" applyProtection="1">
      <alignment vertical="center"/>
    </xf>
    <xf numFmtId="0" fontId="20" fillId="6" borderId="0" xfId="12" applyFont="1" applyFill="1" applyBorder="1" applyAlignment="1" applyProtection="1">
      <alignment vertical="center"/>
    </xf>
    <xf numFmtId="0" fontId="20" fillId="6" borderId="75" xfId="12" applyFont="1" applyFill="1" applyBorder="1" applyProtection="1">
      <alignment vertical="center"/>
    </xf>
    <xf numFmtId="0" fontId="1" fillId="6" borderId="0" xfId="13" applyFill="1" applyProtection="1">
      <alignment vertical="center"/>
    </xf>
    <xf numFmtId="0" fontId="1" fillId="0" borderId="0" xfId="13" applyProtection="1">
      <alignment vertical="center"/>
    </xf>
    <xf numFmtId="0" fontId="32" fillId="6" borderId="0" xfId="12" applyFont="1" applyFill="1" applyAlignment="1" applyProtection="1">
      <alignment vertical="center"/>
    </xf>
    <xf numFmtId="0" fontId="20" fillId="6" borderId="0" xfId="12" applyFont="1" applyFill="1" applyAlignment="1" applyProtection="1">
      <alignment vertical="center"/>
    </xf>
    <xf numFmtId="0" fontId="1" fillId="6" borderId="0" xfId="13" applyFill="1" applyAlignment="1" applyProtection="1">
      <alignment vertical="center"/>
    </xf>
    <xf numFmtId="0" fontId="1" fillId="0" borderId="0" xfId="13" applyAlignment="1" applyProtection="1">
      <alignment vertical="center"/>
    </xf>
    <xf numFmtId="0" fontId="34" fillId="6" borderId="0" xfId="12" applyFont="1" applyFill="1" applyProtection="1">
      <alignment vertical="center"/>
    </xf>
    <xf numFmtId="0" fontId="35" fillId="6" borderId="0" xfId="12" applyFont="1" applyFill="1" applyProtection="1">
      <alignment vertical="center"/>
    </xf>
    <xf numFmtId="0" fontId="35" fillId="6" borderId="0" xfId="13" applyFont="1" applyFill="1" applyProtection="1">
      <alignment vertical="center"/>
    </xf>
    <xf numFmtId="0" fontId="35" fillId="0" borderId="0" xfId="13" applyFont="1" applyProtection="1">
      <alignment vertical="center"/>
    </xf>
    <xf numFmtId="0" fontId="34" fillId="6" borderId="0" xfId="12" applyFont="1" applyFill="1" applyBorder="1" applyProtection="1">
      <alignment vertical="center"/>
    </xf>
    <xf numFmtId="0" fontId="35" fillId="6" borderId="0" xfId="12" applyFont="1" applyFill="1" applyBorder="1" applyProtection="1">
      <alignment vertical="center"/>
    </xf>
    <xf numFmtId="0" fontId="34" fillId="0" borderId="97" xfId="12" applyFont="1" applyBorder="1" applyAlignment="1" applyProtection="1">
      <alignment horizontal="center" vertical="center" shrinkToFit="1"/>
      <protection locked="0"/>
    </xf>
    <xf numFmtId="0" fontId="34" fillId="0" borderId="97" xfId="12" applyFont="1" applyFill="1" applyBorder="1" applyAlignment="1" applyProtection="1">
      <alignment horizontal="center" vertical="center" shrinkToFit="1"/>
      <protection locked="0"/>
    </xf>
    <xf numFmtId="0" fontId="34" fillId="0" borderId="109" xfId="15" applyFont="1" applyBorder="1" applyAlignment="1" applyProtection="1">
      <alignment horizontal="center" vertical="center" shrinkToFit="1"/>
      <protection locked="0"/>
    </xf>
    <xf numFmtId="0" fontId="34" fillId="0" borderId="111" xfId="12" applyFont="1" applyBorder="1" applyAlignment="1" applyProtection="1">
      <alignment horizontal="center" vertical="center" shrinkToFit="1"/>
      <protection locked="0"/>
    </xf>
    <xf numFmtId="0" fontId="34" fillId="0" borderId="111" xfId="12" applyFont="1" applyFill="1" applyBorder="1" applyAlignment="1" applyProtection="1">
      <alignment horizontal="center" vertical="center" shrinkToFit="1"/>
      <protection locked="0"/>
    </xf>
    <xf numFmtId="0" fontId="34" fillId="0" borderId="122" xfId="15" applyFont="1" applyBorder="1" applyAlignment="1" applyProtection="1">
      <alignment horizontal="center" vertical="center" shrinkToFit="1"/>
      <protection locked="0"/>
    </xf>
    <xf numFmtId="0" fontId="34" fillId="8" borderId="20" xfId="12" applyFont="1" applyFill="1" applyBorder="1" applyAlignment="1" applyProtection="1">
      <alignment horizontal="center" vertical="center" shrinkToFit="1"/>
      <protection locked="0"/>
    </xf>
    <xf numFmtId="0" fontId="27" fillId="6" borderId="0" xfId="12" applyFont="1" applyFill="1" applyProtection="1">
      <alignment vertical="center"/>
    </xf>
    <xf numFmtId="0" fontId="34" fillId="0" borderId="135" xfId="12" applyFont="1" applyBorder="1" applyAlignment="1" applyProtection="1">
      <alignment horizontal="center" vertical="center" shrinkToFit="1"/>
      <protection locked="0"/>
    </xf>
    <xf numFmtId="0" fontId="34" fillId="6" borderId="122" xfId="12" applyFont="1" applyFill="1" applyBorder="1" applyAlignment="1" applyProtection="1">
      <alignment horizontal="center" vertical="center" shrinkToFit="1"/>
      <protection locked="0"/>
    </xf>
    <xf numFmtId="0" fontId="1" fillId="6" borderId="0" xfId="13" applyFont="1" applyFill="1" applyProtection="1">
      <alignment vertical="center"/>
    </xf>
    <xf numFmtId="0" fontId="34" fillId="0" borderId="144" xfId="12" applyFont="1" applyBorder="1" applyAlignment="1" applyProtection="1">
      <alignment horizontal="center" vertical="center" shrinkToFit="1"/>
      <protection locked="0"/>
    </xf>
    <xf numFmtId="0" fontId="34" fillId="6" borderId="0" xfId="12" applyFont="1" applyFill="1" applyBorder="1" applyAlignment="1" applyProtection="1">
      <alignment horizontal="center" vertical="center" shrinkToFit="1"/>
    </xf>
    <xf numFmtId="0" fontId="34" fillId="6" borderId="0" xfId="12" applyFont="1" applyFill="1" applyBorder="1" applyAlignment="1" applyProtection="1">
      <alignment horizontal="left" vertical="center" shrinkToFit="1"/>
    </xf>
    <xf numFmtId="177" fontId="34" fillId="6" borderId="0" xfId="12" applyNumberFormat="1" applyFont="1" applyFill="1" applyBorder="1" applyAlignment="1" applyProtection="1">
      <alignment horizontal="right" vertical="center" shrinkToFit="1"/>
    </xf>
    <xf numFmtId="177" fontId="34" fillId="6" borderId="0" xfId="12" applyNumberFormat="1" applyFont="1" applyFill="1" applyBorder="1" applyAlignment="1" applyProtection="1">
      <alignment horizontal="left" vertical="center" shrinkToFit="1"/>
    </xf>
    <xf numFmtId="0" fontId="27" fillId="6" borderId="0" xfId="12" applyFont="1" applyFill="1" applyBorder="1" applyProtection="1">
      <alignment vertical="center"/>
    </xf>
    <xf numFmtId="0" fontId="34" fillId="6" borderId="75" xfId="12" applyFont="1" applyFill="1" applyBorder="1" applyAlignment="1" applyProtection="1">
      <alignment vertical="center"/>
    </xf>
    <xf numFmtId="0" fontId="34" fillId="6" borderId="75" xfId="12" applyFont="1" applyFill="1" applyBorder="1" applyAlignment="1" applyProtection="1">
      <alignment horizontal="center" vertical="center"/>
    </xf>
    <xf numFmtId="0" fontId="34" fillId="6" borderId="31" xfId="12" applyFont="1" applyFill="1" applyBorder="1" applyProtection="1">
      <alignment vertical="center"/>
    </xf>
    <xf numFmtId="0" fontId="34" fillId="6" borderId="11" xfId="12" applyFont="1" applyFill="1" applyBorder="1" applyAlignment="1" applyProtection="1">
      <alignment vertical="center"/>
    </xf>
    <xf numFmtId="0" fontId="34" fillId="6" borderId="12" xfId="12" applyFont="1" applyFill="1" applyBorder="1" applyAlignment="1" applyProtection="1">
      <alignment vertical="center"/>
    </xf>
    <xf numFmtId="0" fontId="34" fillId="6" borderId="0" xfId="12" applyFont="1" applyFill="1" applyBorder="1" applyAlignment="1" applyProtection="1">
      <alignment vertical="center"/>
    </xf>
    <xf numFmtId="0" fontId="34" fillId="6" borderId="66" xfId="12" applyFont="1" applyFill="1" applyBorder="1" applyAlignment="1" applyProtection="1">
      <alignment vertical="center"/>
    </xf>
    <xf numFmtId="0" fontId="34" fillId="6" borderId="0" xfId="12" applyFont="1" applyFill="1" applyAlignment="1" applyProtection="1">
      <alignment vertical="center"/>
    </xf>
    <xf numFmtId="0" fontId="34" fillId="6" borderId="0" xfId="12" applyFont="1" applyFill="1" applyBorder="1" applyAlignment="1" applyProtection="1">
      <alignment horizontal="center" vertical="center"/>
    </xf>
    <xf numFmtId="0" fontId="35" fillId="6" borderId="0" xfId="12" applyFont="1" applyFill="1" applyAlignment="1" applyProtection="1">
      <alignment vertical="center"/>
    </xf>
    <xf numFmtId="0" fontId="35" fillId="6" borderId="0" xfId="12" applyFont="1" applyFill="1" applyBorder="1" applyAlignment="1" applyProtection="1">
      <alignment horizontal="center" vertical="center"/>
    </xf>
    <xf numFmtId="0" fontId="35" fillId="6" borderId="7" xfId="12" applyFont="1" applyFill="1" applyBorder="1" applyAlignment="1" applyProtection="1">
      <alignment vertical="center"/>
    </xf>
    <xf numFmtId="0" fontId="35" fillId="6" borderId="0" xfId="12" applyFont="1" applyFill="1" applyBorder="1" applyAlignment="1" applyProtection="1">
      <alignment vertical="center"/>
    </xf>
    <xf numFmtId="0" fontId="37" fillId="6" borderId="0" xfId="13" applyFont="1" applyFill="1" applyProtection="1">
      <alignment vertical="center"/>
    </xf>
    <xf numFmtId="0" fontId="1" fillId="0" borderId="0" xfId="13">
      <alignment vertical="center"/>
    </xf>
    <xf numFmtId="0" fontId="16" fillId="6" borderId="0" xfId="6" applyFill="1" applyProtection="1">
      <protection hidden="1"/>
    </xf>
    <xf numFmtId="0" fontId="16" fillId="6" borderId="0" xfId="6" applyFill="1"/>
    <xf numFmtId="0" fontId="1" fillId="0" borderId="0" xfId="16" applyFont="1" applyFill="1">
      <alignment vertical="center"/>
    </xf>
    <xf numFmtId="0" fontId="1" fillId="0" borderId="0" xfId="16" applyFont="1" applyFill="1" applyBorder="1">
      <alignment vertical="center"/>
    </xf>
    <xf numFmtId="0" fontId="34" fillId="0" borderId="41" xfId="16" applyFont="1" applyFill="1" applyBorder="1">
      <alignment vertical="center"/>
    </xf>
    <xf numFmtId="0" fontId="1" fillId="0" borderId="12" xfId="16" applyFont="1" applyFill="1" applyBorder="1">
      <alignment vertical="center"/>
    </xf>
    <xf numFmtId="0" fontId="1" fillId="0" borderId="48" xfId="16" applyFont="1" applyFill="1" applyBorder="1">
      <alignment vertical="center"/>
    </xf>
    <xf numFmtId="0" fontId="1" fillId="0" borderId="64"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48"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4"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20" fillId="6" borderId="186" xfId="16" applyNumberFormat="1" applyFont="1" applyFill="1" applyBorder="1" applyAlignment="1">
      <alignment horizontal="center" vertical="center"/>
    </xf>
    <xf numFmtId="178" fontId="3" fillId="6" borderId="52" xfId="16" applyNumberFormat="1" applyFont="1" applyFill="1" applyBorder="1" applyAlignment="1">
      <alignment horizontal="center" vertical="center"/>
    </xf>
    <xf numFmtId="177" fontId="3" fillId="6" borderId="47"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2" xfId="17" applyNumberFormat="1" applyFont="1" applyFill="1" applyBorder="1" applyAlignment="1">
      <alignment horizontal="right" vertical="center" shrinkToFit="1"/>
    </xf>
    <xf numFmtId="0" fontId="1" fillId="0" borderId="0" xfId="16" applyNumberFormat="1" applyFont="1" applyFill="1" applyBorder="1">
      <alignment vertical="center"/>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2"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4" xfId="16" applyNumberFormat="1" applyFont="1" applyFill="1" applyBorder="1">
      <alignment vertical="center"/>
    </xf>
    <xf numFmtId="190" fontId="17" fillId="0" borderId="34" xfId="16" applyNumberFormat="1" applyFont="1" applyFill="1" applyBorder="1" applyAlignment="1">
      <alignment horizontal="right" vertical="center" shrinkToFit="1"/>
    </xf>
    <xf numFmtId="190" fontId="17" fillId="0" borderId="186" xfId="16" applyNumberFormat="1" applyFont="1" applyFill="1" applyBorder="1" applyAlignment="1">
      <alignment horizontal="right" vertical="center" shrinkToFit="1"/>
    </xf>
    <xf numFmtId="190" fontId="3" fillId="0" borderId="52"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7" fillId="0" borderId="34" xfId="16" applyNumberFormat="1" applyFont="1" applyFill="1" applyBorder="1" applyAlignment="1">
      <alignment horizontal="right" vertical="center" shrinkToFit="1"/>
    </xf>
    <xf numFmtId="187" fontId="17" fillId="0" borderId="186" xfId="16" applyNumberFormat="1" applyFont="1" applyFill="1" applyBorder="1" applyAlignment="1">
      <alignment horizontal="right" vertical="center" shrinkToFit="1"/>
    </xf>
    <xf numFmtId="187" fontId="3" fillId="0" borderId="52"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4" xfId="16" applyNumberFormat="1" applyFont="1" applyFill="1" applyBorder="1">
      <alignment vertical="center"/>
    </xf>
    <xf numFmtId="189" fontId="3" fillId="0" borderId="54"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48"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2"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4" xfId="16" applyFont="1" applyFill="1" applyBorder="1">
      <alignment vertical="center"/>
    </xf>
    <xf numFmtId="0" fontId="34" fillId="0" borderId="64" xfId="16" applyFont="1" applyFill="1" applyBorder="1">
      <alignment vertical="center"/>
    </xf>
    <xf numFmtId="0" fontId="1" fillId="0" borderId="54" xfId="17" applyFont="1" applyFill="1" applyBorder="1">
      <alignment vertical="center"/>
    </xf>
    <xf numFmtId="189" fontId="3" fillId="0" borderId="54" xfId="17" applyNumberFormat="1" applyFont="1" applyFill="1" applyBorder="1">
      <alignment vertical="center"/>
    </xf>
    <xf numFmtId="178" fontId="17" fillId="0" borderId="41" xfId="18" applyNumberFormat="1" applyFont="1" applyBorder="1" applyAlignment="1">
      <alignment vertical="center"/>
    </xf>
    <xf numFmtId="178" fontId="17" fillId="0" borderId="48" xfId="18" applyNumberFormat="1" applyFont="1" applyBorder="1" applyAlignment="1">
      <alignment vertical="center"/>
    </xf>
    <xf numFmtId="178" fontId="17" fillId="0" borderId="37" xfId="18" applyNumberFormat="1" applyFont="1" applyBorder="1" applyAlignment="1">
      <alignment vertical="center"/>
    </xf>
    <xf numFmtId="178" fontId="17" fillId="0" borderId="40" xfId="18" applyNumberFormat="1" applyFont="1" applyBorder="1" applyAlignment="1">
      <alignment vertical="center"/>
    </xf>
    <xf numFmtId="178" fontId="17" fillId="0" borderId="41" xfId="18" applyNumberFormat="1" applyFont="1" applyBorder="1" applyAlignment="1">
      <alignment horizontal="center" vertical="center"/>
    </xf>
    <xf numFmtId="178" fontId="17" fillId="0" borderId="52" xfId="18" applyNumberFormat="1" applyFont="1" applyBorder="1" applyAlignment="1">
      <alignment horizontal="center" vertical="center" wrapText="1"/>
    </xf>
    <xf numFmtId="178" fontId="24" fillId="0" borderId="53" xfId="18" applyNumberFormat="1" applyFont="1" applyBorder="1" applyAlignment="1">
      <alignment horizontal="center" vertical="center"/>
    </xf>
    <xf numFmtId="178" fontId="17" fillId="0" borderId="54" xfId="18" applyNumberFormat="1" applyFont="1" applyBorder="1" applyAlignment="1">
      <alignment horizontal="center" vertical="center" wrapText="1"/>
    </xf>
    <xf numFmtId="178" fontId="17" fillId="0" borderId="34" xfId="18" applyNumberFormat="1" applyFont="1" applyBorder="1" applyAlignment="1">
      <alignment horizontal="center" vertical="center"/>
    </xf>
    <xf numFmtId="177" fontId="17" fillId="0" borderId="15" xfId="19" applyNumberFormat="1" applyFont="1" applyFill="1" applyBorder="1" applyAlignment="1">
      <alignment horizontal="right" vertical="center" shrinkToFit="1"/>
    </xf>
    <xf numFmtId="177" fontId="17" fillId="0" borderId="41" xfId="19" applyNumberFormat="1" applyFont="1" applyFill="1" applyBorder="1" applyAlignment="1">
      <alignment horizontal="right" vertical="center" shrinkToFit="1"/>
    </xf>
    <xf numFmtId="187" fontId="17" fillId="0" borderId="55" xfId="19" applyNumberFormat="1" applyFont="1" applyFill="1" applyBorder="1" applyAlignment="1">
      <alignment horizontal="right" vertical="center" shrinkToFit="1"/>
    </xf>
    <xf numFmtId="177" fontId="17" fillId="0" borderId="53" xfId="19" applyNumberFormat="1" applyFont="1" applyFill="1" applyBorder="1" applyAlignment="1">
      <alignment horizontal="right" vertical="center" shrinkToFit="1"/>
    </xf>
    <xf numFmtId="187" fontId="17" fillId="0" borderId="56" xfId="19" applyNumberFormat="1" applyFont="1" applyFill="1" applyBorder="1" applyAlignment="1">
      <alignment horizontal="right" vertical="center" shrinkToFit="1"/>
    </xf>
    <xf numFmtId="187" fontId="17" fillId="0" borderId="15" xfId="19" applyNumberFormat="1" applyFont="1" applyBorder="1" applyAlignment="1">
      <alignment horizontal="right" vertical="center" shrinkToFit="1"/>
    </xf>
    <xf numFmtId="178" fontId="17" fillId="0" borderId="37" xfId="18" applyNumberFormat="1" applyFont="1" applyBorder="1" applyAlignment="1">
      <alignment horizontal="center" vertical="center"/>
    </xf>
    <xf numFmtId="178" fontId="17" fillId="0" borderId="57" xfId="18" applyNumberFormat="1" applyFont="1" applyBorder="1" applyAlignment="1">
      <alignment horizontal="center" vertical="center"/>
    </xf>
    <xf numFmtId="177" fontId="17" fillId="0" borderId="58" xfId="19" applyNumberFormat="1" applyFont="1" applyFill="1" applyBorder="1" applyAlignment="1">
      <alignment horizontal="right" vertical="center" shrinkToFit="1"/>
    </xf>
    <xf numFmtId="177" fontId="17" fillId="0" borderId="59" xfId="19" applyNumberFormat="1" applyFont="1" applyFill="1" applyBorder="1" applyAlignment="1">
      <alignment horizontal="right" vertical="center" shrinkToFit="1"/>
    </xf>
    <xf numFmtId="187" fontId="17" fillId="0" borderId="57" xfId="19" applyNumberFormat="1" applyFont="1" applyFill="1" applyBorder="1" applyAlignment="1">
      <alignment horizontal="right" vertical="center" shrinkToFit="1"/>
    </xf>
    <xf numFmtId="177" fontId="17" fillId="0" borderId="60" xfId="19" applyNumberFormat="1" applyFont="1" applyFill="1" applyBorder="1" applyAlignment="1">
      <alignment horizontal="right" vertical="center" shrinkToFit="1"/>
    </xf>
    <xf numFmtId="187" fontId="17" fillId="0" borderId="61" xfId="19" applyNumberFormat="1" applyFont="1" applyFill="1" applyBorder="1" applyAlignment="1">
      <alignment horizontal="right" vertical="center" shrinkToFit="1"/>
    </xf>
    <xf numFmtId="187" fontId="17" fillId="0" borderId="58" xfId="19" applyNumberFormat="1" applyFont="1" applyBorder="1" applyAlignment="1">
      <alignment horizontal="right" vertical="center" shrinkToFit="1"/>
    </xf>
    <xf numFmtId="178" fontId="17" fillId="0" borderId="48" xfId="18" applyNumberFormat="1" applyFont="1" applyBorder="1" applyAlignment="1">
      <alignment horizontal="center" vertical="center"/>
    </xf>
    <xf numFmtId="177" fontId="17" fillId="0" borderId="15" xfId="19" applyNumberFormat="1" applyFont="1" applyBorder="1" applyAlignment="1">
      <alignment horizontal="right" vertical="center" shrinkToFit="1"/>
    </xf>
    <xf numFmtId="177" fontId="17" fillId="0" borderId="41" xfId="19" applyNumberFormat="1" applyFont="1" applyBorder="1" applyAlignment="1">
      <alignment horizontal="right" vertical="center" shrinkToFit="1"/>
    </xf>
    <xf numFmtId="187" fontId="17" fillId="0" borderId="55" xfId="19" applyNumberFormat="1" applyFont="1" applyBorder="1" applyAlignment="1">
      <alignment horizontal="right" vertical="center" shrinkToFit="1"/>
    </xf>
    <xf numFmtId="177" fontId="17" fillId="0" borderId="53" xfId="19" applyNumberFormat="1" applyFont="1" applyBorder="1" applyAlignment="1">
      <alignment horizontal="right" vertical="center" shrinkToFit="1"/>
    </xf>
    <xf numFmtId="187" fontId="17"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0" fontId="1" fillId="0" borderId="0" xfId="16" applyFont="1">
      <alignment vertical="center"/>
    </xf>
    <xf numFmtId="0" fontId="1" fillId="0" borderId="64" xfId="16" applyFont="1" applyBorder="1">
      <alignment vertical="center"/>
    </xf>
    <xf numFmtId="0" fontId="1" fillId="0" borderId="38" xfId="16" applyFont="1" applyBorder="1">
      <alignment vertical="center"/>
    </xf>
    <xf numFmtId="180" fontId="1" fillId="0" borderId="0" xfId="16" applyNumberFormat="1" applyFont="1">
      <alignment vertical="center"/>
    </xf>
    <xf numFmtId="0" fontId="1" fillId="0" borderId="40" xfId="16" applyFont="1" applyBorder="1">
      <alignment vertical="center"/>
    </xf>
    <xf numFmtId="0" fontId="1" fillId="0" borderId="54" xfId="16" applyFont="1" applyBorder="1">
      <alignment vertical="center"/>
    </xf>
    <xf numFmtId="0" fontId="1" fillId="0" borderId="37" xfId="16" applyFont="1" applyBorder="1">
      <alignment vertical="center"/>
    </xf>
    <xf numFmtId="0" fontId="39" fillId="0" borderId="0" xfId="20" applyFont="1">
      <alignment vertical="center"/>
    </xf>
    <xf numFmtId="179" fontId="1" fillId="6" borderId="0" xfId="17" applyNumberFormat="1" applyFont="1" applyFill="1" applyAlignment="1">
      <alignment vertical="center" wrapText="1"/>
    </xf>
    <xf numFmtId="49" fontId="1" fillId="6" borderId="0" xfId="17" applyNumberFormat="1" applyFont="1" applyFill="1" applyAlignment="1">
      <alignment horizontal="center" vertical="center"/>
    </xf>
    <xf numFmtId="49" fontId="1" fillId="6" borderId="0" xfId="17" applyNumberFormat="1" applyFont="1" applyFill="1" applyAlignment="1">
      <alignment horizontal="center" vertical="center" wrapText="1"/>
    </xf>
    <xf numFmtId="178" fontId="1" fillId="6" borderId="0" xfId="16" applyNumberFormat="1" applyFont="1" applyFill="1" applyAlignment="1">
      <alignment vertical="center" wrapText="1"/>
    </xf>
    <xf numFmtId="187" fontId="16" fillId="0" borderId="0" xfId="19" applyNumberFormat="1" applyAlignment="1">
      <alignment horizontal="right" vertical="center"/>
    </xf>
    <xf numFmtId="177" fontId="16" fillId="0" borderId="0" xfId="19" applyNumberFormat="1" applyAlignment="1">
      <alignment horizontal="right" vertical="center"/>
    </xf>
    <xf numFmtId="178" fontId="16" fillId="0" borderId="0" xfId="18" applyNumberFormat="1" applyAlignment="1">
      <alignment horizontal="center" vertical="center"/>
    </xf>
    <xf numFmtId="178" fontId="16" fillId="0" borderId="0" xfId="18" applyNumberFormat="1" applyAlignment="1">
      <alignment vertical="center"/>
    </xf>
    <xf numFmtId="178" fontId="1" fillId="0" borderId="0" xfId="16" applyNumberFormat="1" applyFont="1">
      <alignment vertical="center"/>
    </xf>
    <xf numFmtId="178" fontId="38" fillId="0" borderId="0" xfId="16" applyNumberFormat="1" applyFont="1">
      <alignment vertical="center"/>
    </xf>
    <xf numFmtId="189" fontId="1" fillId="0" borderId="0" xfId="17" applyNumberFormat="1" applyFont="1">
      <alignment vertical="center"/>
    </xf>
    <xf numFmtId="0" fontId="1" fillId="0" borderId="0" xfId="17" applyFont="1">
      <alignment vertical="center"/>
    </xf>
    <xf numFmtId="0" fontId="34" fillId="0" borderId="64" xfId="16" applyFont="1" applyBorder="1">
      <alignment vertical="center"/>
    </xf>
    <xf numFmtId="0" fontId="1" fillId="0" borderId="31" xfId="16" applyFont="1" applyBorder="1">
      <alignment vertical="center"/>
    </xf>
    <xf numFmtId="178" fontId="1" fillId="0" borderId="64" xfId="16" applyNumberFormat="1" applyFont="1" applyBorder="1">
      <alignment vertical="center"/>
    </xf>
    <xf numFmtId="178" fontId="1" fillId="0" borderId="40" xfId="16" applyNumberFormat="1" applyFont="1" applyBorder="1">
      <alignment vertical="center"/>
    </xf>
    <xf numFmtId="189" fontId="1" fillId="0" borderId="54" xfId="16" applyNumberFormat="1" applyFont="1" applyBorder="1">
      <alignment vertical="center"/>
    </xf>
    <xf numFmtId="178" fontId="1" fillId="0" borderId="54" xfId="16" applyNumberFormat="1" applyFont="1" applyBorder="1">
      <alignment vertical="center"/>
    </xf>
    <xf numFmtId="178" fontId="1" fillId="0" borderId="37" xfId="16" applyNumberFormat="1" applyFont="1" applyBorder="1">
      <alignment vertical="center"/>
    </xf>
    <xf numFmtId="178" fontId="1" fillId="0" borderId="38" xfId="16" applyNumberFormat="1" applyFont="1" applyBorder="1">
      <alignment vertical="center"/>
    </xf>
    <xf numFmtId="191" fontId="1" fillId="0" borderId="0" xfId="16" applyNumberFormat="1" applyFont="1">
      <alignment vertical="center"/>
    </xf>
    <xf numFmtId="0" fontId="1" fillId="0" borderId="48" xfId="16" applyFont="1" applyBorder="1">
      <alignment vertical="center"/>
    </xf>
    <xf numFmtId="0" fontId="1" fillId="0" borderId="12" xfId="16" applyFont="1" applyBorder="1">
      <alignment vertical="center"/>
    </xf>
    <xf numFmtId="0" fontId="34" fillId="0" borderId="41" xfId="16" applyFont="1" applyBorder="1">
      <alignment vertical="center"/>
    </xf>
    <xf numFmtId="0" fontId="34" fillId="0" borderId="0" xfId="16" applyFont="1">
      <alignment vertical="center"/>
    </xf>
    <xf numFmtId="189" fontId="1" fillId="0" borderId="12" xfId="16" applyNumberFormat="1" applyFont="1" applyBorder="1">
      <alignment vertical="center"/>
    </xf>
    <xf numFmtId="0" fontId="1" fillId="0" borderId="41" xfId="16" applyFont="1" applyBorder="1">
      <alignment vertical="center"/>
    </xf>
    <xf numFmtId="0" fontId="16" fillId="6" borderId="0" xfId="6" applyFill="1" applyAlignment="1">
      <alignment vertical="center"/>
    </xf>
    <xf numFmtId="0" fontId="16" fillId="6" borderId="0" xfId="6" applyFill="1" applyAlignment="1" applyProtection="1">
      <alignment vertical="center"/>
      <protection hidden="1"/>
    </xf>
    <xf numFmtId="0" fontId="0" fillId="6" borderId="0" xfId="6" applyFont="1" applyFill="1" applyAlignment="1">
      <alignment vertical="center"/>
    </xf>
    <xf numFmtId="0" fontId="20" fillId="0" borderId="36" xfId="8" applyFont="1" applyFill="1" applyBorder="1" applyAlignment="1">
      <alignment horizontal="center" vertical="center"/>
    </xf>
    <xf numFmtId="0" fontId="20" fillId="0" borderId="8" xfId="8" applyFont="1" applyFill="1" applyBorder="1" applyAlignment="1">
      <alignment horizontal="center" vertical="center"/>
    </xf>
    <xf numFmtId="0" fontId="20" fillId="0" borderId="9" xfId="8" applyFont="1" applyFill="1" applyBorder="1" applyAlignment="1">
      <alignment horizontal="center" vertical="center"/>
    </xf>
    <xf numFmtId="0" fontId="24" fillId="0" borderId="36" xfId="7" applyFont="1" applyFill="1" applyBorder="1" applyAlignment="1">
      <alignment horizontal="left" vertical="center"/>
    </xf>
    <xf numFmtId="0" fontId="24" fillId="0" borderId="8" xfId="7" applyFont="1" applyFill="1" applyBorder="1" applyAlignment="1">
      <alignment horizontal="left" vertical="center"/>
    </xf>
    <xf numFmtId="0" fontId="24" fillId="0" borderId="9" xfId="7" applyFont="1" applyFill="1" applyBorder="1" applyAlignment="1">
      <alignment horizontal="left" vertical="center"/>
    </xf>
    <xf numFmtId="178" fontId="20" fillId="0" borderId="36" xfId="8" applyNumberFormat="1" applyFont="1" applyFill="1" applyBorder="1" applyAlignment="1">
      <alignment horizontal="right" vertical="center" shrinkToFit="1"/>
    </xf>
    <xf numFmtId="178" fontId="20" fillId="0" borderId="8" xfId="8" applyNumberFormat="1" applyFont="1" applyFill="1" applyBorder="1" applyAlignment="1">
      <alignment horizontal="right" vertical="center" shrinkToFit="1"/>
    </xf>
    <xf numFmtId="178" fontId="20" fillId="0" borderId="9" xfId="8" applyNumberFormat="1" applyFont="1" applyFill="1" applyBorder="1" applyAlignment="1">
      <alignment horizontal="right" vertical="center" shrinkToFit="1"/>
    </xf>
    <xf numFmtId="0" fontId="20" fillId="0" borderId="36" xfId="8" applyFont="1" applyFill="1" applyBorder="1" applyAlignment="1">
      <alignment horizontal="left" vertical="center"/>
    </xf>
    <xf numFmtId="0" fontId="20" fillId="0" borderId="8" xfId="8" applyFont="1" applyFill="1" applyBorder="1" applyAlignment="1">
      <alignment horizontal="left" vertical="center"/>
    </xf>
    <xf numFmtId="0" fontId="20" fillId="0" borderId="9" xfId="8" applyFont="1" applyFill="1" applyBorder="1" applyAlignment="1">
      <alignment horizontal="left" vertical="center"/>
    </xf>
    <xf numFmtId="181" fontId="20" fillId="0" borderId="36" xfId="8" applyNumberFormat="1" applyFont="1" applyFill="1" applyBorder="1" applyAlignment="1">
      <alignment horizontal="right" vertical="center" shrinkToFit="1"/>
    </xf>
    <xf numFmtId="181" fontId="20" fillId="0" borderId="8" xfId="8" applyNumberFormat="1" applyFont="1" applyFill="1" applyBorder="1" applyAlignment="1">
      <alignment horizontal="right" vertical="center" shrinkToFit="1"/>
    </xf>
    <xf numFmtId="181" fontId="20" fillId="0" borderId="9" xfId="8" applyNumberFormat="1" applyFont="1" applyFill="1" applyBorder="1" applyAlignment="1">
      <alignment horizontal="right" vertical="center" shrinkToFit="1"/>
    </xf>
    <xf numFmtId="49" fontId="21" fillId="0" borderId="0" xfId="8" applyNumberFormat="1" applyFont="1" applyFill="1" applyAlignment="1">
      <alignment horizontal="center" vertical="center"/>
    </xf>
    <xf numFmtId="0" fontId="20" fillId="0" borderId="4" xfId="8" applyFont="1" applyFill="1" applyBorder="1" applyAlignment="1">
      <alignment horizontal="center" vertical="center"/>
    </xf>
    <xf numFmtId="0" fontId="20" fillId="0" borderId="23" xfId="8" applyFont="1" applyFill="1" applyBorder="1" applyAlignment="1">
      <alignment horizontal="center" vertical="center"/>
    </xf>
    <xf numFmtId="0" fontId="20" fillId="0" borderId="5" xfId="8" applyFont="1" applyFill="1" applyBorder="1" applyAlignment="1">
      <alignment horizontal="center" vertical="center"/>
    </xf>
    <xf numFmtId="0" fontId="20" fillId="0" borderId="49" xfId="8" applyFont="1" applyFill="1" applyBorder="1" applyAlignment="1">
      <alignment horizontal="center" vertical="center"/>
    </xf>
    <xf numFmtId="0" fontId="20" fillId="0" borderId="38" xfId="8" applyFont="1" applyFill="1" applyBorder="1" applyAlignment="1">
      <alignment horizontal="center" vertical="center"/>
    </xf>
    <xf numFmtId="0" fontId="20" fillId="0" borderId="63" xfId="8" applyFont="1" applyFill="1" applyBorder="1" applyAlignment="1">
      <alignment horizontal="center" vertical="center"/>
    </xf>
    <xf numFmtId="0" fontId="20" fillId="0" borderId="68" xfId="8" applyFont="1" applyFill="1" applyBorder="1" applyAlignment="1">
      <alignment horizontal="center" vertical="center"/>
    </xf>
    <xf numFmtId="0" fontId="20" fillId="0" borderId="40" xfId="8" applyFont="1" applyFill="1" applyBorder="1" applyAlignment="1">
      <alignment horizontal="center" vertical="center"/>
    </xf>
    <xf numFmtId="0" fontId="20" fillId="0" borderId="47" xfId="8" applyFont="1" applyFill="1" applyBorder="1" applyAlignment="1">
      <alignment horizontal="center" vertical="center"/>
    </xf>
    <xf numFmtId="0" fontId="20" fillId="0" borderId="62" xfId="8" applyFont="1" applyFill="1" applyBorder="1" applyAlignment="1">
      <alignment horizontal="center" vertical="center"/>
    </xf>
    <xf numFmtId="0" fontId="20" fillId="0" borderId="10" xfId="8" applyFont="1" applyFill="1" applyBorder="1" applyAlignment="1">
      <alignment horizontal="center" vertical="center"/>
    </xf>
    <xf numFmtId="0" fontId="20" fillId="0" borderId="64" xfId="8" applyFont="1" applyFill="1" applyBorder="1" applyAlignment="1">
      <alignment horizontal="center" vertical="center"/>
    </xf>
    <xf numFmtId="0" fontId="20" fillId="0" borderId="65" xfId="8" applyFont="1" applyFill="1" applyBorder="1" applyAlignment="1">
      <alignment horizontal="center" vertical="center"/>
    </xf>
    <xf numFmtId="0" fontId="20" fillId="0" borderId="37" xfId="8" applyFont="1" applyFill="1" applyBorder="1" applyAlignment="1">
      <alignment horizontal="center" vertical="center"/>
    </xf>
    <xf numFmtId="0" fontId="20" fillId="0" borderId="69" xfId="8" applyFont="1" applyFill="1" applyBorder="1" applyAlignment="1">
      <alignment horizontal="center" vertical="center"/>
    </xf>
    <xf numFmtId="0" fontId="20" fillId="0" borderId="7" xfId="8" applyFont="1" applyFill="1" applyBorder="1" applyAlignment="1">
      <alignment horizontal="center" vertical="center"/>
    </xf>
    <xf numFmtId="0" fontId="20" fillId="0" borderId="0" xfId="8" applyFont="1" applyFill="1" applyBorder="1" applyAlignment="1">
      <alignment horizontal="center" vertical="center"/>
    </xf>
    <xf numFmtId="0" fontId="20" fillId="0" borderId="24" xfId="8" applyFont="1" applyFill="1" applyBorder="1" applyAlignment="1">
      <alignment horizontal="center" vertical="center"/>
    </xf>
    <xf numFmtId="0" fontId="20" fillId="0" borderId="54" xfId="8" applyFont="1" applyFill="1" applyBorder="1" applyAlignment="1">
      <alignment horizontal="center" vertical="center"/>
    </xf>
    <xf numFmtId="0" fontId="20" fillId="0" borderId="66" xfId="8" applyFont="1" applyFill="1" applyBorder="1" applyAlignment="1">
      <alignment horizontal="center" vertical="center"/>
    </xf>
    <xf numFmtId="0" fontId="20" fillId="0" borderId="67" xfId="8" applyFont="1" applyFill="1" applyBorder="1" applyAlignment="1">
      <alignment horizontal="center" vertical="center"/>
    </xf>
    <xf numFmtId="0" fontId="20" fillId="0" borderId="1" xfId="8" applyFont="1" applyFill="1" applyBorder="1" applyAlignment="1">
      <alignment horizontal="center" vertical="center"/>
    </xf>
    <xf numFmtId="0" fontId="20" fillId="0" borderId="2" xfId="8" applyFont="1" applyFill="1" applyBorder="1" applyAlignment="1">
      <alignment horizontal="center" vertical="center"/>
    </xf>
    <xf numFmtId="0" fontId="20" fillId="0" borderId="3" xfId="8" applyFont="1" applyFill="1" applyBorder="1" applyAlignment="1">
      <alignment horizontal="center" vertical="center"/>
    </xf>
    <xf numFmtId="181" fontId="20" fillId="0" borderId="7" xfId="8" applyNumberFormat="1" applyFont="1" applyFill="1" applyBorder="1" applyAlignment="1">
      <alignment horizontal="right" vertical="center" shrinkToFit="1"/>
    </xf>
    <xf numFmtId="181" fontId="20" fillId="0" borderId="0" xfId="8" applyNumberFormat="1" applyFont="1" applyFill="1" applyBorder="1" applyAlignment="1">
      <alignment horizontal="right" vertical="center" shrinkToFit="1"/>
    </xf>
    <xf numFmtId="181" fontId="20" fillId="0" borderId="66" xfId="8" applyNumberFormat="1" applyFont="1" applyFill="1" applyBorder="1" applyAlignment="1">
      <alignment horizontal="right" vertical="center" shrinkToFit="1"/>
    </xf>
    <xf numFmtId="178" fontId="20" fillId="0" borderId="7" xfId="8" applyNumberFormat="1" applyFont="1" applyFill="1" applyBorder="1" applyAlignment="1">
      <alignment horizontal="right" vertical="center" shrinkToFit="1"/>
    </xf>
    <xf numFmtId="178" fontId="20" fillId="0" borderId="0" xfId="8" applyNumberFormat="1" applyFont="1" applyFill="1" applyBorder="1" applyAlignment="1">
      <alignment horizontal="right" vertical="center" shrinkToFit="1"/>
    </xf>
    <xf numFmtId="178" fontId="20" fillId="0" borderId="66" xfId="8" applyNumberFormat="1" applyFont="1" applyFill="1" applyBorder="1" applyAlignment="1">
      <alignment horizontal="right" vertical="center" shrinkToFit="1"/>
    </xf>
    <xf numFmtId="0" fontId="20" fillId="0" borderId="7" xfId="8" applyFont="1" applyFill="1" applyBorder="1" applyAlignment="1">
      <alignment horizontal="left" vertical="center"/>
    </xf>
    <xf numFmtId="0" fontId="20" fillId="0" borderId="0" xfId="8" applyFont="1" applyFill="1" applyBorder="1" applyAlignment="1">
      <alignment horizontal="left" vertical="center"/>
    </xf>
    <xf numFmtId="0" fontId="20" fillId="0" borderId="66" xfId="8" applyFont="1" applyFill="1" applyBorder="1" applyAlignment="1">
      <alignment horizontal="left" vertical="center"/>
    </xf>
    <xf numFmtId="0" fontId="20" fillId="0" borderId="14" xfId="8" applyFont="1" applyFill="1" applyBorder="1" applyAlignment="1">
      <alignment horizontal="center" vertical="center"/>
    </xf>
    <xf numFmtId="0" fontId="20" fillId="0" borderId="48" xfId="8" applyFont="1" applyFill="1" applyBorder="1" applyAlignment="1">
      <alignment horizontal="center" vertical="center"/>
    </xf>
    <xf numFmtId="0" fontId="20" fillId="0" borderId="15" xfId="8" applyFont="1" applyFill="1" applyBorder="1" applyAlignment="1">
      <alignment horizontal="center" vertical="center"/>
    </xf>
    <xf numFmtId="0" fontId="20" fillId="0" borderId="50" xfId="8" applyFont="1" applyFill="1" applyBorder="1" applyAlignment="1">
      <alignment horizontal="center" vertical="center"/>
    </xf>
    <xf numFmtId="0" fontId="20" fillId="0" borderId="70" xfId="8" applyFont="1" applyFill="1" applyBorder="1" applyAlignment="1">
      <alignment horizontal="center" vertical="center"/>
    </xf>
    <xf numFmtId="0" fontId="20" fillId="0" borderId="71" xfId="8" applyFont="1" applyFill="1" applyBorder="1" applyAlignment="1">
      <alignment horizontal="center" vertical="center"/>
    </xf>
    <xf numFmtId="0" fontId="20" fillId="0" borderId="41" xfId="8" applyFont="1" applyFill="1" applyBorder="1" applyAlignment="1">
      <alignment horizontal="center" vertical="center"/>
    </xf>
    <xf numFmtId="0" fontId="20" fillId="0" borderId="16" xfId="8" applyFont="1" applyFill="1" applyBorder="1" applyAlignment="1">
      <alignment horizontal="center" vertical="center"/>
    </xf>
    <xf numFmtId="0" fontId="20" fillId="0" borderId="72" xfId="8" applyFont="1" applyFill="1" applyBorder="1" applyAlignment="1">
      <alignment horizontal="center" vertical="center"/>
    </xf>
    <xf numFmtId="0" fontId="20" fillId="0" borderId="73" xfId="8" applyFont="1" applyFill="1" applyBorder="1" applyAlignment="1">
      <alignment horizontal="center" vertical="center"/>
    </xf>
    <xf numFmtId="0" fontId="20" fillId="0" borderId="11" xfId="8" applyFont="1" applyFill="1" applyBorder="1" applyAlignment="1">
      <alignment horizontal="center" vertical="center"/>
    </xf>
    <xf numFmtId="0" fontId="20" fillId="0" borderId="12" xfId="8" applyFont="1" applyFill="1" applyBorder="1" applyAlignment="1">
      <alignment horizontal="center" vertical="center"/>
    </xf>
    <xf numFmtId="0" fontId="20" fillId="0" borderId="74" xfId="8" applyFont="1" applyFill="1" applyBorder="1" applyAlignment="1">
      <alignment horizontal="center" vertical="center"/>
    </xf>
    <xf numFmtId="0" fontId="20" fillId="0" borderId="75" xfId="8" applyFont="1" applyFill="1" applyBorder="1" applyAlignment="1">
      <alignment horizontal="center" vertical="center"/>
    </xf>
    <xf numFmtId="49" fontId="20" fillId="0" borderId="41" xfId="8" applyNumberFormat="1" applyFont="1" applyFill="1" applyBorder="1" applyAlignment="1">
      <alignment horizontal="center" vertical="center"/>
    </xf>
    <xf numFmtId="49" fontId="20" fillId="0" borderId="12" xfId="8" applyNumberFormat="1" applyFont="1" applyFill="1" applyBorder="1" applyAlignment="1">
      <alignment horizontal="center" vertical="center"/>
    </xf>
    <xf numFmtId="49" fontId="20" fillId="0" borderId="13" xfId="8" applyNumberFormat="1" applyFont="1" applyFill="1" applyBorder="1" applyAlignment="1">
      <alignment horizontal="center" vertical="center"/>
    </xf>
    <xf numFmtId="49" fontId="20" fillId="0" borderId="64" xfId="8" applyNumberFormat="1" applyFont="1" applyFill="1" applyBorder="1" applyAlignment="1">
      <alignment horizontal="center" vertical="center"/>
    </xf>
    <xf numFmtId="49" fontId="20" fillId="0" borderId="0" xfId="8" applyNumberFormat="1" applyFont="1" applyFill="1" applyBorder="1" applyAlignment="1">
      <alignment horizontal="center" vertical="center"/>
    </xf>
    <xf numFmtId="49" fontId="20" fillId="0" borderId="66" xfId="8" applyNumberFormat="1" applyFont="1" applyFill="1" applyBorder="1" applyAlignment="1">
      <alignment horizontal="center" vertical="center"/>
    </xf>
    <xf numFmtId="49" fontId="20" fillId="0" borderId="72" xfId="8" applyNumberFormat="1" applyFont="1" applyFill="1" applyBorder="1" applyAlignment="1">
      <alignment horizontal="center" vertical="center"/>
    </xf>
    <xf numFmtId="49" fontId="20" fillId="0" borderId="75" xfId="8" applyNumberFormat="1" applyFont="1" applyFill="1" applyBorder="1" applyAlignment="1">
      <alignment horizontal="center" vertical="center"/>
    </xf>
    <xf numFmtId="49" fontId="20" fillId="0" borderId="76" xfId="8" applyNumberFormat="1" applyFont="1" applyFill="1" applyBorder="1" applyAlignment="1">
      <alignment horizontal="center" vertical="center"/>
    </xf>
    <xf numFmtId="0" fontId="20" fillId="0" borderId="30" xfId="8" applyFont="1" applyFill="1" applyBorder="1" applyAlignment="1">
      <alignment vertical="center"/>
    </xf>
    <xf numFmtId="0" fontId="20" fillId="0" borderId="31" xfId="8" applyFont="1" applyFill="1" applyBorder="1" applyAlignment="1">
      <alignment vertical="center"/>
    </xf>
    <xf numFmtId="0" fontId="20" fillId="0" borderId="42" xfId="8" applyFont="1" applyFill="1" applyBorder="1" applyAlignment="1">
      <alignment vertical="center"/>
    </xf>
    <xf numFmtId="0" fontId="20" fillId="0" borderId="39" xfId="8" applyFont="1" applyFill="1" applyBorder="1" applyAlignment="1">
      <alignment horizontal="center" vertical="center"/>
    </xf>
    <xf numFmtId="0" fontId="20" fillId="0" borderId="31" xfId="8" applyFont="1" applyFill="1" applyBorder="1" applyAlignment="1">
      <alignment horizontal="center" vertical="center"/>
    </xf>
    <xf numFmtId="0" fontId="24" fillId="0" borderId="7" xfId="7" applyFont="1" applyFill="1" applyBorder="1" applyAlignment="1">
      <alignment horizontal="left" vertical="center"/>
    </xf>
    <xf numFmtId="0" fontId="24" fillId="0" borderId="0" xfId="7" applyFont="1" applyFill="1" applyBorder="1" applyAlignment="1">
      <alignment horizontal="left" vertical="center"/>
    </xf>
    <xf numFmtId="0" fontId="24" fillId="0" borderId="66" xfId="7" applyFont="1" applyFill="1" applyBorder="1" applyAlignment="1">
      <alignment horizontal="left" vertical="center"/>
    </xf>
    <xf numFmtId="182" fontId="20" fillId="0" borderId="7" xfId="8" applyNumberFormat="1" applyFont="1" applyFill="1" applyBorder="1" applyAlignment="1">
      <alignment horizontal="right" vertical="center" shrinkToFit="1"/>
    </xf>
    <xf numFmtId="182" fontId="20" fillId="0" borderId="0" xfId="8" applyNumberFormat="1" applyFont="1" applyFill="1" applyBorder="1" applyAlignment="1">
      <alignment horizontal="right" vertical="center" shrinkToFit="1"/>
    </xf>
    <xf numFmtId="182" fontId="20" fillId="0" borderId="66" xfId="8" applyNumberFormat="1" applyFont="1" applyFill="1" applyBorder="1" applyAlignment="1">
      <alignment horizontal="right" vertical="center" shrinkToFit="1"/>
    </xf>
    <xf numFmtId="183" fontId="20" fillId="0" borderId="7" xfId="8" applyNumberFormat="1" applyFont="1" applyFill="1" applyBorder="1" applyAlignment="1">
      <alignment horizontal="right" vertical="center" shrinkToFit="1"/>
    </xf>
    <xf numFmtId="183" fontId="20" fillId="0" borderId="0" xfId="8" applyNumberFormat="1" applyFont="1" applyFill="1" applyBorder="1" applyAlignment="1">
      <alignment horizontal="right" vertical="center" shrinkToFit="1"/>
    </xf>
    <xf numFmtId="183" fontId="20" fillId="0" borderId="66" xfId="8" applyNumberFormat="1" applyFont="1" applyFill="1" applyBorder="1" applyAlignment="1">
      <alignment horizontal="right" vertical="center" shrinkToFit="1"/>
    </xf>
    <xf numFmtId="0" fontId="20" fillId="0" borderId="77" xfId="8" applyFont="1" applyFill="1" applyBorder="1" applyAlignment="1">
      <alignment horizontal="center" vertical="center"/>
    </xf>
    <xf numFmtId="0" fontId="20" fillId="0" borderId="45" xfId="8" applyFont="1" applyFill="1" applyBorder="1" applyAlignment="1">
      <alignment vertical="center"/>
    </xf>
    <xf numFmtId="0" fontId="20" fillId="0" borderId="25" xfId="8" applyFont="1" applyFill="1" applyBorder="1" applyAlignment="1">
      <alignment vertical="center"/>
    </xf>
    <xf numFmtId="0" fontId="20" fillId="0" borderId="46" xfId="8" applyFont="1" applyFill="1" applyBorder="1" applyAlignment="1">
      <alignment vertical="center"/>
    </xf>
    <xf numFmtId="178" fontId="20" fillId="0" borderId="45" xfId="8" applyNumberFormat="1" applyFont="1" applyFill="1" applyBorder="1" applyAlignment="1">
      <alignment horizontal="right" vertical="center" shrinkToFit="1"/>
    </xf>
    <xf numFmtId="178" fontId="20" fillId="0" borderId="25" xfId="8" applyNumberFormat="1" applyFont="1" applyFill="1" applyBorder="1" applyAlignment="1">
      <alignment horizontal="right" vertical="center" shrinkToFit="1"/>
    </xf>
    <xf numFmtId="178" fontId="20" fillId="0" borderId="26" xfId="8" applyNumberFormat="1" applyFont="1" applyFill="1" applyBorder="1" applyAlignment="1">
      <alignment horizontal="right" vertical="center" shrinkToFit="1"/>
    </xf>
    <xf numFmtId="0" fontId="20" fillId="0" borderId="39" xfId="8" applyFont="1" applyFill="1" applyBorder="1" applyAlignment="1">
      <alignment vertical="center"/>
    </xf>
    <xf numFmtId="178" fontId="20" fillId="0" borderId="39" xfId="8" applyNumberFormat="1" applyFont="1" applyFill="1" applyBorder="1" applyAlignment="1">
      <alignment horizontal="right" vertical="center" shrinkToFit="1"/>
    </xf>
    <xf numFmtId="178" fontId="20" fillId="0" borderId="31" xfId="8" applyNumberFormat="1" applyFont="1" applyFill="1" applyBorder="1" applyAlignment="1">
      <alignment horizontal="right" vertical="center" shrinkToFit="1"/>
    </xf>
    <xf numFmtId="178" fontId="20" fillId="0" borderId="32" xfId="8" applyNumberFormat="1" applyFont="1" applyFill="1" applyBorder="1" applyAlignment="1">
      <alignment horizontal="right" vertical="center" shrinkToFit="1"/>
    </xf>
    <xf numFmtId="0" fontId="20" fillId="0" borderId="44" xfId="8" applyFont="1" applyFill="1" applyBorder="1" applyAlignment="1">
      <alignment vertical="center"/>
    </xf>
    <xf numFmtId="0" fontId="20" fillId="0" borderId="18" xfId="8" applyFont="1" applyFill="1" applyBorder="1" applyAlignment="1">
      <alignment vertical="center"/>
    </xf>
    <xf numFmtId="0" fontId="20" fillId="0" borderId="43" xfId="8" applyFont="1" applyFill="1" applyBorder="1" applyAlignment="1">
      <alignment vertical="center"/>
    </xf>
    <xf numFmtId="185" fontId="20" fillId="0" borderId="44" xfId="8" applyNumberFormat="1" applyFont="1" applyFill="1" applyBorder="1" applyAlignment="1">
      <alignment horizontal="right" vertical="center" shrinkToFit="1"/>
    </xf>
    <xf numFmtId="185" fontId="20" fillId="0" borderId="18" xfId="8" applyNumberFormat="1" applyFont="1" applyFill="1" applyBorder="1" applyAlignment="1">
      <alignment horizontal="right" vertical="center" shrinkToFit="1"/>
    </xf>
    <xf numFmtId="185" fontId="20" fillId="0" borderId="19" xfId="8" applyNumberFormat="1" applyFont="1" applyFill="1" applyBorder="1" applyAlignment="1">
      <alignment horizontal="right" vertical="center" shrinkToFit="1"/>
    </xf>
    <xf numFmtId="0" fontId="20" fillId="0" borderId="36" xfId="8" applyFont="1" applyFill="1" applyBorder="1" applyAlignment="1">
      <alignment horizontal="center" vertical="center" wrapText="1"/>
    </xf>
    <xf numFmtId="0" fontId="20" fillId="0" borderId="8" xfId="8" applyFont="1" applyFill="1" applyBorder="1" applyAlignment="1">
      <alignment horizontal="center" vertical="center" wrapText="1"/>
    </xf>
    <xf numFmtId="0" fontId="20" fillId="0" borderId="23" xfId="8" applyFont="1" applyFill="1" applyBorder="1" applyAlignment="1">
      <alignment horizontal="center" vertical="center" wrapText="1"/>
    </xf>
    <xf numFmtId="0" fontId="20" fillId="0" borderId="7" xfId="8" applyFont="1" applyFill="1" applyBorder="1" applyAlignment="1">
      <alignment horizontal="center" vertical="center" wrapText="1"/>
    </xf>
    <xf numFmtId="0" fontId="20" fillId="0" borderId="0" xfId="8" applyFont="1" applyFill="1" applyBorder="1" applyAlignment="1">
      <alignment horizontal="center" vertical="center" wrapText="1"/>
    </xf>
    <xf numFmtId="0" fontId="20" fillId="0" borderId="38" xfId="8" applyFont="1" applyFill="1" applyBorder="1" applyAlignment="1">
      <alignment horizontal="center" vertical="center" wrapText="1"/>
    </xf>
    <xf numFmtId="0" fontId="20" fillId="0" borderId="74" xfId="8" applyFont="1" applyFill="1" applyBorder="1" applyAlignment="1">
      <alignment horizontal="center" vertical="center" wrapText="1"/>
    </xf>
    <xf numFmtId="0" fontId="20" fillId="0" borderId="75" xfId="8" applyFont="1" applyFill="1" applyBorder="1" applyAlignment="1">
      <alignment horizontal="center" vertical="center" wrapText="1"/>
    </xf>
    <xf numFmtId="0" fontId="20" fillId="0" borderId="70" xfId="8" applyFont="1" applyFill="1" applyBorder="1" applyAlignment="1">
      <alignment horizontal="center" vertical="center" wrapText="1"/>
    </xf>
    <xf numFmtId="0" fontId="24" fillId="0" borderId="62" xfId="8" applyFont="1" applyFill="1" applyBorder="1" applyAlignment="1">
      <alignment vertical="center"/>
    </xf>
    <xf numFmtId="0" fontId="24" fillId="0" borderId="25" xfId="8" applyFont="1" applyFill="1" applyBorder="1" applyAlignment="1">
      <alignment vertical="center"/>
    </xf>
    <xf numFmtId="0" fontId="24" fillId="0" borderId="46" xfId="8" applyFont="1" applyFill="1" applyBorder="1" applyAlignment="1">
      <alignment vertical="center"/>
    </xf>
    <xf numFmtId="178" fontId="24" fillId="0" borderId="62" xfId="8" applyNumberFormat="1" applyFont="1" applyFill="1" applyBorder="1" applyAlignment="1">
      <alignment horizontal="right" vertical="center" shrinkToFit="1"/>
    </xf>
    <xf numFmtId="178" fontId="24" fillId="0" borderId="8" xfId="8" applyNumberFormat="1" applyFont="1" applyFill="1" applyBorder="1" applyAlignment="1">
      <alignment horizontal="right" vertical="center" shrinkToFit="1"/>
    </xf>
    <xf numFmtId="178" fontId="24" fillId="0" borderId="9" xfId="8" applyNumberFormat="1" applyFont="1" applyFill="1" applyBorder="1" applyAlignment="1">
      <alignment horizontal="right" vertical="center" shrinkToFit="1"/>
    </xf>
    <xf numFmtId="0" fontId="20" fillId="0" borderId="30" xfId="8" applyFont="1" applyFill="1" applyBorder="1" applyAlignment="1">
      <alignment horizontal="center" vertical="center"/>
    </xf>
    <xf numFmtId="0" fontId="20" fillId="0" borderId="42" xfId="8" applyFont="1" applyFill="1" applyBorder="1" applyAlignment="1">
      <alignment horizontal="center" vertical="center"/>
    </xf>
    <xf numFmtId="0" fontId="20" fillId="0" borderId="39" xfId="8" applyFont="1" applyFill="1" applyBorder="1" applyAlignment="1">
      <alignment horizontal="center" vertical="center" shrinkToFit="1"/>
    </xf>
    <xf numFmtId="0" fontId="20" fillId="0" borderId="31" xfId="8" applyFont="1" applyFill="1" applyBorder="1" applyAlignment="1">
      <alignment horizontal="center" vertical="center" shrinkToFit="1"/>
    </xf>
    <xf numFmtId="0" fontId="20" fillId="0" borderId="42" xfId="8" applyFont="1" applyFill="1" applyBorder="1" applyAlignment="1">
      <alignment horizontal="center" vertical="center" shrinkToFit="1"/>
    </xf>
    <xf numFmtId="0" fontId="20" fillId="0" borderId="32" xfId="8" applyFont="1" applyFill="1" applyBorder="1" applyAlignment="1">
      <alignment horizontal="center" vertical="center" shrinkToFit="1"/>
    </xf>
    <xf numFmtId="0" fontId="24" fillId="0" borderId="41" xfId="8" applyFont="1" applyFill="1" applyBorder="1" applyAlignment="1">
      <alignment vertical="center"/>
    </xf>
    <xf numFmtId="0" fontId="24" fillId="0" borderId="31" xfId="8" applyFont="1" applyFill="1" applyBorder="1" applyAlignment="1">
      <alignment vertical="center"/>
    </xf>
    <xf numFmtId="0" fontId="24" fillId="0" borderId="42" xfId="8" applyFont="1" applyFill="1" applyBorder="1" applyAlignment="1">
      <alignment vertical="center"/>
    </xf>
    <xf numFmtId="178" fontId="24" fillId="0" borderId="39" xfId="8" applyNumberFormat="1" applyFont="1" applyFill="1" applyBorder="1" applyAlignment="1">
      <alignment horizontal="right" vertical="center" shrinkToFit="1"/>
    </xf>
    <xf numFmtId="178" fontId="24" fillId="0" borderId="31" xfId="8" applyNumberFormat="1" applyFont="1" applyFill="1" applyBorder="1" applyAlignment="1">
      <alignment horizontal="right" vertical="center" shrinkToFit="1"/>
    </xf>
    <xf numFmtId="178" fontId="24" fillId="0" borderId="32" xfId="8" applyNumberFormat="1" applyFont="1" applyFill="1" applyBorder="1" applyAlignment="1">
      <alignment horizontal="right" vertical="center" shrinkToFit="1"/>
    </xf>
    <xf numFmtId="181" fontId="20" fillId="0" borderId="39" xfId="8" applyNumberFormat="1" applyFont="1" applyFill="1" applyBorder="1" applyAlignment="1">
      <alignment horizontal="right" vertical="center" shrinkToFit="1"/>
    </xf>
    <xf numFmtId="181" fontId="20" fillId="0" borderId="31" xfId="8" applyNumberFormat="1" applyFont="1" applyFill="1" applyBorder="1" applyAlignment="1">
      <alignment horizontal="right" vertical="center" shrinkToFit="1"/>
    </xf>
    <xf numFmtId="181" fontId="20" fillId="0" borderId="42" xfId="8" applyNumberFormat="1" applyFont="1" applyFill="1" applyBorder="1" applyAlignment="1">
      <alignment horizontal="right" vertical="center" shrinkToFit="1"/>
    </xf>
    <xf numFmtId="181" fontId="20" fillId="0" borderId="32" xfId="8" applyNumberFormat="1" applyFont="1" applyFill="1" applyBorder="1" applyAlignment="1">
      <alignment horizontal="right" vertical="center" shrinkToFit="1"/>
    </xf>
    <xf numFmtId="0" fontId="24" fillId="0" borderId="41" xfId="9" applyFont="1" applyFill="1" applyBorder="1" applyAlignment="1">
      <alignment horizontal="center" vertical="center" shrinkToFit="1"/>
    </xf>
    <xf numFmtId="0" fontId="24" fillId="0" borderId="12" xfId="9" applyFont="1" applyFill="1" applyBorder="1" applyAlignment="1">
      <alignment horizontal="center" vertical="center" shrinkToFit="1"/>
    </xf>
    <xf numFmtId="0" fontId="24" fillId="0" borderId="48" xfId="9" applyFont="1" applyFill="1" applyBorder="1" applyAlignment="1">
      <alignment horizontal="center" vertical="center" shrinkToFit="1"/>
    </xf>
    <xf numFmtId="178" fontId="20" fillId="0" borderId="42" xfId="8" applyNumberFormat="1" applyFont="1" applyFill="1" applyBorder="1" applyAlignment="1">
      <alignment horizontal="right" vertical="center" shrinkToFit="1"/>
    </xf>
    <xf numFmtId="0" fontId="20" fillId="0" borderId="74" xfId="8" applyFont="1" applyFill="1" applyBorder="1" applyAlignment="1">
      <alignment horizontal="left" vertical="center"/>
    </xf>
    <xf numFmtId="0" fontId="20" fillId="0" borderId="75" xfId="8" applyFont="1" applyFill="1" applyBorder="1" applyAlignment="1">
      <alignment horizontal="left" vertical="center"/>
    </xf>
    <xf numFmtId="0" fontId="20" fillId="0" borderId="76" xfId="8" applyFont="1" applyFill="1" applyBorder="1" applyAlignment="1">
      <alignment horizontal="left" vertical="center"/>
    </xf>
    <xf numFmtId="181" fontId="20" fillId="0" borderId="74" xfId="8" applyNumberFormat="1" applyFont="1" applyFill="1" applyBorder="1" applyAlignment="1">
      <alignment horizontal="right" vertical="center" shrinkToFit="1"/>
    </xf>
    <xf numFmtId="181" fontId="20" fillId="0" borderId="75" xfId="8" applyNumberFormat="1" applyFont="1" applyFill="1" applyBorder="1" applyAlignment="1">
      <alignment horizontal="right" vertical="center" shrinkToFit="1"/>
    </xf>
    <xf numFmtId="181" fontId="20" fillId="0" borderId="76" xfId="8" applyNumberFormat="1" applyFont="1" applyFill="1" applyBorder="1" applyAlignment="1">
      <alignment horizontal="right" vertical="center" shrinkToFit="1"/>
    </xf>
    <xf numFmtId="0" fontId="20" fillId="0" borderId="36" xfId="10" applyFont="1" applyFill="1" applyBorder="1" applyAlignment="1">
      <alignment horizontal="left" vertical="center"/>
    </xf>
    <xf numFmtId="0" fontId="20" fillId="0" borderId="8" xfId="10" applyFont="1" applyFill="1" applyBorder="1" applyAlignment="1">
      <alignment horizontal="left" vertical="center"/>
    </xf>
    <xf numFmtId="0" fontId="20" fillId="0" borderId="9" xfId="10" applyFont="1" applyFill="1" applyBorder="1" applyAlignment="1">
      <alignment horizontal="left" vertical="center"/>
    </xf>
    <xf numFmtId="185" fontId="24" fillId="0" borderId="41" xfId="8" applyNumberFormat="1" applyFont="1" applyFill="1" applyBorder="1" applyAlignment="1">
      <alignment horizontal="right" vertical="center" shrinkToFit="1"/>
    </xf>
    <xf numFmtId="185" fontId="24" fillId="0" borderId="12" xfId="8" applyNumberFormat="1" applyFont="1" applyFill="1" applyBorder="1" applyAlignment="1">
      <alignment horizontal="right" vertical="center" shrinkToFit="1"/>
    </xf>
    <xf numFmtId="185" fontId="24" fillId="0" borderId="13" xfId="8" applyNumberFormat="1" applyFont="1" applyFill="1" applyBorder="1" applyAlignment="1">
      <alignment horizontal="right" vertical="center" shrinkToFit="1"/>
    </xf>
    <xf numFmtId="0" fontId="24" fillId="0" borderId="44" xfId="9" applyFont="1" applyFill="1" applyBorder="1" applyAlignment="1">
      <alignment horizontal="center" vertical="center" shrinkToFit="1"/>
    </xf>
    <xf numFmtId="0" fontId="24" fillId="0" borderId="18" xfId="9" applyFont="1" applyFill="1" applyBorder="1" applyAlignment="1">
      <alignment horizontal="center" vertical="center" shrinkToFit="1"/>
    </xf>
    <xf numFmtId="0" fontId="24" fillId="0" borderId="43" xfId="9" applyFont="1" applyFill="1" applyBorder="1" applyAlignment="1">
      <alignment horizontal="center" vertical="center" shrinkToFit="1"/>
    </xf>
    <xf numFmtId="0" fontId="26" fillId="0" borderId="0" xfId="8" applyFont="1" applyFill="1" applyBorder="1" applyAlignment="1">
      <alignment horizontal="left" vertical="center" wrapText="1"/>
    </xf>
    <xf numFmtId="0" fontId="26" fillId="0" borderId="66" xfId="8" applyFont="1" applyFill="1" applyBorder="1" applyAlignment="1">
      <alignment horizontal="left" vertical="center" wrapText="1"/>
    </xf>
    <xf numFmtId="0" fontId="24" fillId="0" borderId="12" xfId="8" applyFont="1" applyFill="1" applyBorder="1" applyAlignment="1">
      <alignment vertical="center"/>
    </xf>
    <xf numFmtId="0" fontId="24" fillId="0" borderId="48" xfId="8" applyFont="1" applyFill="1" applyBorder="1" applyAlignment="1">
      <alignment vertical="center"/>
    </xf>
    <xf numFmtId="0" fontId="20" fillId="0" borderId="78" xfId="8" applyFont="1" applyFill="1" applyBorder="1" applyAlignment="1">
      <alignment horizontal="center" vertical="center"/>
    </xf>
    <xf numFmtId="0" fontId="20" fillId="0" borderId="51" xfId="8" applyFont="1" applyFill="1" applyBorder="1" applyAlignment="1">
      <alignment horizontal="center" vertical="center"/>
    </xf>
    <xf numFmtId="183" fontId="20" fillId="0" borderId="51" xfId="8" applyNumberFormat="1" applyFont="1" applyFill="1" applyBorder="1" applyAlignment="1">
      <alignment horizontal="right" vertical="center" shrinkToFit="1"/>
    </xf>
    <xf numFmtId="183" fontId="20" fillId="0" borderId="79" xfId="8" applyNumberFormat="1" applyFont="1" applyFill="1" applyBorder="1" applyAlignment="1">
      <alignment horizontal="right" vertical="center" shrinkToFit="1"/>
    </xf>
    <xf numFmtId="183" fontId="20" fillId="0" borderId="6" xfId="8" applyNumberFormat="1" applyFont="1" applyFill="1" applyBorder="1" applyAlignment="1">
      <alignment horizontal="right" vertical="center" shrinkToFit="1"/>
    </xf>
    <xf numFmtId="181" fontId="20" fillId="0" borderId="44" xfId="8" applyNumberFormat="1" applyFont="1" applyFill="1" applyBorder="1" applyAlignment="1">
      <alignment horizontal="right" vertical="center" shrinkToFit="1"/>
    </xf>
    <xf numFmtId="181" fontId="20" fillId="0" borderId="18" xfId="8" applyNumberFormat="1" applyFont="1" applyFill="1" applyBorder="1" applyAlignment="1">
      <alignment horizontal="right" vertical="center" shrinkToFit="1"/>
    </xf>
    <xf numFmtId="181" fontId="20" fillId="0" borderId="43" xfId="8" applyNumberFormat="1" applyFont="1" applyFill="1" applyBorder="1" applyAlignment="1">
      <alignment horizontal="right" vertical="center" shrinkToFit="1"/>
    </xf>
    <xf numFmtId="181" fontId="20" fillId="0" borderId="19" xfId="8" applyNumberFormat="1" applyFont="1" applyFill="1" applyBorder="1" applyAlignment="1">
      <alignment horizontal="right" vertical="center" shrinkToFit="1"/>
    </xf>
    <xf numFmtId="178" fontId="20" fillId="0" borderId="51" xfId="8" applyNumberFormat="1" applyFont="1" applyFill="1" applyBorder="1" applyAlignment="1">
      <alignment horizontal="right" vertical="center" shrinkToFit="1"/>
    </xf>
    <xf numFmtId="178" fontId="20" fillId="0" borderId="79" xfId="8" applyNumberFormat="1" applyFont="1" applyFill="1" applyBorder="1" applyAlignment="1">
      <alignment horizontal="right" vertical="center" shrinkToFit="1"/>
    </xf>
    <xf numFmtId="178" fontId="20" fillId="0" borderId="6" xfId="8" applyNumberFormat="1" applyFont="1" applyFill="1" applyBorder="1" applyAlignment="1">
      <alignment horizontal="right" vertical="center" shrinkToFit="1"/>
    </xf>
    <xf numFmtId="181" fontId="20" fillId="0" borderId="75" xfId="8" applyNumberFormat="1" applyFont="1" applyFill="1" applyBorder="1" applyAlignment="1">
      <alignment horizontal="right" vertical="center"/>
    </xf>
    <xf numFmtId="181" fontId="20" fillId="0" borderId="76" xfId="8" applyNumberFormat="1" applyFont="1" applyFill="1" applyBorder="1" applyAlignment="1">
      <alignment horizontal="right" vertical="center"/>
    </xf>
    <xf numFmtId="0" fontId="20" fillId="0" borderId="17" xfId="8" applyFont="1" applyFill="1" applyBorder="1" applyAlignment="1">
      <alignment vertical="center"/>
    </xf>
    <xf numFmtId="0" fontId="20" fillId="0" borderId="22" xfId="8" applyFont="1" applyFill="1" applyBorder="1" applyAlignment="1">
      <alignment horizontal="center" vertical="center"/>
    </xf>
    <xf numFmtId="0" fontId="20" fillId="0" borderId="19" xfId="8" applyFont="1" applyFill="1" applyBorder="1" applyAlignment="1">
      <alignment horizontal="center" vertical="center"/>
    </xf>
    <xf numFmtId="0" fontId="20" fillId="0" borderId="80" xfId="8" applyFont="1" applyFill="1" applyBorder="1" applyAlignment="1">
      <alignment horizontal="center" vertical="center"/>
    </xf>
    <xf numFmtId="178" fontId="20" fillId="0" borderId="8" xfId="8" applyNumberFormat="1" applyFont="1" applyFill="1" applyBorder="1" applyAlignment="1">
      <alignment horizontal="right" vertical="center"/>
    </xf>
    <xf numFmtId="178" fontId="20" fillId="0" borderId="9" xfId="8" applyNumberFormat="1" applyFont="1" applyFill="1" applyBorder="1" applyAlignment="1">
      <alignment horizontal="right" vertical="center"/>
    </xf>
    <xf numFmtId="0" fontId="20" fillId="0" borderId="81" xfId="8" applyFont="1" applyFill="1" applyBorder="1" applyAlignment="1">
      <alignment horizontal="center" vertical="center"/>
    </xf>
    <xf numFmtId="0" fontId="20" fillId="0" borderId="25" xfId="8" applyFont="1" applyFill="1" applyBorder="1" applyAlignment="1">
      <alignment horizontal="center" vertical="center"/>
    </xf>
    <xf numFmtId="0" fontId="20" fillId="0" borderId="26" xfId="8" applyFont="1" applyFill="1" applyBorder="1" applyAlignment="1">
      <alignment horizontal="center" vertical="center"/>
    </xf>
    <xf numFmtId="0" fontId="20" fillId="0" borderId="11" xfId="8" applyFont="1" applyFill="1" applyBorder="1" applyAlignment="1">
      <alignment horizontal="center" vertical="center" textRotation="255"/>
    </xf>
    <xf numFmtId="0" fontId="20" fillId="0" borderId="12" xfId="8" applyFont="1" applyFill="1" applyBorder="1" applyAlignment="1">
      <alignment horizontal="center" vertical="center" textRotation="255"/>
    </xf>
    <xf numFmtId="0" fontId="20" fillId="0" borderId="48" xfId="8" applyFont="1" applyFill="1" applyBorder="1" applyAlignment="1">
      <alignment horizontal="center" vertical="center" textRotation="255"/>
    </xf>
    <xf numFmtId="0" fontId="20" fillId="0" borderId="7" xfId="8" applyFont="1" applyFill="1" applyBorder="1" applyAlignment="1">
      <alignment horizontal="center" vertical="center" textRotation="255"/>
    </xf>
    <xf numFmtId="0" fontId="20" fillId="0" borderId="0" xfId="8" applyFont="1" applyFill="1" applyBorder="1" applyAlignment="1">
      <alignment horizontal="center" vertical="center" textRotation="255"/>
    </xf>
    <xf numFmtId="0" fontId="20" fillId="0" borderId="38" xfId="8" applyFont="1" applyFill="1" applyBorder="1" applyAlignment="1">
      <alignment horizontal="center" vertical="center" textRotation="255"/>
    </xf>
    <xf numFmtId="0" fontId="20" fillId="0" borderId="74" xfId="8" applyFont="1" applyFill="1" applyBorder="1" applyAlignment="1">
      <alignment horizontal="center" vertical="center" textRotation="255"/>
    </xf>
    <xf numFmtId="0" fontId="20" fillId="0" borderId="75" xfId="8" applyFont="1" applyFill="1" applyBorder="1" applyAlignment="1">
      <alignment horizontal="center" vertical="center" textRotation="255"/>
    </xf>
    <xf numFmtId="0" fontId="20" fillId="0" borderId="70" xfId="8" applyFont="1" applyFill="1" applyBorder="1" applyAlignment="1">
      <alignment horizontal="center" vertical="center" textRotation="255"/>
    </xf>
    <xf numFmtId="0" fontId="26" fillId="0" borderId="41" xfId="8" applyFont="1" applyFill="1" applyBorder="1" applyAlignment="1">
      <alignment horizontal="center" vertical="center" wrapText="1"/>
    </xf>
    <xf numFmtId="0" fontId="26" fillId="0" borderId="12" xfId="8" applyFont="1" applyFill="1" applyBorder="1" applyAlignment="1">
      <alignment horizontal="center" vertical="center" wrapText="1"/>
    </xf>
    <xf numFmtId="0" fontId="26" fillId="0" borderId="48" xfId="8" applyFont="1" applyFill="1" applyBorder="1" applyAlignment="1">
      <alignment horizontal="center" vertical="center" wrapText="1"/>
    </xf>
    <xf numFmtId="0" fontId="26" fillId="0" borderId="37" xfId="8" applyFont="1" applyFill="1" applyBorder="1" applyAlignment="1">
      <alignment horizontal="center" vertical="center" wrapText="1"/>
    </xf>
    <xf numFmtId="0" fontId="26" fillId="0" borderId="54" xfId="8" applyFont="1" applyFill="1" applyBorder="1" applyAlignment="1">
      <alignment horizontal="center" vertical="center" wrapText="1"/>
    </xf>
    <xf numFmtId="0" fontId="26" fillId="0" borderId="40" xfId="8" applyFont="1" applyFill="1" applyBorder="1" applyAlignment="1">
      <alignment horizontal="center" vertical="center" wrapText="1"/>
    </xf>
    <xf numFmtId="0" fontId="20" fillId="0" borderId="41" xfId="8" applyFont="1" applyFill="1" applyBorder="1" applyAlignment="1">
      <alignment horizontal="center" vertical="center" textRotation="255"/>
    </xf>
    <xf numFmtId="0" fontId="20" fillId="0" borderId="64" xfId="8" applyFont="1" applyFill="1" applyBorder="1" applyAlignment="1">
      <alignment horizontal="center" vertical="center" textRotation="255"/>
    </xf>
    <xf numFmtId="0" fontId="20" fillId="0" borderId="37" xfId="8" applyFont="1" applyFill="1" applyBorder="1" applyAlignment="1">
      <alignment horizontal="center" vertical="center" textRotation="255"/>
    </xf>
    <xf numFmtId="0" fontId="20" fillId="0" borderId="54" xfId="8" applyFont="1" applyFill="1" applyBorder="1" applyAlignment="1">
      <alignment horizontal="center" vertical="center" textRotation="255"/>
    </xf>
    <xf numFmtId="0" fontId="20" fillId="0" borderId="40" xfId="8" applyFont="1" applyFill="1" applyBorder="1" applyAlignment="1">
      <alignment horizontal="center" vertical="center" textRotation="255"/>
    </xf>
    <xf numFmtId="178" fontId="20" fillId="0" borderId="44" xfId="8" applyNumberFormat="1" applyFont="1" applyFill="1" applyBorder="1" applyAlignment="1">
      <alignment horizontal="right" vertical="center"/>
    </xf>
    <xf numFmtId="178" fontId="20" fillId="0" borderId="18" xfId="8" applyNumberFormat="1" applyFont="1" applyFill="1" applyBorder="1" applyAlignment="1">
      <alignment horizontal="right" vertical="center"/>
    </xf>
    <xf numFmtId="178" fontId="20" fillId="0" borderId="43" xfId="8" applyNumberFormat="1" applyFont="1" applyFill="1" applyBorder="1" applyAlignment="1">
      <alignment horizontal="right" vertical="center"/>
    </xf>
    <xf numFmtId="0" fontId="20" fillId="0" borderId="72" xfId="8" applyFont="1" applyFill="1" applyBorder="1" applyAlignment="1">
      <alignment horizontal="center" vertical="center" shrinkToFit="1"/>
    </xf>
    <xf numFmtId="0" fontId="20" fillId="0" borderId="75" xfId="8" applyFont="1" applyFill="1" applyBorder="1" applyAlignment="1">
      <alignment horizontal="center" vertical="center" shrinkToFit="1"/>
    </xf>
    <xf numFmtId="0" fontId="20" fillId="0" borderId="70" xfId="8" applyFont="1" applyFill="1" applyBorder="1" applyAlignment="1">
      <alignment horizontal="center" vertical="center" shrinkToFit="1"/>
    </xf>
    <xf numFmtId="0" fontId="27" fillId="0" borderId="31" xfId="8" applyFont="1" applyFill="1" applyBorder="1">
      <alignment vertical="center"/>
    </xf>
    <xf numFmtId="0" fontId="27" fillId="0" borderId="42" xfId="8" applyFont="1" applyFill="1" applyBorder="1">
      <alignment vertical="center"/>
    </xf>
    <xf numFmtId="0" fontId="20" fillId="0" borderId="41" xfId="8" applyFont="1" applyFill="1" applyBorder="1" applyAlignment="1">
      <alignment horizontal="center" vertical="center" wrapText="1"/>
    </xf>
    <xf numFmtId="0" fontId="20" fillId="0" borderId="12" xfId="8" applyFont="1" applyFill="1" applyBorder="1" applyAlignment="1">
      <alignment horizontal="center" vertical="center" wrapText="1"/>
    </xf>
    <xf numFmtId="0" fontId="20" fillId="0" borderId="48" xfId="8" applyFont="1" applyFill="1" applyBorder="1" applyAlignment="1">
      <alignment horizontal="center" vertical="center" wrapText="1"/>
    </xf>
    <xf numFmtId="0" fontId="20" fillId="0" borderId="37" xfId="8" applyFont="1" applyFill="1" applyBorder="1" applyAlignment="1">
      <alignment horizontal="center" vertical="center" wrapText="1"/>
    </xf>
    <xf numFmtId="0" fontId="20" fillId="0" borderId="54" xfId="8" applyFont="1" applyFill="1" applyBorder="1" applyAlignment="1">
      <alignment horizontal="center" vertical="center" wrapText="1"/>
    </xf>
    <xf numFmtId="0" fontId="20" fillId="0" borderId="40" xfId="8" applyFont="1" applyFill="1" applyBorder="1" applyAlignment="1">
      <alignment horizontal="center" vertical="center" wrapText="1"/>
    </xf>
    <xf numFmtId="0" fontId="26" fillId="0" borderId="13" xfId="8" applyFont="1" applyFill="1" applyBorder="1" applyAlignment="1">
      <alignment horizontal="center" vertical="center" wrapText="1"/>
    </xf>
    <xf numFmtId="0" fontId="26" fillId="0" borderId="67" xfId="8" applyFont="1" applyFill="1" applyBorder="1" applyAlignment="1">
      <alignment horizontal="center" vertical="center" wrapText="1"/>
    </xf>
    <xf numFmtId="0" fontId="24" fillId="0" borderId="74" xfId="7" applyFont="1" applyFill="1" applyBorder="1" applyAlignment="1">
      <alignment horizontal="left" vertical="center"/>
    </xf>
    <xf numFmtId="0" fontId="24" fillId="0" borderId="75" xfId="7" applyFont="1" applyFill="1" applyBorder="1" applyAlignment="1">
      <alignment horizontal="left" vertical="center"/>
    </xf>
    <xf numFmtId="0" fontId="24" fillId="0" borderId="76" xfId="7" applyFont="1" applyFill="1" applyBorder="1" applyAlignment="1">
      <alignment horizontal="left" vertical="center"/>
    </xf>
    <xf numFmtId="178" fontId="20" fillId="0" borderId="74" xfId="8" applyNumberFormat="1" applyFont="1" applyFill="1" applyBorder="1" applyAlignment="1">
      <alignment horizontal="right" vertical="center" shrinkToFit="1"/>
    </xf>
    <xf numFmtId="178" fontId="20" fillId="0" borderId="75" xfId="8" applyNumberFormat="1" applyFont="1" applyFill="1" applyBorder="1" applyAlignment="1">
      <alignment horizontal="right" vertical="center" shrinkToFit="1"/>
    </xf>
    <xf numFmtId="178" fontId="20" fillId="0" borderId="76" xfId="8" applyNumberFormat="1" applyFont="1" applyFill="1" applyBorder="1" applyAlignment="1">
      <alignment horizontal="right" vertical="center" shrinkToFit="1"/>
    </xf>
    <xf numFmtId="0" fontId="24" fillId="0" borderId="36" xfId="7" applyFont="1" applyFill="1" applyBorder="1" applyAlignment="1">
      <alignment horizontal="center" vertical="center" wrapText="1"/>
    </xf>
    <xf numFmtId="0" fontId="24" fillId="0" borderId="8" xfId="7" applyFont="1" applyFill="1" applyBorder="1" applyAlignment="1">
      <alignment horizontal="center" vertical="center" wrapText="1"/>
    </xf>
    <xf numFmtId="0" fontId="24" fillId="0" borderId="9" xfId="7" applyFont="1" applyFill="1" applyBorder="1" applyAlignment="1">
      <alignment horizontal="center" vertical="center" wrapText="1"/>
    </xf>
    <xf numFmtId="0" fontId="24" fillId="0" borderId="7" xfId="7" applyFont="1" applyFill="1" applyBorder="1" applyAlignment="1">
      <alignment horizontal="center" vertical="center" wrapText="1"/>
    </xf>
    <xf numFmtId="0" fontId="24" fillId="0" borderId="0" xfId="7" applyFont="1" applyFill="1" applyBorder="1" applyAlignment="1">
      <alignment horizontal="center" vertical="center" wrapText="1"/>
    </xf>
    <xf numFmtId="0" fontId="24" fillId="0" borderId="66" xfId="7" applyFont="1" applyFill="1" applyBorder="1" applyAlignment="1">
      <alignment horizontal="center" vertical="center" wrapText="1"/>
    </xf>
    <xf numFmtId="0" fontId="24" fillId="0" borderId="74" xfId="7" applyFont="1" applyFill="1" applyBorder="1" applyAlignment="1">
      <alignment horizontal="center" vertical="center" wrapText="1"/>
    </xf>
    <xf numFmtId="0" fontId="24" fillId="0" borderId="75" xfId="7" applyFont="1" applyFill="1" applyBorder="1" applyAlignment="1">
      <alignment horizontal="center" vertical="center" wrapText="1"/>
    </xf>
    <xf numFmtId="0" fontId="24" fillId="0" borderId="76" xfId="7" applyFont="1" applyFill="1" applyBorder="1" applyAlignment="1">
      <alignment horizontal="center" vertical="center" wrapText="1"/>
    </xf>
    <xf numFmtId="0" fontId="20" fillId="0" borderId="0" xfId="8" applyFont="1" applyFill="1" applyBorder="1" applyAlignment="1">
      <alignment horizontal="center" vertical="center" shrinkToFit="1"/>
    </xf>
    <xf numFmtId="186" fontId="20" fillId="0" borderId="0" xfId="8" applyNumberFormat="1" applyFont="1" applyFill="1" applyBorder="1" applyAlignment="1" applyProtection="1">
      <alignment horizontal="center" vertical="center" shrinkToFit="1"/>
      <protection hidden="1"/>
    </xf>
    <xf numFmtId="0" fontId="26" fillId="0" borderId="0" xfId="8" applyNumberFormat="1" applyFont="1" applyFill="1" applyBorder="1" applyAlignment="1" applyProtection="1">
      <alignment horizontal="left" vertical="center" wrapText="1"/>
      <protection hidden="1"/>
    </xf>
    <xf numFmtId="0" fontId="20" fillId="0" borderId="0" xfId="8" applyFont="1" applyFill="1" applyBorder="1" applyAlignment="1" applyProtection="1">
      <alignment horizontal="center" vertical="center" shrinkToFit="1"/>
      <protection hidden="1"/>
    </xf>
    <xf numFmtId="49" fontId="23" fillId="0" borderId="1" xfId="11" applyNumberFormat="1" applyFont="1" applyFill="1" applyBorder="1" applyAlignment="1">
      <alignment horizontal="center" vertical="center"/>
    </xf>
    <xf numFmtId="49" fontId="23" fillId="0" borderId="2" xfId="11" applyNumberFormat="1" applyFont="1" applyFill="1" applyBorder="1" applyAlignment="1">
      <alignment horizontal="center" vertical="center"/>
    </xf>
    <xf numFmtId="49" fontId="23" fillId="0" borderId="3" xfId="11" applyNumberFormat="1" applyFont="1" applyFill="1" applyBorder="1" applyAlignment="1">
      <alignment horizontal="center" vertical="center"/>
    </xf>
    <xf numFmtId="0" fontId="20" fillId="0" borderId="39" xfId="11" applyFont="1" applyBorder="1" applyAlignment="1">
      <alignment horizontal="center" vertical="center"/>
    </xf>
    <xf numFmtId="0" fontId="20" fillId="0" borderId="31" xfId="11" applyFont="1" applyBorder="1" applyAlignment="1">
      <alignment horizontal="center" vertical="center"/>
    </xf>
    <xf numFmtId="0" fontId="20" fillId="0" borderId="42" xfId="11" applyFont="1" applyBorder="1" applyAlignment="1">
      <alignment horizontal="center" vertical="center"/>
    </xf>
    <xf numFmtId="0" fontId="20" fillId="0" borderId="39" xfId="11" applyFont="1" applyFill="1" applyBorder="1" applyAlignment="1">
      <alignment horizontal="center" vertical="center"/>
    </xf>
    <xf numFmtId="0" fontId="20" fillId="0" borderId="31" xfId="11" applyFont="1" applyFill="1" applyBorder="1" applyAlignment="1">
      <alignment horizontal="center" vertical="center"/>
    </xf>
    <xf numFmtId="0" fontId="20" fillId="0" borderId="42" xfId="11" applyFont="1" applyFill="1" applyBorder="1" applyAlignment="1">
      <alignment horizontal="center" vertical="center"/>
    </xf>
    <xf numFmtId="0" fontId="20" fillId="0" borderId="34" xfId="11" applyFont="1" applyBorder="1" applyAlignment="1">
      <alignment horizontal="center" vertical="center"/>
    </xf>
    <xf numFmtId="0" fontId="20" fillId="0" borderId="41" xfId="11" applyFont="1" applyBorder="1">
      <alignment vertical="center"/>
    </xf>
    <xf numFmtId="0" fontId="20" fillId="0" borderId="12" xfId="11" applyFont="1" applyBorder="1">
      <alignment vertical="center"/>
    </xf>
    <xf numFmtId="0" fontId="20" fillId="0" borderId="48" xfId="11" applyFont="1" applyBorder="1">
      <alignment vertical="center"/>
    </xf>
    <xf numFmtId="178" fontId="20" fillId="0" borderId="41" xfId="11" applyNumberFormat="1" applyFont="1" applyFill="1" applyBorder="1" applyAlignment="1">
      <alignment horizontal="right" vertical="center" shrinkToFit="1"/>
    </xf>
    <xf numFmtId="178" fontId="20" fillId="0" borderId="12" xfId="11" applyNumberFormat="1" applyFont="1" applyFill="1" applyBorder="1" applyAlignment="1">
      <alignment horizontal="right" vertical="center" shrinkToFit="1"/>
    </xf>
    <xf numFmtId="178" fontId="20" fillId="0" borderId="82" xfId="11" applyNumberFormat="1" applyFont="1" applyFill="1" applyBorder="1" applyAlignment="1">
      <alignment horizontal="right" vertical="center" shrinkToFit="1"/>
    </xf>
    <xf numFmtId="181" fontId="20" fillId="0" borderId="83" xfId="11" applyNumberFormat="1" applyFont="1" applyFill="1" applyBorder="1" applyAlignment="1">
      <alignment horizontal="right" vertical="center" shrinkToFit="1"/>
    </xf>
    <xf numFmtId="178" fontId="20" fillId="0" borderId="83" xfId="11" applyNumberFormat="1" applyFont="1" applyFill="1" applyBorder="1" applyAlignment="1">
      <alignment horizontal="right" vertical="center" shrinkToFit="1"/>
    </xf>
    <xf numFmtId="181" fontId="20" fillId="0" borderId="84" xfId="11" applyNumberFormat="1" applyFont="1" applyFill="1" applyBorder="1" applyAlignment="1">
      <alignment horizontal="right" vertical="center" shrinkToFit="1"/>
    </xf>
    <xf numFmtId="181" fontId="20" fillId="0" borderId="12" xfId="11" applyNumberFormat="1" applyFont="1" applyFill="1" applyBorder="1" applyAlignment="1">
      <alignment horizontal="right" vertical="center" shrinkToFit="1"/>
    </xf>
    <xf numFmtId="181" fontId="20" fillId="0" borderId="48" xfId="11" applyNumberFormat="1" applyFont="1" applyFill="1" applyBorder="1" applyAlignment="1">
      <alignment horizontal="right" vertical="center" shrinkToFit="1"/>
    </xf>
    <xf numFmtId="0" fontId="20" fillId="0" borderId="64" xfId="11" applyFont="1" applyBorder="1">
      <alignment vertical="center"/>
    </xf>
    <xf numFmtId="0" fontId="20" fillId="0" borderId="0" xfId="11" applyFont="1" applyBorder="1">
      <alignment vertical="center"/>
    </xf>
    <xf numFmtId="0" fontId="20" fillId="0" borderId="38" xfId="11" applyFont="1" applyBorder="1">
      <alignment vertical="center"/>
    </xf>
    <xf numFmtId="178" fontId="20" fillId="0" borderId="64" xfId="11" applyNumberFormat="1" applyFont="1" applyFill="1" applyBorder="1" applyAlignment="1">
      <alignment horizontal="right" vertical="center" shrinkToFit="1"/>
    </xf>
    <xf numFmtId="178" fontId="20" fillId="0" borderId="0" xfId="11" applyNumberFormat="1" applyFont="1" applyFill="1" applyBorder="1" applyAlignment="1">
      <alignment horizontal="right" vertical="center" shrinkToFit="1"/>
    </xf>
    <xf numFmtId="178" fontId="20" fillId="0" borderId="85" xfId="11" applyNumberFormat="1" applyFont="1" applyFill="1" applyBorder="1" applyAlignment="1">
      <alignment horizontal="right" vertical="center" shrinkToFit="1"/>
    </xf>
    <xf numFmtId="181" fontId="20" fillId="0" borderId="86" xfId="11" applyNumberFormat="1" applyFont="1" applyFill="1" applyBorder="1" applyAlignment="1">
      <alignment horizontal="right" vertical="center" shrinkToFit="1"/>
    </xf>
    <xf numFmtId="178" fontId="20" fillId="0" borderId="86" xfId="11" applyNumberFormat="1" applyFont="1" applyFill="1" applyBorder="1" applyAlignment="1">
      <alignment horizontal="right" vertical="center" shrinkToFit="1"/>
    </xf>
    <xf numFmtId="181" fontId="20" fillId="0" borderId="88" xfId="11" applyNumberFormat="1" applyFont="1" applyFill="1" applyBorder="1" applyAlignment="1">
      <alignment horizontal="right" vertical="center" shrinkToFit="1"/>
    </xf>
    <xf numFmtId="181" fontId="20" fillId="0" borderId="0" xfId="11" applyNumberFormat="1" applyFont="1" applyFill="1" applyBorder="1" applyAlignment="1">
      <alignment horizontal="right" vertical="center" shrinkToFit="1"/>
    </xf>
    <xf numFmtId="181" fontId="20" fillId="0" borderId="38" xfId="11" applyNumberFormat="1" applyFont="1" applyFill="1" applyBorder="1" applyAlignment="1">
      <alignment horizontal="right" vertical="center" shrinkToFit="1"/>
    </xf>
    <xf numFmtId="178" fontId="20" fillId="0" borderId="87" xfId="11" applyNumberFormat="1" applyFont="1" applyFill="1" applyBorder="1" applyAlignment="1">
      <alignment horizontal="right" vertical="center" shrinkToFit="1"/>
    </xf>
    <xf numFmtId="178" fontId="20" fillId="0" borderId="88" xfId="11" applyNumberFormat="1" applyFont="1" applyFill="1" applyBorder="1" applyAlignment="1">
      <alignment horizontal="right" vertical="center" shrinkToFit="1"/>
    </xf>
    <xf numFmtId="178" fontId="20" fillId="0" borderId="38" xfId="11" applyNumberFormat="1" applyFont="1" applyFill="1" applyBorder="1" applyAlignment="1">
      <alignment horizontal="right" vertical="center" shrinkToFit="1"/>
    </xf>
    <xf numFmtId="0" fontId="20" fillId="0" borderId="41" xfId="11" applyFont="1" applyFill="1" applyBorder="1">
      <alignment vertical="center"/>
    </xf>
    <xf numFmtId="0" fontId="20" fillId="0" borderId="12" xfId="11" applyFont="1" applyFill="1" applyBorder="1">
      <alignment vertical="center"/>
    </xf>
    <xf numFmtId="0" fontId="20" fillId="0" borderId="48" xfId="11" applyFont="1" applyFill="1" applyBorder="1">
      <alignment vertical="center"/>
    </xf>
    <xf numFmtId="181" fontId="20" fillId="0" borderId="82" xfId="11" applyNumberFormat="1" applyFont="1" applyFill="1" applyBorder="1" applyAlignment="1">
      <alignment horizontal="right" vertical="center" shrinkToFit="1"/>
    </xf>
    <xf numFmtId="0" fontId="20" fillId="0" borderId="64" xfId="11" applyFont="1" applyFill="1" applyBorder="1">
      <alignment vertical="center"/>
    </xf>
    <xf numFmtId="0" fontId="20" fillId="0" borderId="0" xfId="11" applyFont="1" applyFill="1" applyBorder="1">
      <alignment vertical="center"/>
    </xf>
    <xf numFmtId="0" fontId="20" fillId="0" borderId="38" xfId="11" applyFont="1" applyFill="1" applyBorder="1">
      <alignment vertical="center"/>
    </xf>
    <xf numFmtId="181" fontId="20" fillId="0" borderId="85" xfId="11" applyNumberFormat="1" applyFont="1" applyFill="1" applyBorder="1" applyAlignment="1">
      <alignment horizontal="right" vertical="center" shrinkToFit="1"/>
    </xf>
    <xf numFmtId="0" fontId="20" fillId="0" borderId="64" xfId="11" applyFont="1" applyBorder="1" applyAlignment="1">
      <alignment vertical="center"/>
    </xf>
    <xf numFmtId="0" fontId="16" fillId="0" borderId="0" xfId="6" applyAlignment="1">
      <alignment vertical="center"/>
    </xf>
    <xf numFmtId="0" fontId="16" fillId="0" borderId="38" xfId="6" applyBorder="1" applyAlignment="1">
      <alignment vertical="center"/>
    </xf>
    <xf numFmtId="178" fontId="20" fillId="0" borderId="88" xfId="11" applyNumberFormat="1" applyFont="1" applyFill="1" applyBorder="1" applyAlignment="1">
      <alignment horizontal="right" vertical="center"/>
    </xf>
    <xf numFmtId="178" fontId="20" fillId="0" borderId="0" xfId="11" applyNumberFormat="1" applyFont="1" applyFill="1" applyBorder="1" applyAlignment="1">
      <alignment horizontal="right" vertical="center"/>
    </xf>
    <xf numFmtId="178" fontId="20" fillId="0" borderId="38" xfId="11" applyNumberFormat="1" applyFont="1" applyFill="1" applyBorder="1" applyAlignment="1">
      <alignment horizontal="right" vertical="center"/>
    </xf>
    <xf numFmtId="0" fontId="20" fillId="0" borderId="37" xfId="11" applyFont="1" applyFill="1" applyBorder="1">
      <alignment vertical="center"/>
    </xf>
    <xf numFmtId="0" fontId="20" fillId="0" borderId="54" xfId="11" applyFont="1" applyFill="1" applyBorder="1">
      <alignment vertical="center"/>
    </xf>
    <xf numFmtId="0" fontId="20" fillId="0" borderId="40" xfId="11" applyFont="1" applyFill="1" applyBorder="1">
      <alignment vertical="center"/>
    </xf>
    <xf numFmtId="178" fontId="20" fillId="0" borderId="64" xfId="11" applyNumberFormat="1" applyFont="1" applyFill="1" applyBorder="1" applyAlignment="1">
      <alignment horizontal="right" vertical="center"/>
    </xf>
    <xf numFmtId="178" fontId="20" fillId="0" borderId="85" xfId="11" applyNumberFormat="1" applyFont="1" applyFill="1" applyBorder="1" applyAlignment="1">
      <alignment horizontal="right" vertical="center"/>
    </xf>
    <xf numFmtId="181" fontId="20" fillId="0" borderId="86" xfId="11" applyNumberFormat="1" applyFont="1" applyFill="1" applyBorder="1" applyAlignment="1">
      <alignment horizontal="right" vertical="center"/>
    </xf>
    <xf numFmtId="0" fontId="26" fillId="0" borderId="39" xfId="11" applyFont="1" applyFill="1" applyBorder="1" applyAlignment="1">
      <alignment horizontal="center" vertical="center"/>
    </xf>
    <xf numFmtId="0" fontId="26" fillId="0" borderId="31" xfId="11" applyFont="1" applyFill="1" applyBorder="1" applyAlignment="1">
      <alignment horizontal="center" vertical="center"/>
    </xf>
    <xf numFmtId="0" fontId="26" fillId="0" borderId="42" xfId="11" applyFont="1" applyFill="1" applyBorder="1" applyAlignment="1">
      <alignment horizontal="center" vertical="center"/>
    </xf>
    <xf numFmtId="181" fontId="1" fillId="0" borderId="0" xfId="11" applyNumberFormat="1" applyFill="1" applyAlignment="1">
      <alignment horizontal="right" vertical="center" shrinkToFit="1"/>
    </xf>
    <xf numFmtId="181" fontId="1" fillId="0" borderId="38" xfId="11" applyNumberFormat="1" applyFill="1" applyBorder="1" applyAlignment="1">
      <alignment horizontal="right" vertical="center" shrinkToFit="1"/>
    </xf>
    <xf numFmtId="0" fontId="1" fillId="0" borderId="0" xfId="11" applyFill="1" applyAlignment="1">
      <alignment horizontal="right" vertical="center" shrinkToFit="1"/>
    </xf>
    <xf numFmtId="0" fontId="1" fillId="0" borderId="85" xfId="11" applyFill="1" applyBorder="1" applyAlignment="1">
      <alignment horizontal="right" vertical="center" shrinkToFit="1"/>
    </xf>
    <xf numFmtId="181" fontId="1" fillId="0" borderId="85" xfId="11" applyNumberFormat="1" applyFill="1" applyBorder="1" applyAlignment="1">
      <alignment horizontal="right" vertical="center" shrinkToFit="1"/>
    </xf>
    <xf numFmtId="178" fontId="20" fillId="0" borderId="84" xfId="11" applyNumberFormat="1" applyFont="1" applyFill="1" applyBorder="1" applyAlignment="1">
      <alignment horizontal="right" vertical="center" shrinkToFit="1"/>
    </xf>
    <xf numFmtId="0" fontId="16" fillId="0" borderId="0" xfId="6" applyBorder="1" applyAlignment="1">
      <alignment vertical="center"/>
    </xf>
    <xf numFmtId="0" fontId="20" fillId="0" borderId="37" xfId="11" applyFont="1" applyBorder="1">
      <alignment vertical="center"/>
    </xf>
    <xf numFmtId="0" fontId="20" fillId="0" borderId="54" xfId="11" applyFont="1" applyBorder="1">
      <alignment vertical="center"/>
    </xf>
    <xf numFmtId="0" fontId="20" fillId="0" borderId="40" xfId="11" applyFont="1" applyBorder="1">
      <alignment vertical="center"/>
    </xf>
    <xf numFmtId="0" fontId="20" fillId="0" borderId="41" xfId="11" applyFont="1" applyFill="1" applyBorder="1" applyAlignment="1">
      <alignment horizontal="center" vertical="center" textRotation="255"/>
    </xf>
    <xf numFmtId="0" fontId="20" fillId="0" borderId="48" xfId="11" applyFont="1" applyFill="1" applyBorder="1" applyAlignment="1">
      <alignment horizontal="center" vertical="center" textRotation="255"/>
    </xf>
    <xf numFmtId="0" fontId="20" fillId="0" borderId="64" xfId="11" applyFont="1" applyFill="1" applyBorder="1" applyAlignment="1">
      <alignment horizontal="center" vertical="center" textRotation="255"/>
    </xf>
    <xf numFmtId="0" fontId="20" fillId="0" borderId="38" xfId="11" applyFont="1" applyFill="1" applyBorder="1" applyAlignment="1">
      <alignment horizontal="center" vertical="center" textRotation="255"/>
    </xf>
    <xf numFmtId="0" fontId="20" fillId="0" borderId="37" xfId="11" applyFont="1" applyFill="1" applyBorder="1" applyAlignment="1">
      <alignment horizontal="center" vertical="center" textRotation="255"/>
    </xf>
    <xf numFmtId="0" fontId="20" fillId="0" borderId="40" xfId="11" applyFont="1" applyFill="1" applyBorder="1" applyAlignment="1">
      <alignment horizontal="center" vertical="center" textRotation="255"/>
    </xf>
    <xf numFmtId="0" fontId="26" fillId="0" borderId="64" xfId="11" applyFont="1" applyBorder="1">
      <alignment vertical="center"/>
    </xf>
    <xf numFmtId="0" fontId="26" fillId="0" borderId="0" xfId="11" applyFont="1" applyBorder="1">
      <alignment vertical="center"/>
    </xf>
    <xf numFmtId="0" fontId="26" fillId="0" borderId="38" xfId="11" applyFont="1" applyBorder="1">
      <alignment vertical="center"/>
    </xf>
    <xf numFmtId="0" fontId="1" fillId="0" borderId="31" xfId="11" applyBorder="1" applyAlignment="1">
      <alignment horizontal="center" vertical="center"/>
    </xf>
    <xf numFmtId="0" fontId="1" fillId="0" borderId="42" xfId="11" applyBorder="1" applyAlignment="1">
      <alignment horizontal="center" vertical="center"/>
    </xf>
    <xf numFmtId="0" fontId="1" fillId="0" borderId="12" xfId="11" applyFill="1" applyBorder="1" applyAlignment="1">
      <alignment horizontal="right" vertical="center" shrinkToFit="1"/>
    </xf>
    <xf numFmtId="0" fontId="1" fillId="0" borderId="48" xfId="11" applyFill="1" applyBorder="1" applyAlignment="1">
      <alignment horizontal="right" vertical="center" shrinkToFit="1"/>
    </xf>
    <xf numFmtId="0" fontId="20" fillId="0" borderId="41" xfId="11" applyFont="1" applyBorder="1" applyAlignment="1">
      <alignment horizontal="center" vertical="center" wrapText="1"/>
    </xf>
    <xf numFmtId="0" fontId="20" fillId="0" borderId="12" xfId="11" applyFont="1" applyBorder="1" applyAlignment="1">
      <alignment horizontal="center" vertical="center" wrapText="1"/>
    </xf>
    <xf numFmtId="0" fontId="20" fillId="0" borderId="64" xfId="11" applyFont="1" applyBorder="1" applyAlignment="1">
      <alignment horizontal="center" vertical="center" wrapText="1"/>
    </xf>
    <xf numFmtId="0" fontId="20" fillId="0" borderId="0" xfId="11" applyFont="1" applyBorder="1" applyAlignment="1">
      <alignment horizontal="center" vertical="center" wrapText="1"/>
    </xf>
    <xf numFmtId="0" fontId="20" fillId="0" borderId="37" xfId="11" applyFont="1" applyBorder="1" applyAlignment="1">
      <alignment horizontal="center" vertical="center" wrapText="1"/>
    </xf>
    <xf numFmtId="0" fontId="20" fillId="0" borderId="54" xfId="11" applyFont="1" applyBorder="1" applyAlignment="1">
      <alignment horizontal="center" vertical="center" wrapText="1"/>
    </xf>
    <xf numFmtId="0" fontId="20" fillId="0" borderId="12" xfId="11" applyFont="1" applyBorder="1" applyAlignment="1">
      <alignment vertical="center" textRotation="255"/>
    </xf>
    <xf numFmtId="0" fontId="20" fillId="0" borderId="0" xfId="11" applyFont="1" applyBorder="1" applyAlignment="1">
      <alignment vertical="center" textRotation="255"/>
    </xf>
    <xf numFmtId="0" fontId="20" fillId="0" borderId="54" xfId="11" applyFont="1" applyBorder="1" applyAlignment="1">
      <alignment vertical="center" textRotation="255"/>
    </xf>
    <xf numFmtId="0" fontId="1" fillId="0" borderId="0" xfId="11" applyFill="1" applyBorder="1" applyAlignment="1">
      <alignment horizontal="right" vertical="center" shrinkToFit="1"/>
    </xf>
    <xf numFmtId="0" fontId="1" fillId="0" borderId="38" xfId="11" applyFill="1" applyBorder="1" applyAlignment="1">
      <alignment horizontal="right" vertical="center" shrinkToFit="1"/>
    </xf>
    <xf numFmtId="181" fontId="20" fillId="0" borderId="41" xfId="11" applyNumberFormat="1" applyFont="1" applyFill="1" applyBorder="1" applyAlignment="1">
      <alignment horizontal="right" vertical="center" shrinkToFit="1"/>
    </xf>
    <xf numFmtId="181" fontId="20" fillId="0" borderId="64" xfId="11" applyNumberFormat="1" applyFont="1" applyFill="1" applyBorder="1" applyAlignment="1">
      <alignment horizontal="right" vertical="center" shrinkToFit="1"/>
    </xf>
    <xf numFmtId="181" fontId="20" fillId="0" borderId="37" xfId="11" applyNumberFormat="1" applyFont="1" applyFill="1" applyBorder="1" applyAlignment="1">
      <alignment horizontal="right" vertical="center" shrinkToFit="1"/>
    </xf>
    <xf numFmtId="0" fontId="1" fillId="0" borderId="54" xfId="11" applyFill="1" applyBorder="1" applyAlignment="1">
      <alignment horizontal="right" vertical="center" shrinkToFit="1"/>
    </xf>
    <xf numFmtId="181" fontId="20" fillId="0" borderId="54" xfId="11" applyNumberFormat="1" applyFont="1" applyFill="1" applyBorder="1" applyAlignment="1">
      <alignment horizontal="right" vertical="center" shrinkToFit="1"/>
    </xf>
    <xf numFmtId="0" fontId="1" fillId="0" borderId="40" xfId="11" applyFill="1" applyBorder="1" applyAlignment="1">
      <alignment horizontal="right" vertical="center" shrinkToFit="1"/>
    </xf>
    <xf numFmtId="0" fontId="20" fillId="0" borderId="41" xfId="11" applyFont="1" applyFill="1" applyBorder="1" applyAlignment="1">
      <alignment horizontal="left" vertical="center"/>
    </xf>
    <xf numFmtId="0" fontId="20" fillId="0" borderId="12" xfId="11" applyFont="1" applyFill="1" applyBorder="1" applyAlignment="1">
      <alignment horizontal="left" vertical="center"/>
    </xf>
    <xf numFmtId="0" fontId="20" fillId="0" borderId="48" xfId="11" applyFont="1" applyFill="1" applyBorder="1" applyAlignment="1">
      <alignment horizontal="left" vertical="center"/>
    </xf>
    <xf numFmtId="178" fontId="20" fillId="0" borderId="48" xfId="11" applyNumberFormat="1" applyFont="1" applyFill="1" applyBorder="1" applyAlignment="1">
      <alignment horizontal="right" vertical="center" shrinkToFit="1"/>
    </xf>
    <xf numFmtId="0" fontId="20" fillId="0" borderId="64" xfId="11" applyFont="1" applyFill="1" applyBorder="1" applyAlignment="1">
      <alignment horizontal="left" vertical="center"/>
    </xf>
    <xf numFmtId="0" fontId="20" fillId="0" borderId="0" xfId="11" applyFont="1" applyFill="1" applyBorder="1" applyAlignment="1">
      <alignment horizontal="left" vertical="center"/>
    </xf>
    <xf numFmtId="0" fontId="20" fillId="0" borderId="38" xfId="11" applyFont="1" applyFill="1" applyBorder="1" applyAlignment="1">
      <alignment horizontal="left" vertical="center"/>
    </xf>
    <xf numFmtId="178" fontId="20" fillId="5" borderId="88" xfId="11" applyNumberFormat="1" applyFont="1" applyFill="1" applyBorder="1" applyAlignment="1">
      <alignment horizontal="right" vertical="center" shrinkToFit="1"/>
    </xf>
    <xf numFmtId="178" fontId="20" fillId="5" borderId="0" xfId="11" applyNumberFormat="1" applyFont="1" applyFill="1" applyBorder="1" applyAlignment="1">
      <alignment horizontal="right" vertical="center" shrinkToFit="1"/>
    </xf>
    <xf numFmtId="178" fontId="20" fillId="5" borderId="85" xfId="11" applyNumberFormat="1" applyFont="1" applyFill="1" applyBorder="1" applyAlignment="1">
      <alignment horizontal="right" vertical="center" shrinkToFit="1"/>
    </xf>
    <xf numFmtId="0" fontId="20" fillId="5" borderId="88" xfId="11" applyFont="1" applyFill="1" applyBorder="1" applyAlignment="1">
      <alignment horizontal="right" vertical="center" shrinkToFit="1"/>
    </xf>
    <xf numFmtId="0" fontId="20" fillId="5" borderId="0" xfId="11" applyFont="1" applyFill="1" applyBorder="1" applyAlignment="1">
      <alignment horizontal="right" vertical="center" shrinkToFit="1"/>
    </xf>
    <xf numFmtId="0" fontId="20" fillId="5" borderId="38" xfId="11" applyFont="1" applyFill="1" applyBorder="1" applyAlignment="1">
      <alignment horizontal="right" vertical="center" shrinkToFit="1"/>
    </xf>
    <xf numFmtId="0" fontId="20" fillId="0" borderId="64" xfId="11" applyFont="1" applyFill="1" applyBorder="1" applyAlignment="1">
      <alignment horizontal="center" vertical="center" wrapText="1"/>
    </xf>
    <xf numFmtId="0" fontId="20" fillId="0" borderId="0" xfId="11" applyFont="1" applyFill="1" applyBorder="1" applyAlignment="1">
      <alignment horizontal="center" vertical="center" wrapText="1"/>
    </xf>
    <xf numFmtId="0" fontId="20" fillId="0" borderId="37" xfId="11" applyFont="1" applyFill="1" applyBorder="1" applyAlignment="1">
      <alignment horizontal="center" vertical="center" wrapText="1"/>
    </xf>
    <xf numFmtId="0" fontId="20" fillId="0" borderId="54" xfId="11" applyFont="1" applyFill="1" applyBorder="1" applyAlignment="1">
      <alignment horizontal="center" vertical="center" wrapText="1"/>
    </xf>
    <xf numFmtId="178" fontId="20" fillId="0" borderId="37" xfId="11" applyNumberFormat="1" applyFont="1" applyFill="1" applyBorder="1" applyAlignment="1">
      <alignment horizontal="right" vertical="center" shrinkToFit="1"/>
    </xf>
    <xf numFmtId="178" fontId="20" fillId="0" borderId="54" xfId="11" applyNumberFormat="1" applyFont="1" applyFill="1" applyBorder="1" applyAlignment="1">
      <alignment horizontal="right" vertical="center" shrinkToFit="1"/>
    </xf>
    <xf numFmtId="178" fontId="20" fillId="0" borderId="89" xfId="11" applyNumberFormat="1" applyFont="1" applyFill="1" applyBorder="1" applyAlignment="1">
      <alignment horizontal="right" vertical="center" shrinkToFit="1"/>
    </xf>
    <xf numFmtId="181" fontId="20" fillId="0" borderId="90" xfId="11" applyNumberFormat="1" applyFont="1" applyFill="1" applyBorder="1" applyAlignment="1">
      <alignment horizontal="right" vertical="center" shrinkToFit="1"/>
    </xf>
    <xf numFmtId="178" fontId="20" fillId="0" borderId="90" xfId="11" applyNumberFormat="1" applyFont="1" applyFill="1" applyBorder="1" applyAlignment="1">
      <alignment horizontal="right" vertical="center" shrinkToFit="1"/>
    </xf>
    <xf numFmtId="181" fontId="20" fillId="0" borderId="91" xfId="11" applyNumberFormat="1" applyFont="1" applyFill="1" applyBorder="1" applyAlignment="1">
      <alignment horizontal="right" vertical="center" shrinkToFit="1"/>
    </xf>
    <xf numFmtId="181" fontId="20" fillId="0" borderId="40" xfId="11" applyNumberFormat="1" applyFont="1" applyFill="1" applyBorder="1" applyAlignment="1">
      <alignment horizontal="right" vertical="center" shrinkToFit="1"/>
    </xf>
    <xf numFmtId="178" fontId="20" fillId="0" borderId="40" xfId="11" applyNumberFormat="1" applyFont="1" applyFill="1" applyBorder="1" applyAlignment="1">
      <alignment horizontal="right" vertical="center" shrinkToFit="1"/>
    </xf>
    <xf numFmtId="0" fontId="20" fillId="0" borderId="37" xfId="11" applyFont="1" applyFill="1" applyBorder="1" applyAlignment="1">
      <alignment horizontal="left" vertical="center"/>
    </xf>
    <xf numFmtId="0" fontId="20" fillId="0" borderId="54" xfId="11" applyFont="1" applyFill="1" applyBorder="1" applyAlignment="1">
      <alignment horizontal="left" vertical="center"/>
    </xf>
    <xf numFmtId="0" fontId="20" fillId="0" borderId="40" xfId="11" applyFont="1" applyFill="1" applyBorder="1" applyAlignment="1">
      <alignment horizontal="left" vertical="center"/>
    </xf>
    <xf numFmtId="0" fontId="1" fillId="0" borderId="89" xfId="11" applyFill="1" applyBorder="1" applyAlignment="1">
      <alignment horizontal="right" vertical="center" shrinkToFit="1"/>
    </xf>
    <xf numFmtId="181" fontId="1" fillId="0" borderId="54" xfId="11" applyNumberFormat="1" applyFill="1" applyBorder="1" applyAlignment="1">
      <alignment horizontal="right" vertical="center" shrinkToFit="1"/>
    </xf>
    <xf numFmtId="181" fontId="1" fillId="0" borderId="89" xfId="11" applyNumberFormat="1" applyFill="1" applyBorder="1" applyAlignment="1">
      <alignment horizontal="right" vertical="center" shrinkToFit="1"/>
    </xf>
    <xf numFmtId="178" fontId="20" fillId="0" borderId="91" xfId="11" applyNumberFormat="1" applyFont="1" applyFill="1" applyBorder="1" applyAlignment="1">
      <alignment horizontal="right" vertical="center" shrinkToFit="1"/>
    </xf>
    <xf numFmtId="178" fontId="20" fillId="5" borderId="91" xfId="11" applyNumberFormat="1" applyFont="1" applyFill="1" applyBorder="1" applyAlignment="1">
      <alignment horizontal="right" vertical="center" shrinkToFit="1"/>
    </xf>
    <xf numFmtId="178" fontId="20" fillId="5" borderId="54" xfId="11" applyNumberFormat="1" applyFont="1" applyFill="1" applyBorder="1" applyAlignment="1">
      <alignment horizontal="right" vertical="center" shrinkToFit="1"/>
    </xf>
    <xf numFmtId="178" fontId="20" fillId="5" borderId="89" xfId="11" applyNumberFormat="1" applyFont="1" applyFill="1" applyBorder="1" applyAlignment="1">
      <alignment horizontal="right" vertical="center" shrinkToFit="1"/>
    </xf>
    <xf numFmtId="0" fontId="20" fillId="5" borderId="91" xfId="11" applyFont="1" applyFill="1" applyBorder="1" applyAlignment="1">
      <alignment horizontal="right" vertical="center" shrinkToFit="1"/>
    </xf>
    <xf numFmtId="0" fontId="20" fillId="5" borderId="54" xfId="11" applyFont="1" applyFill="1" applyBorder="1" applyAlignment="1">
      <alignment horizontal="right" vertical="center" shrinkToFit="1"/>
    </xf>
    <xf numFmtId="0" fontId="20" fillId="5" borderId="40" xfId="11" applyFont="1" applyFill="1" applyBorder="1" applyAlignment="1">
      <alignment horizontal="right" vertical="center" shrinkToFit="1"/>
    </xf>
    <xf numFmtId="0" fontId="20" fillId="0" borderId="41" xfId="11" applyFont="1" applyBorder="1" applyAlignment="1">
      <alignment horizontal="center" vertical="center" textRotation="255"/>
    </xf>
    <xf numFmtId="0" fontId="20" fillId="0" borderId="48" xfId="11" applyFont="1" applyBorder="1" applyAlignment="1">
      <alignment horizontal="center" vertical="center" textRotation="255"/>
    </xf>
    <xf numFmtId="0" fontId="20" fillId="0" borderId="64" xfId="11" applyFont="1" applyBorder="1" applyAlignment="1">
      <alignment horizontal="center" vertical="center" textRotation="255"/>
    </xf>
    <xf numFmtId="0" fontId="20" fillId="0" borderId="38" xfId="11" applyFont="1" applyBorder="1" applyAlignment="1">
      <alignment horizontal="center" vertical="center" textRotation="255"/>
    </xf>
    <xf numFmtId="0" fontId="20" fillId="0" borderId="37" xfId="11" applyFont="1" applyBorder="1" applyAlignment="1">
      <alignment horizontal="center" vertical="center" textRotation="255"/>
    </xf>
    <xf numFmtId="0" fontId="20" fillId="0" borderId="40" xfId="11" applyFont="1" applyBorder="1" applyAlignment="1">
      <alignment horizontal="center" vertical="center" textRotation="255"/>
    </xf>
    <xf numFmtId="177" fontId="34" fillId="0" borderId="107" xfId="15" applyNumberFormat="1" applyFont="1" applyBorder="1" applyAlignment="1" applyProtection="1">
      <alignment horizontal="right" vertical="center" shrinkToFit="1"/>
      <protection locked="0"/>
    </xf>
    <xf numFmtId="177" fontId="34" fillId="0" borderId="102" xfId="15" applyNumberFormat="1" applyFont="1" applyBorder="1" applyAlignment="1" applyProtection="1">
      <alignment horizontal="right" vertical="center" shrinkToFit="1"/>
      <protection locked="0"/>
    </xf>
    <xf numFmtId="0" fontId="34" fillId="0" borderId="112" xfId="15" applyFont="1" applyBorder="1" applyAlignment="1" applyProtection="1">
      <alignment horizontal="left" vertical="center" shrinkToFit="1"/>
      <protection locked="0"/>
    </xf>
    <xf numFmtId="0" fontId="34" fillId="0" borderId="113" xfId="15" applyFont="1" applyBorder="1" applyAlignment="1" applyProtection="1">
      <alignment horizontal="left" vertical="center" shrinkToFit="1"/>
      <protection locked="0"/>
    </xf>
    <xf numFmtId="0" fontId="34" fillId="0" borderId="114" xfId="15" applyFont="1" applyBorder="1" applyAlignment="1" applyProtection="1">
      <alignment horizontal="left" vertical="center" shrinkToFit="1"/>
      <protection locked="0"/>
    </xf>
    <xf numFmtId="0" fontId="34" fillId="0" borderId="112" xfId="12" applyFont="1" applyBorder="1" applyAlignment="1" applyProtection="1">
      <alignment horizontal="left" vertical="center" shrinkToFit="1"/>
      <protection locked="0"/>
    </xf>
    <xf numFmtId="0" fontId="34" fillId="0" borderId="113" xfId="12" applyFont="1" applyBorder="1" applyAlignment="1" applyProtection="1">
      <alignment horizontal="left" vertical="center" shrinkToFit="1"/>
      <protection locked="0"/>
    </xf>
    <xf numFmtId="0" fontId="34" fillId="0" borderId="114" xfId="12" applyFont="1" applyBorder="1" applyAlignment="1" applyProtection="1">
      <alignment horizontal="left" vertical="center" shrinkToFit="1"/>
      <protection locked="0"/>
    </xf>
    <xf numFmtId="0" fontId="34" fillId="0" borderId="98" xfId="12" applyFont="1" applyBorder="1" applyAlignment="1" applyProtection="1">
      <alignment horizontal="left" vertical="center" shrinkToFit="1"/>
      <protection locked="0"/>
    </xf>
    <xf numFmtId="0" fontId="34" fillId="0" borderId="99" xfId="12" applyFont="1" applyBorder="1" applyAlignment="1" applyProtection="1">
      <alignment horizontal="left" vertical="center" shrinkToFit="1"/>
      <protection locked="0"/>
    </xf>
    <xf numFmtId="0" fontId="34" fillId="0" borderId="100" xfId="12" applyFont="1" applyBorder="1" applyAlignment="1" applyProtection="1">
      <alignment horizontal="left" vertical="center" shrinkToFit="1"/>
      <protection locked="0"/>
    </xf>
    <xf numFmtId="0" fontId="34" fillId="7" borderId="62" xfId="12" applyFont="1" applyFill="1" applyBorder="1" applyAlignment="1" applyProtection="1">
      <alignment horizontal="center" vertical="center" wrapText="1"/>
      <protection locked="0"/>
    </xf>
    <xf numFmtId="0" fontId="34" fillId="7" borderId="8" xfId="12" applyFont="1" applyFill="1" applyBorder="1" applyAlignment="1" applyProtection="1">
      <alignment horizontal="center" vertical="center" wrapText="1"/>
      <protection locked="0"/>
    </xf>
    <xf numFmtId="0" fontId="34" fillId="7" borderId="23" xfId="12" applyFont="1" applyFill="1" applyBorder="1" applyAlignment="1" applyProtection="1">
      <alignment horizontal="center" vertical="center" wrapText="1"/>
      <protection locked="0"/>
    </xf>
    <xf numFmtId="0" fontId="34" fillId="7" borderId="95" xfId="12" applyFont="1" applyFill="1" applyBorder="1" applyAlignment="1" applyProtection="1">
      <alignment horizontal="center" vertical="center" wrapText="1"/>
      <protection locked="0"/>
    </xf>
    <xf numFmtId="0" fontId="34" fillId="7" borderId="93" xfId="12" applyFont="1" applyFill="1" applyBorder="1" applyAlignment="1" applyProtection="1">
      <alignment horizontal="center" vertical="center" wrapText="1"/>
      <protection locked="0"/>
    </xf>
    <xf numFmtId="0" fontId="34" fillId="7" borderId="94" xfId="12" applyFont="1" applyFill="1" applyBorder="1" applyAlignment="1" applyProtection="1">
      <alignment horizontal="center" vertical="center" wrapText="1"/>
      <protection locked="0"/>
    </xf>
    <xf numFmtId="0" fontId="1" fillId="7" borderId="62" xfId="12" applyFont="1" applyFill="1" applyBorder="1" applyAlignment="1" applyProtection="1">
      <alignment horizontal="center" vertical="center" wrapText="1"/>
      <protection locked="0"/>
    </xf>
    <xf numFmtId="0" fontId="1" fillId="7" borderId="8" xfId="12" applyFont="1" applyFill="1" applyBorder="1" applyAlignment="1" applyProtection="1">
      <alignment horizontal="center" vertical="center" wrapText="1"/>
      <protection locked="0"/>
    </xf>
    <xf numFmtId="0" fontId="1" fillId="7" borderId="23" xfId="12" applyFont="1" applyFill="1" applyBorder="1" applyAlignment="1" applyProtection="1">
      <alignment horizontal="center" vertical="center" wrapText="1"/>
      <protection locked="0"/>
    </xf>
    <xf numFmtId="0" fontId="1" fillId="7" borderId="95" xfId="12" applyFont="1" applyFill="1" applyBorder="1" applyAlignment="1" applyProtection="1">
      <alignment horizontal="center" vertical="center" wrapText="1"/>
      <protection locked="0"/>
    </xf>
    <xf numFmtId="0" fontId="1" fillId="7" borderId="93" xfId="12" applyFont="1" applyFill="1" applyBorder="1" applyAlignment="1" applyProtection="1">
      <alignment horizontal="center" vertical="center" wrapText="1"/>
      <protection locked="0"/>
    </xf>
    <xf numFmtId="0" fontId="1" fillId="7" borderId="94" xfId="12" applyFont="1" applyFill="1" applyBorder="1" applyAlignment="1" applyProtection="1">
      <alignment horizontal="center" vertical="center" wrapText="1"/>
      <protection locked="0"/>
    </xf>
    <xf numFmtId="0" fontId="34" fillId="0" borderId="112" xfId="14" applyFont="1" applyBorder="1" applyAlignment="1" applyProtection="1">
      <alignment horizontal="left" vertical="center" shrinkToFit="1"/>
      <protection locked="0"/>
    </xf>
    <xf numFmtId="0" fontId="34" fillId="0" borderId="113" xfId="14" applyFont="1" applyBorder="1" applyAlignment="1" applyProtection="1">
      <alignment horizontal="left" vertical="center" shrinkToFit="1"/>
      <protection locked="0"/>
    </xf>
    <xf numFmtId="0" fontId="34" fillId="0" borderId="114" xfId="14" applyFont="1" applyBorder="1" applyAlignment="1" applyProtection="1">
      <alignment horizontal="left" vertical="center" shrinkToFit="1"/>
      <protection locked="0"/>
    </xf>
    <xf numFmtId="177" fontId="34" fillId="0" borderId="115" xfId="14" applyNumberFormat="1" applyFont="1" applyBorder="1" applyAlignment="1" applyProtection="1">
      <alignment horizontal="right" vertical="center" shrinkToFit="1"/>
      <protection locked="0"/>
    </xf>
    <xf numFmtId="177" fontId="34" fillId="0" borderId="116" xfId="14" applyNumberFormat="1" applyFont="1" applyBorder="1" applyAlignment="1" applyProtection="1">
      <alignment horizontal="right" vertical="center" shrinkToFit="1"/>
      <protection locked="0"/>
    </xf>
    <xf numFmtId="177" fontId="34" fillId="0" borderId="117" xfId="14" applyNumberFormat="1" applyFont="1" applyBorder="1" applyAlignment="1" applyProtection="1">
      <alignment horizontal="right" vertical="center" shrinkToFit="1"/>
      <protection locked="0"/>
    </xf>
    <xf numFmtId="177" fontId="34" fillId="0" borderId="118" xfId="14" applyNumberFormat="1" applyFont="1" applyBorder="1" applyAlignment="1" applyProtection="1">
      <alignment horizontal="right" vertical="center" shrinkToFit="1"/>
      <protection locked="0"/>
    </xf>
    <xf numFmtId="177" fontId="34" fillId="0" borderId="113" xfId="14" applyNumberFormat="1" applyFont="1" applyBorder="1" applyAlignment="1" applyProtection="1">
      <alignment horizontal="right" vertical="center" shrinkToFit="1"/>
      <protection locked="0"/>
    </xf>
    <xf numFmtId="177" fontId="34" fillId="0" borderId="119" xfId="14" applyNumberFormat="1" applyFont="1" applyBorder="1" applyAlignment="1" applyProtection="1">
      <alignment horizontal="right" vertical="center" shrinkToFit="1"/>
      <protection locked="0"/>
    </xf>
    <xf numFmtId="177" fontId="34" fillId="0" borderId="120" xfId="15" applyNumberFormat="1" applyFont="1" applyBorder="1" applyAlignment="1" applyProtection="1">
      <alignment horizontal="right" vertical="center" shrinkToFit="1"/>
      <protection locked="0"/>
    </xf>
    <xf numFmtId="177" fontId="34" fillId="0" borderId="116" xfId="15" applyNumberFormat="1" applyFont="1" applyBorder="1" applyAlignment="1" applyProtection="1">
      <alignment horizontal="right" vertical="center" shrinkToFit="1"/>
      <protection locked="0"/>
    </xf>
    <xf numFmtId="0" fontId="34" fillId="0" borderId="116" xfId="15" applyNumberFormat="1" applyFont="1" applyBorder="1" applyAlignment="1" applyProtection="1">
      <alignment horizontal="left" vertical="center" shrinkToFit="1"/>
      <protection locked="0"/>
    </xf>
    <xf numFmtId="0" fontId="34" fillId="0" borderId="121" xfId="15" applyNumberFormat="1" applyFont="1" applyBorder="1" applyAlignment="1" applyProtection="1">
      <alignment horizontal="left" vertical="center" shrinkToFit="1"/>
      <protection locked="0"/>
    </xf>
    <xf numFmtId="0" fontId="34" fillId="0" borderId="102" xfId="15" applyNumberFormat="1" applyFont="1" applyBorder="1" applyAlignment="1" applyProtection="1">
      <alignment horizontal="left" vertical="center" shrinkToFit="1"/>
      <protection locked="0"/>
    </xf>
    <xf numFmtId="0" fontId="34" fillId="0" borderId="108" xfId="15" applyNumberFormat="1" applyFont="1" applyBorder="1" applyAlignment="1" applyProtection="1">
      <alignment horizontal="left" vertical="center" shrinkToFit="1"/>
      <protection locked="0"/>
    </xf>
    <xf numFmtId="177" fontId="34" fillId="0" borderId="98" xfId="15" applyNumberFormat="1" applyFont="1" applyBorder="1" applyAlignment="1" applyProtection="1">
      <alignment horizontal="right" vertical="center" shrinkToFit="1"/>
      <protection locked="0"/>
    </xf>
    <xf numFmtId="177" fontId="34" fillId="0" borderId="99" xfId="15" applyNumberFormat="1" applyFont="1" applyBorder="1" applyAlignment="1" applyProtection="1">
      <alignment horizontal="right" vertical="center" shrinkToFit="1"/>
      <protection locked="0"/>
    </xf>
    <xf numFmtId="177" fontId="34" fillId="0" borderId="100" xfId="15" applyNumberFormat="1" applyFont="1" applyBorder="1" applyAlignment="1" applyProtection="1">
      <alignment horizontal="right" vertical="center" shrinkToFit="1"/>
      <protection locked="0"/>
    </xf>
    <xf numFmtId="177" fontId="34" fillId="0" borderId="112" xfId="15" applyNumberFormat="1" applyFont="1" applyBorder="1" applyAlignment="1" applyProtection="1">
      <alignment horizontal="right" vertical="center" shrinkToFit="1"/>
      <protection locked="0"/>
    </xf>
    <xf numFmtId="177" fontId="34" fillId="0" borderId="113" xfId="15" applyNumberFormat="1" applyFont="1" applyBorder="1" applyAlignment="1" applyProtection="1">
      <alignment horizontal="right" vertical="center" shrinkToFit="1"/>
      <protection locked="0"/>
    </xf>
    <xf numFmtId="177" fontId="34" fillId="0" borderId="114" xfId="15" applyNumberFormat="1" applyFont="1" applyBorder="1" applyAlignment="1" applyProtection="1">
      <alignment horizontal="right" vertical="center" shrinkToFit="1"/>
      <protection locked="0"/>
    </xf>
    <xf numFmtId="0" fontId="34" fillId="7" borderId="9" xfId="12" applyFont="1" applyFill="1" applyBorder="1" applyAlignment="1" applyProtection="1">
      <alignment horizontal="center" vertical="center" wrapText="1"/>
      <protection locked="0"/>
    </xf>
    <xf numFmtId="0" fontId="34" fillId="7" borderId="96" xfId="12" applyFont="1" applyFill="1" applyBorder="1" applyAlignment="1" applyProtection="1">
      <alignment horizontal="center" vertical="center" wrapText="1"/>
      <protection locked="0"/>
    </xf>
    <xf numFmtId="0" fontId="34" fillId="0" borderId="98" xfId="14" applyFont="1" applyBorder="1" applyAlignment="1" applyProtection="1">
      <alignment horizontal="left" vertical="center" shrinkToFit="1"/>
      <protection locked="0"/>
    </xf>
    <xf numFmtId="0" fontId="34" fillId="0" borderId="99" xfId="14" applyFont="1" applyBorder="1" applyAlignment="1" applyProtection="1">
      <alignment horizontal="left" vertical="center" shrinkToFit="1"/>
      <protection locked="0"/>
    </xf>
    <xf numFmtId="0" fontId="34" fillId="0" borderId="100" xfId="14" applyFont="1" applyBorder="1" applyAlignment="1" applyProtection="1">
      <alignment horizontal="left" vertical="center" shrinkToFit="1"/>
      <protection locked="0"/>
    </xf>
    <xf numFmtId="177" fontId="34" fillId="0" borderId="101" xfId="14" applyNumberFormat="1" applyFont="1" applyBorder="1" applyAlignment="1" applyProtection="1">
      <alignment horizontal="right" vertical="center" shrinkToFit="1"/>
      <protection locked="0"/>
    </xf>
    <xf numFmtId="177" fontId="34" fillId="0" borderId="102" xfId="14" applyNumberFormat="1" applyFont="1" applyBorder="1" applyAlignment="1" applyProtection="1">
      <alignment horizontal="right" vertical="center" shrinkToFit="1"/>
      <protection locked="0"/>
    </xf>
    <xf numFmtId="177" fontId="34" fillId="0" borderId="103" xfId="14" applyNumberFormat="1" applyFont="1" applyBorder="1" applyAlignment="1" applyProtection="1">
      <alignment horizontal="right" vertical="center" shrinkToFit="1"/>
      <protection locked="0"/>
    </xf>
    <xf numFmtId="177" fontId="34" fillId="0" borderId="104" xfId="14" applyNumberFormat="1" applyFont="1" applyBorder="1" applyAlignment="1" applyProtection="1">
      <alignment horizontal="right" vertical="center" shrinkToFit="1"/>
      <protection locked="0"/>
    </xf>
    <xf numFmtId="177" fontId="34" fillId="0" borderId="105" xfId="14" applyNumberFormat="1" applyFont="1" applyBorder="1" applyAlignment="1" applyProtection="1">
      <alignment horizontal="right" vertical="center" shrinkToFit="1"/>
      <protection locked="0"/>
    </xf>
    <xf numFmtId="177" fontId="34" fillId="0" borderId="106" xfId="14" applyNumberFormat="1" applyFont="1" applyBorder="1" applyAlignment="1" applyProtection="1">
      <alignment horizontal="right" vertical="center" shrinkToFit="1"/>
      <protection locked="0"/>
    </xf>
    <xf numFmtId="0" fontId="34" fillId="7" borderId="36" xfId="12" applyFont="1" applyFill="1" applyBorder="1" applyAlignment="1" applyProtection="1">
      <alignment horizontal="center" vertical="center"/>
      <protection locked="0"/>
    </xf>
    <xf numFmtId="0" fontId="34" fillId="7" borderId="8" xfId="12" applyFont="1" applyFill="1" applyBorder="1" applyAlignment="1" applyProtection="1">
      <alignment horizontal="center" vertical="center"/>
      <protection locked="0"/>
    </xf>
    <xf numFmtId="0" fontId="34" fillId="7" borderId="23" xfId="12" applyFont="1" applyFill="1" applyBorder="1" applyAlignment="1" applyProtection="1">
      <alignment horizontal="center" vertical="center"/>
      <protection locked="0"/>
    </xf>
    <xf numFmtId="0" fontId="34" fillId="7" borderId="92" xfId="12" applyFont="1" applyFill="1" applyBorder="1" applyAlignment="1" applyProtection="1">
      <alignment horizontal="center" vertical="center"/>
      <protection locked="0"/>
    </xf>
    <xf numFmtId="0" fontId="34" fillId="7" borderId="93" xfId="12" applyFont="1" applyFill="1" applyBorder="1" applyAlignment="1" applyProtection="1">
      <alignment horizontal="center" vertical="center"/>
      <protection locked="0"/>
    </xf>
    <xf numFmtId="0" fontId="34" fillId="7" borderId="94" xfId="12" applyFont="1" applyFill="1" applyBorder="1" applyAlignment="1" applyProtection="1">
      <alignment horizontal="center" vertical="center"/>
      <protection locked="0"/>
    </xf>
    <xf numFmtId="0" fontId="33" fillId="6" borderId="1" xfId="12" applyFont="1" applyFill="1" applyBorder="1" applyAlignment="1" applyProtection="1">
      <alignment horizontal="center" vertical="center"/>
    </xf>
    <xf numFmtId="0" fontId="33" fillId="6" borderId="2" xfId="12" applyFont="1" applyFill="1" applyBorder="1" applyAlignment="1" applyProtection="1">
      <alignment horizontal="center" vertical="center"/>
    </xf>
    <xf numFmtId="0" fontId="33" fillId="6" borderId="3" xfId="12" applyFont="1" applyFill="1" applyBorder="1" applyAlignment="1" applyProtection="1">
      <alignment horizontal="center" vertical="center"/>
    </xf>
    <xf numFmtId="0" fontId="34" fillId="6" borderId="75" xfId="12" applyFont="1" applyFill="1" applyBorder="1" applyAlignment="1" applyProtection="1">
      <alignment horizontal="left" vertical="center"/>
    </xf>
    <xf numFmtId="0" fontId="34" fillId="7" borderId="36" xfId="12" applyFont="1" applyFill="1" applyBorder="1" applyAlignment="1" applyProtection="1">
      <alignment horizontal="center" vertical="center" wrapText="1"/>
      <protection locked="0"/>
    </xf>
    <xf numFmtId="0" fontId="34" fillId="7" borderId="92" xfId="12" applyFont="1" applyFill="1" applyBorder="1" applyAlignment="1" applyProtection="1">
      <alignment horizontal="center" vertical="center" wrapText="1"/>
      <protection locked="0"/>
    </xf>
    <xf numFmtId="0" fontId="34" fillId="0" borderId="98" xfId="15" applyNumberFormat="1" applyFont="1" applyBorder="1" applyAlignment="1" applyProtection="1">
      <alignment horizontal="left" vertical="center" shrinkToFit="1"/>
      <protection locked="0"/>
    </xf>
    <xf numFmtId="0" fontId="34" fillId="0" borderId="99" xfId="15" applyNumberFormat="1" applyFont="1" applyBorder="1" applyAlignment="1" applyProtection="1">
      <alignment horizontal="left" vertical="center" shrinkToFit="1"/>
      <protection locked="0"/>
    </xf>
    <xf numFmtId="0" fontId="34" fillId="0" borderId="110" xfId="15" applyNumberFormat="1" applyFont="1" applyBorder="1" applyAlignment="1" applyProtection="1">
      <alignment horizontal="left" vertical="center" shrinkToFit="1"/>
      <protection locked="0"/>
    </xf>
    <xf numFmtId="0" fontId="34" fillId="0" borderId="112" xfId="15" applyNumberFormat="1" applyFont="1" applyBorder="1" applyAlignment="1" applyProtection="1">
      <alignment horizontal="left" vertical="center" shrinkToFit="1"/>
      <protection locked="0"/>
    </xf>
    <xf numFmtId="0" fontId="34" fillId="0" borderId="113" xfId="15" applyNumberFormat="1" applyFont="1" applyBorder="1" applyAlignment="1" applyProtection="1">
      <alignment horizontal="left" vertical="center" shrinkToFit="1"/>
      <protection locked="0"/>
    </xf>
    <xf numFmtId="0" fontId="34" fillId="0" borderId="119" xfId="15" applyNumberFormat="1" applyFont="1" applyBorder="1" applyAlignment="1" applyProtection="1">
      <alignment horizontal="left" vertical="center" shrinkToFit="1"/>
      <protection locked="0"/>
    </xf>
    <xf numFmtId="177" fontId="34" fillId="0" borderId="123" xfId="14" applyNumberFormat="1" applyFont="1" applyBorder="1" applyAlignment="1" applyProtection="1">
      <alignment horizontal="right" vertical="center" shrinkToFit="1"/>
      <protection locked="0"/>
    </xf>
    <xf numFmtId="177" fontId="34" fillId="0" borderId="124" xfId="14" applyNumberFormat="1" applyFont="1" applyBorder="1" applyAlignment="1" applyProtection="1">
      <alignment horizontal="right" vertical="center" shrinkToFit="1"/>
      <protection locked="0"/>
    </xf>
    <xf numFmtId="177" fontId="34" fillId="0" borderId="125" xfId="14" applyNumberFormat="1" applyFont="1" applyBorder="1" applyAlignment="1" applyProtection="1">
      <alignment horizontal="right" vertical="center" shrinkToFit="1"/>
      <protection locked="0"/>
    </xf>
    <xf numFmtId="0" fontId="34" fillId="8" borderId="44" xfId="12" applyFont="1" applyFill="1" applyBorder="1" applyAlignment="1" applyProtection="1">
      <alignment horizontal="left" vertical="center" shrinkToFit="1"/>
      <protection locked="0"/>
    </xf>
    <xf numFmtId="0" fontId="34" fillId="8" borderId="18" xfId="12" applyFont="1" applyFill="1" applyBorder="1" applyAlignment="1" applyProtection="1">
      <alignment horizontal="left" vertical="center" shrinkToFit="1"/>
      <protection locked="0"/>
    </xf>
    <xf numFmtId="0" fontId="34" fillId="8" borderId="43" xfId="12" applyFont="1" applyFill="1" applyBorder="1" applyAlignment="1" applyProtection="1">
      <alignment horizontal="left" vertical="center" shrinkToFit="1"/>
      <protection locked="0"/>
    </xf>
    <xf numFmtId="177" fontId="34" fillId="8" borderId="128" xfId="15" applyNumberFormat="1" applyFont="1" applyFill="1" applyBorder="1" applyAlignment="1" applyProtection="1">
      <alignment horizontal="right" vertical="center" shrinkToFit="1"/>
      <protection locked="0"/>
    </xf>
    <xf numFmtId="177" fontId="34" fillId="8" borderId="129" xfId="15" applyNumberFormat="1" applyFont="1" applyFill="1" applyBorder="1" applyAlignment="1" applyProtection="1">
      <alignment horizontal="right" vertical="center" shrinkToFit="1"/>
      <protection locked="0"/>
    </xf>
    <xf numFmtId="177" fontId="34" fillId="8" borderId="130" xfId="15" applyNumberFormat="1" applyFont="1" applyFill="1" applyBorder="1" applyAlignment="1" applyProtection="1">
      <alignment horizontal="right" vertical="center" shrinkToFit="1"/>
      <protection locked="0"/>
    </xf>
    <xf numFmtId="177" fontId="34" fillId="8" borderId="131" xfId="15" applyNumberFormat="1" applyFont="1" applyFill="1" applyBorder="1" applyAlignment="1" applyProtection="1">
      <alignment horizontal="right" vertical="center" shrinkToFit="1"/>
      <protection locked="0"/>
    </xf>
    <xf numFmtId="177" fontId="34" fillId="8" borderId="132" xfId="15" applyNumberFormat="1" applyFont="1" applyFill="1" applyBorder="1" applyAlignment="1" applyProtection="1">
      <alignment horizontal="right" vertical="center" shrinkToFit="1"/>
      <protection locked="0"/>
    </xf>
    <xf numFmtId="177" fontId="34" fillId="8" borderId="133" xfId="15" applyNumberFormat="1" applyFont="1" applyFill="1" applyBorder="1" applyAlignment="1" applyProtection="1">
      <alignment horizontal="right" vertical="center" shrinkToFit="1"/>
      <protection locked="0"/>
    </xf>
    <xf numFmtId="177" fontId="34" fillId="8" borderId="134" xfId="15" applyNumberFormat="1" applyFont="1" applyFill="1" applyBorder="1" applyAlignment="1" applyProtection="1">
      <alignment horizontal="right" vertical="center" shrinkToFit="1"/>
      <protection locked="0"/>
    </xf>
    <xf numFmtId="0" fontId="34" fillId="8" borderId="129" xfId="15" applyNumberFormat="1" applyFont="1" applyFill="1" applyBorder="1" applyAlignment="1" applyProtection="1">
      <alignment horizontal="left" vertical="center" shrinkToFit="1"/>
      <protection locked="0"/>
    </xf>
    <xf numFmtId="0" fontId="34" fillId="8" borderId="132" xfId="15" applyNumberFormat="1" applyFont="1" applyFill="1" applyBorder="1" applyAlignment="1" applyProtection="1">
      <alignment horizontal="left" vertical="center" shrinkToFit="1"/>
      <protection locked="0"/>
    </xf>
    <xf numFmtId="177" fontId="34" fillId="0" borderId="126" xfId="15" applyNumberFormat="1" applyFont="1" applyBorder="1" applyAlignment="1" applyProtection="1">
      <alignment horizontal="right" vertical="center" shrinkToFit="1"/>
      <protection locked="0"/>
    </xf>
    <xf numFmtId="177" fontId="34" fillId="0" borderId="124" xfId="15" applyNumberFormat="1" applyFont="1" applyBorder="1" applyAlignment="1" applyProtection="1">
      <alignment horizontal="right" vertical="center" shrinkToFit="1"/>
      <protection locked="0"/>
    </xf>
    <xf numFmtId="0" fontId="34" fillId="0" borderId="124" xfId="15" applyNumberFormat="1" applyFont="1" applyBorder="1" applyAlignment="1" applyProtection="1">
      <alignment horizontal="left" vertical="center" shrinkToFit="1"/>
      <protection locked="0"/>
    </xf>
    <xf numFmtId="0" fontId="34" fillId="0" borderId="127" xfId="15" applyNumberFormat="1" applyFont="1" applyBorder="1" applyAlignment="1" applyProtection="1">
      <alignment horizontal="left" vertical="center" shrinkToFit="1"/>
      <protection locked="0"/>
    </xf>
    <xf numFmtId="0" fontId="34" fillId="0" borderId="25" xfId="12" applyFont="1" applyBorder="1" applyAlignment="1" applyProtection="1">
      <alignment horizontal="center" vertical="center"/>
      <protection locked="0"/>
    </xf>
    <xf numFmtId="0" fontId="34" fillId="0" borderId="26" xfId="12" applyFont="1" applyBorder="1" applyAlignment="1" applyProtection="1">
      <alignment horizontal="center" vertical="center"/>
      <protection locked="0"/>
    </xf>
    <xf numFmtId="0" fontId="34" fillId="6" borderId="8" xfId="12" applyFont="1" applyFill="1" applyBorder="1" applyAlignment="1" applyProtection="1">
      <alignment horizontal="left" vertical="center"/>
    </xf>
    <xf numFmtId="177" fontId="34" fillId="8" borderId="17" xfId="15" applyNumberFormat="1" applyFont="1" applyFill="1" applyBorder="1" applyAlignment="1" applyProtection="1">
      <alignment horizontal="right" vertical="center" shrinkToFit="1"/>
      <protection locked="0"/>
    </xf>
    <xf numFmtId="177" fontId="34" fillId="8" borderId="18" xfId="15" applyNumberFormat="1" applyFont="1" applyFill="1" applyBorder="1" applyAlignment="1" applyProtection="1">
      <alignment horizontal="right" vertical="center" shrinkToFit="1"/>
      <protection locked="0"/>
    </xf>
    <xf numFmtId="177" fontId="34" fillId="8" borderId="19" xfId="15" applyNumberFormat="1" applyFont="1" applyFill="1" applyBorder="1" applyAlignment="1" applyProtection="1">
      <alignment horizontal="right" vertical="center" shrinkToFit="1"/>
      <protection locked="0"/>
    </xf>
    <xf numFmtId="0" fontId="34" fillId="7" borderId="36" xfId="12" applyFont="1" applyFill="1" applyBorder="1" applyAlignment="1" applyProtection="1">
      <alignment horizontal="center" vertical="center" wrapText="1" shrinkToFit="1"/>
      <protection locked="0"/>
    </xf>
    <xf numFmtId="0" fontId="34" fillId="7" borderId="8" xfId="12" applyFont="1" applyFill="1" applyBorder="1" applyAlignment="1" applyProtection="1">
      <alignment horizontal="center" vertical="center" shrinkToFit="1"/>
      <protection locked="0"/>
    </xf>
    <xf numFmtId="0" fontId="34" fillId="7" borderId="9" xfId="12" applyFont="1" applyFill="1" applyBorder="1" applyAlignment="1" applyProtection="1">
      <alignment horizontal="center" vertical="center" shrinkToFit="1"/>
      <protection locked="0"/>
    </xf>
    <xf numFmtId="0" fontId="34" fillId="7" borderId="92" xfId="12" applyFont="1" applyFill="1" applyBorder="1" applyAlignment="1" applyProtection="1">
      <alignment horizontal="center" vertical="center" shrinkToFit="1"/>
      <protection locked="0"/>
    </xf>
    <xf numFmtId="0" fontId="34" fillId="7" borderId="93" xfId="12" applyFont="1" applyFill="1" applyBorder="1" applyAlignment="1" applyProtection="1">
      <alignment horizontal="center" vertical="center" shrinkToFit="1"/>
      <protection locked="0"/>
    </xf>
    <xf numFmtId="0" fontId="34" fillId="7" borderId="96" xfId="12" applyFont="1" applyFill="1" applyBorder="1" applyAlignment="1" applyProtection="1">
      <alignment horizontal="center" vertical="center" shrinkToFit="1"/>
      <protection locked="0"/>
    </xf>
    <xf numFmtId="177" fontId="34" fillId="0" borderId="137" xfId="12" applyNumberFormat="1" applyFont="1" applyBorder="1" applyAlignment="1" applyProtection="1">
      <alignment horizontal="right" vertical="center" shrinkToFit="1"/>
      <protection locked="0"/>
    </xf>
    <xf numFmtId="187" fontId="34" fillId="0" borderId="137" xfId="12" applyNumberFormat="1" applyFont="1" applyBorder="1" applyAlignment="1" applyProtection="1">
      <alignment horizontal="right" vertical="center" shrinkToFit="1"/>
      <protection locked="0"/>
    </xf>
    <xf numFmtId="0" fontId="34" fillId="0" borderId="137" xfId="12" applyFont="1" applyBorder="1" applyAlignment="1" applyProtection="1">
      <alignment horizontal="left" vertical="center" shrinkToFit="1"/>
      <protection locked="0"/>
    </xf>
    <xf numFmtId="0" fontId="34" fillId="0" borderId="140" xfId="12" applyFont="1" applyBorder="1" applyAlignment="1" applyProtection="1">
      <alignment horizontal="left" vertical="center" shrinkToFit="1"/>
      <protection locked="0"/>
    </xf>
    <xf numFmtId="177" fontId="34" fillId="0" borderId="136" xfId="14" applyNumberFormat="1" applyFont="1" applyBorder="1" applyAlignment="1" applyProtection="1">
      <alignment horizontal="right" vertical="center" shrinkToFit="1"/>
      <protection locked="0"/>
    </xf>
    <xf numFmtId="177" fontId="34" fillId="0" borderId="137" xfId="14" applyNumberFormat="1" applyFont="1" applyBorder="1" applyAlignment="1" applyProtection="1">
      <alignment horizontal="right" vertical="center" shrinkToFit="1"/>
      <protection locked="0"/>
    </xf>
    <xf numFmtId="177" fontId="34" fillId="0" borderId="138" xfId="14" applyNumberFormat="1" applyFont="1" applyBorder="1" applyAlignment="1" applyProtection="1">
      <alignment horizontal="right" vertical="center" shrinkToFit="1"/>
      <protection locked="0"/>
    </xf>
    <xf numFmtId="177" fontId="34" fillId="0" borderId="139" xfId="14" applyNumberFormat="1" applyFont="1" applyBorder="1" applyAlignment="1" applyProtection="1">
      <alignment horizontal="right" vertical="center" shrinkToFit="1"/>
      <protection locked="0"/>
    </xf>
    <xf numFmtId="177" fontId="34" fillId="0" borderId="140" xfId="14" applyNumberFormat="1" applyFont="1" applyBorder="1" applyAlignment="1" applyProtection="1">
      <alignment horizontal="right" vertical="center" shrinkToFit="1"/>
      <protection locked="0"/>
    </xf>
    <xf numFmtId="177" fontId="34" fillId="0" borderId="141" xfId="12" applyNumberFormat="1" applyFont="1" applyBorder="1" applyAlignment="1" applyProtection="1">
      <alignment horizontal="right" vertical="center" shrinkToFit="1"/>
      <protection locked="0"/>
    </xf>
    <xf numFmtId="0" fontId="34" fillId="0" borderId="116" xfId="12" applyFont="1" applyBorder="1" applyAlignment="1" applyProtection="1">
      <alignment horizontal="left" vertical="center" shrinkToFit="1"/>
      <protection locked="0"/>
    </xf>
    <xf numFmtId="0" fontId="34" fillId="0" borderId="121" xfId="12" applyFont="1" applyBorder="1" applyAlignment="1" applyProtection="1">
      <alignment horizontal="left" vertical="center" shrinkToFit="1"/>
      <protection locked="0"/>
    </xf>
    <xf numFmtId="177" fontId="34" fillId="0" borderId="120" xfId="12" applyNumberFormat="1" applyFont="1" applyBorder="1" applyAlignment="1" applyProtection="1">
      <alignment horizontal="right" vertical="center" shrinkToFit="1"/>
      <protection locked="0"/>
    </xf>
    <xf numFmtId="177" fontId="34" fillId="0" borderId="116" xfId="12" applyNumberFormat="1" applyFont="1" applyBorder="1" applyAlignment="1" applyProtection="1">
      <alignment horizontal="right" vertical="center" shrinkToFit="1"/>
      <protection locked="0"/>
    </xf>
    <xf numFmtId="187" fontId="34" fillId="0" borderId="116" xfId="12" applyNumberFormat="1" applyFont="1" applyBorder="1" applyAlignment="1" applyProtection="1">
      <alignment horizontal="right" vertical="center" shrinkToFit="1"/>
      <protection locked="0"/>
    </xf>
    <xf numFmtId="177" fontId="34" fillId="6" borderId="115" xfId="13" applyNumberFormat="1" applyFont="1" applyFill="1" applyBorder="1" applyAlignment="1" applyProtection="1">
      <alignment horizontal="right" vertical="center" shrinkToFit="1"/>
      <protection locked="0"/>
    </xf>
    <xf numFmtId="177" fontId="34" fillId="6" borderId="116" xfId="13" applyNumberFormat="1" applyFont="1" applyFill="1" applyBorder="1" applyAlignment="1" applyProtection="1">
      <alignment horizontal="right" vertical="center" shrinkToFit="1"/>
      <protection locked="0"/>
    </xf>
    <xf numFmtId="177" fontId="34" fillId="6" borderId="117" xfId="13" applyNumberFormat="1" applyFont="1" applyFill="1" applyBorder="1" applyAlignment="1" applyProtection="1">
      <alignment horizontal="right" vertical="center" shrinkToFit="1"/>
      <protection locked="0"/>
    </xf>
    <xf numFmtId="177" fontId="34" fillId="6" borderId="120" xfId="13" applyNumberFormat="1" applyFont="1" applyFill="1" applyBorder="1" applyAlignment="1" applyProtection="1">
      <alignment horizontal="right" vertical="center" shrinkToFit="1"/>
      <protection locked="0"/>
    </xf>
    <xf numFmtId="187" fontId="34" fillId="6" borderId="116" xfId="13" applyNumberFormat="1" applyFont="1" applyFill="1" applyBorder="1" applyAlignment="1" applyProtection="1">
      <alignment horizontal="right" vertical="center" shrinkToFit="1"/>
      <protection locked="0"/>
    </xf>
    <xf numFmtId="177" fontId="34" fillId="8" borderId="129" xfId="12" applyNumberFormat="1" applyFont="1" applyFill="1" applyBorder="1" applyAlignment="1" applyProtection="1">
      <alignment horizontal="right" vertical="center" shrinkToFit="1"/>
      <protection locked="0"/>
    </xf>
    <xf numFmtId="187" fontId="34" fillId="8" borderId="134" xfId="12" applyNumberFormat="1" applyFont="1" applyFill="1" applyBorder="1" applyAlignment="1" applyProtection="1">
      <alignment horizontal="right" vertical="center" shrinkToFit="1"/>
      <protection locked="0"/>
    </xf>
    <xf numFmtId="0" fontId="34" fillId="8" borderId="129" xfId="12" applyNumberFormat="1" applyFont="1" applyFill="1" applyBorder="1" applyAlignment="1" applyProtection="1">
      <alignment horizontal="left" vertical="center" shrinkToFit="1"/>
      <protection locked="0"/>
    </xf>
    <xf numFmtId="0" fontId="34" fillId="8" borderId="132" xfId="12" applyNumberFormat="1" applyFont="1" applyFill="1" applyBorder="1" applyAlignment="1" applyProtection="1">
      <alignment horizontal="left" vertical="center" shrinkToFit="1"/>
      <protection locked="0"/>
    </xf>
    <xf numFmtId="177" fontId="34" fillId="8" borderId="17" xfId="12" applyNumberFormat="1" applyFont="1" applyFill="1" applyBorder="1" applyAlignment="1" applyProtection="1">
      <alignment horizontal="right" vertical="center" shrinkToFit="1"/>
      <protection locked="0"/>
    </xf>
    <xf numFmtId="177" fontId="34" fillId="8" borderId="18" xfId="12" applyNumberFormat="1" applyFont="1" applyFill="1" applyBorder="1" applyAlignment="1" applyProtection="1">
      <alignment horizontal="right" vertical="center" shrinkToFit="1"/>
      <protection locked="0"/>
    </xf>
    <xf numFmtId="177" fontId="34" fillId="8" borderId="19" xfId="12" applyNumberFormat="1" applyFont="1" applyFill="1" applyBorder="1" applyAlignment="1" applyProtection="1">
      <alignment horizontal="right" vertical="center" shrinkToFit="1"/>
      <protection locked="0"/>
    </xf>
    <xf numFmtId="177" fontId="34" fillId="8" borderId="142" xfId="12" applyNumberFormat="1" applyFont="1" applyFill="1" applyBorder="1" applyAlignment="1" applyProtection="1">
      <alignment horizontal="right" vertical="center" shrinkToFit="1"/>
      <protection locked="0"/>
    </xf>
    <xf numFmtId="177" fontId="34" fillId="8" borderId="134" xfId="12" applyNumberFormat="1" applyFont="1" applyFill="1" applyBorder="1" applyAlignment="1" applyProtection="1">
      <alignment horizontal="right" vertical="center" shrinkToFit="1"/>
      <protection locked="0"/>
    </xf>
    <xf numFmtId="177" fontId="34" fillId="8" borderId="143" xfId="12" applyNumberFormat="1" applyFont="1" applyFill="1" applyBorder="1" applyAlignment="1" applyProtection="1">
      <alignment horizontal="right" vertical="center" shrinkToFit="1"/>
      <protection locked="0"/>
    </xf>
    <xf numFmtId="177" fontId="34" fillId="8" borderId="131" xfId="12" applyNumberFormat="1" applyFont="1" applyFill="1" applyBorder="1" applyAlignment="1" applyProtection="1">
      <alignment horizontal="right" vertical="center" shrinkToFit="1"/>
      <protection locked="0"/>
    </xf>
    <xf numFmtId="177" fontId="34" fillId="8" borderId="132" xfId="12" applyNumberFormat="1" applyFont="1" applyFill="1" applyBorder="1" applyAlignment="1" applyProtection="1">
      <alignment horizontal="right" vertical="center" shrinkToFit="1"/>
      <protection locked="0"/>
    </xf>
    <xf numFmtId="177" fontId="34" fillId="8" borderId="133" xfId="12" applyNumberFormat="1" applyFont="1" applyFill="1" applyBorder="1" applyAlignment="1" applyProtection="1">
      <alignment horizontal="right" vertical="center" shrinkToFit="1"/>
      <protection locked="0"/>
    </xf>
    <xf numFmtId="0" fontId="34" fillId="0" borderId="81" xfId="12" applyFont="1" applyBorder="1" applyAlignment="1" applyProtection="1">
      <alignment horizontal="center" vertical="center" shrinkToFit="1"/>
      <protection locked="0"/>
    </xf>
    <xf numFmtId="0" fontId="34" fillId="6" borderId="112" xfId="12" applyNumberFormat="1" applyFont="1" applyFill="1" applyBorder="1" applyAlignment="1" applyProtection="1">
      <alignment horizontal="left" vertical="center" shrinkToFit="1"/>
      <protection locked="0"/>
    </xf>
    <xf numFmtId="0" fontId="34" fillId="6" borderId="113" xfId="12" applyNumberFormat="1" applyFont="1" applyFill="1" applyBorder="1" applyAlignment="1" applyProtection="1">
      <alignment horizontal="left" vertical="center" shrinkToFit="1"/>
      <protection locked="0"/>
    </xf>
    <xf numFmtId="0" fontId="34" fillId="6" borderId="119" xfId="12" applyNumberFormat="1" applyFont="1" applyFill="1" applyBorder="1" applyAlignment="1" applyProtection="1">
      <alignment horizontal="left" vertical="center" shrinkToFit="1"/>
      <protection locked="0"/>
    </xf>
    <xf numFmtId="0" fontId="34" fillId="6" borderId="112" xfId="12" applyFont="1" applyFill="1" applyBorder="1" applyAlignment="1" applyProtection="1">
      <alignment horizontal="left" vertical="center" shrinkToFit="1"/>
      <protection locked="0"/>
    </xf>
    <xf numFmtId="0" fontId="34" fillId="6" borderId="113" xfId="12" applyFont="1" applyFill="1" applyBorder="1" applyAlignment="1" applyProtection="1">
      <alignment horizontal="left" vertical="center" shrinkToFit="1"/>
      <protection locked="0"/>
    </xf>
    <xf numFmtId="0" fontId="34" fillId="6" borderId="114" xfId="12" applyFont="1" applyFill="1" applyBorder="1" applyAlignment="1" applyProtection="1">
      <alignment horizontal="left" vertical="center" shrinkToFit="1"/>
      <protection locked="0"/>
    </xf>
    <xf numFmtId="177" fontId="34" fillId="6" borderId="112" xfId="12" applyNumberFormat="1" applyFont="1" applyFill="1" applyBorder="1" applyAlignment="1" applyProtection="1">
      <alignment horizontal="right" vertical="center" shrinkToFit="1"/>
      <protection locked="0"/>
    </xf>
    <xf numFmtId="177" fontId="34" fillId="6" borderId="113" xfId="12" applyNumberFormat="1" applyFont="1" applyFill="1" applyBorder="1" applyAlignment="1" applyProtection="1">
      <alignment horizontal="right" vertical="center" shrinkToFit="1"/>
      <protection locked="0"/>
    </xf>
    <xf numFmtId="177" fontId="34" fillId="6" borderId="114" xfId="12" applyNumberFormat="1" applyFont="1" applyFill="1" applyBorder="1" applyAlignment="1" applyProtection="1">
      <alignment horizontal="right" vertical="center" shrinkToFit="1"/>
      <protection locked="0"/>
    </xf>
    <xf numFmtId="177" fontId="34" fillId="0" borderId="101" xfId="12" applyNumberFormat="1" applyFont="1" applyBorder="1" applyAlignment="1" applyProtection="1">
      <alignment horizontal="right" vertical="center" shrinkToFit="1"/>
      <protection locked="0"/>
    </xf>
    <xf numFmtId="177" fontId="34" fillId="0" borderId="102" xfId="12" applyNumberFormat="1" applyFont="1" applyBorder="1" applyAlignment="1" applyProtection="1">
      <alignment horizontal="right" vertical="center" shrinkToFit="1"/>
      <protection locked="0"/>
    </xf>
    <xf numFmtId="0" fontId="34" fillId="7" borderId="62" xfId="12" applyFont="1" applyFill="1" applyBorder="1" applyAlignment="1" applyProtection="1">
      <alignment horizontal="center" vertical="center" wrapText="1" shrinkToFit="1"/>
      <protection locked="0"/>
    </xf>
    <xf numFmtId="0" fontId="34" fillId="7" borderId="23"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shrinkToFit="1"/>
      <protection locked="0"/>
    </xf>
    <xf numFmtId="0" fontId="34" fillId="7" borderId="94"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protection locked="0"/>
    </xf>
    <xf numFmtId="0" fontId="34" fillId="0" borderId="116" xfId="12" applyNumberFormat="1" applyFont="1" applyBorder="1" applyAlignment="1" applyProtection="1">
      <alignment horizontal="left" vertical="center" shrinkToFit="1"/>
      <protection locked="0"/>
    </xf>
    <xf numFmtId="0" fontId="34" fillId="0" borderId="121" xfId="12" applyNumberFormat="1" applyFont="1" applyBorder="1" applyAlignment="1" applyProtection="1">
      <alignment horizontal="left" vertical="center" shrinkToFit="1"/>
      <protection locked="0"/>
    </xf>
    <xf numFmtId="0" fontId="34" fillId="0" borderId="102" xfId="12" applyNumberFormat="1" applyFont="1" applyBorder="1" applyAlignment="1" applyProtection="1">
      <alignment horizontal="left" vertical="center" shrinkToFit="1"/>
      <protection locked="0"/>
    </xf>
    <xf numFmtId="0" fontId="34" fillId="0" borderId="108" xfId="12" applyNumberFormat="1" applyFont="1" applyBorder="1" applyAlignment="1" applyProtection="1">
      <alignment horizontal="left" vertical="center" shrinkToFit="1"/>
      <protection locked="0"/>
    </xf>
    <xf numFmtId="177" fontId="34" fillId="0" borderId="115" xfId="12" applyNumberFormat="1" applyFont="1" applyBorder="1" applyAlignment="1" applyProtection="1">
      <alignment horizontal="right" vertical="center" shrinkToFit="1"/>
      <protection locked="0"/>
    </xf>
    <xf numFmtId="177" fontId="34" fillId="0" borderId="112" xfId="12" applyNumberFormat="1" applyFont="1" applyBorder="1" applyAlignment="1" applyProtection="1">
      <alignment horizontal="right" vertical="center" shrinkToFit="1"/>
      <protection locked="0"/>
    </xf>
    <xf numFmtId="177" fontId="34" fillId="0" borderId="113" xfId="12" applyNumberFormat="1" applyFont="1" applyBorder="1" applyAlignment="1" applyProtection="1">
      <alignment horizontal="right" vertical="center" shrinkToFit="1"/>
      <protection locked="0"/>
    </xf>
    <xf numFmtId="177" fontId="34" fillId="0" borderId="117" xfId="12" applyNumberFormat="1" applyFont="1" applyBorder="1" applyAlignment="1" applyProtection="1">
      <alignment horizontal="right" vertical="center" shrinkToFit="1"/>
      <protection locked="0"/>
    </xf>
    <xf numFmtId="0" fontId="34" fillId="6" borderId="145" xfId="12" applyFont="1" applyFill="1" applyBorder="1" applyAlignment="1" applyProtection="1">
      <alignment horizontal="left" vertical="center" shrinkToFit="1"/>
      <protection locked="0"/>
    </xf>
    <xf numFmtId="0" fontId="34" fillId="6" borderId="146" xfId="12" applyFont="1" applyFill="1" applyBorder="1" applyAlignment="1" applyProtection="1">
      <alignment horizontal="left" vertical="center" shrinkToFit="1"/>
      <protection locked="0"/>
    </xf>
    <xf numFmtId="0" fontId="34" fillId="6" borderId="147" xfId="12" applyFont="1" applyFill="1" applyBorder="1" applyAlignment="1" applyProtection="1">
      <alignment horizontal="left" vertical="center" shrinkToFit="1"/>
      <protection locked="0"/>
    </xf>
    <xf numFmtId="177" fontId="34" fillId="6" borderId="123" xfId="12" applyNumberFormat="1" applyFont="1" applyFill="1" applyBorder="1" applyAlignment="1" applyProtection="1">
      <alignment horizontal="right" vertical="center" shrinkToFit="1"/>
      <protection locked="0"/>
    </xf>
    <xf numFmtId="177" fontId="34" fillId="6" borderId="124" xfId="12" applyNumberFormat="1" applyFont="1" applyFill="1" applyBorder="1" applyAlignment="1" applyProtection="1">
      <alignment horizontal="right" vertical="center" shrinkToFit="1"/>
      <protection locked="0"/>
    </xf>
    <xf numFmtId="0" fontId="34" fillId="6" borderId="124" xfId="12" applyNumberFormat="1" applyFont="1" applyFill="1" applyBorder="1" applyAlignment="1" applyProtection="1">
      <alignment horizontal="left" vertical="center" shrinkToFit="1"/>
      <protection locked="0"/>
    </xf>
    <xf numFmtId="0" fontId="34" fillId="6" borderId="127" xfId="12" applyNumberFormat="1" applyFont="1" applyFill="1" applyBorder="1" applyAlignment="1" applyProtection="1">
      <alignment horizontal="left" vertical="center" shrinkToFit="1"/>
      <protection locked="0"/>
    </xf>
    <xf numFmtId="177" fontId="34" fillId="8" borderId="148" xfId="12" applyNumberFormat="1" applyFont="1" applyFill="1" applyBorder="1" applyAlignment="1" applyProtection="1">
      <alignment horizontal="right" vertical="center" shrinkToFit="1"/>
      <protection locked="0"/>
    </xf>
    <xf numFmtId="177" fontId="34" fillId="8" borderId="149" xfId="12" applyNumberFormat="1" applyFont="1" applyFill="1" applyBorder="1" applyAlignment="1" applyProtection="1">
      <alignment horizontal="right" vertical="center" shrinkToFit="1"/>
      <protection locked="0"/>
    </xf>
    <xf numFmtId="177" fontId="34" fillId="8" borderId="150" xfId="12" applyNumberFormat="1" applyFont="1" applyFill="1" applyBorder="1" applyAlignment="1" applyProtection="1">
      <alignment horizontal="right" vertical="center" shrinkToFit="1"/>
      <protection locked="0"/>
    </xf>
    <xf numFmtId="177" fontId="34" fillId="8" borderId="44" xfId="12" applyNumberFormat="1" applyFont="1" applyFill="1" applyBorder="1" applyAlignment="1" applyProtection="1">
      <alignment horizontal="right" vertical="center" shrinkToFit="1"/>
      <protection locked="0"/>
    </xf>
    <xf numFmtId="177" fontId="34" fillId="8" borderId="43" xfId="12" applyNumberFormat="1" applyFont="1" applyFill="1" applyBorder="1" applyAlignment="1" applyProtection="1">
      <alignment horizontal="right" vertical="center" shrinkToFit="1"/>
      <protection locked="0"/>
    </xf>
    <xf numFmtId="0" fontId="34" fillId="6" borderId="39" xfId="12" applyFont="1" applyFill="1" applyBorder="1" applyAlignment="1" applyProtection="1">
      <alignment horizontal="center" vertical="center"/>
    </xf>
    <xf numFmtId="0" fontId="34" fillId="6" borderId="31" xfId="12" applyFont="1" applyFill="1" applyBorder="1" applyAlignment="1" applyProtection="1">
      <alignment horizontal="center" vertical="center"/>
    </xf>
    <xf numFmtId="0" fontId="34" fillId="6" borderId="42" xfId="12" applyFont="1" applyFill="1" applyBorder="1" applyAlignment="1" applyProtection="1">
      <alignment horizontal="center" vertical="center"/>
    </xf>
    <xf numFmtId="0" fontId="34" fillId="6" borderId="32" xfId="12" applyFont="1" applyFill="1" applyBorder="1" applyAlignment="1" applyProtection="1">
      <alignment horizontal="center" vertical="center"/>
    </xf>
    <xf numFmtId="0" fontId="34" fillId="6" borderId="11" xfId="12" applyFont="1" applyFill="1" applyBorder="1" applyProtection="1">
      <alignment vertical="center"/>
    </xf>
    <xf numFmtId="0" fontId="34" fillId="6" borderId="12" xfId="12" applyFont="1" applyFill="1" applyBorder="1" applyProtection="1">
      <alignment vertical="center"/>
    </xf>
    <xf numFmtId="0" fontId="34" fillId="6" borderId="48" xfId="12" applyFont="1" applyFill="1" applyBorder="1" applyProtection="1">
      <alignment vertical="center"/>
    </xf>
    <xf numFmtId="177" fontId="34" fillId="6" borderId="41" xfId="14" applyNumberFormat="1" applyFont="1" applyFill="1" applyBorder="1" applyAlignment="1" applyProtection="1">
      <alignment horizontal="right" vertical="center" shrinkToFit="1"/>
    </xf>
    <xf numFmtId="177" fontId="34" fillId="6" borderId="12" xfId="14" applyNumberFormat="1" applyFont="1" applyFill="1" applyBorder="1" applyAlignment="1" applyProtection="1">
      <alignment horizontal="right" vertical="center" shrinkToFit="1"/>
    </xf>
    <xf numFmtId="177" fontId="34" fillId="6" borderId="82" xfId="14" applyNumberFormat="1" applyFont="1" applyFill="1" applyBorder="1" applyAlignment="1" applyProtection="1">
      <alignment horizontal="right" vertical="center" shrinkToFit="1"/>
    </xf>
    <xf numFmtId="177" fontId="34" fillId="6" borderId="84" xfId="14" applyNumberFormat="1" applyFont="1" applyFill="1" applyBorder="1" applyAlignment="1" applyProtection="1">
      <alignment horizontal="right" vertical="center" shrinkToFit="1"/>
    </xf>
    <xf numFmtId="187" fontId="34" fillId="6" borderId="84" xfId="14" applyNumberFormat="1" applyFont="1" applyFill="1" applyBorder="1" applyAlignment="1" applyProtection="1">
      <alignment horizontal="right" vertical="center" shrinkToFit="1"/>
    </xf>
    <xf numFmtId="187" fontId="34" fillId="6" borderId="12" xfId="14" applyNumberFormat="1" applyFont="1" applyFill="1" applyBorder="1" applyAlignment="1" applyProtection="1">
      <alignment horizontal="right" vertical="center" shrinkToFit="1"/>
    </xf>
    <xf numFmtId="187" fontId="34" fillId="6" borderId="13"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center" vertical="top"/>
    </xf>
    <xf numFmtId="0" fontId="34" fillId="6" borderId="12" xfId="12" applyFont="1" applyFill="1" applyBorder="1" applyAlignment="1" applyProtection="1">
      <alignment horizontal="center" vertical="top"/>
    </xf>
    <xf numFmtId="0" fontId="34" fillId="6" borderId="7" xfId="12" applyFont="1" applyFill="1" applyBorder="1" applyAlignment="1" applyProtection="1">
      <alignment horizontal="center" vertical="top"/>
    </xf>
    <xf numFmtId="0" fontId="34" fillId="6" borderId="0" xfId="12" applyFont="1" applyFill="1" applyBorder="1" applyAlignment="1" applyProtection="1">
      <alignment horizontal="center" vertical="top"/>
    </xf>
    <xf numFmtId="0" fontId="34" fillId="6" borderId="24" xfId="12" applyFont="1" applyFill="1" applyBorder="1" applyAlignment="1" applyProtection="1">
      <alignment horizontal="center" vertical="top"/>
    </xf>
    <xf numFmtId="0" fontId="34" fillId="6" borderId="54" xfId="12" applyFont="1" applyFill="1" applyBorder="1" applyAlignment="1" applyProtection="1">
      <alignment horizontal="center" vertical="top"/>
    </xf>
    <xf numFmtId="0" fontId="34" fillId="6" borderId="30" xfId="12" applyFont="1" applyFill="1" applyBorder="1" applyAlignment="1" applyProtection="1">
      <alignment horizontal="center" vertical="center"/>
    </xf>
    <xf numFmtId="0" fontId="34" fillId="6" borderId="34" xfId="12" applyFont="1" applyFill="1" applyBorder="1" applyAlignment="1" applyProtection="1">
      <alignment horizontal="center" vertical="center"/>
    </xf>
    <xf numFmtId="0" fontId="34" fillId="8" borderId="44" xfId="12" applyNumberFormat="1" applyFont="1" applyFill="1" applyBorder="1" applyAlignment="1" applyProtection="1">
      <alignment horizontal="left" vertical="center" shrinkToFit="1"/>
      <protection locked="0"/>
    </xf>
    <xf numFmtId="0" fontId="34" fillId="8" borderId="18" xfId="12" applyNumberFormat="1" applyFont="1" applyFill="1" applyBorder="1" applyAlignment="1" applyProtection="1">
      <alignment horizontal="left" vertical="center" shrinkToFit="1"/>
      <protection locked="0"/>
    </xf>
    <xf numFmtId="0" fontId="34" fillId="8" borderId="19" xfId="12" applyNumberFormat="1" applyFont="1" applyFill="1" applyBorder="1" applyAlignment="1" applyProtection="1">
      <alignment horizontal="left" vertical="center" shrinkToFit="1"/>
      <protection locked="0"/>
    </xf>
    <xf numFmtId="0" fontId="34" fillId="6" borderId="8" xfId="12" applyFont="1" applyFill="1" applyBorder="1" applyAlignment="1" applyProtection="1">
      <alignment horizontal="left" vertical="center" wrapText="1"/>
    </xf>
    <xf numFmtId="0" fontId="34" fillId="6" borderId="0" xfId="13" applyFont="1" applyFill="1" applyAlignment="1" applyProtection="1">
      <alignment horizontal="left" vertical="center"/>
    </xf>
    <xf numFmtId="0" fontId="34" fillId="6" borderId="24" xfId="12" applyFont="1" applyFill="1" applyBorder="1" applyAlignment="1" applyProtection="1">
      <alignment horizontal="center" vertical="center"/>
    </xf>
    <xf numFmtId="0" fontId="34" fillId="6" borderId="54" xfId="12" applyFont="1" applyFill="1" applyBorder="1" applyAlignment="1" applyProtection="1">
      <alignment horizontal="center" vertical="center"/>
    </xf>
    <xf numFmtId="0" fontId="34" fillId="6" borderId="67" xfId="12" applyFont="1" applyFill="1" applyBorder="1" applyAlignment="1" applyProtection="1">
      <alignment horizontal="center" vertical="center"/>
    </xf>
    <xf numFmtId="187" fontId="34" fillId="6" borderId="87" xfId="14" applyNumberFormat="1" applyFont="1" applyFill="1" applyBorder="1" applyAlignment="1" applyProtection="1">
      <alignment horizontal="right" vertical="center" shrinkToFit="1"/>
    </xf>
    <xf numFmtId="187" fontId="34" fillId="6" borderId="63" xfId="14" applyNumberFormat="1" applyFont="1" applyFill="1" applyBorder="1" applyAlignment="1" applyProtection="1">
      <alignment horizontal="right" vertical="center" shrinkToFit="1"/>
    </xf>
    <xf numFmtId="0" fontId="34" fillId="6" borderId="64" xfId="12" applyFont="1" applyFill="1" applyBorder="1" applyAlignment="1" applyProtection="1">
      <alignment vertical="center"/>
    </xf>
    <xf numFmtId="0" fontId="34" fillId="6" borderId="0" xfId="12" applyFont="1" applyFill="1" applyBorder="1" applyAlignment="1" applyProtection="1">
      <alignment vertical="center"/>
    </xf>
    <xf numFmtId="0" fontId="34" fillId="6" borderId="38" xfId="12" applyFont="1" applyFill="1" applyBorder="1" applyAlignment="1" applyProtection="1">
      <alignment vertical="center"/>
    </xf>
    <xf numFmtId="177" fontId="34" fillId="6" borderId="154" xfId="14" applyNumberFormat="1" applyFont="1" applyFill="1" applyBorder="1" applyAlignment="1" applyProtection="1">
      <alignment horizontal="right" vertical="center" shrinkToFit="1"/>
    </xf>
    <xf numFmtId="177" fontId="34" fillId="6" borderId="86" xfId="14" applyNumberFormat="1" applyFont="1" applyFill="1" applyBorder="1" applyAlignment="1" applyProtection="1">
      <alignment horizontal="right" vertical="center" shrinkToFit="1"/>
    </xf>
    <xf numFmtId="187" fontId="34" fillId="6" borderId="86" xfId="14" applyNumberFormat="1" applyFont="1" applyFill="1" applyBorder="1" applyAlignment="1" applyProtection="1">
      <alignment horizontal="right" vertical="center" shrinkToFit="1"/>
    </xf>
    <xf numFmtId="187" fontId="34" fillId="6" borderId="155" xfId="14" applyNumberFormat="1" applyFont="1" applyFill="1" applyBorder="1" applyAlignment="1" applyProtection="1">
      <alignment horizontal="right" vertical="center" shrinkToFit="1"/>
    </xf>
    <xf numFmtId="0" fontId="34" fillId="6" borderId="41" xfId="12" applyFont="1" applyFill="1" applyBorder="1" applyAlignment="1" applyProtection="1">
      <alignment vertical="center"/>
    </xf>
    <xf numFmtId="0" fontId="34" fillId="6" borderId="12" xfId="12" applyFont="1" applyFill="1" applyBorder="1" applyAlignment="1" applyProtection="1">
      <alignment vertical="center"/>
    </xf>
    <xf numFmtId="0" fontId="34" fillId="6" borderId="48" xfId="12" applyFont="1" applyFill="1" applyBorder="1" applyAlignment="1" applyProtection="1">
      <alignment vertical="center"/>
    </xf>
    <xf numFmtId="177" fontId="34" fillId="6" borderId="151" xfId="14" applyNumberFormat="1" applyFont="1" applyFill="1" applyBorder="1" applyAlignment="1" applyProtection="1">
      <alignment horizontal="right" vertical="center" shrinkToFit="1"/>
    </xf>
    <xf numFmtId="177" fontId="34" fillId="6" borderId="83" xfId="14" applyNumberFormat="1" applyFont="1" applyFill="1" applyBorder="1" applyAlignment="1" applyProtection="1">
      <alignment horizontal="right" vertical="center" shrinkToFit="1"/>
    </xf>
    <xf numFmtId="187" fontId="34" fillId="6" borderId="83" xfId="14" applyNumberFormat="1" applyFont="1" applyFill="1" applyBorder="1" applyAlignment="1" applyProtection="1">
      <alignment horizontal="right" vertical="center" shrinkToFit="1"/>
    </xf>
    <xf numFmtId="187" fontId="34" fillId="6" borderId="153" xfId="14" applyNumberFormat="1" applyFont="1" applyFill="1" applyBorder="1" applyAlignment="1" applyProtection="1">
      <alignment horizontal="right" vertical="center" shrinkToFit="1"/>
    </xf>
    <xf numFmtId="0" fontId="34" fillId="6" borderId="7" xfId="12" applyFont="1" applyFill="1" applyBorder="1" applyAlignment="1" applyProtection="1">
      <alignment horizontal="left" vertical="center"/>
    </xf>
    <xf numFmtId="0" fontId="34" fillId="6" borderId="0" xfId="12" applyFont="1" applyFill="1" applyBorder="1" applyAlignment="1" applyProtection="1">
      <alignment horizontal="left" vertical="center"/>
    </xf>
    <xf numFmtId="0" fontId="34" fillId="6" borderId="38" xfId="12" applyFont="1" applyFill="1" applyBorder="1" applyAlignment="1" applyProtection="1">
      <alignment horizontal="left" vertical="center"/>
    </xf>
    <xf numFmtId="177" fontId="34" fillId="6" borderId="64" xfId="13" applyNumberFormat="1" applyFont="1" applyFill="1" applyBorder="1" applyAlignment="1" applyProtection="1">
      <alignment horizontal="right" vertical="center" shrinkToFit="1"/>
    </xf>
    <xf numFmtId="177" fontId="34" fillId="6" borderId="0" xfId="13" applyNumberFormat="1" applyFont="1" applyFill="1" applyBorder="1" applyAlignment="1" applyProtection="1">
      <alignment horizontal="right" vertical="center" shrinkToFit="1"/>
    </xf>
    <xf numFmtId="177" fontId="34" fillId="6" borderId="85" xfId="13" applyNumberFormat="1" applyFont="1" applyFill="1" applyBorder="1" applyAlignment="1" applyProtection="1">
      <alignment horizontal="right" vertical="center" shrinkToFit="1"/>
    </xf>
    <xf numFmtId="177" fontId="34" fillId="6" borderId="88" xfId="13" applyNumberFormat="1" applyFont="1" applyFill="1" applyBorder="1" applyAlignment="1" applyProtection="1">
      <alignment horizontal="right" vertical="center" shrinkToFit="1"/>
    </xf>
    <xf numFmtId="187" fontId="34" fillId="6" borderId="88" xfId="13" applyNumberFormat="1" applyFont="1" applyFill="1" applyBorder="1" applyAlignment="1" applyProtection="1">
      <alignment horizontal="right" vertical="center" shrinkToFit="1"/>
    </xf>
    <xf numFmtId="187" fontId="34" fillId="6" borderId="0" xfId="13" applyNumberFormat="1" applyFont="1" applyFill="1" applyBorder="1" applyAlignment="1" applyProtection="1">
      <alignment horizontal="right" vertical="center" shrinkToFit="1"/>
    </xf>
    <xf numFmtId="187" fontId="34" fillId="6" borderId="66" xfId="13" applyNumberFormat="1" applyFont="1" applyFill="1" applyBorder="1" applyAlignment="1" applyProtection="1">
      <alignment horizontal="right" vertical="center" shrinkToFit="1"/>
    </xf>
    <xf numFmtId="0" fontId="34" fillId="6" borderId="41" xfId="12" applyFont="1" applyFill="1" applyBorder="1" applyProtection="1">
      <alignment vertical="center"/>
    </xf>
    <xf numFmtId="187" fontId="34" fillId="6" borderId="152" xfId="14" applyNumberFormat="1" applyFont="1" applyFill="1" applyBorder="1" applyAlignment="1" applyProtection="1">
      <alignment horizontal="right" vertical="center" shrinkToFit="1"/>
    </xf>
    <xf numFmtId="187" fontId="34" fillId="6" borderId="15" xfId="14" applyNumberFormat="1" applyFont="1" applyFill="1" applyBorder="1" applyAlignment="1" applyProtection="1">
      <alignment horizontal="right" vertical="center" shrinkToFit="1"/>
    </xf>
    <xf numFmtId="0" fontId="34" fillId="6" borderId="41" xfId="12" applyFont="1" applyFill="1" applyBorder="1" applyAlignment="1" applyProtection="1">
      <alignment horizontal="center" vertical="center" textRotation="255" wrapText="1"/>
    </xf>
    <xf numFmtId="0" fontId="34" fillId="6" borderId="48" xfId="12" applyFont="1" applyFill="1" applyBorder="1" applyAlignment="1" applyProtection="1">
      <alignment horizontal="center" vertical="center" textRotation="255" wrapText="1"/>
    </xf>
    <xf numFmtId="0" fontId="34" fillId="6" borderId="64" xfId="12" applyFont="1" applyFill="1" applyBorder="1" applyAlignment="1" applyProtection="1">
      <alignment horizontal="center" vertical="center" textRotation="255" wrapText="1"/>
    </xf>
    <xf numFmtId="0" fontId="34" fillId="6" borderId="38" xfId="12" applyFont="1" applyFill="1" applyBorder="1" applyAlignment="1" applyProtection="1">
      <alignment horizontal="center" vertical="center" textRotation="255" wrapText="1"/>
    </xf>
    <xf numFmtId="0" fontId="34" fillId="6" borderId="37" xfId="12" applyFont="1" applyFill="1" applyBorder="1" applyAlignment="1" applyProtection="1">
      <alignment horizontal="center" vertical="center" textRotation="255" wrapText="1"/>
    </xf>
    <xf numFmtId="0" fontId="34" fillId="6" borderId="40" xfId="12" applyFont="1" applyFill="1" applyBorder="1" applyAlignment="1" applyProtection="1">
      <alignment horizontal="center" vertical="center" textRotation="255" wrapText="1"/>
    </xf>
    <xf numFmtId="0" fontId="34" fillId="6" borderId="64" xfId="12" applyFont="1" applyFill="1" applyBorder="1" applyProtection="1">
      <alignment vertical="center"/>
    </xf>
    <xf numFmtId="0" fontId="34" fillId="6" borderId="0" xfId="12" applyFont="1" applyFill="1" applyBorder="1" applyProtection="1">
      <alignment vertical="center"/>
    </xf>
    <xf numFmtId="0" fontId="34" fillId="6" borderId="38" xfId="12" applyFont="1" applyFill="1" applyBorder="1" applyProtection="1">
      <alignment vertical="center"/>
    </xf>
    <xf numFmtId="0" fontId="34" fillId="6" borderId="11" xfId="12" applyFont="1" applyFill="1" applyBorder="1" applyAlignment="1" applyProtection="1">
      <alignment horizontal="center" vertical="center" textRotation="255" shrinkToFit="1"/>
    </xf>
    <xf numFmtId="0" fontId="34" fillId="6" borderId="48" xfId="12" applyFont="1" applyFill="1" applyBorder="1" applyAlignment="1" applyProtection="1">
      <alignment horizontal="center" vertical="center" textRotation="255" shrinkToFit="1"/>
    </xf>
    <xf numFmtId="0" fontId="34" fillId="6" borderId="7" xfId="12" applyFont="1" applyFill="1" applyBorder="1" applyAlignment="1" applyProtection="1">
      <alignment horizontal="center" vertical="center" textRotation="255" shrinkToFit="1"/>
    </xf>
    <xf numFmtId="0" fontId="34" fillId="6" borderId="38" xfId="12" applyFont="1" applyFill="1" applyBorder="1" applyAlignment="1" applyProtection="1">
      <alignment horizontal="center" vertical="center" textRotation="255" shrinkToFit="1"/>
    </xf>
    <xf numFmtId="0" fontId="34" fillId="6" borderId="24" xfId="12" applyFont="1" applyFill="1" applyBorder="1" applyAlignment="1" applyProtection="1">
      <alignment horizontal="center" vertical="center" textRotation="255" shrinkToFit="1"/>
    </xf>
    <xf numFmtId="0" fontId="34" fillId="6" borderId="40" xfId="12" applyFont="1" applyFill="1" applyBorder="1" applyAlignment="1" applyProtection="1">
      <alignment horizontal="center" vertical="center" textRotation="255" shrinkToFit="1"/>
    </xf>
    <xf numFmtId="177" fontId="34" fillId="6" borderId="64" xfId="14" applyNumberFormat="1" applyFont="1" applyFill="1" applyBorder="1" applyAlignment="1" applyProtection="1">
      <alignment horizontal="right" vertical="center" shrinkToFit="1"/>
    </xf>
    <xf numFmtId="177" fontId="34" fillId="6" borderId="0" xfId="14" applyNumberFormat="1" applyFont="1" applyFill="1" applyBorder="1" applyAlignment="1" applyProtection="1">
      <alignment horizontal="right" vertical="center" shrinkToFit="1"/>
    </xf>
    <xf numFmtId="177" fontId="34" fillId="6" borderId="85" xfId="14" applyNumberFormat="1" applyFont="1" applyFill="1" applyBorder="1" applyAlignment="1" applyProtection="1">
      <alignment horizontal="right" vertical="center" shrinkToFit="1"/>
    </xf>
    <xf numFmtId="177" fontId="34" fillId="6" borderId="88" xfId="14" applyNumberFormat="1" applyFont="1" applyFill="1" applyBorder="1" applyAlignment="1" applyProtection="1">
      <alignment horizontal="right" vertical="center" shrinkToFit="1"/>
    </xf>
    <xf numFmtId="187" fontId="34" fillId="6" borderId="88" xfId="14" applyNumberFormat="1" applyFont="1" applyFill="1" applyBorder="1" applyAlignment="1" applyProtection="1">
      <alignment horizontal="right" vertical="center" shrinkToFit="1"/>
    </xf>
    <xf numFmtId="187" fontId="34" fillId="6" borderId="0" xfId="14" applyNumberFormat="1" applyFont="1" applyFill="1" applyBorder="1" applyAlignment="1" applyProtection="1">
      <alignment horizontal="right" vertical="center" shrinkToFit="1"/>
    </xf>
    <xf numFmtId="187" fontId="34" fillId="6" borderId="66" xfId="14" applyNumberFormat="1" applyFont="1" applyFill="1" applyBorder="1" applyAlignment="1" applyProtection="1">
      <alignment horizontal="right" vertical="center" shrinkToFit="1"/>
    </xf>
    <xf numFmtId="0" fontId="34" fillId="6" borderId="54" xfId="12" applyFont="1" applyFill="1" applyBorder="1" applyProtection="1">
      <alignment vertical="center"/>
    </xf>
    <xf numFmtId="0" fontId="34" fillId="6" borderId="40" xfId="12" applyFont="1" applyFill="1" applyBorder="1" applyProtection="1">
      <alignment vertical="center"/>
    </xf>
    <xf numFmtId="0" fontId="34" fillId="6" borderId="64" xfId="12" applyFont="1" applyFill="1" applyBorder="1" applyAlignment="1" applyProtection="1">
      <alignment vertical="center" shrinkToFit="1"/>
    </xf>
    <xf numFmtId="0" fontId="34" fillId="6" borderId="0" xfId="12" applyFont="1" applyFill="1" applyBorder="1" applyAlignment="1" applyProtection="1">
      <alignment vertical="center" shrinkToFit="1"/>
    </xf>
    <xf numFmtId="0" fontId="34" fillId="6" borderId="38" xfId="12" applyFont="1" applyFill="1" applyBorder="1" applyAlignment="1" applyProtection="1">
      <alignment vertical="center" shrinkToFit="1"/>
    </xf>
    <xf numFmtId="0" fontId="34" fillId="6" borderId="0" xfId="12" applyFont="1" applyFill="1" applyProtection="1">
      <alignment vertical="center"/>
    </xf>
    <xf numFmtId="0" fontId="34" fillId="6" borderId="39" xfId="14" applyFont="1" applyFill="1" applyBorder="1" applyAlignment="1" applyProtection="1">
      <alignment horizontal="center" vertical="center"/>
    </xf>
    <xf numFmtId="0" fontId="34" fillId="6" borderId="31" xfId="14" applyFont="1" applyFill="1" applyBorder="1" applyAlignment="1" applyProtection="1">
      <alignment horizontal="center" vertical="center"/>
    </xf>
    <xf numFmtId="0" fontId="34" fillId="6" borderId="32" xfId="14" applyFont="1" applyFill="1" applyBorder="1" applyAlignment="1" applyProtection="1">
      <alignment horizontal="center" vertical="center"/>
    </xf>
    <xf numFmtId="0" fontId="34" fillId="6" borderId="37" xfId="12" applyFont="1" applyFill="1" applyBorder="1" applyProtection="1">
      <alignment vertical="center"/>
    </xf>
    <xf numFmtId="0" fontId="34" fillId="6" borderId="31" xfId="12" applyFont="1" applyFill="1" applyBorder="1" applyAlignment="1" applyProtection="1">
      <alignment horizontal="center" vertical="center" wrapText="1"/>
    </xf>
    <xf numFmtId="177" fontId="34" fillId="6" borderId="39" xfId="14" applyNumberFormat="1" applyFont="1" applyFill="1" applyBorder="1" applyAlignment="1" applyProtection="1">
      <alignment horizontal="right" vertical="center" shrinkToFit="1"/>
    </xf>
    <xf numFmtId="177" fontId="34" fillId="6" borderId="31" xfId="14" applyNumberFormat="1" applyFont="1" applyFill="1" applyBorder="1" applyAlignment="1" applyProtection="1">
      <alignment horizontal="right" vertical="center" shrinkToFit="1"/>
    </xf>
    <xf numFmtId="177" fontId="34" fillId="6" borderId="156" xfId="14" applyNumberFormat="1" applyFont="1" applyFill="1" applyBorder="1" applyAlignment="1" applyProtection="1">
      <alignment horizontal="right" vertical="center" shrinkToFit="1"/>
    </xf>
    <xf numFmtId="177" fontId="34" fillId="6" borderId="157" xfId="14" applyNumberFormat="1" applyFont="1" applyFill="1" applyBorder="1" applyAlignment="1" applyProtection="1">
      <alignment horizontal="right" vertical="center" shrinkToFit="1"/>
    </xf>
    <xf numFmtId="177" fontId="34" fillId="6" borderId="158" xfId="14" applyNumberFormat="1" applyFont="1" applyFill="1" applyBorder="1" applyAlignment="1" applyProtection="1">
      <alignment horizontal="right" vertical="center" shrinkToFit="1"/>
    </xf>
    <xf numFmtId="177" fontId="34" fillId="6" borderId="159" xfId="14" applyNumberFormat="1" applyFont="1" applyFill="1" applyBorder="1" applyAlignment="1" applyProtection="1">
      <alignment horizontal="right" vertical="center" shrinkToFit="1"/>
    </xf>
    <xf numFmtId="177" fontId="34" fillId="6" borderId="160" xfId="14" applyNumberFormat="1" applyFont="1" applyFill="1" applyBorder="1" applyAlignment="1" applyProtection="1">
      <alignment horizontal="right" vertical="center" shrinkToFit="1"/>
    </xf>
    <xf numFmtId="177" fontId="34" fillId="6" borderId="91" xfId="14" applyNumberFormat="1" applyFont="1" applyFill="1" applyBorder="1" applyAlignment="1" applyProtection="1">
      <alignment horizontal="right" vertical="center" shrinkToFit="1"/>
    </xf>
    <xf numFmtId="177" fontId="34" fillId="6" borderId="54" xfId="14" applyNumberFormat="1" applyFont="1" applyFill="1" applyBorder="1" applyAlignment="1" applyProtection="1">
      <alignment horizontal="right" vertical="center" shrinkToFit="1"/>
    </xf>
    <xf numFmtId="177" fontId="34" fillId="6" borderId="89" xfId="14" applyNumberFormat="1" applyFont="1" applyFill="1" applyBorder="1" applyAlignment="1" applyProtection="1">
      <alignment horizontal="right" vertical="center" shrinkToFit="1"/>
    </xf>
    <xf numFmtId="187" fontId="34" fillId="6" borderId="91" xfId="14" applyNumberFormat="1" applyFont="1" applyFill="1" applyBorder="1" applyAlignment="1" applyProtection="1">
      <alignment horizontal="right" vertical="center" shrinkToFit="1"/>
    </xf>
    <xf numFmtId="187" fontId="34" fillId="6" borderId="54" xfId="14" applyNumberFormat="1" applyFont="1" applyFill="1" applyBorder="1" applyAlignment="1" applyProtection="1">
      <alignment horizontal="right" vertical="center" shrinkToFit="1"/>
    </xf>
    <xf numFmtId="187" fontId="34" fillId="6" borderId="67"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center" vertical="top" wrapText="1"/>
    </xf>
    <xf numFmtId="0" fontId="34" fillId="6" borderId="12" xfId="12" applyFont="1" applyFill="1" applyBorder="1" applyAlignment="1" applyProtection="1">
      <alignment horizontal="center" vertical="top" wrapText="1"/>
    </xf>
    <xf numFmtId="0" fontId="34" fillId="6" borderId="48" xfId="12" applyFont="1" applyFill="1" applyBorder="1" applyAlignment="1" applyProtection="1">
      <alignment horizontal="center" vertical="top" wrapText="1"/>
    </xf>
    <xf numFmtId="0" fontId="34" fillId="6" borderId="7" xfId="12" applyFont="1" applyFill="1" applyBorder="1" applyAlignment="1" applyProtection="1">
      <alignment horizontal="center" vertical="top" wrapText="1"/>
    </xf>
    <xf numFmtId="0" fontId="34" fillId="6" borderId="0" xfId="12" applyFont="1" applyFill="1" applyBorder="1" applyAlignment="1" applyProtection="1">
      <alignment horizontal="center" vertical="top" wrapText="1"/>
    </xf>
    <xf numFmtId="0" fontId="34" fillId="6" borderId="38" xfId="12" applyFont="1" applyFill="1" applyBorder="1" applyAlignment="1" applyProtection="1">
      <alignment horizontal="center" vertical="top" wrapText="1"/>
    </xf>
    <xf numFmtId="0" fontId="34" fillId="6" borderId="24" xfId="12" applyFont="1" applyFill="1" applyBorder="1" applyAlignment="1" applyProtection="1">
      <alignment horizontal="center" vertical="top" wrapText="1"/>
    </xf>
    <xf numFmtId="0" fontId="34" fillId="6" borderId="54" xfId="12" applyFont="1" applyFill="1" applyBorder="1" applyAlignment="1" applyProtection="1">
      <alignment horizontal="center" vertical="top" wrapText="1"/>
    </xf>
    <xf numFmtId="177" fontId="34" fillId="6" borderId="161" xfId="14" applyNumberFormat="1" applyFont="1" applyFill="1" applyBorder="1" applyAlignment="1" applyProtection="1">
      <alignment horizontal="right" vertical="center" shrinkToFit="1"/>
    </xf>
    <xf numFmtId="177" fontId="34" fillId="6" borderId="90" xfId="14" applyNumberFormat="1" applyFont="1" applyFill="1" applyBorder="1" applyAlignment="1" applyProtection="1">
      <alignment horizontal="right" vertical="center" shrinkToFit="1"/>
    </xf>
    <xf numFmtId="187" fontId="34" fillId="6" borderId="158" xfId="14" applyNumberFormat="1" applyFont="1" applyFill="1" applyBorder="1" applyAlignment="1" applyProtection="1">
      <alignment horizontal="right" vertical="center" shrinkToFit="1"/>
    </xf>
    <xf numFmtId="187" fontId="34" fillId="6" borderId="159" xfId="14" applyNumberFormat="1" applyFont="1" applyFill="1" applyBorder="1" applyAlignment="1" applyProtection="1">
      <alignment horizontal="right" vertical="center" shrinkToFit="1"/>
    </xf>
    <xf numFmtId="187" fontId="34" fillId="6" borderId="162" xfId="14" applyNumberFormat="1" applyFont="1" applyFill="1" applyBorder="1" applyAlignment="1" applyProtection="1">
      <alignment horizontal="right" vertical="center" shrinkToFit="1"/>
    </xf>
    <xf numFmtId="0" fontId="34" fillId="6" borderId="37" xfId="12" applyFont="1" applyFill="1" applyBorder="1" applyAlignment="1" applyProtection="1">
      <alignment vertical="center"/>
    </xf>
    <xf numFmtId="0" fontId="34" fillId="6" borderId="54" xfId="12" applyFont="1" applyFill="1" applyBorder="1" applyAlignment="1" applyProtection="1">
      <alignment vertical="center"/>
    </xf>
    <xf numFmtId="0" fontId="34" fillId="6" borderId="40" xfId="12" applyFont="1" applyFill="1" applyBorder="1" applyAlignment="1" applyProtection="1">
      <alignment vertical="center"/>
    </xf>
    <xf numFmtId="177" fontId="34" fillId="6" borderId="37" xfId="14" applyNumberFormat="1" applyFont="1" applyFill="1" applyBorder="1" applyAlignment="1" applyProtection="1">
      <alignment horizontal="right" vertical="center" shrinkToFit="1"/>
    </xf>
    <xf numFmtId="0" fontId="36" fillId="6" borderId="42" xfId="12" applyFont="1" applyFill="1" applyBorder="1" applyAlignment="1" applyProtection="1">
      <alignment horizontal="center" vertical="center"/>
    </xf>
    <xf numFmtId="0" fontId="34" fillId="6" borderId="41" xfId="12" applyFont="1" applyFill="1" applyBorder="1" applyAlignment="1" applyProtection="1">
      <alignment horizontal="center" vertical="center" wrapText="1"/>
    </xf>
    <xf numFmtId="0" fontId="34" fillId="6" borderId="12" xfId="12" applyFont="1" applyFill="1" applyBorder="1" applyAlignment="1" applyProtection="1">
      <alignment horizontal="center" vertical="center" wrapText="1"/>
    </xf>
    <xf numFmtId="0" fontId="34" fillId="6" borderId="48" xfId="12" applyFont="1" applyFill="1" applyBorder="1" applyAlignment="1" applyProtection="1">
      <alignment horizontal="center" vertical="center" wrapText="1"/>
    </xf>
    <xf numFmtId="0" fontId="34" fillId="6" borderId="64" xfId="12" applyFont="1" applyFill="1" applyBorder="1" applyAlignment="1" applyProtection="1">
      <alignment horizontal="center" vertical="center" wrapText="1"/>
    </xf>
    <xf numFmtId="0" fontId="34" fillId="6" borderId="0" xfId="12" applyFont="1" applyFill="1" applyBorder="1" applyAlignment="1" applyProtection="1">
      <alignment horizontal="center" vertical="center" wrapText="1"/>
    </xf>
    <xf numFmtId="0" fontId="34" fillId="6" borderId="38" xfId="12" applyFont="1" applyFill="1" applyBorder="1" applyAlignment="1" applyProtection="1">
      <alignment horizontal="center" vertical="center" wrapText="1"/>
    </xf>
    <xf numFmtId="0" fontId="34" fillId="6" borderId="54" xfId="12" applyFont="1" applyFill="1" applyBorder="1" applyAlignment="1" applyProtection="1">
      <alignment horizontal="center" vertical="center" wrapText="1"/>
    </xf>
    <xf numFmtId="0" fontId="34" fillId="6" borderId="40" xfId="12" applyFont="1" applyFill="1" applyBorder="1" applyAlignment="1" applyProtection="1">
      <alignment horizontal="center" vertical="center" wrapText="1"/>
    </xf>
    <xf numFmtId="0" fontId="34" fillId="6" borderId="41" xfId="14" applyFont="1" applyFill="1" applyBorder="1" applyAlignment="1" applyProtection="1">
      <alignment horizontal="left" vertical="center" shrinkToFit="1"/>
    </xf>
    <xf numFmtId="0" fontId="34" fillId="6" borderId="12" xfId="14" applyFont="1" applyFill="1" applyBorder="1" applyAlignment="1" applyProtection="1">
      <alignment horizontal="left" vertical="center" shrinkToFit="1"/>
    </xf>
    <xf numFmtId="0" fontId="34" fillId="6" borderId="48" xfId="14" applyFont="1" applyFill="1" applyBorder="1" applyAlignment="1" applyProtection="1">
      <alignment horizontal="left" vertical="center" shrinkToFit="1"/>
    </xf>
    <xf numFmtId="187" fontId="34" fillId="6" borderId="163" xfId="14" applyNumberFormat="1" applyFont="1" applyFill="1" applyBorder="1" applyAlignment="1" applyProtection="1">
      <alignment horizontal="right" vertical="center" shrinkToFit="1"/>
    </xf>
    <xf numFmtId="187" fontId="34" fillId="6" borderId="47" xfId="14" applyNumberFormat="1" applyFont="1" applyFill="1" applyBorder="1" applyAlignment="1" applyProtection="1">
      <alignment horizontal="right" vertical="center" shrinkToFit="1"/>
    </xf>
    <xf numFmtId="0" fontId="34" fillId="6" borderId="64" xfId="14" applyFont="1" applyFill="1" applyBorder="1" applyAlignment="1" applyProtection="1">
      <alignment horizontal="left" vertical="center" shrinkToFit="1"/>
    </xf>
    <xf numFmtId="0" fontId="34" fillId="6" borderId="0" xfId="14" applyFont="1" applyFill="1" applyBorder="1" applyAlignment="1" applyProtection="1">
      <alignment horizontal="left" vertical="center" shrinkToFit="1"/>
    </xf>
    <xf numFmtId="0" fontId="34" fillId="6" borderId="38" xfId="14" applyFont="1" applyFill="1" applyBorder="1" applyAlignment="1" applyProtection="1">
      <alignment horizontal="left" vertical="center" shrinkToFit="1"/>
    </xf>
    <xf numFmtId="0" fontId="34" fillId="6" borderId="11" xfId="12" applyFont="1" applyFill="1" applyBorder="1" applyAlignment="1" applyProtection="1">
      <alignment horizontal="center" vertical="center" wrapText="1"/>
    </xf>
    <xf numFmtId="0" fontId="34" fillId="6" borderId="7" xfId="12" applyFont="1" applyFill="1" applyBorder="1" applyAlignment="1" applyProtection="1">
      <alignment horizontal="center" vertical="center" wrapText="1"/>
    </xf>
    <xf numFmtId="0" fontId="34" fillId="6" borderId="74" xfId="12" applyFont="1" applyFill="1" applyBorder="1" applyAlignment="1" applyProtection="1">
      <alignment horizontal="center" vertical="center" wrapText="1"/>
    </xf>
    <xf numFmtId="0" fontId="34" fillId="6" borderId="75" xfId="12" applyFont="1" applyFill="1" applyBorder="1" applyAlignment="1" applyProtection="1">
      <alignment horizontal="center" vertical="center" wrapText="1"/>
    </xf>
    <xf numFmtId="0" fontId="34" fillId="6" borderId="70" xfId="12" applyFont="1" applyFill="1" applyBorder="1" applyAlignment="1" applyProtection="1">
      <alignment horizontal="center" vertical="center" wrapText="1"/>
    </xf>
    <xf numFmtId="187" fontId="34" fillId="6" borderId="129" xfId="14" applyNumberFormat="1" applyFont="1" applyFill="1" applyBorder="1" applyAlignment="1" applyProtection="1">
      <alignment horizontal="right" vertical="center" shrinkToFit="1"/>
    </xf>
    <xf numFmtId="187" fontId="34" fillId="6" borderId="166" xfId="14" applyNumberFormat="1" applyFont="1" applyFill="1" applyBorder="1" applyAlignment="1" applyProtection="1">
      <alignment horizontal="right" vertical="center" shrinkToFit="1"/>
    </xf>
    <xf numFmtId="187" fontId="34" fillId="6" borderId="167" xfId="14" applyNumberFormat="1" applyFont="1" applyFill="1" applyBorder="1" applyAlignment="1" applyProtection="1">
      <alignment horizontal="right" vertical="center" shrinkToFit="1"/>
    </xf>
    <xf numFmtId="187" fontId="34" fillId="6" borderId="168" xfId="14" applyNumberFormat="1" applyFont="1" applyFill="1" applyBorder="1" applyAlignment="1" applyProtection="1">
      <alignment horizontal="right" vertical="center" shrinkToFit="1"/>
    </xf>
    <xf numFmtId="0" fontId="34" fillId="6" borderId="81" xfId="12" applyFont="1" applyFill="1" applyBorder="1" applyAlignment="1" applyProtection="1">
      <alignment horizontal="center" vertical="center"/>
    </xf>
    <xf numFmtId="0" fontId="34" fillId="6" borderId="25" xfId="12" applyFont="1" applyFill="1" applyBorder="1" applyAlignment="1" applyProtection="1">
      <alignment horizontal="center" vertical="center"/>
    </xf>
    <xf numFmtId="0" fontId="34" fillId="6" borderId="46" xfId="12" applyFont="1" applyFill="1" applyBorder="1" applyAlignment="1" applyProtection="1">
      <alignment horizontal="center" vertical="center"/>
    </xf>
    <xf numFmtId="0" fontId="34" fillId="6" borderId="45" xfId="12" applyFont="1" applyFill="1" applyBorder="1" applyAlignment="1" applyProtection="1">
      <alignment horizontal="center" vertical="center"/>
    </xf>
    <xf numFmtId="0" fontId="34" fillId="6" borderId="72" xfId="12" applyFont="1" applyFill="1" applyBorder="1" applyProtection="1">
      <alignment vertical="center"/>
    </xf>
    <xf numFmtId="0" fontId="34" fillId="6" borderId="75" xfId="12" applyFont="1" applyFill="1" applyBorder="1" applyProtection="1">
      <alignment vertical="center"/>
    </xf>
    <xf numFmtId="0" fontId="34" fillId="6" borderId="70" xfId="12" applyFont="1" applyFill="1" applyBorder="1" applyProtection="1">
      <alignment vertical="center"/>
    </xf>
    <xf numFmtId="177" fontId="34" fillId="6" borderId="172" xfId="14" applyNumberFormat="1" applyFont="1" applyFill="1" applyBorder="1" applyAlignment="1" applyProtection="1">
      <alignment horizontal="right" vertical="center" shrinkToFit="1"/>
    </xf>
    <xf numFmtId="177" fontId="34" fillId="6" borderId="173" xfId="14" applyNumberFormat="1" applyFont="1" applyFill="1" applyBorder="1" applyAlignment="1" applyProtection="1">
      <alignment horizontal="right" vertical="center" shrinkToFit="1"/>
    </xf>
    <xf numFmtId="187" fontId="34" fillId="6" borderId="173" xfId="14" applyNumberFormat="1" applyFont="1" applyFill="1" applyBorder="1" applyAlignment="1" applyProtection="1">
      <alignment horizontal="right" vertical="center" shrinkToFit="1"/>
    </xf>
    <xf numFmtId="187" fontId="34" fillId="6" borderId="174"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left" vertical="center"/>
    </xf>
    <xf numFmtId="0" fontId="34" fillId="6" borderId="12" xfId="12" applyFont="1" applyFill="1" applyBorder="1" applyAlignment="1" applyProtection="1">
      <alignment horizontal="left" vertical="center"/>
    </xf>
    <xf numFmtId="0" fontId="34" fillId="6" borderId="12" xfId="12" applyFont="1" applyFill="1" applyBorder="1" applyAlignment="1" applyProtection="1">
      <alignment horizontal="right" vertical="center"/>
    </xf>
    <xf numFmtId="0" fontId="34" fillId="6" borderId="48" xfId="12" applyFont="1" applyFill="1" applyBorder="1" applyAlignment="1" applyProtection="1">
      <alignment horizontal="right" vertical="center"/>
    </xf>
    <xf numFmtId="177" fontId="34" fillId="6" borderId="41" xfId="13" applyNumberFormat="1" applyFont="1" applyFill="1" applyBorder="1" applyAlignment="1" applyProtection="1">
      <alignment horizontal="right" vertical="center" shrinkToFit="1"/>
    </xf>
    <xf numFmtId="177" fontId="34" fillId="6" borderId="12" xfId="13" applyNumberFormat="1" applyFont="1" applyFill="1" applyBorder="1" applyAlignment="1" applyProtection="1">
      <alignment horizontal="right" vertical="center" shrinkToFit="1"/>
    </xf>
    <xf numFmtId="177" fontId="34" fillId="6" borderId="82" xfId="13" applyNumberFormat="1" applyFont="1" applyFill="1" applyBorder="1" applyAlignment="1" applyProtection="1">
      <alignment horizontal="right" vertical="center" shrinkToFit="1"/>
    </xf>
    <xf numFmtId="177" fontId="34" fillId="6" borderId="84" xfId="13" applyNumberFormat="1" applyFont="1" applyFill="1" applyBorder="1" applyAlignment="1" applyProtection="1">
      <alignment horizontal="right" vertical="center" shrinkToFit="1"/>
    </xf>
    <xf numFmtId="187" fontId="34" fillId="6" borderId="169" xfId="14" applyNumberFormat="1" applyFont="1" applyFill="1" applyBorder="1" applyAlignment="1" applyProtection="1">
      <alignment horizontal="right" vertical="center" shrinkToFit="1"/>
    </xf>
    <xf numFmtId="187" fontId="34" fillId="6" borderId="170" xfId="14" applyNumberFormat="1" applyFont="1" applyFill="1" applyBorder="1" applyAlignment="1" applyProtection="1">
      <alignment horizontal="right" vertical="center" shrinkToFit="1"/>
    </xf>
    <xf numFmtId="187" fontId="34" fillId="6" borderId="171" xfId="14" applyNumberFormat="1" applyFont="1" applyFill="1" applyBorder="1" applyAlignment="1" applyProtection="1">
      <alignment horizontal="right" vertical="center" shrinkToFit="1"/>
    </xf>
    <xf numFmtId="176" fontId="34" fillId="6" borderId="41" xfId="14" applyNumberFormat="1" applyFont="1" applyFill="1" applyBorder="1" applyAlignment="1" applyProtection="1">
      <alignment horizontal="right" vertical="center" shrinkToFit="1"/>
    </xf>
    <xf numFmtId="176" fontId="34" fillId="6" borderId="12" xfId="14" applyNumberFormat="1" applyFont="1" applyFill="1" applyBorder="1" applyAlignment="1" applyProtection="1">
      <alignment horizontal="right" vertical="center" shrinkToFit="1"/>
    </xf>
    <xf numFmtId="176" fontId="34" fillId="6" borderId="48" xfId="14" applyNumberFormat="1" applyFont="1" applyFill="1" applyBorder="1" applyAlignment="1" applyProtection="1">
      <alignment horizontal="right" vertical="center" shrinkToFit="1"/>
    </xf>
    <xf numFmtId="0" fontId="34" fillId="6" borderId="26" xfId="12" applyFont="1" applyFill="1" applyBorder="1" applyAlignment="1" applyProtection="1">
      <alignment horizontal="center" vertical="center"/>
    </xf>
    <xf numFmtId="0" fontId="34" fillId="6" borderId="11" xfId="12" applyFont="1" applyFill="1" applyBorder="1" applyAlignment="1" applyProtection="1">
      <alignment horizontal="center" vertical="center" textRotation="255" wrapText="1"/>
    </xf>
    <xf numFmtId="0" fontId="34" fillId="6" borderId="7" xfId="12" applyFont="1" applyFill="1" applyBorder="1" applyAlignment="1" applyProtection="1">
      <alignment horizontal="center" vertical="center" textRotation="255" wrapText="1"/>
    </xf>
    <xf numFmtId="0" fontId="34" fillId="6" borderId="24" xfId="12" applyFont="1" applyFill="1" applyBorder="1" applyAlignment="1" applyProtection="1">
      <alignment horizontal="center" vertical="center" textRotation="255" wrapText="1"/>
    </xf>
    <xf numFmtId="0" fontId="34" fillId="6" borderId="17" xfId="12" applyFont="1" applyFill="1" applyBorder="1" applyAlignment="1" applyProtection="1">
      <alignment horizontal="left" vertical="center" wrapText="1"/>
    </xf>
    <xf numFmtId="0" fontId="34" fillId="6" borderId="18" xfId="12" applyFont="1" applyFill="1" applyBorder="1" applyAlignment="1" applyProtection="1">
      <alignment horizontal="left" vertical="center"/>
    </xf>
    <xf numFmtId="0" fontId="34" fillId="6" borderId="43" xfId="12" applyFont="1" applyFill="1" applyBorder="1" applyAlignment="1" applyProtection="1">
      <alignment horizontal="left" vertical="center"/>
    </xf>
    <xf numFmtId="187" fontId="34" fillId="6" borderId="128" xfId="14" applyNumberFormat="1" applyFont="1" applyFill="1" applyBorder="1" applyAlignment="1" applyProtection="1">
      <alignment horizontal="right" vertical="center" shrinkToFit="1"/>
    </xf>
    <xf numFmtId="177" fontId="34" fillId="6" borderId="164" xfId="14" applyNumberFormat="1" applyFont="1" applyFill="1" applyBorder="1" applyAlignment="1" applyProtection="1">
      <alignment horizontal="right" vertical="center" shrinkToFit="1"/>
    </xf>
    <xf numFmtId="177" fontId="34" fillId="6" borderId="165" xfId="14" applyNumberFormat="1" applyFont="1" applyFill="1" applyBorder="1" applyAlignment="1" applyProtection="1">
      <alignment horizontal="right" vertical="center" shrinkToFit="1"/>
    </xf>
    <xf numFmtId="0" fontId="34" fillId="6" borderId="7" xfId="12" applyFont="1" applyFill="1" applyBorder="1" applyProtection="1">
      <alignment vertical="center"/>
    </xf>
    <xf numFmtId="176" fontId="34" fillId="6" borderId="64" xfId="14" applyNumberFormat="1" applyFont="1" applyFill="1" applyBorder="1" applyAlignment="1" applyProtection="1">
      <alignment horizontal="right" vertical="center" shrinkToFit="1"/>
    </xf>
    <xf numFmtId="176" fontId="34" fillId="6" borderId="0" xfId="14" applyNumberFormat="1" applyFont="1" applyFill="1" applyBorder="1" applyAlignment="1" applyProtection="1">
      <alignment horizontal="right" vertical="center" shrinkToFit="1"/>
    </xf>
    <xf numFmtId="176" fontId="34" fillId="6" borderId="38" xfId="14" applyNumberFormat="1" applyFont="1" applyFill="1" applyBorder="1" applyAlignment="1" applyProtection="1">
      <alignment horizontal="right" vertical="center" shrinkToFit="1"/>
    </xf>
    <xf numFmtId="176" fontId="34" fillId="6" borderId="0" xfId="14" applyNumberFormat="1" applyFont="1" applyFill="1" applyAlignment="1" applyProtection="1">
      <alignment horizontal="right" vertical="center" shrinkToFit="1"/>
    </xf>
    <xf numFmtId="176" fontId="34" fillId="6" borderId="66" xfId="14" applyNumberFormat="1" applyFont="1" applyFill="1" applyBorder="1" applyAlignment="1" applyProtection="1">
      <alignment horizontal="right" vertical="center" shrinkToFit="1"/>
    </xf>
    <xf numFmtId="0" fontId="34" fillId="6" borderId="0" xfId="12" applyFont="1" applyFill="1" applyBorder="1" applyAlignment="1" applyProtection="1">
      <alignment horizontal="right" vertical="center" wrapText="1"/>
    </xf>
    <xf numFmtId="0" fontId="34" fillId="6" borderId="0" xfId="12" applyFont="1" applyFill="1" applyBorder="1" applyAlignment="1" applyProtection="1">
      <alignment horizontal="right" vertical="center"/>
    </xf>
    <xf numFmtId="0" fontId="34" fillId="6" borderId="38" xfId="12" applyFont="1" applyFill="1" applyBorder="1" applyAlignment="1" applyProtection="1">
      <alignment horizontal="right" vertical="center"/>
    </xf>
    <xf numFmtId="187" fontId="34" fillId="6" borderId="175" xfId="14" applyNumberFormat="1" applyFont="1" applyFill="1" applyBorder="1" applyAlignment="1" applyProtection="1">
      <alignment horizontal="right" vertical="center" shrinkToFit="1"/>
    </xf>
    <xf numFmtId="187" fontId="34" fillId="6" borderId="176" xfId="14" applyNumberFormat="1" applyFont="1" applyFill="1" applyBorder="1" applyAlignment="1" applyProtection="1">
      <alignment horizontal="right" vertical="center" shrinkToFit="1"/>
    </xf>
    <xf numFmtId="187" fontId="34" fillId="6" borderId="177" xfId="14" applyNumberFormat="1" applyFont="1" applyFill="1" applyBorder="1" applyAlignment="1" applyProtection="1">
      <alignment horizontal="right" vertical="center" shrinkToFit="1"/>
    </xf>
    <xf numFmtId="176" fontId="34" fillId="6" borderId="13" xfId="14" applyNumberFormat="1" applyFont="1" applyFill="1" applyBorder="1" applyAlignment="1" applyProtection="1">
      <alignment horizontal="right" vertical="center" shrinkToFit="1"/>
    </xf>
    <xf numFmtId="0" fontId="34" fillId="6" borderId="75" xfId="12" applyFont="1" applyFill="1" applyBorder="1" applyAlignment="1" applyProtection="1">
      <alignment horizontal="center" vertical="center"/>
    </xf>
    <xf numFmtId="0" fontId="34" fillId="6" borderId="70" xfId="12" applyFont="1" applyFill="1" applyBorder="1" applyAlignment="1" applyProtection="1">
      <alignment horizontal="center" vertical="center"/>
    </xf>
    <xf numFmtId="187" fontId="34" fillId="6" borderId="130" xfId="14" applyNumberFormat="1" applyFont="1" applyFill="1" applyBorder="1" applyAlignment="1" applyProtection="1">
      <alignment horizontal="right" vertical="center" shrinkToFit="1"/>
    </xf>
    <xf numFmtId="187" fontId="34" fillId="6" borderId="18" xfId="14" applyNumberFormat="1" applyFont="1" applyFill="1" applyBorder="1" applyAlignment="1" applyProtection="1">
      <alignment horizontal="right" vertical="center" shrinkToFit="1"/>
    </xf>
    <xf numFmtId="187" fontId="34" fillId="6" borderId="184" xfId="14" applyNumberFormat="1" applyFont="1" applyFill="1" applyBorder="1" applyAlignment="1" applyProtection="1">
      <alignment horizontal="right" vertical="center" shrinkToFit="1"/>
    </xf>
    <xf numFmtId="187" fontId="34" fillId="6" borderId="185" xfId="14" applyNumberFormat="1" applyFont="1" applyFill="1" applyBorder="1" applyAlignment="1" applyProtection="1">
      <alignment horizontal="right" vertical="center" shrinkToFit="1"/>
    </xf>
    <xf numFmtId="0" fontId="34" fillId="6" borderId="74" xfId="12" applyFont="1" applyFill="1" applyBorder="1" applyProtection="1">
      <alignment vertical="center"/>
    </xf>
    <xf numFmtId="188" fontId="34" fillId="6" borderId="72" xfId="14" applyNumberFormat="1" applyFont="1" applyFill="1" applyBorder="1" applyAlignment="1" applyProtection="1">
      <alignment horizontal="right" vertical="center" shrinkToFit="1"/>
    </xf>
    <xf numFmtId="188" fontId="34" fillId="6" borderId="75" xfId="14" applyNumberFormat="1" applyFont="1" applyFill="1" applyBorder="1" applyAlignment="1" applyProtection="1">
      <alignment horizontal="right" vertical="center" shrinkToFit="1"/>
    </xf>
    <xf numFmtId="188" fontId="34" fillId="6" borderId="70" xfId="14" applyNumberFormat="1" applyFont="1" applyFill="1" applyBorder="1" applyAlignment="1" applyProtection="1">
      <alignment horizontal="right" vertical="center" shrinkToFit="1"/>
    </xf>
    <xf numFmtId="188" fontId="34" fillId="6" borderId="181" xfId="14" applyNumberFormat="1" applyFont="1" applyFill="1" applyBorder="1" applyAlignment="1" applyProtection="1">
      <alignment horizontal="right" vertical="center" shrinkToFit="1"/>
    </xf>
    <xf numFmtId="188" fontId="34" fillId="6" borderId="182" xfId="14" applyNumberFormat="1" applyFont="1" applyFill="1" applyBorder="1" applyAlignment="1" applyProtection="1">
      <alignment horizontal="right" vertical="center" shrinkToFit="1"/>
    </xf>
    <xf numFmtId="188" fontId="34" fillId="6" borderId="183"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left" vertical="center" wrapText="1"/>
    </xf>
    <xf numFmtId="0" fontId="34" fillId="6" borderId="12" xfId="12" applyFont="1" applyFill="1" applyBorder="1" applyAlignment="1" applyProtection="1">
      <alignment horizontal="left" vertical="center" wrapText="1"/>
    </xf>
    <xf numFmtId="0" fontId="34" fillId="6" borderId="74" xfId="12" applyFont="1" applyFill="1" applyBorder="1" applyAlignment="1" applyProtection="1">
      <alignment horizontal="left" vertical="center" wrapText="1"/>
    </xf>
    <xf numFmtId="0" fontId="34" fillId="6" borderId="75" xfId="12" applyFont="1" applyFill="1" applyBorder="1" applyAlignment="1" applyProtection="1">
      <alignment horizontal="left" vertical="center" wrapText="1"/>
    </xf>
    <xf numFmtId="0" fontId="34" fillId="6" borderId="12" xfId="12" applyFont="1" applyFill="1" applyBorder="1" applyAlignment="1" applyProtection="1">
      <alignment horizontal="center" vertical="center"/>
    </xf>
    <xf numFmtId="0" fontId="34" fillId="6" borderId="48" xfId="12" applyFont="1" applyFill="1" applyBorder="1" applyAlignment="1" applyProtection="1">
      <alignment horizontal="center" vertical="center"/>
    </xf>
    <xf numFmtId="187" fontId="34" fillId="6" borderId="39" xfId="14" applyNumberFormat="1" applyFont="1" applyFill="1" applyBorder="1" applyAlignment="1" applyProtection="1">
      <alignment horizontal="right" vertical="center" shrinkToFit="1"/>
    </xf>
    <xf numFmtId="187" fontId="34" fillId="6" borderId="31" xfId="14" applyNumberFormat="1" applyFont="1" applyFill="1" applyBorder="1" applyAlignment="1" applyProtection="1">
      <alignment horizontal="right" vertical="center" shrinkToFit="1"/>
    </xf>
    <xf numFmtId="187" fontId="34" fillId="6" borderId="156" xfId="14" applyNumberFormat="1" applyFont="1" applyFill="1" applyBorder="1" applyAlignment="1" applyProtection="1">
      <alignment horizontal="right" vertical="center" shrinkToFit="1"/>
    </xf>
    <xf numFmtId="187" fontId="34" fillId="6" borderId="157" xfId="14" applyNumberFormat="1" applyFont="1" applyFill="1" applyBorder="1" applyAlignment="1" applyProtection="1">
      <alignment horizontal="right" vertical="center" shrinkToFit="1"/>
    </xf>
    <xf numFmtId="187" fontId="34" fillId="6" borderId="160" xfId="14" applyNumberFormat="1" applyFont="1" applyFill="1" applyBorder="1" applyAlignment="1" applyProtection="1">
      <alignment horizontal="right" vertical="center" shrinkToFit="1"/>
    </xf>
    <xf numFmtId="188" fontId="34" fillId="6" borderId="64" xfId="14" applyNumberFormat="1" applyFont="1" applyFill="1" applyBorder="1" applyAlignment="1" applyProtection="1">
      <alignment horizontal="right" vertical="center" shrinkToFit="1"/>
    </xf>
    <xf numFmtId="188" fontId="34" fillId="6" borderId="0" xfId="14" applyNumberFormat="1" applyFont="1" applyFill="1" applyBorder="1" applyAlignment="1" applyProtection="1">
      <alignment horizontal="right" vertical="center" shrinkToFit="1"/>
    </xf>
    <xf numFmtId="188" fontId="34" fillId="6" borderId="38" xfId="14" applyNumberFormat="1" applyFont="1" applyFill="1" applyBorder="1" applyAlignment="1" applyProtection="1">
      <alignment horizontal="right" vertical="center" shrinkToFit="1"/>
    </xf>
    <xf numFmtId="188" fontId="34" fillId="6" borderId="0" xfId="14" applyNumberFormat="1" applyFont="1" applyFill="1" applyAlignment="1" applyProtection="1">
      <alignment horizontal="right" vertical="center" shrinkToFit="1"/>
    </xf>
    <xf numFmtId="188" fontId="34" fillId="6" borderId="66" xfId="14" applyNumberFormat="1" applyFont="1" applyFill="1" applyBorder="1" applyAlignment="1" applyProtection="1">
      <alignment horizontal="right" vertical="center" shrinkToFit="1"/>
    </xf>
    <xf numFmtId="0" fontId="36" fillId="6" borderId="24" xfId="12" applyFont="1" applyFill="1" applyBorder="1" applyAlignment="1" applyProtection="1">
      <alignment horizontal="left" vertical="center"/>
    </xf>
    <xf numFmtId="0" fontId="34" fillId="6" borderId="54" xfId="12" applyFont="1" applyFill="1" applyBorder="1" applyAlignment="1" applyProtection="1">
      <alignment horizontal="left" vertical="center"/>
    </xf>
    <xf numFmtId="0" fontId="34" fillId="6" borderId="54" xfId="12" applyFont="1" applyFill="1" applyBorder="1" applyAlignment="1" applyProtection="1">
      <alignment horizontal="right" vertical="center" wrapText="1"/>
    </xf>
    <xf numFmtId="0" fontId="34" fillId="6" borderId="54" xfId="12" applyFont="1" applyFill="1" applyBorder="1" applyAlignment="1" applyProtection="1">
      <alignment horizontal="right" vertical="center"/>
    </xf>
    <xf numFmtId="0" fontId="34" fillId="6" borderId="40" xfId="12" applyFont="1" applyFill="1" applyBorder="1" applyAlignment="1" applyProtection="1">
      <alignment horizontal="right" vertical="center"/>
    </xf>
    <xf numFmtId="187" fontId="34" fillId="6" borderId="178" xfId="14" applyNumberFormat="1" applyFont="1" applyFill="1" applyBorder="1" applyAlignment="1" applyProtection="1">
      <alignment horizontal="right" vertical="center" shrinkToFit="1"/>
    </xf>
    <xf numFmtId="187" fontId="34" fillId="6" borderId="179" xfId="14" applyNumberFormat="1" applyFont="1" applyFill="1" applyBorder="1" applyAlignment="1" applyProtection="1">
      <alignment horizontal="right" vertical="center" shrinkToFit="1"/>
    </xf>
    <xf numFmtId="187" fontId="34" fillId="6" borderId="180" xfId="14" applyNumberFormat="1" applyFont="1" applyFill="1" applyBorder="1" applyAlignment="1" applyProtection="1">
      <alignment horizontal="right" vertical="center" shrinkToFit="1"/>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178" fontId="17" fillId="0" borderId="39" xfId="16" applyNumberFormat="1" applyFont="1" applyBorder="1">
      <alignment vertical="center"/>
    </xf>
    <xf numFmtId="178" fontId="17" fillId="0" borderId="31" xfId="16" applyNumberFormat="1" applyFont="1" applyBorder="1">
      <alignment vertical="center"/>
    </xf>
    <xf numFmtId="178" fontId="17" fillId="0" borderId="42" xfId="16" applyNumberFormat="1" applyFont="1" applyBorder="1">
      <alignment vertical="center"/>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178" fontId="17" fillId="0" borderId="15" xfId="18" applyNumberFormat="1" applyFont="1" applyBorder="1" applyAlignment="1">
      <alignment horizontal="center" vertical="center" wrapText="1"/>
    </xf>
    <xf numFmtId="178" fontId="17" fillId="0" borderId="47" xfId="18" applyNumberFormat="1" applyFont="1" applyBorder="1" applyAlignment="1">
      <alignment horizontal="center" vertical="center" wrapText="1"/>
    </xf>
    <xf numFmtId="178" fontId="17" fillId="0" borderId="39" xfId="18" applyNumberFormat="1" applyFont="1" applyBorder="1" applyAlignment="1">
      <alignment horizontal="center" vertical="center"/>
    </xf>
    <xf numFmtId="178" fontId="17" fillId="0" borderId="31" xfId="18" applyNumberFormat="1" applyFont="1" applyBorder="1" applyAlignment="1">
      <alignment horizontal="center" vertical="center"/>
    </xf>
    <xf numFmtId="178" fontId="17" fillId="0" borderId="42" xfId="18" applyNumberFormat="1" applyFont="1" applyBorder="1" applyAlignment="1">
      <alignment horizontal="center"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8" fillId="0" borderId="45" xfId="3" applyFont="1" applyBorder="1">
      <alignment vertical="center"/>
    </xf>
    <xf numFmtId="0" fontId="8" fillId="0" borderId="25" xfId="3" applyFont="1" applyBorder="1">
      <alignment vertical="center"/>
    </xf>
    <xf numFmtId="0" fontId="8" fillId="0" borderId="46"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7" fillId="0" borderId="11" xfId="4" applyFont="1" applyFill="1" applyBorder="1" applyAlignment="1">
      <alignment vertical="center" wrapText="1"/>
    </xf>
    <xf numFmtId="0" fontId="7" fillId="0" borderId="48" xfId="4" applyFont="1" applyFill="1" applyBorder="1" applyAlignment="1">
      <alignment vertical="center" wrapText="1"/>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13" fillId="0" borderId="39" xfId="1" applyFont="1" applyFill="1" applyBorder="1" applyAlignment="1" applyProtection="1">
      <alignment horizontal="left" vertical="center" wrapText="1"/>
      <protection locked="0"/>
    </xf>
    <xf numFmtId="0" fontId="13" fillId="0" borderId="31" xfId="1" applyFont="1" applyFill="1" applyBorder="1" applyAlignment="1" applyProtection="1">
      <alignment horizontal="left" vertical="center" wrapText="1"/>
      <protection locked="0"/>
    </xf>
    <xf numFmtId="0" fontId="13" fillId="0" borderId="32" xfId="1" applyFont="1" applyFill="1" applyBorder="1" applyAlignment="1" applyProtection="1">
      <alignment horizontal="left" vertical="center" wrapText="1"/>
      <protection locked="0"/>
    </xf>
    <xf numFmtId="0" fontId="13" fillId="0" borderId="44" xfId="1" applyFont="1" applyFill="1" applyBorder="1" applyAlignment="1" applyProtection="1">
      <alignment horizontal="left" vertical="center" wrapText="1"/>
      <protection locked="0"/>
    </xf>
    <xf numFmtId="0" fontId="13" fillId="0" borderId="18" xfId="1" applyFont="1" applyFill="1" applyBorder="1" applyAlignment="1" applyProtection="1">
      <alignment horizontal="left" vertical="center" wrapText="1"/>
      <protection locked="0"/>
    </xf>
    <xf numFmtId="0" fontId="13" fillId="0" borderId="19" xfId="1" applyFont="1" applyFill="1" applyBorder="1" applyAlignment="1" applyProtection="1">
      <alignment horizontal="left" vertical="center" wrapText="1"/>
      <protection locked="0"/>
    </xf>
    <xf numFmtId="0" fontId="13" fillId="0" borderId="2" xfId="1" applyFont="1" applyFill="1" applyBorder="1" applyAlignment="1" applyProtection="1">
      <alignment horizontal="left" vertical="center"/>
    </xf>
    <xf numFmtId="0" fontId="13" fillId="0" borderId="3" xfId="1" applyFont="1" applyFill="1" applyBorder="1" applyAlignment="1" applyProtection="1">
      <alignment horizontal="left" vertical="center"/>
    </xf>
    <xf numFmtId="0" fontId="13" fillId="0" borderId="8" xfId="1" applyFont="1" applyFill="1" applyBorder="1" applyAlignment="1" applyProtection="1">
      <alignment horizontal="left" vertical="center" wrapText="1"/>
    </xf>
    <xf numFmtId="0" fontId="13" fillId="0" borderId="9" xfId="1" applyFont="1" applyFill="1" applyBorder="1" applyAlignment="1" applyProtection="1">
      <alignment horizontal="left" vertical="center" wrapText="1"/>
    </xf>
    <xf numFmtId="0" fontId="13" fillId="0" borderId="12" xfId="1" applyFont="1" applyFill="1" applyBorder="1" applyAlignment="1" applyProtection="1">
      <alignment horizontal="left" vertical="center"/>
    </xf>
    <xf numFmtId="0" fontId="13" fillId="0" borderId="13" xfId="1" applyFont="1" applyFill="1" applyBorder="1" applyAlignment="1" applyProtection="1">
      <alignment horizontal="left" vertical="center"/>
    </xf>
    <xf numFmtId="0" fontId="13" fillId="0" borderId="31" xfId="1" applyFont="1" applyFill="1" applyBorder="1" applyAlignment="1" applyProtection="1">
      <alignment horizontal="left" vertical="center"/>
    </xf>
    <xf numFmtId="0" fontId="13" fillId="0" borderId="32" xfId="1" applyFont="1" applyFill="1" applyBorder="1" applyAlignment="1" applyProtection="1">
      <alignment horizontal="left" vertical="center"/>
    </xf>
    <xf numFmtId="0" fontId="1" fillId="0" borderId="0" xfId="16" applyFont="1" applyAlignment="1">
      <alignment horizontal="center" vertical="center"/>
    </xf>
    <xf numFmtId="187" fontId="1" fillId="6" borderId="0" xfId="17" applyNumberFormat="1" applyFont="1" applyFill="1" applyAlignment="1">
      <alignment horizontal="center" vertical="center" wrapText="1"/>
    </xf>
    <xf numFmtId="187" fontId="1" fillId="6" borderId="34" xfId="17" applyNumberFormat="1" applyFont="1" applyFill="1" applyBorder="1" applyAlignment="1">
      <alignment horizontal="center" vertical="center"/>
    </xf>
    <xf numFmtId="0" fontId="1" fillId="0" borderId="34" xfId="16" applyFont="1" applyBorder="1" applyAlignment="1">
      <alignment horizontal="center" vertical="center"/>
    </xf>
    <xf numFmtId="179" fontId="1" fillId="6" borderId="34" xfId="17" applyNumberFormat="1" applyFont="1" applyFill="1" applyBorder="1" applyAlignment="1">
      <alignment horizontal="center" vertical="center" wrapText="1"/>
    </xf>
    <xf numFmtId="187" fontId="1" fillId="6" borderId="0" xfId="17" applyNumberFormat="1" applyFont="1" applyFill="1" applyAlignment="1">
      <alignment horizontal="center" vertical="center"/>
    </xf>
    <xf numFmtId="178" fontId="16" fillId="0" borderId="0" xfId="16" applyNumberFormat="1" applyAlignment="1">
      <alignment horizontal="center" vertical="center"/>
    </xf>
    <xf numFmtId="187" fontId="1" fillId="0" borderId="0" xfId="16" applyNumberFormat="1" applyFont="1" applyAlignment="1">
      <alignment horizontal="center" vertical="center"/>
    </xf>
    <xf numFmtId="0" fontId="1" fillId="0" borderId="39" xfId="16" applyFont="1" applyBorder="1" applyAlignment="1">
      <alignment horizontal="center" vertical="center"/>
    </xf>
    <xf numFmtId="0" fontId="1" fillId="0" borderId="31" xfId="16" applyFont="1" applyBorder="1" applyAlignment="1">
      <alignment horizontal="center" vertical="center"/>
    </xf>
    <xf numFmtId="0" fontId="1" fillId="0" borderId="42" xfId="16" applyFont="1" applyBorder="1" applyAlignment="1">
      <alignment horizontal="center" vertical="center"/>
    </xf>
    <xf numFmtId="179" fontId="1" fillId="6" borderId="0" xfId="17" applyNumberFormat="1" applyFont="1" applyFill="1" applyAlignment="1">
      <alignment horizontal="center" vertical="center" wrapText="1"/>
    </xf>
    <xf numFmtId="0" fontId="1" fillId="0" borderId="41" xfId="16" applyFont="1" applyBorder="1" applyAlignment="1" applyProtection="1">
      <alignment horizontal="left" vertical="top" wrapText="1"/>
      <protection locked="0"/>
    </xf>
    <xf numFmtId="0" fontId="1" fillId="0" borderId="12" xfId="16" applyFont="1" applyBorder="1" applyAlignment="1" applyProtection="1">
      <alignment horizontal="left" vertical="top" wrapText="1"/>
      <protection locked="0"/>
    </xf>
    <xf numFmtId="0" fontId="1" fillId="0" borderId="48" xfId="16" applyFont="1" applyBorder="1" applyAlignment="1" applyProtection="1">
      <alignment horizontal="left" vertical="top" wrapText="1"/>
      <protection locked="0"/>
    </xf>
    <xf numFmtId="0" fontId="1" fillId="0" borderId="64" xfId="16" applyFont="1" applyBorder="1" applyAlignment="1" applyProtection="1">
      <alignment horizontal="left" vertical="top" wrapText="1"/>
      <protection locked="0"/>
    </xf>
    <xf numFmtId="0" fontId="1" fillId="0" borderId="0" xfId="16" applyFont="1" applyAlignment="1" applyProtection="1">
      <alignment horizontal="left" vertical="top" wrapText="1"/>
      <protection locked="0"/>
    </xf>
    <xf numFmtId="0" fontId="1" fillId="0" borderId="38" xfId="16" applyFont="1" applyBorder="1" applyAlignment="1" applyProtection="1">
      <alignment horizontal="left" vertical="top" wrapText="1"/>
      <protection locked="0"/>
    </xf>
    <xf numFmtId="0" fontId="1" fillId="0" borderId="37" xfId="16" applyFont="1" applyBorder="1" applyAlignment="1" applyProtection="1">
      <alignment horizontal="left" vertical="top" wrapText="1"/>
      <protection locked="0"/>
    </xf>
    <xf numFmtId="0" fontId="1" fillId="0" borderId="54" xfId="16" applyFont="1" applyBorder="1" applyAlignment="1" applyProtection="1">
      <alignment horizontal="left" vertical="top" wrapText="1"/>
      <protection locked="0"/>
    </xf>
    <xf numFmtId="0" fontId="1" fillId="0" borderId="40" xfId="16" applyFont="1" applyBorder="1" applyAlignment="1" applyProtection="1">
      <alignment horizontal="left" vertical="top" wrapText="1"/>
      <protection locked="0"/>
    </xf>
    <xf numFmtId="179" fontId="1" fillId="0" borderId="0" xfId="17" applyNumberFormat="1" applyFont="1" applyAlignment="1">
      <alignment horizontal="center" vertical="center" wrapText="1"/>
    </xf>
  </cellXfs>
  <cellStyles count="21">
    <cellStyle name="標準" xfId="0" builtinId="0"/>
    <cellStyle name="標準 2" xfId="6"/>
    <cellStyle name="標準 2 2" xfId="7"/>
    <cellStyle name="標準 2 3" xfId="10"/>
    <cellStyle name="標準 3" xfId="11"/>
    <cellStyle name="標準 4" xfId="5"/>
    <cellStyle name="標準 4_APAHO401600" xfId="1"/>
    <cellStyle name="標準 4_APAHO4019001" xfId="4"/>
    <cellStyle name="標準 4_ZJ08_022012_青森市_2010" xfId="3"/>
    <cellStyle name="標準 6" xfId="8"/>
    <cellStyle name="標準 6_APAHO401000" xfId="9"/>
    <cellStyle name="標準 6_APAHO401200_O-JJ1016-001-3_財政状況資料集(決算状況カード(各会計・関係団体))(Rev2)2" xfId="15"/>
    <cellStyle name="標準 6_APAHO402200_O-JJ1016-001-3_財政状況資料集(決算状況カード(各会計・関係団体))(Rev2)2" xfId="12"/>
    <cellStyle name="標準 7" xfId="20"/>
    <cellStyle name="標準_【レイアウト】（県）資料３（Ｐ２）　歳出比較分析表" xfId="16"/>
    <cellStyle name="標準_【レイアウト】（市）資料３（Ｐ２）　歳出比較分析表" xfId="17"/>
    <cellStyle name="標準_APAHO251300" xfId="18"/>
    <cellStyle name="標準_APAHO252300" xfId="19"/>
    <cellStyle name="標準_Book1" xfId="13"/>
    <cellStyle name="標準_O-JJ0722-001-3_決算状況カード(各会計・関係団体)_O-JJ1016-001-3_財政状況資料集(決算状況カード(各会計・関係団体))(Rev2)2" xfId="14"/>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7.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8.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H28</c:v>
                </c:pt>
                <c:pt idx="1">
                  <c:v> H29</c:v>
                </c:pt>
                <c:pt idx="2">
                  <c:v> H30</c:v>
                </c:pt>
                <c:pt idx="3">
                  <c:v> R01</c:v>
                </c:pt>
                <c:pt idx="4">
                  <c:v> R02</c:v>
                </c:pt>
              </c:strCache>
            </c:strRef>
          </c:cat>
          <c:val>
            <c:numRef>
              <c:f>(データシート!$F$3,データシート!$F$5,データシート!$F$7,データシート!$F$9,データシート!$F$11)</c:f>
              <c:numCache>
                <c:formatCode>#,##0;"△ "#,##0</c:formatCode>
                <c:ptCount val="5"/>
                <c:pt idx="0">
                  <c:v>66954</c:v>
                </c:pt>
                <c:pt idx="1">
                  <c:v>72656</c:v>
                </c:pt>
                <c:pt idx="2">
                  <c:v>65080</c:v>
                </c:pt>
                <c:pt idx="3">
                  <c:v>79288</c:v>
                </c:pt>
                <c:pt idx="4">
                  <c:v>84962</c:v>
                </c:pt>
              </c:numCache>
            </c:numRef>
          </c:val>
          <c:smooth val="0"/>
          <c:extLst xmlns:c16r2="http://schemas.microsoft.com/office/drawing/2015/06/chart">
            <c:ext xmlns:c16="http://schemas.microsoft.com/office/drawing/2014/chart" uri="{C3380CC4-5D6E-409C-BE32-E72D297353CC}">
              <c16:uniqueId val="{00000000-6901-4F3D-B4DE-19AAF9CF1962}"/>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H28</c:v>
                </c:pt>
                <c:pt idx="1">
                  <c:v> H29</c:v>
                </c:pt>
                <c:pt idx="2">
                  <c:v> H30</c:v>
                </c:pt>
                <c:pt idx="3">
                  <c:v> R01</c:v>
                </c:pt>
                <c:pt idx="4">
                  <c:v> R02</c:v>
                </c:pt>
              </c:strCache>
            </c:strRef>
          </c:cat>
          <c:val>
            <c:numRef>
              <c:f>(データシート!$D$3,データシート!$D$5,データシート!$D$7,データシート!$D$9,データシート!$D$11)</c:f>
              <c:numCache>
                <c:formatCode>#,##0;"△ "#,##0</c:formatCode>
                <c:ptCount val="5"/>
                <c:pt idx="0">
                  <c:v>103886</c:v>
                </c:pt>
                <c:pt idx="1">
                  <c:v>115445</c:v>
                </c:pt>
                <c:pt idx="2">
                  <c:v>117607</c:v>
                </c:pt>
                <c:pt idx="3">
                  <c:v>115534</c:v>
                </c:pt>
                <c:pt idx="4">
                  <c:v>129069</c:v>
                </c:pt>
              </c:numCache>
            </c:numRef>
          </c:val>
          <c:smooth val="0"/>
          <c:extLst xmlns:c16r2="http://schemas.microsoft.com/office/drawing/2015/06/chart">
            <c:ext xmlns:c16="http://schemas.microsoft.com/office/drawing/2014/chart" uri="{C3380CC4-5D6E-409C-BE32-E72D297353CC}">
              <c16:uniqueId val="{00000001-6901-4F3D-B4DE-19AAF9CF1962}"/>
            </c:ext>
          </c:extLst>
        </c:ser>
        <c:dLbls>
          <c:showLegendKey val="0"/>
          <c:showVal val="0"/>
          <c:showCatName val="0"/>
          <c:showSerName val="0"/>
          <c:showPercent val="0"/>
          <c:showBubbleSize val="0"/>
        </c:dLbls>
        <c:marker val="1"/>
        <c:smooth val="0"/>
        <c:axId val="-1552216016"/>
        <c:axId val="-1552219280"/>
      </c:lineChart>
      <c:catAx>
        <c:axId val="-1552216016"/>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1552219280"/>
        <c:crosses val="autoZero"/>
        <c:auto val="1"/>
        <c:lblAlgn val="ctr"/>
        <c:lblOffset val="100"/>
        <c:tickLblSkip val="1"/>
        <c:tickMarkSkip val="1"/>
        <c:noMultiLvlLbl val="0"/>
      </c:catAx>
      <c:valAx>
        <c:axId val="-1552219280"/>
        <c:scaling>
          <c:orientation val="minMax"/>
          <c:max val="16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1552216016"/>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H28</c:v>
                </c:pt>
                <c:pt idx="1">
                  <c:v>H29</c:v>
                </c:pt>
                <c:pt idx="2">
                  <c:v>H30</c:v>
                </c:pt>
                <c:pt idx="3">
                  <c:v>R01</c:v>
                </c:pt>
                <c:pt idx="4">
                  <c:v>R02</c:v>
                </c:pt>
              </c:strCache>
            </c:strRef>
          </c:cat>
          <c:val>
            <c:numRef>
              <c:f>データシート!$B$19:$F$19</c:f>
              <c:numCache>
                <c:formatCode>General</c:formatCode>
                <c:ptCount val="5"/>
                <c:pt idx="0">
                  <c:v>5.48</c:v>
                </c:pt>
                <c:pt idx="1">
                  <c:v>3.66</c:v>
                </c:pt>
                <c:pt idx="2">
                  <c:v>6.29</c:v>
                </c:pt>
                <c:pt idx="3">
                  <c:v>6.04</c:v>
                </c:pt>
                <c:pt idx="4">
                  <c:v>4.76</c:v>
                </c:pt>
              </c:numCache>
            </c:numRef>
          </c:val>
          <c:extLst xmlns:c16r2="http://schemas.microsoft.com/office/drawing/2015/06/chart">
            <c:ext xmlns:c16="http://schemas.microsoft.com/office/drawing/2014/chart" uri="{C3380CC4-5D6E-409C-BE32-E72D297353CC}">
              <c16:uniqueId val="{00000000-83EB-481B-AE88-0319B6CEDB58}"/>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H28</c:v>
                </c:pt>
                <c:pt idx="1">
                  <c:v>H29</c:v>
                </c:pt>
                <c:pt idx="2">
                  <c:v>H30</c:v>
                </c:pt>
                <c:pt idx="3">
                  <c:v>R01</c:v>
                </c:pt>
                <c:pt idx="4">
                  <c:v>R02</c:v>
                </c:pt>
              </c:strCache>
            </c:strRef>
          </c:cat>
          <c:val>
            <c:numRef>
              <c:f>データシート!$B$20:$F$20</c:f>
              <c:numCache>
                <c:formatCode>General</c:formatCode>
                <c:ptCount val="5"/>
                <c:pt idx="0">
                  <c:v>50.61</c:v>
                </c:pt>
                <c:pt idx="1">
                  <c:v>55.04</c:v>
                </c:pt>
                <c:pt idx="2">
                  <c:v>56.65</c:v>
                </c:pt>
                <c:pt idx="3">
                  <c:v>59.25</c:v>
                </c:pt>
                <c:pt idx="4">
                  <c:v>60.6</c:v>
                </c:pt>
              </c:numCache>
            </c:numRef>
          </c:val>
          <c:extLst xmlns:c16r2="http://schemas.microsoft.com/office/drawing/2015/06/chart">
            <c:ext xmlns:c16="http://schemas.microsoft.com/office/drawing/2014/chart" uri="{C3380CC4-5D6E-409C-BE32-E72D297353CC}">
              <c16:uniqueId val="{00000001-83EB-481B-AE88-0319B6CEDB58}"/>
            </c:ext>
          </c:extLst>
        </c:ser>
        <c:dLbls>
          <c:showLegendKey val="0"/>
          <c:showVal val="0"/>
          <c:showCatName val="0"/>
          <c:showSerName val="0"/>
          <c:showPercent val="0"/>
          <c:showBubbleSize val="0"/>
        </c:dLbls>
        <c:gapWidth val="250"/>
        <c:overlap val="100"/>
        <c:axId val="-1552222000"/>
        <c:axId val="-1552224176"/>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H28</c:v>
                </c:pt>
                <c:pt idx="1">
                  <c:v>H29</c:v>
                </c:pt>
                <c:pt idx="2">
                  <c:v>H30</c:v>
                </c:pt>
                <c:pt idx="3">
                  <c:v>R01</c:v>
                </c:pt>
                <c:pt idx="4">
                  <c:v>R02</c:v>
                </c:pt>
              </c:strCache>
            </c:strRef>
          </c:cat>
          <c:val>
            <c:numRef>
              <c:f>データシート!$B$21:$F$21</c:f>
              <c:numCache>
                <c:formatCode>General</c:formatCode>
                <c:ptCount val="5"/>
                <c:pt idx="0">
                  <c:v>3.93</c:v>
                </c:pt>
                <c:pt idx="1">
                  <c:v>0.81</c:v>
                </c:pt>
                <c:pt idx="2">
                  <c:v>4.49</c:v>
                </c:pt>
                <c:pt idx="3">
                  <c:v>3.26</c:v>
                </c:pt>
                <c:pt idx="4">
                  <c:v>2.2200000000000002</c:v>
                </c:pt>
              </c:numCache>
            </c:numRef>
          </c:val>
          <c:smooth val="0"/>
          <c:extLst xmlns:c16r2="http://schemas.microsoft.com/office/drawing/2015/06/chart">
            <c:ext xmlns:c16="http://schemas.microsoft.com/office/drawing/2014/chart" uri="{C3380CC4-5D6E-409C-BE32-E72D297353CC}">
              <c16:uniqueId val="{00000002-83EB-481B-AE88-0319B6CEDB58}"/>
            </c:ext>
          </c:extLst>
        </c:ser>
        <c:dLbls>
          <c:showLegendKey val="0"/>
          <c:showVal val="0"/>
          <c:showCatName val="0"/>
          <c:showSerName val="0"/>
          <c:showPercent val="0"/>
          <c:showBubbleSize val="0"/>
        </c:dLbls>
        <c:marker val="1"/>
        <c:smooth val="0"/>
        <c:axId val="-1552222000"/>
        <c:axId val="-1552224176"/>
      </c:lineChart>
      <c:catAx>
        <c:axId val="-155222200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1552224176"/>
        <c:crosses val="autoZero"/>
        <c:auto val="1"/>
        <c:lblAlgn val="ctr"/>
        <c:lblOffset val="100"/>
        <c:tickLblSkip val="1"/>
        <c:tickMarkSkip val="1"/>
        <c:noMultiLvlLbl val="0"/>
      </c:catAx>
      <c:valAx>
        <c:axId val="-155222417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55222200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データシート!$B$27:$K$27</c:f>
              <c:numCache>
                <c:formatCode>General</c:formatCode>
                <c:ptCount val="10"/>
                <c:pt idx="0">
                  <c:v>#N/A</c:v>
                </c:pt>
                <c:pt idx="1">
                  <c:v>0.94</c:v>
                </c:pt>
                <c:pt idx="2">
                  <c:v>#N/A</c:v>
                </c:pt>
                <c:pt idx="3">
                  <c:v>0.22</c:v>
                </c:pt>
                <c:pt idx="4">
                  <c:v>#N/A</c:v>
                </c:pt>
                <c:pt idx="5">
                  <c:v>0.04</c:v>
                </c:pt>
                <c:pt idx="6">
                  <c:v>#N/A</c:v>
                </c:pt>
                <c:pt idx="7">
                  <c:v>0</c:v>
                </c:pt>
                <c:pt idx="8">
                  <c:v>#N/A</c:v>
                </c:pt>
                <c:pt idx="9">
                  <c:v>0</c:v>
                </c:pt>
              </c:numCache>
            </c:numRef>
          </c:val>
          <c:extLst xmlns:c16r2="http://schemas.microsoft.com/office/drawing/2015/06/chart">
            <c:ext xmlns:c16="http://schemas.microsoft.com/office/drawing/2014/chart" uri="{C3380CC4-5D6E-409C-BE32-E72D297353CC}">
              <c16:uniqueId val="{00000000-0E7F-4BD9-BD38-2BBFC075F260}"/>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xmlns:c16r2="http://schemas.microsoft.com/office/drawing/2015/06/chart">
            <c:ext xmlns:c16="http://schemas.microsoft.com/office/drawing/2014/chart" uri="{C3380CC4-5D6E-409C-BE32-E72D297353CC}">
              <c16:uniqueId val="{00000001-0E7F-4BD9-BD38-2BBFC075F260}"/>
            </c:ext>
          </c:extLst>
        </c:ser>
        <c:ser>
          <c:idx val="2"/>
          <c:order val="2"/>
          <c:tx>
            <c:strRef>
              <c:f>データシート!$A$29</c:f>
              <c:strCache>
                <c:ptCount val="1"/>
                <c:pt idx="0">
                  <c:v>三好市後期高齢者医療特別会計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データシート!$B$29:$K$29</c:f>
              <c:numCache>
                <c:formatCode>General</c:formatCode>
                <c:ptCount val="10"/>
                <c:pt idx="0">
                  <c:v>#N/A</c:v>
                </c:pt>
                <c:pt idx="1">
                  <c:v>0</c:v>
                </c:pt>
                <c:pt idx="2">
                  <c:v>#N/A</c:v>
                </c:pt>
                <c:pt idx="3">
                  <c:v>0</c:v>
                </c:pt>
                <c:pt idx="4">
                  <c:v>#N/A</c:v>
                </c:pt>
                <c:pt idx="5">
                  <c:v>0</c:v>
                </c:pt>
                <c:pt idx="6">
                  <c:v>#N/A</c:v>
                </c:pt>
                <c:pt idx="7">
                  <c:v>0</c:v>
                </c:pt>
                <c:pt idx="8">
                  <c:v>#N/A</c:v>
                </c:pt>
                <c:pt idx="9">
                  <c:v>0</c:v>
                </c:pt>
              </c:numCache>
            </c:numRef>
          </c:val>
          <c:extLst xmlns:c16r2="http://schemas.microsoft.com/office/drawing/2015/06/chart">
            <c:ext xmlns:c16="http://schemas.microsoft.com/office/drawing/2014/chart" uri="{C3380CC4-5D6E-409C-BE32-E72D297353CC}">
              <c16:uniqueId val="{00000002-0E7F-4BD9-BD38-2BBFC075F260}"/>
            </c:ext>
          </c:extLst>
        </c:ser>
        <c:ser>
          <c:idx val="3"/>
          <c:order val="3"/>
          <c:tx>
            <c:strRef>
              <c:f>データシート!$A$30</c:f>
              <c:strCache>
                <c:ptCount val="1"/>
                <c:pt idx="0">
                  <c:v>三好市浄化槽事業特別会計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データシート!$B$30:$K$30</c:f>
              <c:numCache>
                <c:formatCode>General</c:formatCode>
                <c:ptCount val="10"/>
                <c:pt idx="0">
                  <c:v>#N/A</c:v>
                </c:pt>
                <c:pt idx="1">
                  <c:v>0.03</c:v>
                </c:pt>
                <c:pt idx="2">
                  <c:v>#N/A</c:v>
                </c:pt>
                <c:pt idx="3">
                  <c:v>0.03</c:v>
                </c:pt>
                <c:pt idx="4">
                  <c:v>#N/A</c:v>
                </c:pt>
                <c:pt idx="5">
                  <c:v>0.02</c:v>
                </c:pt>
                <c:pt idx="6">
                  <c:v>#N/A</c:v>
                </c:pt>
                <c:pt idx="7">
                  <c:v>0.21</c:v>
                </c:pt>
                <c:pt idx="8">
                  <c:v>#N/A</c:v>
                </c:pt>
                <c:pt idx="9">
                  <c:v>0.01</c:v>
                </c:pt>
              </c:numCache>
            </c:numRef>
          </c:val>
          <c:extLst xmlns:c16r2="http://schemas.microsoft.com/office/drawing/2015/06/chart">
            <c:ext xmlns:c16="http://schemas.microsoft.com/office/drawing/2014/chart" uri="{C3380CC4-5D6E-409C-BE32-E72D297353CC}">
              <c16:uniqueId val="{00000003-0E7F-4BD9-BD38-2BBFC075F260}"/>
            </c:ext>
          </c:extLst>
        </c:ser>
        <c:ser>
          <c:idx val="4"/>
          <c:order val="4"/>
          <c:tx>
            <c:strRef>
              <c:f>データシート!$A$31</c:f>
              <c:strCache>
                <c:ptCount val="1"/>
                <c:pt idx="0">
                  <c:v>三好市簡易水道事業特別会計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データシート!$B$31:$K$31</c:f>
              <c:numCache>
                <c:formatCode>General</c:formatCode>
                <c:ptCount val="10"/>
                <c:pt idx="0">
                  <c:v>#N/A</c:v>
                </c:pt>
                <c:pt idx="1">
                  <c:v>0.52</c:v>
                </c:pt>
                <c:pt idx="2">
                  <c:v>#N/A</c:v>
                </c:pt>
                <c:pt idx="3">
                  <c:v>0.04</c:v>
                </c:pt>
                <c:pt idx="4">
                  <c:v>#N/A</c:v>
                </c:pt>
                <c:pt idx="5">
                  <c:v>0.06</c:v>
                </c:pt>
                <c:pt idx="6">
                  <c:v>#N/A</c:v>
                </c:pt>
                <c:pt idx="7">
                  <c:v>0.05</c:v>
                </c:pt>
                <c:pt idx="8">
                  <c:v>#N/A</c:v>
                </c:pt>
                <c:pt idx="9">
                  <c:v>0.04</c:v>
                </c:pt>
              </c:numCache>
            </c:numRef>
          </c:val>
          <c:extLst xmlns:c16r2="http://schemas.microsoft.com/office/drawing/2015/06/chart">
            <c:ext xmlns:c16="http://schemas.microsoft.com/office/drawing/2014/chart" uri="{C3380CC4-5D6E-409C-BE32-E72D297353CC}">
              <c16:uniqueId val="{00000004-0E7F-4BD9-BD38-2BBFC075F260}"/>
            </c:ext>
          </c:extLst>
        </c:ser>
        <c:ser>
          <c:idx val="5"/>
          <c:order val="5"/>
          <c:tx>
            <c:strRef>
              <c:f>データシート!$A$32</c:f>
              <c:strCache>
                <c:ptCount val="1"/>
                <c:pt idx="0">
                  <c:v>三好市農業集落排水事業特別会計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データシート!$B$32:$K$32</c:f>
              <c:numCache>
                <c:formatCode>General</c:formatCode>
                <c:ptCount val="10"/>
                <c:pt idx="0">
                  <c:v>#N/A</c:v>
                </c:pt>
                <c:pt idx="1">
                  <c:v>0.09</c:v>
                </c:pt>
                <c:pt idx="2">
                  <c:v>#N/A</c:v>
                </c:pt>
                <c:pt idx="3">
                  <c:v>0.1</c:v>
                </c:pt>
                <c:pt idx="4">
                  <c:v>#N/A</c:v>
                </c:pt>
                <c:pt idx="5">
                  <c:v>0.1</c:v>
                </c:pt>
                <c:pt idx="6">
                  <c:v>#N/A</c:v>
                </c:pt>
                <c:pt idx="7">
                  <c:v>0.09</c:v>
                </c:pt>
                <c:pt idx="8">
                  <c:v>#N/A</c:v>
                </c:pt>
                <c:pt idx="9">
                  <c:v>0.09</c:v>
                </c:pt>
              </c:numCache>
            </c:numRef>
          </c:val>
          <c:extLst xmlns:c16r2="http://schemas.microsoft.com/office/drawing/2015/06/chart">
            <c:ext xmlns:c16="http://schemas.microsoft.com/office/drawing/2014/chart" uri="{C3380CC4-5D6E-409C-BE32-E72D297353CC}">
              <c16:uniqueId val="{00000005-0E7F-4BD9-BD38-2BBFC075F260}"/>
            </c:ext>
          </c:extLst>
        </c:ser>
        <c:ser>
          <c:idx val="6"/>
          <c:order val="6"/>
          <c:tx>
            <c:strRef>
              <c:f>データシート!$A$33</c:f>
              <c:strCache>
                <c:ptCount val="1"/>
                <c:pt idx="0">
                  <c:v>三好市国民健康保険市立三野病院特別会計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データシート!$B$33:$K$33</c:f>
              <c:numCache>
                <c:formatCode>General</c:formatCode>
                <c:ptCount val="10"/>
                <c:pt idx="0">
                  <c:v>#N/A</c:v>
                </c:pt>
                <c:pt idx="1">
                  <c:v>2.0499999999999998</c:v>
                </c:pt>
                <c:pt idx="2">
                  <c:v>#N/A</c:v>
                </c:pt>
                <c:pt idx="3">
                  <c:v>1.79</c:v>
                </c:pt>
                <c:pt idx="4">
                  <c:v>#N/A</c:v>
                </c:pt>
                <c:pt idx="5">
                  <c:v>1.51</c:v>
                </c:pt>
                <c:pt idx="6">
                  <c:v>#N/A</c:v>
                </c:pt>
                <c:pt idx="7">
                  <c:v>1.44</c:v>
                </c:pt>
                <c:pt idx="8">
                  <c:v>#N/A</c:v>
                </c:pt>
                <c:pt idx="9">
                  <c:v>1.18</c:v>
                </c:pt>
              </c:numCache>
            </c:numRef>
          </c:val>
          <c:extLst xmlns:c16r2="http://schemas.microsoft.com/office/drawing/2015/06/chart">
            <c:ext xmlns:c16="http://schemas.microsoft.com/office/drawing/2014/chart" uri="{C3380CC4-5D6E-409C-BE32-E72D297353CC}">
              <c16:uniqueId val="{00000006-0E7F-4BD9-BD38-2BBFC075F260}"/>
            </c:ext>
          </c:extLst>
        </c:ser>
        <c:ser>
          <c:idx val="7"/>
          <c:order val="7"/>
          <c:tx>
            <c:strRef>
              <c:f>データシート!$A$34</c:f>
              <c:strCache>
                <c:ptCount val="1"/>
                <c:pt idx="0">
                  <c:v>三好市水道事業会計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データシート!$B$34:$K$34</c:f>
              <c:numCache>
                <c:formatCode>General</c:formatCode>
                <c:ptCount val="10"/>
                <c:pt idx="0">
                  <c:v>#N/A</c:v>
                </c:pt>
                <c:pt idx="1">
                  <c:v>3.13</c:v>
                </c:pt>
                <c:pt idx="2">
                  <c:v>#N/A</c:v>
                </c:pt>
                <c:pt idx="3">
                  <c:v>3.55</c:v>
                </c:pt>
                <c:pt idx="4">
                  <c:v>#N/A</c:v>
                </c:pt>
                <c:pt idx="5">
                  <c:v>3.16</c:v>
                </c:pt>
                <c:pt idx="6">
                  <c:v>#N/A</c:v>
                </c:pt>
                <c:pt idx="7">
                  <c:v>2.8</c:v>
                </c:pt>
                <c:pt idx="8">
                  <c:v>#N/A</c:v>
                </c:pt>
                <c:pt idx="9">
                  <c:v>3.07</c:v>
                </c:pt>
              </c:numCache>
            </c:numRef>
          </c:val>
          <c:extLst xmlns:c16r2="http://schemas.microsoft.com/office/drawing/2015/06/chart">
            <c:ext xmlns:c16="http://schemas.microsoft.com/office/drawing/2014/chart" uri="{C3380CC4-5D6E-409C-BE32-E72D297353CC}">
              <c16:uniqueId val="{00000007-0E7F-4BD9-BD38-2BBFC075F260}"/>
            </c:ext>
          </c:extLst>
        </c:ser>
        <c:ser>
          <c:idx val="8"/>
          <c:order val="8"/>
          <c:tx>
            <c:strRef>
              <c:f>データシート!$A$35</c:f>
              <c:strCache>
                <c:ptCount val="1"/>
                <c:pt idx="0">
                  <c:v>三好市国民健康保険特別会計（事業勘定分）</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データシート!$B$35:$K$35</c:f>
              <c:numCache>
                <c:formatCode>General</c:formatCode>
                <c:ptCount val="10"/>
                <c:pt idx="0">
                  <c:v>#N/A</c:v>
                </c:pt>
                <c:pt idx="1">
                  <c:v>2.37</c:v>
                </c:pt>
                <c:pt idx="2">
                  <c:v>#N/A</c:v>
                </c:pt>
                <c:pt idx="3">
                  <c:v>3</c:v>
                </c:pt>
                <c:pt idx="4">
                  <c:v>#N/A</c:v>
                </c:pt>
                <c:pt idx="5">
                  <c:v>3.03</c:v>
                </c:pt>
                <c:pt idx="6">
                  <c:v>#N/A</c:v>
                </c:pt>
                <c:pt idx="7">
                  <c:v>3.33</c:v>
                </c:pt>
                <c:pt idx="8">
                  <c:v>#N/A</c:v>
                </c:pt>
                <c:pt idx="9">
                  <c:v>3.65</c:v>
                </c:pt>
              </c:numCache>
            </c:numRef>
          </c:val>
          <c:extLst xmlns:c16r2="http://schemas.microsoft.com/office/drawing/2015/06/chart">
            <c:ext xmlns:c16="http://schemas.microsoft.com/office/drawing/2014/chart" uri="{C3380CC4-5D6E-409C-BE32-E72D297353CC}">
              <c16:uniqueId val="{00000008-0E7F-4BD9-BD38-2BBFC075F260}"/>
            </c:ext>
          </c:extLst>
        </c:ser>
        <c:ser>
          <c:idx val="9"/>
          <c:order val="9"/>
          <c:tx>
            <c:strRef>
              <c:f>データシート!$A$36</c:f>
              <c:strCache>
                <c:ptCount val="1"/>
                <c:pt idx="0">
                  <c:v>一般会計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データシート!$B$36:$K$36</c:f>
              <c:numCache>
                <c:formatCode>General</c:formatCode>
                <c:ptCount val="10"/>
                <c:pt idx="0">
                  <c:v>#N/A</c:v>
                </c:pt>
                <c:pt idx="1">
                  <c:v>5.43</c:v>
                </c:pt>
                <c:pt idx="2">
                  <c:v>#N/A</c:v>
                </c:pt>
                <c:pt idx="3">
                  <c:v>3.66</c:v>
                </c:pt>
                <c:pt idx="4">
                  <c:v>#N/A</c:v>
                </c:pt>
                <c:pt idx="5">
                  <c:v>6.28</c:v>
                </c:pt>
                <c:pt idx="6">
                  <c:v>#N/A</c:v>
                </c:pt>
                <c:pt idx="7">
                  <c:v>6.03</c:v>
                </c:pt>
                <c:pt idx="8">
                  <c:v>#N/A</c:v>
                </c:pt>
                <c:pt idx="9">
                  <c:v>5.68</c:v>
                </c:pt>
              </c:numCache>
            </c:numRef>
          </c:val>
          <c:extLst xmlns:c16r2="http://schemas.microsoft.com/office/drawing/2015/06/chart">
            <c:ext xmlns:c16="http://schemas.microsoft.com/office/drawing/2014/chart" uri="{C3380CC4-5D6E-409C-BE32-E72D297353CC}">
              <c16:uniqueId val="{00000009-0E7F-4BD9-BD38-2BBFC075F260}"/>
            </c:ext>
          </c:extLst>
        </c:ser>
        <c:dLbls>
          <c:showLegendKey val="0"/>
          <c:showVal val="0"/>
          <c:showCatName val="0"/>
          <c:showSerName val="0"/>
          <c:showPercent val="0"/>
          <c:showBubbleSize val="0"/>
        </c:dLbls>
        <c:gapWidth val="150"/>
        <c:overlap val="100"/>
        <c:axId val="-1552223632"/>
        <c:axId val="-1552227984"/>
      </c:barChart>
      <c:catAx>
        <c:axId val="-1552223632"/>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1552227984"/>
        <c:crosses val="autoZero"/>
        <c:auto val="1"/>
        <c:lblAlgn val="ctr"/>
        <c:lblOffset val="100"/>
        <c:tickLblSkip val="1"/>
        <c:tickMarkSkip val="1"/>
        <c:noMultiLvlLbl val="0"/>
      </c:catAx>
      <c:valAx>
        <c:axId val="-1552227984"/>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552223632"/>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データシート!$B$42:$P$42</c:f>
              <c:numCache>
                <c:formatCode>General</c:formatCode>
                <c:ptCount val="15"/>
                <c:pt idx="2">
                  <c:v>4099</c:v>
                </c:pt>
                <c:pt idx="5">
                  <c:v>3691</c:v>
                </c:pt>
                <c:pt idx="8">
                  <c:v>3563</c:v>
                </c:pt>
                <c:pt idx="11">
                  <c:v>3357</c:v>
                </c:pt>
                <c:pt idx="14">
                  <c:v>3279</c:v>
                </c:pt>
              </c:numCache>
            </c:numRef>
          </c:val>
          <c:extLst xmlns:c16r2="http://schemas.microsoft.com/office/drawing/2015/06/chart">
            <c:ext xmlns:c16="http://schemas.microsoft.com/office/drawing/2014/chart" uri="{C3380CC4-5D6E-409C-BE32-E72D297353CC}">
              <c16:uniqueId val="{00000000-9ACB-4004-A830-D09997819BC6}"/>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データシート!$B$43:$P$43</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1-9ACB-4004-A830-D09997819BC6}"/>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データシート!$B$44:$P$44</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2-9ACB-4004-A830-D09997819BC6}"/>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データシート!$B$45:$P$45</c:f>
              <c:numCache>
                <c:formatCode>General</c:formatCode>
                <c:ptCount val="15"/>
                <c:pt idx="0">
                  <c:v>24</c:v>
                </c:pt>
                <c:pt idx="3">
                  <c:v>22</c:v>
                </c:pt>
                <c:pt idx="6">
                  <c:v>11</c:v>
                </c:pt>
                <c:pt idx="9">
                  <c:v>7</c:v>
                </c:pt>
                <c:pt idx="12">
                  <c:v>7</c:v>
                </c:pt>
              </c:numCache>
            </c:numRef>
          </c:val>
          <c:extLst xmlns:c16r2="http://schemas.microsoft.com/office/drawing/2015/06/chart">
            <c:ext xmlns:c16="http://schemas.microsoft.com/office/drawing/2014/chart" uri="{C3380CC4-5D6E-409C-BE32-E72D297353CC}">
              <c16:uniqueId val="{00000003-9ACB-4004-A830-D09997819BC6}"/>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データシート!$B$46:$P$46</c:f>
              <c:numCache>
                <c:formatCode>General</c:formatCode>
                <c:ptCount val="15"/>
                <c:pt idx="0">
                  <c:v>245</c:v>
                </c:pt>
                <c:pt idx="3">
                  <c:v>282</c:v>
                </c:pt>
                <c:pt idx="6">
                  <c:v>271</c:v>
                </c:pt>
                <c:pt idx="9">
                  <c:v>271</c:v>
                </c:pt>
                <c:pt idx="12">
                  <c:v>273</c:v>
                </c:pt>
              </c:numCache>
            </c:numRef>
          </c:val>
          <c:extLst xmlns:c16r2="http://schemas.microsoft.com/office/drawing/2015/06/chart">
            <c:ext xmlns:c16="http://schemas.microsoft.com/office/drawing/2014/chart" uri="{C3380CC4-5D6E-409C-BE32-E72D297353CC}">
              <c16:uniqueId val="{00000004-9ACB-4004-A830-D09997819BC6}"/>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データシート!$B$47:$P$47</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5-9ACB-4004-A830-D09997819BC6}"/>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データシート!$B$48:$P$48</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6-9ACB-4004-A830-D09997819BC6}"/>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データシート!$B$49:$P$49</c:f>
              <c:numCache>
                <c:formatCode>General</c:formatCode>
                <c:ptCount val="15"/>
                <c:pt idx="0">
                  <c:v>4602</c:v>
                </c:pt>
                <c:pt idx="3">
                  <c:v>4269</c:v>
                </c:pt>
                <c:pt idx="6">
                  <c:v>4084</c:v>
                </c:pt>
                <c:pt idx="9">
                  <c:v>3823</c:v>
                </c:pt>
                <c:pt idx="12">
                  <c:v>3715</c:v>
                </c:pt>
              </c:numCache>
            </c:numRef>
          </c:val>
          <c:extLst xmlns:c16r2="http://schemas.microsoft.com/office/drawing/2015/06/chart">
            <c:ext xmlns:c16="http://schemas.microsoft.com/office/drawing/2014/chart" uri="{C3380CC4-5D6E-409C-BE32-E72D297353CC}">
              <c16:uniqueId val="{00000007-9ACB-4004-A830-D09997819BC6}"/>
            </c:ext>
          </c:extLst>
        </c:ser>
        <c:dLbls>
          <c:showLegendKey val="0"/>
          <c:showVal val="0"/>
          <c:showCatName val="0"/>
          <c:showSerName val="0"/>
          <c:showPercent val="0"/>
          <c:showBubbleSize val="0"/>
        </c:dLbls>
        <c:gapWidth val="100"/>
        <c:overlap val="100"/>
        <c:axId val="-1552213296"/>
        <c:axId val="-1552212752"/>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データシート!$B$50:$P$50</c:f>
              <c:numCache>
                <c:formatCode>General</c:formatCode>
                <c:ptCount val="15"/>
                <c:pt idx="0">
                  <c:v>#N/A</c:v>
                </c:pt>
                <c:pt idx="1">
                  <c:v>772</c:v>
                </c:pt>
                <c:pt idx="2">
                  <c:v>#N/A</c:v>
                </c:pt>
                <c:pt idx="3">
                  <c:v>#N/A</c:v>
                </c:pt>
                <c:pt idx="4">
                  <c:v>882</c:v>
                </c:pt>
                <c:pt idx="5">
                  <c:v>#N/A</c:v>
                </c:pt>
                <c:pt idx="6">
                  <c:v>#N/A</c:v>
                </c:pt>
                <c:pt idx="7">
                  <c:v>803</c:v>
                </c:pt>
                <c:pt idx="8">
                  <c:v>#N/A</c:v>
                </c:pt>
                <c:pt idx="9">
                  <c:v>#N/A</c:v>
                </c:pt>
                <c:pt idx="10">
                  <c:v>744</c:v>
                </c:pt>
                <c:pt idx="11">
                  <c:v>#N/A</c:v>
                </c:pt>
                <c:pt idx="12">
                  <c:v>#N/A</c:v>
                </c:pt>
                <c:pt idx="13">
                  <c:v>716</c:v>
                </c:pt>
                <c:pt idx="14">
                  <c:v>#N/A</c:v>
                </c:pt>
              </c:numCache>
            </c:numRef>
          </c:val>
          <c:smooth val="0"/>
          <c:extLst xmlns:c16r2="http://schemas.microsoft.com/office/drawing/2015/06/chart">
            <c:ext xmlns:c16="http://schemas.microsoft.com/office/drawing/2014/chart" uri="{C3380CC4-5D6E-409C-BE32-E72D297353CC}">
              <c16:uniqueId val="{00000008-9ACB-4004-A830-D09997819BC6}"/>
            </c:ext>
          </c:extLst>
        </c:ser>
        <c:dLbls>
          <c:showLegendKey val="0"/>
          <c:showVal val="0"/>
          <c:showCatName val="0"/>
          <c:showSerName val="0"/>
          <c:showPercent val="0"/>
          <c:showBubbleSize val="0"/>
        </c:dLbls>
        <c:marker val="1"/>
        <c:smooth val="0"/>
        <c:axId val="-1552213296"/>
        <c:axId val="-1552212752"/>
      </c:lineChart>
      <c:catAx>
        <c:axId val="-155221329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1552212752"/>
        <c:crosses val="autoZero"/>
        <c:auto val="1"/>
        <c:lblAlgn val="ctr"/>
        <c:lblOffset val="100"/>
        <c:tickLblSkip val="1"/>
        <c:tickMarkSkip val="1"/>
        <c:noMultiLvlLbl val="0"/>
      </c:catAx>
      <c:valAx>
        <c:axId val="-1552212752"/>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55221329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データシート!$B$56:$P$56</c:f>
              <c:numCache>
                <c:formatCode>General</c:formatCode>
                <c:ptCount val="15"/>
                <c:pt idx="2">
                  <c:v>29727</c:v>
                </c:pt>
                <c:pt idx="5">
                  <c:v>28496</c:v>
                </c:pt>
                <c:pt idx="8">
                  <c:v>27275</c:v>
                </c:pt>
                <c:pt idx="11">
                  <c:v>27024</c:v>
                </c:pt>
                <c:pt idx="14">
                  <c:v>26393</c:v>
                </c:pt>
              </c:numCache>
            </c:numRef>
          </c:val>
          <c:extLst xmlns:c16r2="http://schemas.microsoft.com/office/drawing/2015/06/chart">
            <c:ext xmlns:c16="http://schemas.microsoft.com/office/drawing/2014/chart" uri="{C3380CC4-5D6E-409C-BE32-E72D297353CC}">
              <c16:uniqueId val="{00000000-F3C0-4662-887A-1E6FFE2B5E5D}"/>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データシート!$B$57:$P$57</c:f>
              <c:numCache>
                <c:formatCode>General</c:formatCode>
                <c:ptCount val="15"/>
                <c:pt idx="2">
                  <c:v>385</c:v>
                </c:pt>
                <c:pt idx="5">
                  <c:v>434</c:v>
                </c:pt>
                <c:pt idx="8">
                  <c:v>373</c:v>
                </c:pt>
                <c:pt idx="11">
                  <c:v>333</c:v>
                </c:pt>
                <c:pt idx="14">
                  <c:v>330</c:v>
                </c:pt>
              </c:numCache>
            </c:numRef>
          </c:val>
          <c:extLst xmlns:c16r2="http://schemas.microsoft.com/office/drawing/2015/06/chart">
            <c:ext xmlns:c16="http://schemas.microsoft.com/office/drawing/2014/chart" uri="{C3380CC4-5D6E-409C-BE32-E72D297353CC}">
              <c16:uniqueId val="{00000001-F3C0-4662-887A-1E6FFE2B5E5D}"/>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データシート!$B$58:$P$58</c:f>
              <c:numCache>
                <c:formatCode>General</c:formatCode>
                <c:ptCount val="15"/>
                <c:pt idx="2">
                  <c:v>19160</c:v>
                </c:pt>
                <c:pt idx="5">
                  <c:v>20179</c:v>
                </c:pt>
                <c:pt idx="8">
                  <c:v>20210</c:v>
                </c:pt>
                <c:pt idx="11">
                  <c:v>20630</c:v>
                </c:pt>
                <c:pt idx="14">
                  <c:v>20939</c:v>
                </c:pt>
              </c:numCache>
            </c:numRef>
          </c:val>
          <c:extLst xmlns:c16r2="http://schemas.microsoft.com/office/drawing/2015/06/chart">
            <c:ext xmlns:c16="http://schemas.microsoft.com/office/drawing/2014/chart" uri="{C3380CC4-5D6E-409C-BE32-E72D297353CC}">
              <c16:uniqueId val="{00000002-F3C0-4662-887A-1E6FFE2B5E5D}"/>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データシート!$B$59:$P$59</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3-F3C0-4662-887A-1E6FFE2B5E5D}"/>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データシート!$B$60:$P$60</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4-F3C0-4662-887A-1E6FFE2B5E5D}"/>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データシート!$B$61:$P$61</c:f>
              <c:numCache>
                <c:formatCode>General</c:formatCode>
                <c:ptCount val="15"/>
                <c:pt idx="0">
                  <c:v>2</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5-F3C0-4662-887A-1E6FFE2B5E5D}"/>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データシート!$B$62:$P$62</c:f>
              <c:numCache>
                <c:formatCode>General</c:formatCode>
                <c:ptCount val="15"/>
                <c:pt idx="0">
                  <c:v>4665</c:v>
                </c:pt>
                <c:pt idx="3">
                  <c:v>4477</c:v>
                </c:pt>
                <c:pt idx="6">
                  <c:v>4561</c:v>
                </c:pt>
                <c:pt idx="9">
                  <c:v>4393</c:v>
                </c:pt>
                <c:pt idx="12">
                  <c:v>4274</c:v>
                </c:pt>
              </c:numCache>
            </c:numRef>
          </c:val>
          <c:extLst xmlns:c16r2="http://schemas.microsoft.com/office/drawing/2015/06/chart">
            <c:ext xmlns:c16="http://schemas.microsoft.com/office/drawing/2014/chart" uri="{C3380CC4-5D6E-409C-BE32-E72D297353CC}">
              <c16:uniqueId val="{00000006-F3C0-4662-887A-1E6FFE2B5E5D}"/>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データシート!$B$63:$P$63</c:f>
              <c:numCache>
                <c:formatCode>General</c:formatCode>
                <c:ptCount val="15"/>
                <c:pt idx="0">
                  <c:v>79</c:v>
                </c:pt>
                <c:pt idx="3">
                  <c:v>50</c:v>
                </c:pt>
                <c:pt idx="6">
                  <c:v>35</c:v>
                </c:pt>
                <c:pt idx="9">
                  <c:v>26</c:v>
                </c:pt>
                <c:pt idx="12">
                  <c:v>17</c:v>
                </c:pt>
              </c:numCache>
            </c:numRef>
          </c:val>
          <c:extLst xmlns:c16r2="http://schemas.microsoft.com/office/drawing/2015/06/chart">
            <c:ext xmlns:c16="http://schemas.microsoft.com/office/drawing/2014/chart" uri="{C3380CC4-5D6E-409C-BE32-E72D297353CC}">
              <c16:uniqueId val="{00000007-F3C0-4662-887A-1E6FFE2B5E5D}"/>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データシート!$B$64:$P$64</c:f>
              <c:numCache>
                <c:formatCode>General</c:formatCode>
                <c:ptCount val="15"/>
                <c:pt idx="0">
                  <c:v>2754</c:v>
                </c:pt>
                <c:pt idx="3">
                  <c:v>2111</c:v>
                </c:pt>
                <c:pt idx="6">
                  <c:v>2096</c:v>
                </c:pt>
                <c:pt idx="9">
                  <c:v>3314</c:v>
                </c:pt>
                <c:pt idx="12">
                  <c:v>3310</c:v>
                </c:pt>
              </c:numCache>
            </c:numRef>
          </c:val>
          <c:extLst xmlns:c16r2="http://schemas.microsoft.com/office/drawing/2015/06/chart">
            <c:ext xmlns:c16="http://schemas.microsoft.com/office/drawing/2014/chart" uri="{C3380CC4-5D6E-409C-BE32-E72D297353CC}">
              <c16:uniqueId val="{00000008-F3C0-4662-887A-1E6FFE2B5E5D}"/>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データシート!$B$65:$P$65</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9-F3C0-4662-887A-1E6FFE2B5E5D}"/>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データシート!$B$66:$P$66</c:f>
              <c:numCache>
                <c:formatCode>General</c:formatCode>
                <c:ptCount val="15"/>
                <c:pt idx="0">
                  <c:v>35607</c:v>
                </c:pt>
                <c:pt idx="3">
                  <c:v>34160</c:v>
                </c:pt>
                <c:pt idx="6">
                  <c:v>33196</c:v>
                </c:pt>
                <c:pt idx="9">
                  <c:v>32558</c:v>
                </c:pt>
                <c:pt idx="12">
                  <c:v>32396</c:v>
                </c:pt>
              </c:numCache>
            </c:numRef>
          </c:val>
          <c:extLst xmlns:c16r2="http://schemas.microsoft.com/office/drawing/2015/06/chart">
            <c:ext xmlns:c16="http://schemas.microsoft.com/office/drawing/2014/chart" uri="{C3380CC4-5D6E-409C-BE32-E72D297353CC}">
              <c16:uniqueId val="{0000000A-F3C0-4662-887A-1E6FFE2B5E5D}"/>
            </c:ext>
          </c:extLst>
        </c:ser>
        <c:dLbls>
          <c:showLegendKey val="0"/>
          <c:showVal val="0"/>
          <c:showCatName val="0"/>
          <c:showSerName val="0"/>
          <c:showPercent val="0"/>
          <c:showBubbleSize val="0"/>
        </c:dLbls>
        <c:gapWidth val="100"/>
        <c:overlap val="100"/>
        <c:axId val="-1552225264"/>
        <c:axId val="-1552215472"/>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データシート!$B$67:$P$67</c:f>
              <c:numCache>
                <c:formatCode>General</c:formatCode>
                <c:ptCount val="15"/>
                <c:pt idx="0">
                  <c:v>#N/A</c:v>
                </c:pt>
                <c:pt idx="1">
                  <c:v>0</c:v>
                </c:pt>
                <c:pt idx="2">
                  <c:v>#N/A</c:v>
                </c:pt>
                <c:pt idx="3">
                  <c:v>#N/A</c:v>
                </c:pt>
                <c:pt idx="4">
                  <c:v>0</c:v>
                </c:pt>
                <c:pt idx="5">
                  <c:v>#N/A</c:v>
                </c:pt>
                <c:pt idx="6">
                  <c:v>#N/A</c:v>
                </c:pt>
                <c:pt idx="7">
                  <c:v>0</c:v>
                </c:pt>
                <c:pt idx="8">
                  <c:v>#N/A</c:v>
                </c:pt>
                <c:pt idx="9">
                  <c:v>#N/A</c:v>
                </c:pt>
                <c:pt idx="10">
                  <c:v>0</c:v>
                </c:pt>
                <c:pt idx="11">
                  <c:v>#N/A</c:v>
                </c:pt>
                <c:pt idx="12">
                  <c:v>#N/A</c:v>
                </c:pt>
                <c:pt idx="13">
                  <c:v>0</c:v>
                </c:pt>
                <c:pt idx="14">
                  <c:v>#N/A</c:v>
                </c:pt>
              </c:numCache>
            </c:numRef>
          </c:val>
          <c:smooth val="0"/>
          <c:extLst xmlns:c16r2="http://schemas.microsoft.com/office/drawing/2015/06/chart">
            <c:ext xmlns:c16="http://schemas.microsoft.com/office/drawing/2014/chart" uri="{C3380CC4-5D6E-409C-BE32-E72D297353CC}">
              <c16:uniqueId val="{0000000B-F3C0-4662-887A-1E6FFE2B5E5D}"/>
            </c:ext>
          </c:extLst>
        </c:ser>
        <c:dLbls>
          <c:showLegendKey val="0"/>
          <c:showVal val="0"/>
          <c:showCatName val="0"/>
          <c:showSerName val="0"/>
          <c:showPercent val="0"/>
          <c:showBubbleSize val="0"/>
        </c:dLbls>
        <c:marker val="1"/>
        <c:smooth val="0"/>
        <c:axId val="-1552225264"/>
        <c:axId val="-1552215472"/>
      </c:lineChart>
      <c:catAx>
        <c:axId val="-155222526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1552215472"/>
        <c:crosses val="autoZero"/>
        <c:auto val="1"/>
        <c:lblAlgn val="ctr"/>
        <c:lblOffset val="100"/>
        <c:tickLblSkip val="1"/>
        <c:tickMarkSkip val="1"/>
        <c:noMultiLvlLbl val="0"/>
      </c:catAx>
      <c:valAx>
        <c:axId val="-1552215472"/>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55222526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H30</c:v>
                </c:pt>
                <c:pt idx="1">
                  <c:v>R01</c:v>
                </c:pt>
                <c:pt idx="2">
                  <c:v>R02</c:v>
                </c:pt>
              </c:strCache>
            </c:strRef>
          </c:cat>
          <c:val>
            <c:numRef>
              <c:f>データシート!$B$72:$D$72</c:f>
              <c:numCache>
                <c:formatCode>#,##0;"▲ "#,##0</c:formatCode>
                <c:ptCount val="3"/>
                <c:pt idx="0">
                  <c:v>7952</c:v>
                </c:pt>
                <c:pt idx="1">
                  <c:v>8145</c:v>
                </c:pt>
                <c:pt idx="2">
                  <c:v>8381</c:v>
                </c:pt>
              </c:numCache>
            </c:numRef>
          </c:val>
          <c:extLst xmlns:c16r2="http://schemas.microsoft.com/office/drawing/2015/06/chart">
            <c:ext xmlns:c16="http://schemas.microsoft.com/office/drawing/2014/chart" uri="{C3380CC4-5D6E-409C-BE32-E72D297353CC}">
              <c16:uniqueId val="{00000000-430F-4A52-BCED-D059CF8F591E}"/>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H30</c:v>
                </c:pt>
                <c:pt idx="1">
                  <c:v>R01</c:v>
                </c:pt>
                <c:pt idx="2">
                  <c:v>R02</c:v>
                </c:pt>
              </c:strCache>
            </c:strRef>
          </c:cat>
          <c:val>
            <c:numRef>
              <c:f>データシート!$B$73:$D$73</c:f>
              <c:numCache>
                <c:formatCode>#,##0;"▲ "#,##0</c:formatCode>
                <c:ptCount val="3"/>
                <c:pt idx="0">
                  <c:v>8513</c:v>
                </c:pt>
                <c:pt idx="1">
                  <c:v>8705</c:v>
                </c:pt>
                <c:pt idx="2">
                  <c:v>8718</c:v>
                </c:pt>
              </c:numCache>
            </c:numRef>
          </c:val>
          <c:extLst xmlns:c16r2="http://schemas.microsoft.com/office/drawing/2015/06/chart">
            <c:ext xmlns:c16="http://schemas.microsoft.com/office/drawing/2014/chart" uri="{C3380CC4-5D6E-409C-BE32-E72D297353CC}">
              <c16:uniqueId val="{00000001-430F-4A52-BCED-D059CF8F591E}"/>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H30</c:v>
                </c:pt>
                <c:pt idx="1">
                  <c:v>R01</c:v>
                </c:pt>
                <c:pt idx="2">
                  <c:v>R02</c:v>
                </c:pt>
              </c:strCache>
            </c:strRef>
          </c:cat>
          <c:val>
            <c:numRef>
              <c:f>データシート!$B$74:$D$74</c:f>
              <c:numCache>
                <c:formatCode>#,##0;"▲ "#,##0</c:formatCode>
                <c:ptCount val="3"/>
                <c:pt idx="0">
                  <c:v>6227</c:v>
                </c:pt>
                <c:pt idx="1">
                  <c:v>6233</c:v>
                </c:pt>
                <c:pt idx="2">
                  <c:v>6314</c:v>
                </c:pt>
              </c:numCache>
            </c:numRef>
          </c:val>
          <c:extLst xmlns:c16r2="http://schemas.microsoft.com/office/drawing/2015/06/chart">
            <c:ext xmlns:c16="http://schemas.microsoft.com/office/drawing/2014/chart" uri="{C3380CC4-5D6E-409C-BE32-E72D297353CC}">
              <c16:uniqueId val="{00000002-430F-4A52-BCED-D059CF8F591E}"/>
            </c:ext>
          </c:extLst>
        </c:ser>
        <c:dLbls>
          <c:showLegendKey val="0"/>
          <c:showVal val="0"/>
          <c:showCatName val="0"/>
          <c:showSerName val="0"/>
          <c:showPercent val="0"/>
          <c:showBubbleSize val="0"/>
        </c:dLbls>
        <c:gapWidth val="120"/>
        <c:overlap val="100"/>
        <c:axId val="-1552218736"/>
        <c:axId val="-1552227440"/>
      </c:barChart>
      <c:catAx>
        <c:axId val="-15522187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1552227440"/>
        <c:crosses val="autoZero"/>
        <c:auto val="1"/>
        <c:lblAlgn val="ctr"/>
        <c:lblOffset val="100"/>
        <c:tickLblSkip val="1"/>
        <c:tickMarkSkip val="1"/>
        <c:noMultiLvlLbl val="0"/>
      </c:catAx>
      <c:valAx>
        <c:axId val="-1552227440"/>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15522187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081055144577909"/>
          <c:y val="4.9232005384860722E-2"/>
          <c:w val="0.85776160330282702"/>
          <c:h val="0.77957208266474864"/>
        </c:manualLayout>
      </c:layout>
      <c:scatterChart>
        <c:scatterStyle val="lineMarker"/>
        <c:varyColors val="0"/>
        <c:ser>
          <c:idx val="0"/>
          <c:order val="0"/>
          <c:tx>
            <c:strRef>
              <c:f>公会計指標分析・財政指標組合せ分析表!$AN$51</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公会計指標分析・財政指標組合せ分析表!$BP$50</c:f>
                  <c:strCache>
                    <c:ptCount val="1"/>
                    <c:pt idx="0">
                      <c:v>H28</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0-45C7-4534-9C0E-1DFDA1A34722}"/>
                </c:ext>
                <c:ext xmlns:c15="http://schemas.microsoft.com/office/drawing/2012/chart" uri="{CE6537A1-D6FC-4f65-9D91-7224C49458BB}">
                  <c15:dlblFieldTable>
                    <c15:dlblFTEntry>
                      <c15:txfldGUID>{96384DB8-494E-4D40-896A-880D62E2D4A5}</c15:txfldGUID>
                      <c15:f>公会計指標分析・財政指標組合せ分析表!$BP$50</c15:f>
                      <c15:dlblFieldTableCache>
                        <c:ptCount val="1"/>
                        <c:pt idx="0">
                          <c:v>H28</c:v>
                        </c:pt>
                      </c15:dlblFieldTableCache>
                    </c15:dlblFTEntry>
                  </c15:dlblFieldTable>
                  <c15:showDataLabelsRange val="0"/>
                </c:ext>
              </c:extLst>
            </c:dLbl>
            <c:dLbl>
              <c:idx val="1"/>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1-45C7-4534-9C0E-1DFDA1A34722}"/>
                </c:ext>
                <c:ext xmlns:c15="http://schemas.microsoft.com/office/drawing/2012/chart" uri="{CE6537A1-D6FC-4f65-9D91-7224C49458BB}">
                  <c15:dlblFieldTable>
                    <c15:dlblFTEntry>
                      <c15:txfldGUID>{48562E38-F088-4497-92B6-211DB31BD5E6}</c15:txfldGUID>
                      <c15:f>#REF!</c15:f>
                      <c15:dlblFieldTableCache>
                        <c:ptCount val="1"/>
                        <c:pt idx="0">
                          <c:v>#REF!</c:v>
                        </c:pt>
                      </c15:dlblFieldTableCache>
                    </c15:dlblFTEntry>
                  </c15:dlblFieldTable>
                  <c15:showDataLabelsRange val="0"/>
                </c:ext>
              </c:extLst>
            </c:dLbl>
            <c:dLbl>
              <c:idx val="2"/>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2-45C7-4534-9C0E-1DFDA1A34722}"/>
                </c:ext>
                <c:ext xmlns:c15="http://schemas.microsoft.com/office/drawing/2012/chart" uri="{CE6537A1-D6FC-4f65-9D91-7224C49458BB}">
                  <c15:dlblFieldTable>
                    <c15:dlblFTEntry>
                      <c15:txfldGUID>{9A0E469D-1E6E-41B7-8861-5A00EFCA8507}</c15:txfldGUID>
                      <c15:f>#REF!</c15:f>
                      <c15:dlblFieldTableCache>
                        <c:ptCount val="1"/>
                        <c:pt idx="0">
                          <c:v>#REF!</c:v>
                        </c:pt>
                      </c15:dlblFieldTableCache>
                    </c15:dlblFTEntry>
                  </c15:dlblFieldTable>
                  <c15:showDataLabelsRange val="0"/>
                </c:ext>
              </c:extLst>
            </c:dLbl>
            <c:dLbl>
              <c:idx val="3"/>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3-45C7-4534-9C0E-1DFDA1A34722}"/>
                </c:ext>
                <c:ext xmlns:c15="http://schemas.microsoft.com/office/drawing/2012/chart" uri="{CE6537A1-D6FC-4f65-9D91-7224C49458BB}">
                  <c15:dlblFieldTable>
                    <c15:dlblFTEntry>
                      <c15:txfldGUID>{52D676B7-C5C1-45A7-9849-5CA9D73ADBAB}</c15:txfldGUID>
                      <c15:f>#REF!</c15:f>
                      <c15:dlblFieldTableCache>
                        <c:ptCount val="1"/>
                        <c:pt idx="0">
                          <c:v>#REF!</c:v>
                        </c:pt>
                      </c15:dlblFieldTableCache>
                    </c15:dlblFTEntry>
                  </c15:dlblFieldTable>
                  <c15:showDataLabelsRange val="0"/>
                </c:ext>
              </c:extLst>
            </c:dLbl>
            <c:dLbl>
              <c:idx val="4"/>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4-45C7-4534-9C0E-1DFDA1A34722}"/>
                </c:ext>
                <c:ext xmlns:c15="http://schemas.microsoft.com/office/drawing/2012/chart" uri="{CE6537A1-D6FC-4f65-9D91-7224C49458BB}">
                  <c15:dlblFieldTable>
                    <c15:dlblFTEntry>
                      <c15:txfldGUID>{66E0EF70-8CF8-4A91-A3B9-A3401C400E96}</c15:txfldGUID>
                      <c15:f>#REF!</c15:f>
                      <c15:dlblFieldTableCache>
                        <c:ptCount val="1"/>
                        <c:pt idx="0">
                          <c:v>#REF!</c:v>
                        </c:pt>
                      </c15:dlblFieldTableCache>
                    </c15:dlblFTEntry>
                  </c15:dlblFieldTable>
                  <c15:showDataLabelsRange val="0"/>
                </c:ext>
              </c:extLst>
            </c:dLbl>
            <c:dLbl>
              <c:idx val="8"/>
              <c:tx>
                <c:strRef>
                  <c:f>公会計指標分析・財政指標組合せ分析表!$BX$50</c:f>
                  <c:strCache>
                    <c:ptCount val="1"/>
                    <c:pt idx="0">
                      <c:v>H29</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5-45C7-4534-9C0E-1DFDA1A34722}"/>
                </c:ext>
                <c:ext xmlns:c15="http://schemas.microsoft.com/office/drawing/2012/chart" uri="{CE6537A1-D6FC-4f65-9D91-7224C49458BB}">
                  <c15:dlblFieldTable>
                    <c15:dlblFTEntry>
                      <c15:txfldGUID>{428CBB0F-8C18-4710-AD54-A9EAC70456F3}</c15:txfldGUID>
                      <c15:f>公会計指標分析・財政指標組合せ分析表!$BX$50</c15:f>
                      <c15:dlblFieldTableCache>
                        <c:ptCount val="1"/>
                        <c:pt idx="0">
                          <c:v>H29</c:v>
                        </c:pt>
                      </c15:dlblFieldTableCache>
                    </c15:dlblFTEntry>
                  </c15:dlblFieldTable>
                  <c15:showDataLabelsRange val="0"/>
                </c:ext>
              </c:extLst>
            </c:dLbl>
            <c:dLbl>
              <c:idx val="16"/>
              <c:tx>
                <c:strRef>
                  <c:f>公会計指標分析・財政指標組合せ分析表!$CF$50</c:f>
                  <c:strCache>
                    <c:ptCount val="1"/>
                    <c:pt idx="0">
                      <c:v>H30</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6-45C7-4534-9C0E-1DFDA1A34722}"/>
                </c:ext>
                <c:ext xmlns:c15="http://schemas.microsoft.com/office/drawing/2012/chart" uri="{CE6537A1-D6FC-4f65-9D91-7224C49458BB}">
                  <c15:dlblFieldTable>
                    <c15:dlblFTEntry>
                      <c15:txfldGUID>{639ACC81-4904-4353-8AEC-DAA049BCB2D0}</c15:txfldGUID>
                      <c15:f>公会計指標分析・財政指標組合せ分析表!$CF$50</c15:f>
                      <c15:dlblFieldTableCache>
                        <c:ptCount val="1"/>
                        <c:pt idx="0">
                          <c:v>H30</c:v>
                        </c:pt>
                      </c15:dlblFieldTableCache>
                    </c15:dlblFTEntry>
                  </c15:dlblFieldTable>
                  <c15:showDataLabelsRange val="0"/>
                </c:ext>
              </c:extLst>
            </c:dLbl>
            <c:dLbl>
              <c:idx val="24"/>
              <c:tx>
                <c:strRef>
                  <c:f>公会計指標分析・財政指標組合せ分析表!$CN$50</c:f>
                  <c:strCache>
                    <c:ptCount val="1"/>
                    <c:pt idx="0">
                      <c:v>R01</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7-45C7-4534-9C0E-1DFDA1A34722}"/>
                </c:ext>
                <c:ext xmlns:c15="http://schemas.microsoft.com/office/drawing/2012/chart" uri="{CE6537A1-D6FC-4f65-9D91-7224C49458BB}">
                  <c15:dlblFieldTable>
                    <c15:dlblFTEntry>
                      <c15:txfldGUID>{B92A6C4B-C869-4031-9936-FC3EFC445809}</c15:txfldGUID>
                      <c15:f>公会計指標分析・財政指標組合せ分析表!$CN$50</c15:f>
                      <c15:dlblFieldTableCache>
                        <c:ptCount val="1"/>
                        <c:pt idx="0">
                          <c:v>R01</c:v>
                        </c:pt>
                      </c15:dlblFieldTableCache>
                    </c15:dlblFTEntry>
                  </c15:dlblFieldTable>
                  <c15:showDataLabelsRange val="0"/>
                </c:ext>
              </c:extLst>
            </c:dLbl>
            <c:dLbl>
              <c:idx val="32"/>
              <c:tx>
                <c:strRef>
                  <c:f>公会計指標分析・財政指標組合せ分析表!$CV$50</c:f>
                  <c:strCache>
                    <c:ptCount val="1"/>
                    <c:pt idx="0">
                      <c:v>R02</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8-45C7-4534-9C0E-1DFDA1A34722}"/>
                </c:ext>
                <c:ext xmlns:c15="http://schemas.microsoft.com/office/drawing/2012/chart" uri="{CE6537A1-D6FC-4f65-9D91-7224C49458BB}">
                  <c15:dlblFieldTable>
                    <c15:dlblFTEntry>
                      <c15:txfldGUID>{79C1FAF9-376D-4343-B99E-4C27203F1D29}</c15:txfldGUID>
                      <c15:f>公会計指標分析・財政指標組合せ分析表!$CV$50</c15:f>
                      <c15:dlblFieldTableCache>
                        <c:ptCount val="1"/>
                        <c:pt idx="0">
                          <c:v>R02</c:v>
                        </c:pt>
                      </c15:dlblFieldTableCache>
                    </c15:dlblFTEntry>
                  </c15:dlblFieldTable>
                  <c15:showDataLabelsRange val="0"/>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xVal>
            <c:numRef>
              <c:f>公会計指標分析・財政指標組合せ分析表!$BP$53:$DC$53</c:f>
              <c:numCache>
                <c:formatCode>#,##0.0;"▲ "#,##0.0</c:formatCode>
                <c:ptCount val="40"/>
                <c:pt idx="0">
                  <c:v>62.4</c:v>
                </c:pt>
                <c:pt idx="8">
                  <c:v>63.3</c:v>
                </c:pt>
                <c:pt idx="16">
                  <c:v>65.5</c:v>
                </c:pt>
                <c:pt idx="24">
                  <c:v>66.7</c:v>
                </c:pt>
                <c:pt idx="32">
                  <c:v>67.5</c:v>
                </c:pt>
              </c:numCache>
            </c:numRef>
          </c:xVal>
          <c:yVal>
            <c:numRef>
              <c:f>公会計指標分析・財政指標組合せ分析表!$BP$51:$DC$51</c:f>
              <c:numCache>
                <c:formatCode>#,##0.0;"▲ "#,##0.0</c:formatCode>
                <c:ptCount val="40"/>
              </c:numCache>
            </c:numRef>
          </c:yVal>
          <c:smooth val="0"/>
          <c:extLst xmlns:c16r2="http://schemas.microsoft.com/office/drawing/2015/06/chart">
            <c:ext xmlns:c16="http://schemas.microsoft.com/office/drawing/2014/chart" uri="{C3380CC4-5D6E-409C-BE32-E72D297353CC}">
              <c16:uniqueId val="{00000009-45C7-4534-9C0E-1DFDA1A34722}"/>
            </c:ext>
          </c:extLst>
        </c:ser>
        <c:ser>
          <c:idx val="1"/>
          <c:order val="1"/>
          <c:tx>
            <c:strRef>
              <c:f>公会計指標分析・財政指標組合せ分析表!$AN$55</c:f>
              <c:strCache>
                <c:ptCount val="1"/>
                <c:pt idx="0">
                  <c:v>類似団体内平均値</c:v>
                </c:pt>
              </c:strCache>
            </c:strRef>
          </c:tx>
          <c:spPr>
            <a:ln w="6350" cap="flat">
              <a:solidFill>
                <a:srgbClr val="000080"/>
              </a:solidFill>
            </a:ln>
          </c:spPr>
          <c:marker>
            <c:symbol val="diamond"/>
            <c:size val="8"/>
            <c:spPr>
              <a:solidFill>
                <a:srgbClr val="000080"/>
              </a:solidFill>
              <a:ln w="12700">
                <a:solidFill>
                  <a:srgbClr val="000080"/>
                </a:solidFill>
              </a:ln>
            </c:spPr>
          </c:marker>
          <c:dLbls>
            <c:dLbl>
              <c:idx val="0"/>
              <c:layout/>
              <c:tx>
                <c:strRef>
                  <c:f>公会計指標分析・財政指標組合せ分析表!$BP$50</c:f>
                  <c:strCache>
                    <c:ptCount val="1"/>
                    <c:pt idx="0">
                      <c:v>H28</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A-45C7-4534-9C0E-1DFDA1A34722}"/>
                </c:ext>
                <c:ext xmlns:c15="http://schemas.microsoft.com/office/drawing/2012/chart" uri="{CE6537A1-D6FC-4f65-9D91-7224C49458BB}">
                  <c15:layout/>
                  <c15:dlblFieldTable>
                    <c15:dlblFTEntry>
                      <c15:txfldGUID>{8107DB7C-DFBE-4231-B112-D11D4ADF7C64}</c15:txfldGUID>
                      <c15:f>公会計指標分析・財政指標組合せ分析表!$BP$50</c15:f>
                      <c15:dlblFieldTableCache>
                        <c:ptCount val="1"/>
                        <c:pt idx="0">
                          <c:v>H28</c:v>
                        </c:pt>
                      </c15:dlblFieldTableCache>
                    </c15:dlblFTEntry>
                  </c15:dlblFieldTable>
                  <c15:showDataLabelsRange val="0"/>
                </c:ext>
              </c:extLst>
            </c:dLbl>
            <c:dLbl>
              <c:idx val="1"/>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B-45C7-4534-9C0E-1DFDA1A34722}"/>
                </c:ext>
                <c:ext xmlns:c15="http://schemas.microsoft.com/office/drawing/2012/chart" uri="{CE6537A1-D6FC-4f65-9D91-7224C49458BB}">
                  <c15:dlblFieldTable>
                    <c15:dlblFTEntry>
                      <c15:txfldGUID>{B45EAEC4-5084-46FB-9F6C-884D924E909D}</c15:txfldGUID>
                      <c15:f>#REF!</c15:f>
                      <c15:dlblFieldTableCache>
                        <c:ptCount val="1"/>
                        <c:pt idx="0">
                          <c:v>#REF!</c:v>
                        </c:pt>
                      </c15:dlblFieldTableCache>
                    </c15:dlblFTEntry>
                  </c15:dlblFieldTable>
                  <c15:showDataLabelsRange val="0"/>
                </c:ext>
              </c:extLst>
            </c:dLbl>
            <c:dLbl>
              <c:idx val="2"/>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C-45C7-4534-9C0E-1DFDA1A34722}"/>
                </c:ext>
                <c:ext xmlns:c15="http://schemas.microsoft.com/office/drawing/2012/chart" uri="{CE6537A1-D6FC-4f65-9D91-7224C49458BB}">
                  <c15:dlblFieldTable>
                    <c15:dlblFTEntry>
                      <c15:txfldGUID>{AD54DD34-5EB6-4236-B332-B9DCECBC2929}</c15:txfldGUID>
                      <c15:f>#REF!</c15:f>
                      <c15:dlblFieldTableCache>
                        <c:ptCount val="1"/>
                        <c:pt idx="0">
                          <c:v>#REF!</c:v>
                        </c:pt>
                      </c15:dlblFieldTableCache>
                    </c15:dlblFTEntry>
                  </c15:dlblFieldTable>
                  <c15:showDataLabelsRange val="0"/>
                </c:ext>
              </c:extLst>
            </c:dLbl>
            <c:dLbl>
              <c:idx val="3"/>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D-45C7-4534-9C0E-1DFDA1A34722}"/>
                </c:ext>
                <c:ext xmlns:c15="http://schemas.microsoft.com/office/drawing/2012/chart" uri="{CE6537A1-D6FC-4f65-9D91-7224C49458BB}">
                  <c15:dlblFieldTable>
                    <c15:dlblFTEntry>
                      <c15:txfldGUID>{54059F90-FEC9-49C1-9E77-55D221693F55}</c15:txfldGUID>
                      <c15:f>#REF!</c15:f>
                      <c15:dlblFieldTableCache>
                        <c:ptCount val="1"/>
                        <c:pt idx="0">
                          <c:v>#REF!</c:v>
                        </c:pt>
                      </c15:dlblFieldTableCache>
                    </c15:dlblFTEntry>
                  </c15:dlblFieldTable>
                  <c15:showDataLabelsRange val="0"/>
                </c:ext>
              </c:extLst>
            </c:dLbl>
            <c:dLbl>
              <c:idx val="4"/>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E-45C7-4534-9C0E-1DFDA1A34722}"/>
                </c:ext>
                <c:ext xmlns:c15="http://schemas.microsoft.com/office/drawing/2012/chart" uri="{CE6537A1-D6FC-4f65-9D91-7224C49458BB}">
                  <c15:dlblFieldTable>
                    <c15:dlblFTEntry>
                      <c15:txfldGUID>{4050DE07-E4F7-457D-9225-1645EF325D95}</c15:txfldGUID>
                      <c15:f>#REF!</c15:f>
                      <c15:dlblFieldTableCache>
                        <c:ptCount val="1"/>
                        <c:pt idx="0">
                          <c:v>#REF!</c:v>
                        </c:pt>
                      </c15:dlblFieldTableCache>
                    </c15:dlblFTEntry>
                  </c15:dlblFieldTable>
                  <c15:showDataLabelsRange val="0"/>
                </c:ext>
              </c:extLst>
            </c:dLbl>
            <c:dLbl>
              <c:idx val="8"/>
              <c:layout/>
              <c:tx>
                <c:strRef>
                  <c:f>公会計指標分析・財政指標組合せ分析表!$BX$50</c:f>
                  <c:strCache>
                    <c:ptCount val="1"/>
                    <c:pt idx="0">
                      <c:v>H29</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F-45C7-4534-9C0E-1DFDA1A34722}"/>
                </c:ext>
                <c:ext xmlns:c15="http://schemas.microsoft.com/office/drawing/2012/chart" uri="{CE6537A1-D6FC-4f65-9D91-7224C49458BB}">
                  <c15:layout/>
                  <c15:dlblFieldTable>
                    <c15:dlblFTEntry>
                      <c15:txfldGUID>{C4897A28-D67F-4587-9CBD-06E28FBBD168}</c15:txfldGUID>
                      <c15:f>公会計指標分析・財政指標組合せ分析表!$BX$50</c15:f>
                      <c15:dlblFieldTableCache>
                        <c:ptCount val="1"/>
                        <c:pt idx="0">
                          <c:v>H29</c:v>
                        </c:pt>
                      </c15:dlblFieldTableCache>
                    </c15:dlblFTEntry>
                  </c15:dlblFieldTable>
                  <c15:showDataLabelsRange val="0"/>
                </c:ext>
              </c:extLst>
            </c:dLbl>
            <c:dLbl>
              <c:idx val="16"/>
              <c:layout/>
              <c:tx>
                <c:strRef>
                  <c:f>公会計指標分析・財政指標組合せ分析表!$CF$50</c:f>
                  <c:strCache>
                    <c:ptCount val="1"/>
                    <c:pt idx="0">
                      <c:v>H30</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0-45C7-4534-9C0E-1DFDA1A34722}"/>
                </c:ext>
                <c:ext xmlns:c15="http://schemas.microsoft.com/office/drawing/2012/chart" uri="{CE6537A1-D6FC-4f65-9D91-7224C49458BB}">
                  <c15:layout/>
                  <c15:dlblFieldTable>
                    <c15:dlblFTEntry>
                      <c15:txfldGUID>{F01E58D7-7A59-4C70-8083-968DA47E7537}</c15:txfldGUID>
                      <c15:f>公会計指標分析・財政指標組合せ分析表!$CF$50</c15:f>
                      <c15:dlblFieldTableCache>
                        <c:ptCount val="1"/>
                        <c:pt idx="0">
                          <c:v>H30</c:v>
                        </c:pt>
                      </c15:dlblFieldTableCache>
                    </c15:dlblFTEntry>
                  </c15:dlblFieldTable>
                  <c15:showDataLabelsRange val="0"/>
                </c:ext>
              </c:extLst>
            </c:dLbl>
            <c:dLbl>
              <c:idx val="24"/>
              <c:layout/>
              <c:tx>
                <c:strRef>
                  <c:f>公会計指標分析・財政指標組合せ分析表!$CN$50</c:f>
                  <c:strCache>
                    <c:ptCount val="1"/>
                    <c:pt idx="0">
                      <c:v>R01</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1-45C7-4534-9C0E-1DFDA1A34722}"/>
                </c:ext>
                <c:ext xmlns:c15="http://schemas.microsoft.com/office/drawing/2012/chart" uri="{CE6537A1-D6FC-4f65-9D91-7224C49458BB}">
                  <c15:layout/>
                  <c15:dlblFieldTable>
                    <c15:dlblFTEntry>
                      <c15:txfldGUID>{AB02095D-811D-43A2-BE04-01FF703EB2CA}</c15:txfldGUID>
                      <c15:f>公会計指標分析・財政指標組合せ分析表!$CN$50</c15:f>
                      <c15:dlblFieldTableCache>
                        <c:ptCount val="1"/>
                        <c:pt idx="0">
                          <c:v>R01</c:v>
                        </c:pt>
                      </c15:dlblFieldTableCache>
                    </c15:dlblFTEntry>
                  </c15:dlblFieldTable>
                  <c15:showDataLabelsRange val="0"/>
                </c:ext>
              </c:extLst>
            </c:dLbl>
            <c:dLbl>
              <c:idx val="32"/>
              <c:layout/>
              <c:tx>
                <c:strRef>
                  <c:f>公会計指標分析・財政指標組合せ分析表!$CV$50</c:f>
                  <c:strCache>
                    <c:ptCount val="1"/>
                    <c:pt idx="0">
                      <c:v>R02</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2-45C7-4534-9C0E-1DFDA1A34722}"/>
                </c:ext>
                <c:ext xmlns:c15="http://schemas.microsoft.com/office/drawing/2012/chart" uri="{CE6537A1-D6FC-4f65-9D91-7224C49458BB}">
                  <c15:layout/>
                  <c15:dlblFieldTable>
                    <c15:dlblFTEntry>
                      <c15:txfldGUID>{6634BE60-F663-4EAE-A51F-CE0043F6F479}</c15:txfldGUID>
                      <c15:f>公会計指標分析・財政指標組合せ分析表!$CV$50</c15:f>
                      <c15:dlblFieldTableCache>
                        <c:ptCount val="1"/>
                        <c:pt idx="0">
                          <c:v>R02</c:v>
                        </c:pt>
                      </c15:dlblFieldTableCache>
                    </c15:dlblFTEntry>
                  </c15:dlblFieldTable>
                  <c15:showDataLabelsRange val="0"/>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xVal>
            <c:numRef>
              <c:f>公会計指標分析・財政指標組合せ分析表!$BP$57:$DC$57</c:f>
              <c:numCache>
                <c:formatCode>#,##0.0;"▲ "#,##0.0</c:formatCode>
                <c:ptCount val="40"/>
                <c:pt idx="0">
                  <c:v>58.8</c:v>
                </c:pt>
                <c:pt idx="8">
                  <c:v>59.4</c:v>
                </c:pt>
                <c:pt idx="16">
                  <c:v>60.7</c:v>
                </c:pt>
                <c:pt idx="24">
                  <c:v>61.3</c:v>
                </c:pt>
                <c:pt idx="32">
                  <c:v>62.5</c:v>
                </c:pt>
              </c:numCache>
            </c:numRef>
          </c:xVal>
          <c:yVal>
            <c:numRef>
              <c:f>公会計指標分析・財政指標組合せ分析表!$BP$55:$DC$55</c:f>
              <c:numCache>
                <c:formatCode>#,##0.0;"▲ "#,##0.0</c:formatCode>
                <c:ptCount val="40"/>
                <c:pt idx="0">
                  <c:v>36.6</c:v>
                </c:pt>
                <c:pt idx="8">
                  <c:v>37.700000000000003</c:v>
                </c:pt>
                <c:pt idx="16">
                  <c:v>37.9</c:v>
                </c:pt>
                <c:pt idx="24">
                  <c:v>38.700000000000003</c:v>
                </c:pt>
                <c:pt idx="32">
                  <c:v>32.5</c:v>
                </c:pt>
              </c:numCache>
            </c:numRef>
          </c:yVal>
          <c:smooth val="0"/>
          <c:extLst xmlns:c16r2="http://schemas.microsoft.com/office/drawing/2015/06/chart">
            <c:ext xmlns:c16="http://schemas.microsoft.com/office/drawing/2014/chart" uri="{C3380CC4-5D6E-409C-BE32-E72D297353CC}">
              <c16:uniqueId val="{00000013-45C7-4534-9C0E-1DFDA1A34722}"/>
            </c:ext>
          </c:extLst>
        </c:ser>
        <c:dLbls>
          <c:showLegendKey val="0"/>
          <c:showVal val="1"/>
          <c:showCatName val="0"/>
          <c:showSerName val="0"/>
          <c:showPercent val="0"/>
          <c:showBubbleSize val="0"/>
        </c:dLbls>
        <c:axId val="-1552224720"/>
        <c:axId val="-1552226896"/>
      </c:scatterChart>
      <c:valAx>
        <c:axId val="-1552224720"/>
        <c:scaling>
          <c:orientation val="maxMin"/>
          <c:max val="63"/>
          <c:min val="58"/>
        </c:scaling>
        <c:delete val="0"/>
        <c:axPos val="t"/>
        <c:title>
          <c:tx>
            <c:rich>
              <a:bodyPr/>
              <a:lstStyle/>
              <a:p>
                <a:pPr>
                  <a:defRPr/>
                </a:pPr>
                <a:r>
                  <a:rPr lang="ja-JP" altLang="en-US" sz="1050" b="0"/>
                  <a:t>有形固定資産減価償却率</a:t>
                </a:r>
              </a:p>
            </c:rich>
          </c:tx>
          <c:layout>
            <c:manualLayout>
              <c:xMode val="edge"/>
              <c:yMode val="edge"/>
              <c:x val="0.41341562393161851"/>
              <c:y val="0.90792951587388315"/>
            </c:manualLayout>
          </c:layout>
          <c:overlay val="0"/>
        </c:title>
        <c:numFmt formatCode="#,##0.0;&quot;▲ &quot;#,##0.0" sourceLinked="0"/>
        <c:majorTickMark val="none"/>
        <c:minorTickMark val="none"/>
        <c:tickLblPos val="high"/>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1552226896"/>
        <c:crosses val="autoZero"/>
        <c:crossBetween val="midCat"/>
      </c:valAx>
      <c:valAx>
        <c:axId val="-1552226896"/>
        <c:scaling>
          <c:orientation val="maxMin"/>
          <c:max val="40"/>
          <c:min val="31"/>
        </c:scaling>
        <c:delete val="0"/>
        <c:axPos val="r"/>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7982795003806822E-2"/>
              <c:y val="0.2508813272335027"/>
            </c:manualLayout>
          </c:layout>
          <c:overlay val="0"/>
        </c:title>
        <c:numFmt formatCode="#,##0.0;" sourceLinked="0"/>
        <c:majorTickMark val="none"/>
        <c:minorTickMark val="none"/>
        <c:tickLblPos val="high"/>
        <c:spPr>
          <a:ln>
            <a:noFill/>
          </a:ln>
        </c:spPr>
        <c:txPr>
          <a:bodyPr/>
          <a:lstStyle/>
          <a:p>
            <a:pPr>
              <a:defRPr sz="800" baseline="0">
                <a:latin typeface="ＭＳ Ｐゴシック" pitchFamily="50" charset="-128"/>
              </a:defRPr>
            </a:pPr>
            <a:endParaRPr lang="ja-JP"/>
          </a:p>
        </c:txPr>
        <c:crossAx val="-1552224720"/>
        <c:crosses val="autoZero"/>
        <c:crossBetween val="midCat"/>
      </c:valAx>
      <c:spPr>
        <a:solidFill>
          <a:srgbClr val="E6FFD5"/>
        </a:solidFill>
        <a:ln w="19050">
          <a:solidFill>
            <a:sysClr val="windowText" lastClr="000000"/>
          </a:solidFill>
        </a:ln>
      </c:spPr>
    </c:plotArea>
    <c:plotVisOnly val="1"/>
    <c:dispBlanksAs val="span"/>
    <c:showDLblsOverMax val="0"/>
  </c:chart>
  <c:spPr>
    <a:noFill/>
    <a:ln>
      <a:noFill/>
    </a:ln>
  </c:spPr>
  <c:printSettings>
    <c:headerFooter/>
    <c:pageMargins b="0.75000000000000044" l="0.7000000000000004" r="0.7000000000000004" t="0.75000000000000044" header="0.30000000000000021" footer="0.30000000000000021"/>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1084499838569034"/>
          <c:y val="4.7159594500132108E-2"/>
          <c:w val="0.84753599996779971"/>
          <c:h val="0.77913873422717184"/>
        </c:manualLayout>
      </c:layout>
      <c:scatterChart>
        <c:scatterStyle val="lineMarker"/>
        <c:varyColors val="0"/>
        <c:ser>
          <c:idx val="0"/>
          <c:order val="0"/>
          <c:tx>
            <c:strRef>
              <c:f>公会計指標分析・財政指標組合せ分析表!$AN$73</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公会計指標分析・財政指標組合せ分析表!$BP$72</c:f>
                  <c:strCache>
                    <c:ptCount val="1"/>
                    <c:pt idx="0">
                      <c:v>H28</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0-3878-4E94-BDE9-DBBAEFD6131A}"/>
                </c:ext>
                <c:ext xmlns:c15="http://schemas.microsoft.com/office/drawing/2012/chart" uri="{CE6537A1-D6FC-4f65-9D91-7224C49458BB}">
                  <c15:dlblFieldTable>
                    <c15:dlblFTEntry>
                      <c15:txfldGUID>{8B00E05C-B8C2-4A3C-9F53-27C268FBC5F7}</c15:txfldGUID>
                      <c15:f>公会計指標分析・財政指標組合せ分析表!$BP$72</c15:f>
                      <c15:dlblFieldTableCache>
                        <c:ptCount val="1"/>
                        <c:pt idx="0">
                          <c:v>H28</c:v>
                        </c:pt>
                      </c15:dlblFieldTableCache>
                    </c15:dlblFTEntry>
                  </c15:dlblFieldTable>
                  <c15:showDataLabelsRange val="0"/>
                </c:ext>
              </c:extLst>
            </c:dLbl>
            <c:dLbl>
              <c:idx val="1"/>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1-3878-4E94-BDE9-DBBAEFD6131A}"/>
                </c:ext>
                <c:ext xmlns:c15="http://schemas.microsoft.com/office/drawing/2012/chart" uri="{CE6537A1-D6FC-4f65-9D91-7224C49458BB}">
                  <c15:dlblFieldTable>
                    <c15:dlblFTEntry>
                      <c15:txfldGUID>{AA489E61-0E2E-4615-8650-80F5F0774ADD}</c15:txfldGUID>
                      <c15:f>#REF!</c15:f>
                      <c15:dlblFieldTableCache>
                        <c:ptCount val="1"/>
                        <c:pt idx="0">
                          <c:v>#REF!</c:v>
                        </c:pt>
                      </c15:dlblFieldTableCache>
                    </c15:dlblFTEntry>
                  </c15:dlblFieldTable>
                  <c15:showDataLabelsRange val="0"/>
                </c:ext>
              </c:extLst>
            </c:dLbl>
            <c:dLbl>
              <c:idx val="2"/>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2-3878-4E94-BDE9-DBBAEFD6131A}"/>
                </c:ext>
                <c:ext xmlns:c15="http://schemas.microsoft.com/office/drawing/2012/chart" uri="{CE6537A1-D6FC-4f65-9D91-7224C49458BB}">
                  <c15:dlblFieldTable>
                    <c15:dlblFTEntry>
                      <c15:txfldGUID>{48734A36-E07B-416A-A2D6-724EBABD87A4}</c15:txfldGUID>
                      <c15:f>#REF!</c15:f>
                      <c15:dlblFieldTableCache>
                        <c:ptCount val="1"/>
                        <c:pt idx="0">
                          <c:v>#REF!</c:v>
                        </c:pt>
                      </c15:dlblFieldTableCache>
                    </c15:dlblFTEntry>
                  </c15:dlblFieldTable>
                  <c15:showDataLabelsRange val="0"/>
                </c:ext>
              </c:extLst>
            </c:dLbl>
            <c:dLbl>
              <c:idx val="3"/>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3-3878-4E94-BDE9-DBBAEFD6131A}"/>
                </c:ext>
                <c:ext xmlns:c15="http://schemas.microsoft.com/office/drawing/2012/chart" uri="{CE6537A1-D6FC-4f65-9D91-7224C49458BB}">
                  <c15:dlblFieldTable>
                    <c15:dlblFTEntry>
                      <c15:txfldGUID>{4F13BA35-8BB9-48A1-BDE1-9BFCCA3605A1}</c15:txfldGUID>
                      <c15:f>#REF!</c15:f>
                      <c15:dlblFieldTableCache>
                        <c:ptCount val="1"/>
                        <c:pt idx="0">
                          <c:v>#REF!</c:v>
                        </c:pt>
                      </c15:dlblFieldTableCache>
                    </c15:dlblFTEntry>
                  </c15:dlblFieldTable>
                  <c15:showDataLabelsRange val="0"/>
                </c:ext>
              </c:extLst>
            </c:dLbl>
            <c:dLbl>
              <c:idx val="4"/>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4-3878-4E94-BDE9-DBBAEFD6131A}"/>
                </c:ext>
                <c:ext xmlns:c15="http://schemas.microsoft.com/office/drawing/2012/chart" uri="{CE6537A1-D6FC-4f65-9D91-7224C49458BB}">
                  <c15:dlblFieldTable>
                    <c15:dlblFTEntry>
                      <c15:txfldGUID>{29F2914B-39B8-44A5-B282-91871171F986}</c15:txfldGUID>
                      <c15:f>#REF!</c15:f>
                      <c15:dlblFieldTableCache>
                        <c:ptCount val="1"/>
                        <c:pt idx="0">
                          <c:v>#REF!</c:v>
                        </c:pt>
                      </c15:dlblFieldTableCache>
                    </c15:dlblFTEntry>
                  </c15:dlblFieldTable>
                  <c15:showDataLabelsRange val="0"/>
                </c:ext>
              </c:extLst>
            </c:dLbl>
            <c:dLbl>
              <c:idx val="8"/>
              <c:tx>
                <c:strRef>
                  <c:f>公会計指標分析・財政指標組合せ分析表!$BX$72</c:f>
                  <c:strCache>
                    <c:ptCount val="1"/>
                    <c:pt idx="0">
                      <c:v>H29</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5-3878-4E94-BDE9-DBBAEFD6131A}"/>
                </c:ext>
                <c:ext xmlns:c15="http://schemas.microsoft.com/office/drawing/2012/chart" uri="{CE6537A1-D6FC-4f65-9D91-7224C49458BB}">
                  <c15:dlblFieldTable>
                    <c15:dlblFTEntry>
                      <c15:txfldGUID>{9BC9ABD2-6439-4AD3-A9B2-80346D1A7882}</c15:txfldGUID>
                      <c15:f>公会計指標分析・財政指標組合せ分析表!$BX$72</c15:f>
                      <c15:dlblFieldTableCache>
                        <c:ptCount val="1"/>
                        <c:pt idx="0">
                          <c:v>H29</c:v>
                        </c:pt>
                      </c15:dlblFieldTableCache>
                    </c15:dlblFTEntry>
                  </c15:dlblFieldTable>
                  <c15:showDataLabelsRange val="0"/>
                </c:ext>
              </c:extLst>
            </c:dLbl>
            <c:dLbl>
              <c:idx val="16"/>
              <c:tx>
                <c:strRef>
                  <c:f>公会計指標分析・財政指標組合せ分析表!$CF$72</c:f>
                  <c:strCache>
                    <c:ptCount val="1"/>
                    <c:pt idx="0">
                      <c:v>H30</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6-3878-4E94-BDE9-DBBAEFD6131A}"/>
                </c:ext>
                <c:ext xmlns:c15="http://schemas.microsoft.com/office/drawing/2012/chart" uri="{CE6537A1-D6FC-4f65-9D91-7224C49458BB}">
                  <c15:dlblFieldTable>
                    <c15:dlblFTEntry>
                      <c15:txfldGUID>{95EABF7D-4C8C-4296-AEC5-390EFB42CF1C}</c15:txfldGUID>
                      <c15:f>公会計指標分析・財政指標組合せ分析表!$CF$72</c15:f>
                      <c15:dlblFieldTableCache>
                        <c:ptCount val="1"/>
                        <c:pt idx="0">
                          <c:v>H30</c:v>
                        </c:pt>
                      </c15:dlblFieldTableCache>
                    </c15:dlblFTEntry>
                  </c15:dlblFieldTable>
                  <c15:showDataLabelsRange val="0"/>
                </c:ext>
              </c:extLst>
            </c:dLbl>
            <c:dLbl>
              <c:idx val="24"/>
              <c:tx>
                <c:strRef>
                  <c:f>公会計指標分析・財政指標組合せ分析表!$CN$72</c:f>
                  <c:strCache>
                    <c:ptCount val="1"/>
                    <c:pt idx="0">
                      <c:v>R01</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7-3878-4E94-BDE9-DBBAEFD6131A}"/>
                </c:ext>
                <c:ext xmlns:c15="http://schemas.microsoft.com/office/drawing/2012/chart" uri="{CE6537A1-D6FC-4f65-9D91-7224C49458BB}">
                  <c15:dlblFieldTable>
                    <c15:dlblFTEntry>
                      <c15:txfldGUID>{B843DD21-EA63-4910-84F3-53014C8D6D53}</c15:txfldGUID>
                      <c15:f>公会計指標分析・財政指標組合せ分析表!$CN$72</c15:f>
                      <c15:dlblFieldTableCache>
                        <c:ptCount val="1"/>
                        <c:pt idx="0">
                          <c:v>R01</c:v>
                        </c:pt>
                      </c15:dlblFieldTableCache>
                    </c15:dlblFTEntry>
                  </c15:dlblFieldTable>
                  <c15:showDataLabelsRange val="0"/>
                </c:ext>
              </c:extLst>
            </c:dLbl>
            <c:dLbl>
              <c:idx val="32"/>
              <c:tx>
                <c:strRef>
                  <c:f>公会計指標分析・財政指標組合せ分析表!$CV$72</c:f>
                  <c:strCache>
                    <c:ptCount val="1"/>
                    <c:pt idx="0">
                      <c:v>R02</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8-3878-4E94-BDE9-DBBAEFD6131A}"/>
                </c:ext>
                <c:ext xmlns:c15="http://schemas.microsoft.com/office/drawing/2012/chart" uri="{CE6537A1-D6FC-4f65-9D91-7224C49458BB}">
                  <c15:dlblFieldTable>
                    <c15:dlblFTEntry>
                      <c15:txfldGUID>{F9843F07-B429-48E6-B4F9-8C88A93750EC}</c15:txfldGUID>
                      <c15:f>公会計指標分析・財政指標組合せ分析表!$CV$72</c15:f>
                      <c15:dlblFieldTableCache>
                        <c:ptCount val="1"/>
                        <c:pt idx="0">
                          <c:v>R02</c:v>
                        </c:pt>
                      </c15:dlblFieldTableCache>
                    </c15:dlblFTEntry>
                  </c15:dlblFieldTable>
                  <c15:showDataLabelsRange val="0"/>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xVal>
            <c:numRef>
              <c:f>公会計指標分析・財政指標組合せ分析表!$BP$75:$DC$75</c:f>
              <c:numCache>
                <c:formatCode>#,##0.0;"▲ "#,##0.0</c:formatCode>
                <c:ptCount val="40"/>
                <c:pt idx="0">
                  <c:v>6.5</c:v>
                </c:pt>
                <c:pt idx="8">
                  <c:v>6.8</c:v>
                </c:pt>
                <c:pt idx="16">
                  <c:v>7.1</c:v>
                </c:pt>
                <c:pt idx="24">
                  <c:v>7.3</c:v>
                </c:pt>
                <c:pt idx="32">
                  <c:v>7.1</c:v>
                </c:pt>
              </c:numCache>
            </c:numRef>
          </c:xVal>
          <c:yVal>
            <c:numRef>
              <c:f>公会計指標分析・財政指標組合せ分析表!$BP$73:$DC$73</c:f>
              <c:numCache>
                <c:formatCode>#,##0.0;"▲ "#,##0.0</c:formatCode>
                <c:ptCount val="40"/>
              </c:numCache>
            </c:numRef>
          </c:yVal>
          <c:smooth val="0"/>
          <c:extLst xmlns:c16r2="http://schemas.microsoft.com/office/drawing/2015/06/chart">
            <c:ext xmlns:c16="http://schemas.microsoft.com/office/drawing/2014/chart" uri="{C3380CC4-5D6E-409C-BE32-E72D297353CC}">
              <c16:uniqueId val="{00000009-3878-4E94-BDE9-DBBAEFD6131A}"/>
            </c:ext>
          </c:extLst>
        </c:ser>
        <c:ser>
          <c:idx val="1"/>
          <c:order val="1"/>
          <c:tx>
            <c:strRef>
              <c:f>公会計指標分析・財政指標組合せ分析表!$AN$77</c:f>
              <c:strCache>
                <c:ptCount val="1"/>
                <c:pt idx="0">
                  <c:v>類似団体内平均値</c:v>
                </c:pt>
              </c:strCache>
            </c:strRef>
          </c:tx>
          <c:spPr>
            <a:ln w="6350" cap="flat">
              <a:solidFill>
                <a:srgbClr val="000080"/>
              </a:solidFill>
              <a:round/>
            </a:ln>
          </c:spPr>
          <c:marker>
            <c:symbol val="diamond"/>
            <c:size val="8"/>
            <c:spPr>
              <a:solidFill>
                <a:srgbClr val="000080"/>
              </a:solidFill>
              <a:ln w="12700" cap="rnd">
                <a:solidFill>
                  <a:srgbClr val="000080"/>
                </a:solidFill>
                <a:round/>
              </a:ln>
            </c:spPr>
          </c:marker>
          <c:dLbls>
            <c:dLbl>
              <c:idx val="0"/>
              <c:layout/>
              <c:tx>
                <c:strRef>
                  <c:f>公会計指標分析・財政指標組合せ分析表!$BP$72</c:f>
                  <c:strCache>
                    <c:ptCount val="1"/>
                    <c:pt idx="0">
                      <c:v>H28</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A-3878-4E94-BDE9-DBBAEFD6131A}"/>
                </c:ext>
                <c:ext xmlns:c15="http://schemas.microsoft.com/office/drawing/2012/chart" uri="{CE6537A1-D6FC-4f65-9D91-7224C49458BB}">
                  <c15:layout/>
                  <c15:dlblFieldTable>
                    <c15:dlblFTEntry>
                      <c15:txfldGUID>{EEA6EE45-295C-4FEB-B0BA-85E31828355C}</c15:txfldGUID>
                      <c15:f>公会計指標分析・財政指標組合せ分析表!$BP$72</c15:f>
                      <c15:dlblFieldTableCache>
                        <c:ptCount val="1"/>
                        <c:pt idx="0">
                          <c:v>H28</c:v>
                        </c:pt>
                      </c15:dlblFieldTableCache>
                    </c15:dlblFTEntry>
                  </c15:dlblFieldTable>
                  <c15:showDataLabelsRange val="0"/>
                </c:ext>
              </c:extLst>
            </c:dLbl>
            <c:dLbl>
              <c:idx val="1"/>
              <c:tx>
                <c:strRef>
                  <c:f>#REF!</c:f>
                  <c:strCache>
                    <c:ptCount val="1"/>
                    <c:pt idx="0">
                      <c:v>#REF!</c:v>
                    </c:pt>
                  </c:strCache>
                </c:strRef>
              </c:tx>
              <c:spPr/>
              <c:txPr>
                <a:bodyPr/>
                <a:lstStyle/>
                <a:p>
                  <a:pPr>
                    <a:defRPr sz="900" b="0" baseline="0">
                      <a:latin typeface="ＭＳ Ｐゴシック" panose="020B0600070205080204" pitchFamily="50" charset="-128"/>
                      <a:ea typeface="ＭＳ Ｐゴシック" panose="020B0600070205080204" pitchFamily="50" charset="-128"/>
                    </a:defRPr>
                  </a:pPr>
                  <a:endParaRPr lang="ja-JP"/>
                </a:p>
              </c:txPr>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B-3878-4E94-BDE9-DBBAEFD6131A}"/>
                </c:ext>
                <c:ext xmlns:c15="http://schemas.microsoft.com/office/drawing/2012/chart" uri="{CE6537A1-D6FC-4f65-9D91-7224C49458BB}">
                  <c15:dlblFieldTable>
                    <c15:dlblFTEntry>
                      <c15:txfldGUID>{B40AA221-A864-4FB7-A9E4-53EB49A4027A}</c15:txfldGUID>
                      <c15:f>#REF!</c15:f>
                      <c15:dlblFieldTableCache>
                        <c:ptCount val="1"/>
                        <c:pt idx="0">
                          <c:v>#REF!</c:v>
                        </c:pt>
                      </c15:dlblFieldTableCache>
                    </c15:dlblFTEntry>
                  </c15:dlblFieldTable>
                  <c15:showDataLabelsRange val="0"/>
                </c:ext>
              </c:extLst>
            </c:dLbl>
            <c:dLbl>
              <c:idx val="2"/>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C-3878-4E94-BDE9-DBBAEFD6131A}"/>
                </c:ext>
                <c:ext xmlns:c15="http://schemas.microsoft.com/office/drawing/2012/chart" uri="{CE6537A1-D6FC-4f65-9D91-7224C49458BB}">
                  <c15:dlblFieldTable>
                    <c15:dlblFTEntry>
                      <c15:txfldGUID>{08EB1181-7731-4120-AE31-EAFA09C2DD8E}</c15:txfldGUID>
                      <c15:f>#REF!</c15:f>
                      <c15:dlblFieldTableCache>
                        <c:ptCount val="1"/>
                        <c:pt idx="0">
                          <c:v>#REF!</c:v>
                        </c:pt>
                      </c15:dlblFieldTableCache>
                    </c15:dlblFTEntry>
                  </c15:dlblFieldTable>
                  <c15:showDataLabelsRange val="0"/>
                </c:ext>
              </c:extLst>
            </c:dLbl>
            <c:dLbl>
              <c:idx val="3"/>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D-3878-4E94-BDE9-DBBAEFD6131A}"/>
                </c:ext>
                <c:ext xmlns:c15="http://schemas.microsoft.com/office/drawing/2012/chart" uri="{CE6537A1-D6FC-4f65-9D91-7224C49458BB}">
                  <c15:dlblFieldTable>
                    <c15:dlblFTEntry>
                      <c15:txfldGUID>{B33012AF-0529-4314-B382-20537C402CA8}</c15:txfldGUID>
                      <c15:f>#REF!</c15:f>
                      <c15:dlblFieldTableCache>
                        <c:ptCount val="1"/>
                        <c:pt idx="0">
                          <c:v>#REF!</c:v>
                        </c:pt>
                      </c15:dlblFieldTableCache>
                    </c15:dlblFTEntry>
                  </c15:dlblFieldTable>
                  <c15:showDataLabelsRange val="0"/>
                </c:ext>
              </c:extLst>
            </c:dLbl>
            <c:dLbl>
              <c:idx val="4"/>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E-3878-4E94-BDE9-DBBAEFD6131A}"/>
                </c:ext>
                <c:ext xmlns:c15="http://schemas.microsoft.com/office/drawing/2012/chart" uri="{CE6537A1-D6FC-4f65-9D91-7224C49458BB}">
                  <c15:dlblFieldTable>
                    <c15:dlblFTEntry>
                      <c15:txfldGUID>{E8BE5CA8-2612-468E-9D49-D9691992638B}</c15:txfldGUID>
                      <c15:f>#REF!</c15:f>
                      <c15:dlblFieldTableCache>
                        <c:ptCount val="1"/>
                        <c:pt idx="0">
                          <c:v>#REF!</c:v>
                        </c:pt>
                      </c15:dlblFieldTableCache>
                    </c15:dlblFTEntry>
                  </c15:dlblFieldTable>
                  <c15:showDataLabelsRange val="0"/>
                </c:ext>
              </c:extLst>
            </c:dLbl>
            <c:dLbl>
              <c:idx val="8"/>
              <c:layout/>
              <c:tx>
                <c:strRef>
                  <c:f>公会計指標分析・財政指標組合せ分析表!$BX$72</c:f>
                  <c:strCache>
                    <c:ptCount val="1"/>
                    <c:pt idx="0">
                      <c:v>H29</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F-3878-4E94-BDE9-DBBAEFD6131A}"/>
                </c:ext>
                <c:ext xmlns:c15="http://schemas.microsoft.com/office/drawing/2012/chart" uri="{CE6537A1-D6FC-4f65-9D91-7224C49458BB}">
                  <c15:layout/>
                  <c15:dlblFieldTable>
                    <c15:dlblFTEntry>
                      <c15:txfldGUID>{ED535502-07AF-46B3-A5D1-FF8481B635B4}</c15:txfldGUID>
                      <c15:f>公会計指標分析・財政指標組合せ分析表!$BX$72</c15:f>
                      <c15:dlblFieldTableCache>
                        <c:ptCount val="1"/>
                        <c:pt idx="0">
                          <c:v>H29</c:v>
                        </c:pt>
                      </c15:dlblFieldTableCache>
                    </c15:dlblFTEntry>
                  </c15:dlblFieldTable>
                  <c15:showDataLabelsRange val="0"/>
                </c:ext>
              </c:extLst>
            </c:dLbl>
            <c:dLbl>
              <c:idx val="16"/>
              <c:layout/>
              <c:tx>
                <c:strRef>
                  <c:f>公会計指標分析・財政指標組合せ分析表!$CF$72</c:f>
                  <c:strCache>
                    <c:ptCount val="1"/>
                    <c:pt idx="0">
                      <c:v>H30</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0-3878-4E94-BDE9-DBBAEFD6131A}"/>
                </c:ext>
                <c:ext xmlns:c15="http://schemas.microsoft.com/office/drawing/2012/chart" uri="{CE6537A1-D6FC-4f65-9D91-7224C49458BB}">
                  <c15:layout/>
                  <c15:dlblFieldTable>
                    <c15:dlblFTEntry>
                      <c15:txfldGUID>{16664E44-05B7-4E52-AE32-D8DC2B99420A}</c15:txfldGUID>
                      <c15:f>公会計指標分析・財政指標組合せ分析表!$CF$72</c15:f>
                      <c15:dlblFieldTableCache>
                        <c:ptCount val="1"/>
                        <c:pt idx="0">
                          <c:v>H30</c:v>
                        </c:pt>
                      </c15:dlblFieldTableCache>
                    </c15:dlblFTEntry>
                  </c15:dlblFieldTable>
                  <c15:showDataLabelsRange val="0"/>
                </c:ext>
              </c:extLst>
            </c:dLbl>
            <c:dLbl>
              <c:idx val="24"/>
              <c:layout/>
              <c:tx>
                <c:strRef>
                  <c:f>公会計指標分析・財政指標組合せ分析表!$CN$72</c:f>
                  <c:strCache>
                    <c:ptCount val="1"/>
                    <c:pt idx="0">
                      <c:v>R01</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1-3878-4E94-BDE9-DBBAEFD6131A}"/>
                </c:ext>
                <c:ext xmlns:c15="http://schemas.microsoft.com/office/drawing/2012/chart" uri="{CE6537A1-D6FC-4f65-9D91-7224C49458BB}">
                  <c15:layout/>
                  <c15:dlblFieldTable>
                    <c15:dlblFTEntry>
                      <c15:txfldGUID>{CE2FAEA6-2926-40A8-BB4F-F3C87AD1D08F}</c15:txfldGUID>
                      <c15:f>公会計指標分析・財政指標組合せ分析表!$CN$72</c15:f>
                      <c15:dlblFieldTableCache>
                        <c:ptCount val="1"/>
                        <c:pt idx="0">
                          <c:v>R01</c:v>
                        </c:pt>
                      </c15:dlblFieldTableCache>
                    </c15:dlblFTEntry>
                  </c15:dlblFieldTable>
                  <c15:showDataLabelsRange val="0"/>
                </c:ext>
              </c:extLst>
            </c:dLbl>
            <c:dLbl>
              <c:idx val="32"/>
              <c:layout/>
              <c:tx>
                <c:strRef>
                  <c:f>公会計指標分析・財政指標組合せ分析表!$CV$72</c:f>
                  <c:strCache>
                    <c:ptCount val="1"/>
                    <c:pt idx="0">
                      <c:v>R02</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2-3878-4E94-BDE9-DBBAEFD6131A}"/>
                </c:ext>
                <c:ext xmlns:c15="http://schemas.microsoft.com/office/drawing/2012/chart" uri="{CE6537A1-D6FC-4f65-9D91-7224C49458BB}">
                  <c15:layout/>
                  <c15:dlblFieldTable>
                    <c15:dlblFTEntry>
                      <c15:txfldGUID>{B4A8A321-D956-4681-9891-61F6658F6905}</c15:txfldGUID>
                      <c15:f>公会計指標分析・財政指標組合せ分析表!$CV$72</c15:f>
                      <c15:dlblFieldTableCache>
                        <c:ptCount val="1"/>
                        <c:pt idx="0">
                          <c:v>R02</c:v>
                        </c:pt>
                      </c15:dlblFieldTableCache>
                    </c15:dlblFTEntry>
                  </c15:dlblFieldTable>
                  <c15:showDataLabelsRange val="0"/>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xVal>
            <c:numRef>
              <c:f>公会計指標分析・財政指標組合せ分析表!$BP$79:$DC$79</c:f>
              <c:numCache>
                <c:formatCode>#,##0.0;"▲ "#,##0.0</c:formatCode>
                <c:ptCount val="40"/>
                <c:pt idx="0">
                  <c:v>9.1999999999999993</c:v>
                </c:pt>
                <c:pt idx="8">
                  <c:v>8.9</c:v>
                </c:pt>
                <c:pt idx="16">
                  <c:v>8.6999999999999993</c:v>
                </c:pt>
                <c:pt idx="24">
                  <c:v>8.8000000000000007</c:v>
                </c:pt>
                <c:pt idx="32">
                  <c:v>8.6999999999999993</c:v>
                </c:pt>
              </c:numCache>
            </c:numRef>
          </c:xVal>
          <c:yVal>
            <c:numRef>
              <c:f>公会計指標分析・財政指標組合せ分析表!$BP$77:$DC$77</c:f>
              <c:numCache>
                <c:formatCode>#,##0.0;"▲ "#,##0.0</c:formatCode>
                <c:ptCount val="40"/>
                <c:pt idx="0">
                  <c:v>36.6</c:v>
                </c:pt>
                <c:pt idx="8">
                  <c:v>37.700000000000003</c:v>
                </c:pt>
                <c:pt idx="16">
                  <c:v>37.9</c:v>
                </c:pt>
                <c:pt idx="24">
                  <c:v>38.700000000000003</c:v>
                </c:pt>
                <c:pt idx="32">
                  <c:v>32.5</c:v>
                </c:pt>
              </c:numCache>
            </c:numRef>
          </c:yVal>
          <c:smooth val="0"/>
          <c:extLst xmlns:c16r2="http://schemas.microsoft.com/office/drawing/2015/06/chart">
            <c:ext xmlns:c16="http://schemas.microsoft.com/office/drawing/2014/chart" uri="{C3380CC4-5D6E-409C-BE32-E72D297353CC}">
              <c16:uniqueId val="{00000013-3878-4E94-BDE9-DBBAEFD6131A}"/>
            </c:ext>
          </c:extLst>
        </c:ser>
        <c:dLbls>
          <c:showLegendKey val="0"/>
          <c:showVal val="1"/>
          <c:showCatName val="0"/>
          <c:showSerName val="0"/>
          <c:showPercent val="0"/>
          <c:showBubbleSize val="0"/>
        </c:dLbls>
        <c:axId val="-1552223088"/>
        <c:axId val="-1552222544"/>
      </c:scatterChart>
      <c:valAx>
        <c:axId val="-1552223088"/>
        <c:scaling>
          <c:orientation val="maxMin"/>
          <c:max val="9.2999999999999989"/>
          <c:min val="8.5"/>
        </c:scaling>
        <c:delete val="0"/>
        <c:axPos val="t"/>
        <c:title>
          <c:tx>
            <c:rich>
              <a:bodyPr/>
              <a:lstStyle/>
              <a:p>
                <a:pPr>
                  <a:defRPr/>
                </a:pPr>
                <a:r>
                  <a:rPr lang="ja-JP" altLang="en-US" sz="1050" b="0"/>
                  <a:t>実質公債費比率</a:t>
                </a:r>
              </a:p>
            </c:rich>
          </c:tx>
          <c:layout>
            <c:manualLayout>
              <c:xMode val="edge"/>
              <c:yMode val="edge"/>
              <c:x val="0.46792889130339793"/>
              <c:y val="0.89956963274777912"/>
            </c:manualLayout>
          </c:layout>
          <c:overlay val="0"/>
        </c:title>
        <c:numFmt formatCode="#,##0.0;&quot;▲ &quot;#,##0.0" sourceLinked="0"/>
        <c:majorTickMark val="none"/>
        <c:minorTickMark val="none"/>
        <c:tickLblPos val="high"/>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1552222544"/>
        <c:crosses val="autoZero"/>
        <c:crossBetween val="midCat"/>
      </c:valAx>
      <c:valAx>
        <c:axId val="-1552222544"/>
        <c:scaling>
          <c:orientation val="maxMin"/>
          <c:max val="40"/>
          <c:min val="31"/>
        </c:scaling>
        <c:delete val="0"/>
        <c:axPos val="r"/>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8286031088186831E-2"/>
              <c:y val="0.25115562968651656"/>
            </c:manualLayout>
          </c:layout>
          <c:overlay val="0"/>
        </c:title>
        <c:numFmt formatCode="#,##0.0;" sourceLinked="0"/>
        <c:majorTickMark val="none"/>
        <c:minorTickMark val="none"/>
        <c:tickLblPos val="high"/>
        <c:spPr>
          <a:ln>
            <a:noFill/>
          </a:ln>
        </c:spPr>
        <c:txPr>
          <a:bodyPr/>
          <a:lstStyle/>
          <a:p>
            <a:pPr>
              <a:defRPr sz="800" baseline="0">
                <a:latin typeface="ＭＳ Ｐゴシック" pitchFamily="50" charset="-128"/>
              </a:defRPr>
            </a:pPr>
            <a:endParaRPr lang="ja-JP"/>
          </a:p>
        </c:txPr>
        <c:crossAx val="-1552223088"/>
        <c:crosses val="autoZero"/>
        <c:crossBetween val="midCat"/>
      </c:valAx>
      <c:spPr>
        <a:solidFill>
          <a:srgbClr val="E6FFD5"/>
        </a:solidFill>
        <a:ln w="19050">
          <a:solidFill>
            <a:srgbClr val="000000"/>
          </a:solidFill>
        </a:ln>
      </c:spPr>
    </c:plotArea>
    <c:plotVisOnly val="1"/>
    <c:dispBlanksAs val="span"/>
    <c:showDLblsOverMax val="0"/>
  </c:chart>
  <c:spPr>
    <a:ln>
      <a:noFill/>
    </a:ln>
  </c:spPr>
  <c:printSettings>
    <c:headerFooter/>
    <c:pageMargins b="0.75000000000000044" l="0.7000000000000004" r="0.7000000000000004" t="0.75000000000000044" header="0.30000000000000021" footer="0.30000000000000021"/>
    <c:pageSetup/>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_rels/drawing13.xml.rels><?xml version="1.0" encoding="UTF-8" standalone="yes"?>
<Relationships xmlns="http://schemas.openxmlformats.org/package/2006/relationships"><Relationship Id="rId2" Type="http://schemas.openxmlformats.org/officeDocument/2006/relationships/chart" Target="../charts/chart8.xml"/><Relationship Id="rId1" Type="http://schemas.openxmlformats.org/officeDocument/2006/relationships/chart" Target="../charts/chart7.xml"/></Relationships>
</file>

<file path=xl/drawings/drawing1.xml><?xml version="1.0" encoding="utf-8"?>
<xdr:wsDr xmlns:xdr="http://schemas.openxmlformats.org/drawingml/2006/spreadsheetDrawing" xmlns:a="http://schemas.openxmlformats.org/drawingml/2006/main">
  <xdr:twoCellAnchor>
    <xdr:from>
      <xdr:col>45</xdr:col>
      <xdr:colOff>38100</xdr:colOff>
      <xdr:row>30</xdr:row>
      <xdr:rowOff>19050</xdr:rowOff>
    </xdr:from>
    <xdr:to>
      <xdr:col>47</xdr:col>
      <xdr:colOff>104775</xdr:colOff>
      <xdr:row>32</xdr:row>
      <xdr:rowOff>114300</xdr:rowOff>
    </xdr:to>
    <xdr:sp macro="" textlink="">
      <xdr:nvSpPr>
        <xdr:cNvPr id="2" name="AutoShape 1">
          <a:extLst>
            <a:ext uri="{FF2B5EF4-FFF2-40B4-BE49-F238E27FC236}">
              <a16:creationId xmlns="" xmlns:a16="http://schemas.microsoft.com/office/drawing/2014/main" id="{00000000-0008-0000-0000-000039080000}"/>
            </a:ext>
          </a:extLst>
        </xdr:cNvPr>
        <xdr:cNvSpPr>
          <a:spLocks noChangeArrowheads="1"/>
        </xdr:cNvSpPr>
      </xdr:nvSpPr>
      <xdr:spPr bwMode="auto">
        <a:xfrm rot="5400000">
          <a:off x="5576888" y="4624387"/>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39</xdr:row>
      <xdr:rowOff>28575</xdr:rowOff>
    </xdr:from>
    <xdr:to>
      <xdr:col>64</xdr:col>
      <xdr:colOff>9525</xdr:colOff>
      <xdr:row>42</xdr:row>
      <xdr:rowOff>0</xdr:rowOff>
    </xdr:to>
    <xdr:sp macro="" textlink="">
      <xdr:nvSpPr>
        <xdr:cNvPr id="3" name="AutoShape 2">
          <a:extLst>
            <a:ext uri="{FF2B5EF4-FFF2-40B4-BE49-F238E27FC236}">
              <a16:creationId xmlns="" xmlns:a16="http://schemas.microsoft.com/office/drawing/2014/main" id="{00000000-0008-0000-0000-00003A080000}"/>
            </a:ext>
          </a:extLst>
        </xdr:cNvPr>
        <xdr:cNvSpPr>
          <a:spLocks/>
        </xdr:cNvSpPr>
      </xdr:nvSpPr>
      <xdr:spPr bwMode="auto">
        <a:xfrm>
          <a:off x="7800975" y="5886450"/>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徳島県三好市</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24,770
24,536
721.42
28,005,654
26,628,013
658,621
13,828,840
32,395,589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7.1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－３</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189182" cy="259045"/>
    <xdr:sp macro="" textlink="">
      <xdr:nvSpPr>
        <xdr:cNvPr id="30" name="テキスト ボックス 29"/>
        <xdr:cNvSpPr txBox="1"/>
      </xdr:nvSpPr>
      <xdr:spPr>
        <a:xfrm>
          <a:off x="762000" y="3263900"/>
          <a:ext cx="91891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xdr:cNvSpPr txBox="1"/>
      </xdr:nvSpPr>
      <xdr:spPr>
        <a:xfrm>
          <a:off x="762000" y="3517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xdr:cNvSpPr txBox="1"/>
      </xdr:nvSpPr>
      <xdr:spPr>
        <a:xfrm>
          <a:off x="762000" y="3771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5961184" cy="259045"/>
    <xdr:sp macro="" textlink="">
      <xdr:nvSpPr>
        <xdr:cNvPr id="33" name="テキスト ボックス 32"/>
        <xdr:cNvSpPr txBox="1"/>
      </xdr:nvSpPr>
      <xdr:spPr>
        <a:xfrm>
          <a:off x="762000" y="4025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24</xdr:row>
      <xdr:rowOff>165100</xdr:rowOff>
    </xdr:from>
    <xdr:ext cx="8146654" cy="259045"/>
    <xdr:sp macro="" textlink="">
      <xdr:nvSpPr>
        <xdr:cNvPr id="34" name="テキスト ボックス 33"/>
        <xdr:cNvSpPr txBox="1"/>
      </xdr:nvSpPr>
      <xdr:spPr>
        <a:xfrm>
          <a:off x="762000" y="4279900"/>
          <a:ext cx="81466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133350</xdr:colOff>
      <xdr:row>26</xdr:row>
      <xdr:rowOff>76200</xdr:rowOff>
    </xdr:from>
    <xdr:ext cx="184731" cy="259045"/>
    <xdr:sp macro="" textlink="">
      <xdr:nvSpPr>
        <xdr:cNvPr id="35" name="テキスト ボックス 34"/>
        <xdr:cNvSpPr txBox="1"/>
      </xdr:nvSpPr>
      <xdr:spPr>
        <a:xfrm>
          <a:off x="762000" y="45339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[0.22]</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人口の減少や全国平均を上回る高齢化率に加え、市内に中心となる産業が少ないこと等により財政基盤が弱く、類似団体平均を大きく（</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0.20</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ポイント）下回っている。組織の見直し、公共施設の民間委託推進等による歳出の見直しと行財政改革実施計画に沿った施策の推進により活力あるまちづくりを展開しつつ、行政の効率化に努めることにより、財政の健全化を図る。</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133350</xdr:colOff>
      <xdr:row>45</xdr:row>
      <xdr:rowOff>131535</xdr:rowOff>
    </xdr:from>
    <xdr:to>
      <xdr:col>27</xdr:col>
      <xdr:colOff>184150</xdr:colOff>
      <xdr:row>45</xdr:row>
      <xdr:rowOff>131535</xdr:rowOff>
    </xdr:to>
    <xdr:cxnSp macro="">
      <xdr:nvCxnSpPr>
        <xdr:cNvPr id="50" name="直線コネクタ 49"/>
        <xdr:cNvCxnSpPr/>
      </xdr:nvCxnSpPr>
      <xdr:spPr>
        <a:xfrm>
          <a:off x="762000" y="784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160762</xdr:rowOff>
    </xdr:from>
    <xdr:ext cx="762000" cy="259045"/>
    <xdr:sp macro="" textlink="">
      <xdr:nvSpPr>
        <xdr:cNvPr id="51" name="テキスト ボックス 50"/>
        <xdr:cNvSpPr txBox="1"/>
      </xdr:nvSpPr>
      <xdr:spPr>
        <a:xfrm>
          <a:off x="0" y="770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43</xdr:row>
      <xdr:rowOff>129722</xdr:rowOff>
    </xdr:from>
    <xdr:to>
      <xdr:col>27</xdr:col>
      <xdr:colOff>184150</xdr:colOff>
      <xdr:row>43</xdr:row>
      <xdr:rowOff>129722</xdr:rowOff>
    </xdr:to>
    <xdr:cxnSp macro="">
      <xdr:nvCxnSpPr>
        <xdr:cNvPr id="52" name="直線コネクタ 51"/>
        <xdr:cNvCxnSpPr/>
      </xdr:nvCxnSpPr>
      <xdr:spPr>
        <a:xfrm>
          <a:off x="762000" y="750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158949</xdr:rowOff>
    </xdr:from>
    <xdr:ext cx="762000" cy="259045"/>
    <xdr:sp macro="" textlink="">
      <xdr:nvSpPr>
        <xdr:cNvPr id="53" name="テキスト ボックス 52"/>
        <xdr:cNvSpPr txBox="1"/>
      </xdr:nvSpPr>
      <xdr:spPr>
        <a:xfrm>
          <a:off x="0" y="735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41</xdr:row>
      <xdr:rowOff>127907</xdr:rowOff>
    </xdr:from>
    <xdr:to>
      <xdr:col>27</xdr:col>
      <xdr:colOff>184150</xdr:colOff>
      <xdr:row>41</xdr:row>
      <xdr:rowOff>127907</xdr:rowOff>
    </xdr:to>
    <xdr:cxnSp macro="">
      <xdr:nvCxnSpPr>
        <xdr:cNvPr id="54" name="直線コネクタ 53"/>
        <xdr:cNvCxnSpPr/>
      </xdr:nvCxnSpPr>
      <xdr:spPr>
        <a:xfrm>
          <a:off x="762000" y="715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40</xdr:row>
      <xdr:rowOff>157134</xdr:rowOff>
    </xdr:from>
    <xdr:ext cx="762000" cy="259045"/>
    <xdr:sp macro="" textlink="">
      <xdr:nvSpPr>
        <xdr:cNvPr id="55" name="テキスト ボックス 54"/>
        <xdr:cNvSpPr txBox="1"/>
      </xdr:nvSpPr>
      <xdr:spPr>
        <a:xfrm>
          <a:off x="0" y="701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39</xdr:row>
      <xdr:rowOff>126093</xdr:rowOff>
    </xdr:from>
    <xdr:to>
      <xdr:col>27</xdr:col>
      <xdr:colOff>184150</xdr:colOff>
      <xdr:row>39</xdr:row>
      <xdr:rowOff>126093</xdr:rowOff>
    </xdr:to>
    <xdr:cxnSp macro="">
      <xdr:nvCxnSpPr>
        <xdr:cNvPr id="56" name="直線コネクタ 55"/>
        <xdr:cNvCxnSpPr/>
      </xdr:nvCxnSpPr>
      <xdr:spPr>
        <a:xfrm>
          <a:off x="762000" y="681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38</xdr:row>
      <xdr:rowOff>155320</xdr:rowOff>
    </xdr:from>
    <xdr:ext cx="762000" cy="259045"/>
    <xdr:sp macro="" textlink="">
      <xdr:nvSpPr>
        <xdr:cNvPr id="57" name="テキスト ボックス 56"/>
        <xdr:cNvSpPr txBox="1"/>
      </xdr:nvSpPr>
      <xdr:spPr>
        <a:xfrm>
          <a:off x="0" y="667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37</xdr:row>
      <xdr:rowOff>124278</xdr:rowOff>
    </xdr:from>
    <xdr:to>
      <xdr:col>27</xdr:col>
      <xdr:colOff>184150</xdr:colOff>
      <xdr:row>37</xdr:row>
      <xdr:rowOff>124278</xdr:rowOff>
    </xdr:to>
    <xdr:cxnSp macro="">
      <xdr:nvCxnSpPr>
        <xdr:cNvPr id="58" name="直線コネクタ 57"/>
        <xdr:cNvCxnSpPr/>
      </xdr:nvCxnSpPr>
      <xdr:spPr>
        <a:xfrm>
          <a:off x="762000" y="646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36</xdr:row>
      <xdr:rowOff>153505</xdr:rowOff>
    </xdr:from>
    <xdr:ext cx="762000" cy="259045"/>
    <xdr:sp macro="" textlink="">
      <xdr:nvSpPr>
        <xdr:cNvPr id="59" name="テキスト ボックス 58"/>
        <xdr:cNvSpPr txBox="1"/>
      </xdr:nvSpPr>
      <xdr:spPr>
        <a:xfrm>
          <a:off x="0" y="632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35</xdr:row>
      <xdr:rowOff>122464</xdr:rowOff>
    </xdr:from>
    <xdr:to>
      <xdr:col>27</xdr:col>
      <xdr:colOff>184150</xdr:colOff>
      <xdr:row>35</xdr:row>
      <xdr:rowOff>122464</xdr:rowOff>
    </xdr:to>
    <xdr:cxnSp macro="">
      <xdr:nvCxnSpPr>
        <xdr:cNvPr id="60" name="直線コネクタ 59"/>
        <xdr:cNvCxnSpPr/>
      </xdr:nvCxnSpPr>
      <xdr:spPr>
        <a:xfrm>
          <a:off x="762000" y="612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34</xdr:row>
      <xdr:rowOff>151691</xdr:rowOff>
    </xdr:from>
    <xdr:ext cx="762000" cy="259045"/>
    <xdr:sp macro="" textlink="">
      <xdr:nvSpPr>
        <xdr:cNvPr id="61" name="テキスト ボックス 60"/>
        <xdr:cNvSpPr txBox="1"/>
      </xdr:nvSpPr>
      <xdr:spPr>
        <a:xfrm>
          <a:off x="0" y="598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2" name="直線コネクタ 61"/>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3" name="テキスト ボックス 62"/>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4"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36</xdr:row>
      <xdr:rowOff>88900</xdr:rowOff>
    </xdr:from>
    <xdr:to>
      <xdr:col>23</xdr:col>
      <xdr:colOff>133350</xdr:colOff>
      <xdr:row>44</xdr:row>
      <xdr:rowOff>113393</xdr:rowOff>
    </xdr:to>
    <xdr:cxnSp macro="">
      <xdr:nvCxnSpPr>
        <xdr:cNvPr id="65" name="直線コネクタ 64"/>
        <xdr:cNvCxnSpPr/>
      </xdr:nvCxnSpPr>
      <xdr:spPr>
        <a:xfrm flipV="1">
          <a:off x="4953000" y="6261100"/>
          <a:ext cx="0" cy="139609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44</xdr:row>
      <xdr:rowOff>85470</xdr:rowOff>
    </xdr:from>
    <xdr:ext cx="762000" cy="259045"/>
    <xdr:sp macro="" textlink="">
      <xdr:nvSpPr>
        <xdr:cNvPr id="66" name="財政力最小値テキスト"/>
        <xdr:cNvSpPr txBox="1"/>
      </xdr:nvSpPr>
      <xdr:spPr>
        <a:xfrm>
          <a:off x="5041900" y="76292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44</xdr:row>
      <xdr:rowOff>113393</xdr:rowOff>
    </xdr:from>
    <xdr:to>
      <xdr:col>24</xdr:col>
      <xdr:colOff>12700</xdr:colOff>
      <xdr:row>44</xdr:row>
      <xdr:rowOff>113393</xdr:rowOff>
    </xdr:to>
    <xdr:cxnSp macro="">
      <xdr:nvCxnSpPr>
        <xdr:cNvPr id="67" name="直線コネクタ 66"/>
        <xdr:cNvCxnSpPr/>
      </xdr:nvCxnSpPr>
      <xdr:spPr>
        <a:xfrm>
          <a:off x="4864100" y="76571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35</xdr:row>
      <xdr:rowOff>3827</xdr:rowOff>
    </xdr:from>
    <xdr:ext cx="762000" cy="259045"/>
    <xdr:sp macro="" textlink="">
      <xdr:nvSpPr>
        <xdr:cNvPr id="68" name="財政力最大値テキスト"/>
        <xdr:cNvSpPr txBox="1"/>
      </xdr:nvSpPr>
      <xdr:spPr>
        <a:xfrm>
          <a:off x="5041900" y="6004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36</xdr:row>
      <xdr:rowOff>88900</xdr:rowOff>
    </xdr:from>
    <xdr:to>
      <xdr:col>24</xdr:col>
      <xdr:colOff>12700</xdr:colOff>
      <xdr:row>36</xdr:row>
      <xdr:rowOff>88900</xdr:rowOff>
    </xdr:to>
    <xdr:cxnSp macro="">
      <xdr:nvCxnSpPr>
        <xdr:cNvPr id="69" name="直線コネクタ 68"/>
        <xdr:cNvCxnSpPr/>
      </xdr:nvCxnSpPr>
      <xdr:spPr>
        <a:xfrm>
          <a:off x="4864100" y="6261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43</xdr:row>
      <xdr:rowOff>95250</xdr:rowOff>
    </xdr:from>
    <xdr:to>
      <xdr:col>23</xdr:col>
      <xdr:colOff>133350</xdr:colOff>
      <xdr:row>43</xdr:row>
      <xdr:rowOff>95250</xdr:rowOff>
    </xdr:to>
    <xdr:cxnSp macro="">
      <xdr:nvCxnSpPr>
        <xdr:cNvPr id="70" name="直線コネクタ 69"/>
        <xdr:cNvCxnSpPr/>
      </xdr:nvCxnSpPr>
      <xdr:spPr>
        <a:xfrm>
          <a:off x="4114800" y="74676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40</xdr:row>
      <xdr:rowOff>59162</xdr:rowOff>
    </xdr:from>
    <xdr:ext cx="762000" cy="259045"/>
    <xdr:sp macro="" textlink="">
      <xdr:nvSpPr>
        <xdr:cNvPr id="71" name="財政力平均値テキスト"/>
        <xdr:cNvSpPr txBox="1"/>
      </xdr:nvSpPr>
      <xdr:spPr>
        <a:xfrm>
          <a:off x="5041900" y="691716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41</xdr:row>
      <xdr:rowOff>42635</xdr:rowOff>
    </xdr:from>
    <xdr:to>
      <xdr:col>23</xdr:col>
      <xdr:colOff>184150</xdr:colOff>
      <xdr:row>41</xdr:row>
      <xdr:rowOff>144235</xdr:rowOff>
    </xdr:to>
    <xdr:sp macro="" textlink="">
      <xdr:nvSpPr>
        <xdr:cNvPr id="72" name="フローチャート: 判断 71"/>
        <xdr:cNvSpPr/>
      </xdr:nvSpPr>
      <xdr:spPr>
        <a:xfrm>
          <a:off x="4902200" y="70720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43</xdr:row>
      <xdr:rowOff>95250</xdr:rowOff>
    </xdr:from>
    <xdr:to>
      <xdr:col>19</xdr:col>
      <xdr:colOff>133350</xdr:colOff>
      <xdr:row>43</xdr:row>
      <xdr:rowOff>95250</xdr:rowOff>
    </xdr:to>
    <xdr:cxnSp macro="">
      <xdr:nvCxnSpPr>
        <xdr:cNvPr id="73" name="直線コネクタ 72"/>
        <xdr:cNvCxnSpPr/>
      </xdr:nvCxnSpPr>
      <xdr:spPr>
        <a:xfrm>
          <a:off x="3225800" y="74676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41</xdr:row>
      <xdr:rowOff>59872</xdr:rowOff>
    </xdr:from>
    <xdr:to>
      <xdr:col>19</xdr:col>
      <xdr:colOff>184150</xdr:colOff>
      <xdr:row>41</xdr:row>
      <xdr:rowOff>161472</xdr:rowOff>
    </xdr:to>
    <xdr:sp macro="" textlink="">
      <xdr:nvSpPr>
        <xdr:cNvPr id="74" name="フローチャート: 判断 73"/>
        <xdr:cNvSpPr/>
      </xdr:nvSpPr>
      <xdr:spPr>
        <a:xfrm>
          <a:off x="4064000" y="70893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40</xdr:row>
      <xdr:rowOff>199</xdr:rowOff>
    </xdr:from>
    <xdr:ext cx="736600" cy="259045"/>
    <xdr:sp macro="" textlink="">
      <xdr:nvSpPr>
        <xdr:cNvPr id="75" name="テキスト ボックス 74"/>
        <xdr:cNvSpPr txBox="1"/>
      </xdr:nvSpPr>
      <xdr:spPr>
        <a:xfrm>
          <a:off x="3733800" y="685819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43</xdr:row>
      <xdr:rowOff>95250</xdr:rowOff>
    </xdr:from>
    <xdr:to>
      <xdr:col>15</xdr:col>
      <xdr:colOff>82550</xdr:colOff>
      <xdr:row>43</xdr:row>
      <xdr:rowOff>95250</xdr:rowOff>
    </xdr:to>
    <xdr:cxnSp macro="">
      <xdr:nvCxnSpPr>
        <xdr:cNvPr id="76" name="直線コネクタ 75"/>
        <xdr:cNvCxnSpPr/>
      </xdr:nvCxnSpPr>
      <xdr:spPr>
        <a:xfrm>
          <a:off x="2336800" y="74676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41</xdr:row>
      <xdr:rowOff>42635</xdr:rowOff>
    </xdr:from>
    <xdr:to>
      <xdr:col>15</xdr:col>
      <xdr:colOff>133350</xdr:colOff>
      <xdr:row>41</xdr:row>
      <xdr:rowOff>144235</xdr:rowOff>
    </xdr:to>
    <xdr:sp macro="" textlink="">
      <xdr:nvSpPr>
        <xdr:cNvPr id="77" name="フローチャート: 判断 76"/>
        <xdr:cNvSpPr/>
      </xdr:nvSpPr>
      <xdr:spPr>
        <a:xfrm>
          <a:off x="3175000" y="70720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39</xdr:row>
      <xdr:rowOff>154412</xdr:rowOff>
    </xdr:from>
    <xdr:ext cx="762000" cy="259045"/>
    <xdr:sp macro="" textlink="">
      <xdr:nvSpPr>
        <xdr:cNvPr id="78" name="テキスト ボックス 77"/>
        <xdr:cNvSpPr txBox="1"/>
      </xdr:nvSpPr>
      <xdr:spPr>
        <a:xfrm>
          <a:off x="2844800" y="68409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43</xdr:row>
      <xdr:rowOff>95250</xdr:rowOff>
    </xdr:from>
    <xdr:to>
      <xdr:col>11</xdr:col>
      <xdr:colOff>31750</xdr:colOff>
      <xdr:row>43</xdr:row>
      <xdr:rowOff>112485</xdr:rowOff>
    </xdr:to>
    <xdr:cxnSp macro="">
      <xdr:nvCxnSpPr>
        <xdr:cNvPr id="79" name="直線コネクタ 78"/>
        <xdr:cNvCxnSpPr/>
      </xdr:nvCxnSpPr>
      <xdr:spPr>
        <a:xfrm flipV="1">
          <a:off x="1447800" y="7467600"/>
          <a:ext cx="889000" cy="172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41</xdr:row>
      <xdr:rowOff>42635</xdr:rowOff>
    </xdr:from>
    <xdr:to>
      <xdr:col>11</xdr:col>
      <xdr:colOff>82550</xdr:colOff>
      <xdr:row>41</xdr:row>
      <xdr:rowOff>144235</xdr:rowOff>
    </xdr:to>
    <xdr:sp macro="" textlink="">
      <xdr:nvSpPr>
        <xdr:cNvPr id="80" name="フローチャート: 判断 79"/>
        <xdr:cNvSpPr/>
      </xdr:nvSpPr>
      <xdr:spPr>
        <a:xfrm>
          <a:off x="2286000" y="70720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39</xdr:row>
      <xdr:rowOff>154412</xdr:rowOff>
    </xdr:from>
    <xdr:ext cx="762000" cy="259045"/>
    <xdr:sp macro="" textlink="">
      <xdr:nvSpPr>
        <xdr:cNvPr id="81" name="テキスト ボックス 80"/>
        <xdr:cNvSpPr txBox="1"/>
      </xdr:nvSpPr>
      <xdr:spPr>
        <a:xfrm>
          <a:off x="1955800" y="68409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41</xdr:row>
      <xdr:rowOff>59872</xdr:rowOff>
    </xdr:from>
    <xdr:to>
      <xdr:col>7</xdr:col>
      <xdr:colOff>31750</xdr:colOff>
      <xdr:row>41</xdr:row>
      <xdr:rowOff>161472</xdr:rowOff>
    </xdr:to>
    <xdr:sp macro="" textlink="">
      <xdr:nvSpPr>
        <xdr:cNvPr id="82" name="フローチャート: 判断 81"/>
        <xdr:cNvSpPr/>
      </xdr:nvSpPr>
      <xdr:spPr>
        <a:xfrm>
          <a:off x="1397000" y="70893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40</xdr:row>
      <xdr:rowOff>199</xdr:rowOff>
    </xdr:from>
    <xdr:ext cx="762000" cy="259045"/>
    <xdr:sp macro="" textlink="">
      <xdr:nvSpPr>
        <xdr:cNvPr id="83" name="テキスト ボックス 82"/>
        <xdr:cNvSpPr txBox="1"/>
      </xdr:nvSpPr>
      <xdr:spPr>
        <a:xfrm>
          <a:off x="1066800" y="68581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4" name="テキスト ボックス 83"/>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5" name="テキスト ボックス 84"/>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6" name="テキスト ボックス 85"/>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7" name="テキスト ボックス 86"/>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8" name="テキスト ボックス 87"/>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43</xdr:row>
      <xdr:rowOff>44450</xdr:rowOff>
    </xdr:from>
    <xdr:to>
      <xdr:col>23</xdr:col>
      <xdr:colOff>184150</xdr:colOff>
      <xdr:row>43</xdr:row>
      <xdr:rowOff>146050</xdr:rowOff>
    </xdr:to>
    <xdr:sp macro="" textlink="">
      <xdr:nvSpPr>
        <xdr:cNvPr id="89" name="楕円 88"/>
        <xdr:cNvSpPr/>
      </xdr:nvSpPr>
      <xdr:spPr>
        <a:xfrm>
          <a:off x="4902200" y="7416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43</xdr:row>
      <xdr:rowOff>16527</xdr:rowOff>
    </xdr:from>
    <xdr:ext cx="762000" cy="259045"/>
    <xdr:sp macro="" textlink="">
      <xdr:nvSpPr>
        <xdr:cNvPr id="90" name="財政力該当値テキスト"/>
        <xdr:cNvSpPr txBox="1"/>
      </xdr:nvSpPr>
      <xdr:spPr>
        <a:xfrm>
          <a:off x="5041900" y="738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43</xdr:row>
      <xdr:rowOff>44450</xdr:rowOff>
    </xdr:from>
    <xdr:to>
      <xdr:col>19</xdr:col>
      <xdr:colOff>184150</xdr:colOff>
      <xdr:row>43</xdr:row>
      <xdr:rowOff>146050</xdr:rowOff>
    </xdr:to>
    <xdr:sp macro="" textlink="">
      <xdr:nvSpPr>
        <xdr:cNvPr id="91" name="楕円 90"/>
        <xdr:cNvSpPr/>
      </xdr:nvSpPr>
      <xdr:spPr>
        <a:xfrm>
          <a:off x="4064000" y="7416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43</xdr:row>
      <xdr:rowOff>130827</xdr:rowOff>
    </xdr:from>
    <xdr:ext cx="736600" cy="259045"/>
    <xdr:sp macro="" textlink="">
      <xdr:nvSpPr>
        <xdr:cNvPr id="92" name="テキスト ボックス 91"/>
        <xdr:cNvSpPr txBox="1"/>
      </xdr:nvSpPr>
      <xdr:spPr>
        <a:xfrm>
          <a:off x="3733800" y="75031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43</xdr:row>
      <xdr:rowOff>44450</xdr:rowOff>
    </xdr:from>
    <xdr:to>
      <xdr:col>15</xdr:col>
      <xdr:colOff>133350</xdr:colOff>
      <xdr:row>43</xdr:row>
      <xdr:rowOff>146050</xdr:rowOff>
    </xdr:to>
    <xdr:sp macro="" textlink="">
      <xdr:nvSpPr>
        <xdr:cNvPr id="93" name="楕円 92"/>
        <xdr:cNvSpPr/>
      </xdr:nvSpPr>
      <xdr:spPr>
        <a:xfrm>
          <a:off x="3175000" y="7416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43</xdr:row>
      <xdr:rowOff>130827</xdr:rowOff>
    </xdr:from>
    <xdr:ext cx="762000" cy="259045"/>
    <xdr:sp macro="" textlink="">
      <xdr:nvSpPr>
        <xdr:cNvPr id="94" name="テキスト ボックス 93"/>
        <xdr:cNvSpPr txBox="1"/>
      </xdr:nvSpPr>
      <xdr:spPr>
        <a:xfrm>
          <a:off x="2844800" y="7503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43</xdr:row>
      <xdr:rowOff>44450</xdr:rowOff>
    </xdr:from>
    <xdr:to>
      <xdr:col>11</xdr:col>
      <xdr:colOff>82550</xdr:colOff>
      <xdr:row>43</xdr:row>
      <xdr:rowOff>146050</xdr:rowOff>
    </xdr:to>
    <xdr:sp macro="" textlink="">
      <xdr:nvSpPr>
        <xdr:cNvPr id="95" name="楕円 94"/>
        <xdr:cNvSpPr/>
      </xdr:nvSpPr>
      <xdr:spPr>
        <a:xfrm>
          <a:off x="2286000" y="7416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43</xdr:row>
      <xdr:rowOff>130827</xdr:rowOff>
    </xdr:from>
    <xdr:ext cx="762000" cy="259045"/>
    <xdr:sp macro="" textlink="">
      <xdr:nvSpPr>
        <xdr:cNvPr id="96" name="テキスト ボックス 95"/>
        <xdr:cNvSpPr txBox="1"/>
      </xdr:nvSpPr>
      <xdr:spPr>
        <a:xfrm>
          <a:off x="1955800" y="7503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43</xdr:row>
      <xdr:rowOff>61685</xdr:rowOff>
    </xdr:from>
    <xdr:to>
      <xdr:col>7</xdr:col>
      <xdr:colOff>31750</xdr:colOff>
      <xdr:row>43</xdr:row>
      <xdr:rowOff>163285</xdr:rowOff>
    </xdr:to>
    <xdr:sp macro="" textlink="">
      <xdr:nvSpPr>
        <xdr:cNvPr id="97" name="楕円 96"/>
        <xdr:cNvSpPr/>
      </xdr:nvSpPr>
      <xdr:spPr>
        <a:xfrm>
          <a:off x="1397000" y="74340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43</xdr:row>
      <xdr:rowOff>148062</xdr:rowOff>
    </xdr:from>
    <xdr:ext cx="762000" cy="259045"/>
    <xdr:sp macro="" textlink="">
      <xdr:nvSpPr>
        <xdr:cNvPr id="98" name="テキスト ボックス 97"/>
        <xdr:cNvSpPr txBox="1"/>
      </xdr:nvSpPr>
      <xdr:spPr>
        <a:xfrm>
          <a:off x="1066800" y="75204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9" name="正方形/長方形 98"/>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100" name="テキスト ボックス 99"/>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101" name="テキスト ボックス 100"/>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[91.3%]</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2" name="正方形/長方形 101"/>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3" name="正方形/長方形 102"/>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4" name="正方形/長方形 103"/>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5" name="正方形/長方形 104"/>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6" name="正方形/長方形 105"/>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7" name="正方形/長方形 106"/>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8" name="正方形/長方形 107"/>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9" name="正方形/長方形 108"/>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10" name="正方形/長方形 109"/>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11" name="テキスト ボックス 110"/>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職員数の適正化による人件費削減や、平成</a:t>
          </a:r>
          <a:r>
            <a:rPr kumimoji="1" lang="en-US" altLang="ja-JP" sz="1300">
              <a:latin typeface="ＭＳ Ｐゴシック" panose="020B0600070205080204" pitchFamily="50" charset="-128"/>
              <a:ea typeface="ＭＳ Ｐゴシック" panose="020B0600070205080204" pitchFamily="50" charset="-128"/>
            </a:rPr>
            <a:t>19</a:t>
          </a:r>
          <a:r>
            <a:rPr kumimoji="1" lang="ja-JP" altLang="en-US" sz="1300">
              <a:latin typeface="ＭＳ Ｐゴシック" panose="020B0600070205080204" pitchFamily="50" charset="-128"/>
              <a:ea typeface="ＭＳ Ｐゴシック" panose="020B0600070205080204" pitchFamily="50" charset="-128"/>
            </a:rPr>
            <a:t>年度から高利率の地方債の繰上償還による公債費の削減等を実施しており、類似団体平均を</a:t>
          </a:r>
          <a:r>
            <a:rPr kumimoji="1" lang="en-US" altLang="ja-JP" sz="1300">
              <a:latin typeface="ＭＳ Ｐゴシック" panose="020B0600070205080204" pitchFamily="50" charset="-128"/>
              <a:ea typeface="ＭＳ Ｐゴシック" panose="020B0600070205080204" pitchFamily="50" charset="-128"/>
            </a:rPr>
            <a:t>2.0</a:t>
          </a:r>
          <a:r>
            <a:rPr kumimoji="1" lang="ja-JP" altLang="en-US" sz="1300">
              <a:latin typeface="ＭＳ Ｐゴシック" panose="020B0600070205080204" pitchFamily="50" charset="-128"/>
              <a:ea typeface="ＭＳ Ｐゴシック" panose="020B0600070205080204" pitchFamily="50" charset="-128"/>
            </a:rPr>
            <a:t>ポイント下回っている。今後も継続して地方債の発行抑制、給与の適正化及び人件費の削減等行財政改革への取り組みを通じて義務的経費削減に努め、改善を図る。</a:t>
          </a:r>
        </a:p>
      </xdr:txBody>
    </xdr:sp>
    <xdr:clientData/>
  </xdr:twoCellAnchor>
  <xdr:oneCellAnchor>
    <xdr:from>
      <xdr:col>3</xdr:col>
      <xdr:colOff>95250</xdr:colOff>
      <xdr:row>54</xdr:row>
      <xdr:rowOff>139700</xdr:rowOff>
    </xdr:from>
    <xdr:ext cx="298543" cy="225703"/>
    <xdr:sp macro="" textlink="">
      <xdr:nvSpPr>
        <xdr:cNvPr id="112" name="テキスト ボックス 111"/>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3" name="直線コネクタ 112"/>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4" name="テキスト ボックス 113"/>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112183</xdr:rowOff>
    </xdr:from>
    <xdr:to>
      <xdr:col>27</xdr:col>
      <xdr:colOff>184150</xdr:colOff>
      <xdr:row>67</xdr:row>
      <xdr:rowOff>112183</xdr:rowOff>
    </xdr:to>
    <xdr:cxnSp macro="">
      <xdr:nvCxnSpPr>
        <xdr:cNvPr id="115" name="直線コネクタ 114"/>
        <xdr:cNvCxnSpPr/>
      </xdr:nvCxnSpPr>
      <xdr:spPr>
        <a:xfrm>
          <a:off x="762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141410</xdr:rowOff>
    </xdr:from>
    <xdr:ext cx="762000" cy="259045"/>
    <xdr:sp macro="" textlink="">
      <xdr:nvSpPr>
        <xdr:cNvPr id="116" name="テキスト ボックス 115"/>
        <xdr:cNvSpPr txBox="1"/>
      </xdr:nvSpPr>
      <xdr:spPr>
        <a:xfrm>
          <a:off x="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65</xdr:row>
      <xdr:rowOff>52917</xdr:rowOff>
    </xdr:from>
    <xdr:to>
      <xdr:col>27</xdr:col>
      <xdr:colOff>184150</xdr:colOff>
      <xdr:row>65</xdr:row>
      <xdr:rowOff>52917</xdr:rowOff>
    </xdr:to>
    <xdr:cxnSp macro="">
      <xdr:nvCxnSpPr>
        <xdr:cNvPr id="117" name="直線コネクタ 116"/>
        <xdr:cNvCxnSpPr/>
      </xdr:nvCxnSpPr>
      <xdr:spPr>
        <a:xfrm>
          <a:off x="762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64</xdr:row>
      <xdr:rowOff>82144</xdr:rowOff>
    </xdr:from>
    <xdr:ext cx="762000" cy="259045"/>
    <xdr:sp macro="" textlink="">
      <xdr:nvSpPr>
        <xdr:cNvPr id="118" name="テキスト ボックス 117"/>
        <xdr:cNvSpPr txBox="1"/>
      </xdr:nvSpPr>
      <xdr:spPr>
        <a:xfrm>
          <a:off x="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62</xdr:row>
      <xdr:rowOff>165100</xdr:rowOff>
    </xdr:from>
    <xdr:to>
      <xdr:col>27</xdr:col>
      <xdr:colOff>184150</xdr:colOff>
      <xdr:row>62</xdr:row>
      <xdr:rowOff>165100</xdr:rowOff>
    </xdr:to>
    <xdr:cxnSp macro="">
      <xdr:nvCxnSpPr>
        <xdr:cNvPr id="119" name="直線コネクタ 118"/>
        <xdr:cNvCxnSpPr/>
      </xdr:nvCxnSpPr>
      <xdr:spPr>
        <a:xfrm>
          <a:off x="762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62</xdr:row>
      <xdr:rowOff>22877</xdr:rowOff>
    </xdr:from>
    <xdr:ext cx="762000" cy="259045"/>
    <xdr:sp macro="" textlink="">
      <xdr:nvSpPr>
        <xdr:cNvPr id="120" name="テキスト ボックス 119"/>
        <xdr:cNvSpPr txBox="1"/>
      </xdr:nvSpPr>
      <xdr:spPr>
        <a:xfrm>
          <a:off x="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60</xdr:row>
      <xdr:rowOff>105833</xdr:rowOff>
    </xdr:from>
    <xdr:to>
      <xdr:col>27</xdr:col>
      <xdr:colOff>184150</xdr:colOff>
      <xdr:row>60</xdr:row>
      <xdr:rowOff>105833</xdr:rowOff>
    </xdr:to>
    <xdr:cxnSp macro="">
      <xdr:nvCxnSpPr>
        <xdr:cNvPr id="121" name="直線コネクタ 120"/>
        <xdr:cNvCxnSpPr/>
      </xdr:nvCxnSpPr>
      <xdr:spPr>
        <a:xfrm>
          <a:off x="762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59</xdr:row>
      <xdr:rowOff>135060</xdr:rowOff>
    </xdr:from>
    <xdr:ext cx="762000" cy="259045"/>
    <xdr:sp macro="" textlink="">
      <xdr:nvSpPr>
        <xdr:cNvPr id="122" name="テキスト ボックス 121"/>
        <xdr:cNvSpPr txBox="1"/>
      </xdr:nvSpPr>
      <xdr:spPr>
        <a:xfrm>
          <a:off x="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58</xdr:row>
      <xdr:rowOff>46567</xdr:rowOff>
    </xdr:from>
    <xdr:to>
      <xdr:col>27</xdr:col>
      <xdr:colOff>184150</xdr:colOff>
      <xdr:row>58</xdr:row>
      <xdr:rowOff>46567</xdr:rowOff>
    </xdr:to>
    <xdr:cxnSp macro="">
      <xdr:nvCxnSpPr>
        <xdr:cNvPr id="123" name="直線コネクタ 122"/>
        <xdr:cNvCxnSpPr/>
      </xdr:nvCxnSpPr>
      <xdr:spPr>
        <a:xfrm>
          <a:off x="762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75794</xdr:rowOff>
    </xdr:from>
    <xdr:ext cx="762000" cy="259045"/>
    <xdr:sp macro="" textlink="">
      <xdr:nvSpPr>
        <xdr:cNvPr id="124" name="テキスト ボックス 123"/>
        <xdr:cNvSpPr txBox="1"/>
      </xdr:nvSpPr>
      <xdr:spPr>
        <a:xfrm>
          <a:off x="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5" name="直線コネクタ 124"/>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6" name="テキスト ボックス 125"/>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7"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57</xdr:row>
      <xdr:rowOff>129540</xdr:rowOff>
    </xdr:from>
    <xdr:to>
      <xdr:col>23</xdr:col>
      <xdr:colOff>133350</xdr:colOff>
      <xdr:row>66</xdr:row>
      <xdr:rowOff>74506</xdr:rowOff>
    </xdr:to>
    <xdr:cxnSp macro="">
      <xdr:nvCxnSpPr>
        <xdr:cNvPr id="128" name="直線コネクタ 127"/>
        <xdr:cNvCxnSpPr/>
      </xdr:nvCxnSpPr>
      <xdr:spPr>
        <a:xfrm flipV="1">
          <a:off x="4953000" y="9902190"/>
          <a:ext cx="0" cy="148801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66</xdr:row>
      <xdr:rowOff>46583</xdr:rowOff>
    </xdr:from>
    <xdr:ext cx="762000" cy="259045"/>
    <xdr:sp macro="" textlink="">
      <xdr:nvSpPr>
        <xdr:cNvPr id="129" name="財政構造の弾力性最小値テキスト"/>
        <xdr:cNvSpPr txBox="1"/>
      </xdr:nvSpPr>
      <xdr:spPr>
        <a:xfrm>
          <a:off x="5041900" y="113622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66</xdr:row>
      <xdr:rowOff>74506</xdr:rowOff>
    </xdr:from>
    <xdr:to>
      <xdr:col>24</xdr:col>
      <xdr:colOff>12700</xdr:colOff>
      <xdr:row>66</xdr:row>
      <xdr:rowOff>74506</xdr:rowOff>
    </xdr:to>
    <xdr:cxnSp macro="">
      <xdr:nvCxnSpPr>
        <xdr:cNvPr id="130" name="直線コネクタ 129"/>
        <xdr:cNvCxnSpPr/>
      </xdr:nvCxnSpPr>
      <xdr:spPr>
        <a:xfrm>
          <a:off x="4864100" y="113902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56</xdr:row>
      <xdr:rowOff>44467</xdr:rowOff>
    </xdr:from>
    <xdr:ext cx="762000" cy="259045"/>
    <xdr:sp macro="" textlink="">
      <xdr:nvSpPr>
        <xdr:cNvPr id="131" name="財政構造の弾力性最大値テキスト"/>
        <xdr:cNvSpPr txBox="1"/>
      </xdr:nvSpPr>
      <xdr:spPr>
        <a:xfrm>
          <a:off x="5041900" y="96456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83.9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57</xdr:row>
      <xdr:rowOff>129540</xdr:rowOff>
    </xdr:from>
    <xdr:to>
      <xdr:col>24</xdr:col>
      <xdr:colOff>12700</xdr:colOff>
      <xdr:row>57</xdr:row>
      <xdr:rowOff>129540</xdr:rowOff>
    </xdr:to>
    <xdr:cxnSp macro="">
      <xdr:nvCxnSpPr>
        <xdr:cNvPr id="132" name="直線コネクタ 131"/>
        <xdr:cNvCxnSpPr/>
      </xdr:nvCxnSpPr>
      <xdr:spPr>
        <a:xfrm>
          <a:off x="4864100" y="99021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60</xdr:row>
      <xdr:rowOff>41487</xdr:rowOff>
    </xdr:from>
    <xdr:to>
      <xdr:col>23</xdr:col>
      <xdr:colOff>133350</xdr:colOff>
      <xdr:row>61</xdr:row>
      <xdr:rowOff>38946</xdr:rowOff>
    </xdr:to>
    <xdr:cxnSp macro="">
      <xdr:nvCxnSpPr>
        <xdr:cNvPr id="133" name="直線コネクタ 132"/>
        <xdr:cNvCxnSpPr/>
      </xdr:nvCxnSpPr>
      <xdr:spPr>
        <a:xfrm>
          <a:off x="4114800" y="10328487"/>
          <a:ext cx="838200" cy="1689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61</xdr:row>
      <xdr:rowOff>121090</xdr:rowOff>
    </xdr:from>
    <xdr:ext cx="762000" cy="259045"/>
    <xdr:sp macro="" textlink="">
      <xdr:nvSpPr>
        <xdr:cNvPr id="134" name="財政構造の弾力性平均値テキスト"/>
        <xdr:cNvSpPr txBox="1"/>
      </xdr:nvSpPr>
      <xdr:spPr>
        <a:xfrm>
          <a:off x="5041900" y="1057954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61</xdr:row>
      <xdr:rowOff>149013</xdr:rowOff>
    </xdr:from>
    <xdr:to>
      <xdr:col>23</xdr:col>
      <xdr:colOff>184150</xdr:colOff>
      <xdr:row>62</xdr:row>
      <xdr:rowOff>79163</xdr:rowOff>
    </xdr:to>
    <xdr:sp macro="" textlink="">
      <xdr:nvSpPr>
        <xdr:cNvPr id="135" name="フローチャート: 判断 134"/>
        <xdr:cNvSpPr/>
      </xdr:nvSpPr>
      <xdr:spPr>
        <a:xfrm>
          <a:off x="4902200" y="106074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59</xdr:row>
      <xdr:rowOff>100330</xdr:rowOff>
    </xdr:from>
    <xdr:to>
      <xdr:col>19</xdr:col>
      <xdr:colOff>133350</xdr:colOff>
      <xdr:row>60</xdr:row>
      <xdr:rowOff>41487</xdr:rowOff>
    </xdr:to>
    <xdr:cxnSp macro="">
      <xdr:nvCxnSpPr>
        <xdr:cNvPr id="136" name="直線コネクタ 135"/>
        <xdr:cNvCxnSpPr/>
      </xdr:nvCxnSpPr>
      <xdr:spPr>
        <a:xfrm>
          <a:off x="3225800" y="10215880"/>
          <a:ext cx="889000" cy="1126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62</xdr:row>
      <xdr:rowOff>90170</xdr:rowOff>
    </xdr:from>
    <xdr:to>
      <xdr:col>19</xdr:col>
      <xdr:colOff>184150</xdr:colOff>
      <xdr:row>63</xdr:row>
      <xdr:rowOff>20320</xdr:rowOff>
    </xdr:to>
    <xdr:sp macro="" textlink="">
      <xdr:nvSpPr>
        <xdr:cNvPr id="137" name="フローチャート: 判断 136"/>
        <xdr:cNvSpPr/>
      </xdr:nvSpPr>
      <xdr:spPr>
        <a:xfrm>
          <a:off x="4064000" y="107200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63</xdr:row>
      <xdr:rowOff>5097</xdr:rowOff>
    </xdr:from>
    <xdr:ext cx="736600" cy="259045"/>
    <xdr:sp macro="" textlink="">
      <xdr:nvSpPr>
        <xdr:cNvPr id="138" name="テキスト ボックス 137"/>
        <xdr:cNvSpPr txBox="1"/>
      </xdr:nvSpPr>
      <xdr:spPr>
        <a:xfrm>
          <a:off x="3733800" y="1080644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59</xdr:row>
      <xdr:rowOff>100330</xdr:rowOff>
    </xdr:from>
    <xdr:to>
      <xdr:col>15</xdr:col>
      <xdr:colOff>82550</xdr:colOff>
      <xdr:row>59</xdr:row>
      <xdr:rowOff>108373</xdr:rowOff>
    </xdr:to>
    <xdr:cxnSp macro="">
      <xdr:nvCxnSpPr>
        <xdr:cNvPr id="139" name="直線コネクタ 138"/>
        <xdr:cNvCxnSpPr/>
      </xdr:nvCxnSpPr>
      <xdr:spPr>
        <a:xfrm flipV="1">
          <a:off x="2336800" y="10215880"/>
          <a:ext cx="889000" cy="80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62</xdr:row>
      <xdr:rowOff>49954</xdr:rowOff>
    </xdr:from>
    <xdr:to>
      <xdr:col>15</xdr:col>
      <xdr:colOff>133350</xdr:colOff>
      <xdr:row>62</xdr:row>
      <xdr:rowOff>151554</xdr:rowOff>
    </xdr:to>
    <xdr:sp macro="" textlink="">
      <xdr:nvSpPr>
        <xdr:cNvPr id="140" name="フローチャート: 判断 139"/>
        <xdr:cNvSpPr/>
      </xdr:nvSpPr>
      <xdr:spPr>
        <a:xfrm>
          <a:off x="3175000" y="106798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62</xdr:row>
      <xdr:rowOff>136331</xdr:rowOff>
    </xdr:from>
    <xdr:ext cx="762000" cy="259045"/>
    <xdr:sp macro="" textlink="">
      <xdr:nvSpPr>
        <xdr:cNvPr id="141" name="テキスト ボックス 140"/>
        <xdr:cNvSpPr txBox="1"/>
      </xdr:nvSpPr>
      <xdr:spPr>
        <a:xfrm>
          <a:off x="2844800" y="107662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58</xdr:row>
      <xdr:rowOff>94827</xdr:rowOff>
    </xdr:from>
    <xdr:to>
      <xdr:col>11</xdr:col>
      <xdr:colOff>31750</xdr:colOff>
      <xdr:row>59</xdr:row>
      <xdr:rowOff>108373</xdr:rowOff>
    </xdr:to>
    <xdr:cxnSp macro="">
      <xdr:nvCxnSpPr>
        <xdr:cNvPr id="142" name="直線コネクタ 141"/>
        <xdr:cNvCxnSpPr/>
      </xdr:nvCxnSpPr>
      <xdr:spPr>
        <a:xfrm>
          <a:off x="1447800" y="10038927"/>
          <a:ext cx="889000" cy="1849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61</xdr:row>
      <xdr:rowOff>149013</xdr:rowOff>
    </xdr:from>
    <xdr:to>
      <xdr:col>11</xdr:col>
      <xdr:colOff>82550</xdr:colOff>
      <xdr:row>62</xdr:row>
      <xdr:rowOff>79163</xdr:rowOff>
    </xdr:to>
    <xdr:sp macro="" textlink="">
      <xdr:nvSpPr>
        <xdr:cNvPr id="143" name="フローチャート: 判断 142"/>
        <xdr:cNvSpPr/>
      </xdr:nvSpPr>
      <xdr:spPr>
        <a:xfrm>
          <a:off x="2286000" y="106074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62</xdr:row>
      <xdr:rowOff>63940</xdr:rowOff>
    </xdr:from>
    <xdr:ext cx="762000" cy="259045"/>
    <xdr:sp macro="" textlink="">
      <xdr:nvSpPr>
        <xdr:cNvPr id="144" name="テキスト ボックス 143"/>
        <xdr:cNvSpPr txBox="1"/>
      </xdr:nvSpPr>
      <xdr:spPr>
        <a:xfrm>
          <a:off x="1955800" y="106938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61</xdr:row>
      <xdr:rowOff>84667</xdr:rowOff>
    </xdr:from>
    <xdr:to>
      <xdr:col>7</xdr:col>
      <xdr:colOff>31750</xdr:colOff>
      <xdr:row>62</xdr:row>
      <xdr:rowOff>14817</xdr:rowOff>
    </xdr:to>
    <xdr:sp macro="" textlink="">
      <xdr:nvSpPr>
        <xdr:cNvPr id="145" name="フローチャート: 判断 144"/>
        <xdr:cNvSpPr/>
      </xdr:nvSpPr>
      <xdr:spPr>
        <a:xfrm>
          <a:off x="1397000" y="105431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61</xdr:row>
      <xdr:rowOff>171044</xdr:rowOff>
    </xdr:from>
    <xdr:ext cx="762000" cy="259045"/>
    <xdr:sp macro="" textlink="">
      <xdr:nvSpPr>
        <xdr:cNvPr id="146" name="テキスト ボックス 145"/>
        <xdr:cNvSpPr txBox="1"/>
      </xdr:nvSpPr>
      <xdr:spPr>
        <a:xfrm>
          <a:off x="1066800" y="106294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7" name="テキスト ボックス 146"/>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8" name="テキスト ボックス 147"/>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9" name="テキスト ボックス 148"/>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50" name="テキスト ボックス 149"/>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51" name="テキスト ボックス 150"/>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60</xdr:row>
      <xdr:rowOff>159596</xdr:rowOff>
    </xdr:from>
    <xdr:to>
      <xdr:col>23</xdr:col>
      <xdr:colOff>184150</xdr:colOff>
      <xdr:row>61</xdr:row>
      <xdr:rowOff>89746</xdr:rowOff>
    </xdr:to>
    <xdr:sp macro="" textlink="">
      <xdr:nvSpPr>
        <xdr:cNvPr id="152" name="楕円 151"/>
        <xdr:cNvSpPr/>
      </xdr:nvSpPr>
      <xdr:spPr>
        <a:xfrm>
          <a:off x="4902200" y="104465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60</xdr:row>
      <xdr:rowOff>4673</xdr:rowOff>
    </xdr:from>
    <xdr:ext cx="762000" cy="259045"/>
    <xdr:sp macro="" textlink="">
      <xdr:nvSpPr>
        <xdr:cNvPr id="153" name="財政構造の弾力性該当値テキスト"/>
        <xdr:cNvSpPr txBox="1"/>
      </xdr:nvSpPr>
      <xdr:spPr>
        <a:xfrm>
          <a:off x="5041900" y="102916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59</xdr:row>
      <xdr:rowOff>162137</xdr:rowOff>
    </xdr:from>
    <xdr:to>
      <xdr:col>19</xdr:col>
      <xdr:colOff>184150</xdr:colOff>
      <xdr:row>60</xdr:row>
      <xdr:rowOff>92287</xdr:rowOff>
    </xdr:to>
    <xdr:sp macro="" textlink="">
      <xdr:nvSpPr>
        <xdr:cNvPr id="154" name="楕円 153"/>
        <xdr:cNvSpPr/>
      </xdr:nvSpPr>
      <xdr:spPr>
        <a:xfrm>
          <a:off x="4064000" y="102776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58</xdr:row>
      <xdr:rowOff>102464</xdr:rowOff>
    </xdr:from>
    <xdr:ext cx="736600" cy="259045"/>
    <xdr:sp macro="" textlink="">
      <xdr:nvSpPr>
        <xdr:cNvPr id="155" name="テキスト ボックス 154"/>
        <xdr:cNvSpPr txBox="1"/>
      </xdr:nvSpPr>
      <xdr:spPr>
        <a:xfrm>
          <a:off x="3733800" y="1004656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59</xdr:row>
      <xdr:rowOff>49530</xdr:rowOff>
    </xdr:from>
    <xdr:to>
      <xdr:col>15</xdr:col>
      <xdr:colOff>133350</xdr:colOff>
      <xdr:row>59</xdr:row>
      <xdr:rowOff>151130</xdr:rowOff>
    </xdr:to>
    <xdr:sp macro="" textlink="">
      <xdr:nvSpPr>
        <xdr:cNvPr id="156" name="楕円 155"/>
        <xdr:cNvSpPr/>
      </xdr:nvSpPr>
      <xdr:spPr>
        <a:xfrm>
          <a:off x="3175000" y="101650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57</xdr:row>
      <xdr:rowOff>161307</xdr:rowOff>
    </xdr:from>
    <xdr:ext cx="762000" cy="259045"/>
    <xdr:sp macro="" textlink="">
      <xdr:nvSpPr>
        <xdr:cNvPr id="157" name="テキスト ボックス 156"/>
        <xdr:cNvSpPr txBox="1"/>
      </xdr:nvSpPr>
      <xdr:spPr>
        <a:xfrm>
          <a:off x="2844800" y="99339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59</xdr:row>
      <xdr:rowOff>57573</xdr:rowOff>
    </xdr:from>
    <xdr:to>
      <xdr:col>11</xdr:col>
      <xdr:colOff>82550</xdr:colOff>
      <xdr:row>59</xdr:row>
      <xdr:rowOff>159173</xdr:rowOff>
    </xdr:to>
    <xdr:sp macro="" textlink="">
      <xdr:nvSpPr>
        <xdr:cNvPr id="158" name="楕円 157"/>
        <xdr:cNvSpPr/>
      </xdr:nvSpPr>
      <xdr:spPr>
        <a:xfrm>
          <a:off x="2286000" y="101731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57</xdr:row>
      <xdr:rowOff>169350</xdr:rowOff>
    </xdr:from>
    <xdr:ext cx="762000" cy="259045"/>
    <xdr:sp macro="" textlink="">
      <xdr:nvSpPr>
        <xdr:cNvPr id="159" name="テキスト ボックス 158"/>
        <xdr:cNvSpPr txBox="1"/>
      </xdr:nvSpPr>
      <xdr:spPr>
        <a:xfrm>
          <a:off x="1955800" y="99420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58</xdr:row>
      <xdr:rowOff>44027</xdr:rowOff>
    </xdr:from>
    <xdr:to>
      <xdr:col>7</xdr:col>
      <xdr:colOff>31750</xdr:colOff>
      <xdr:row>58</xdr:row>
      <xdr:rowOff>145627</xdr:rowOff>
    </xdr:to>
    <xdr:sp macro="" textlink="">
      <xdr:nvSpPr>
        <xdr:cNvPr id="160" name="楕円 159"/>
        <xdr:cNvSpPr/>
      </xdr:nvSpPr>
      <xdr:spPr>
        <a:xfrm>
          <a:off x="1397000" y="99881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56</xdr:row>
      <xdr:rowOff>155804</xdr:rowOff>
    </xdr:from>
    <xdr:ext cx="762000" cy="259045"/>
    <xdr:sp macro="" textlink="">
      <xdr:nvSpPr>
        <xdr:cNvPr id="161" name="テキスト ボックス 160"/>
        <xdr:cNvSpPr txBox="1"/>
      </xdr:nvSpPr>
      <xdr:spPr>
        <a:xfrm>
          <a:off x="1066800" y="975700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62" name="正方形/長方形 161"/>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63" name="テキスト ボックス 162"/>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4" name="テキスト ボックス 163"/>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[299,641</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5" name="正方形/長方形 164"/>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6" name="正方形/長方形 165"/>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7" name="正方形/長方形 166"/>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8" name="正方形/長方形 167"/>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145,817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9" name="正方形/長方形 168"/>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70" name="正方形/長方形 169"/>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161,396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71" name="正方形/長方形 170"/>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72" name="正方形/長方形 171"/>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73" name="正方形/長方形 172"/>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4" name="テキスト ボックス 173"/>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人口</a:t>
          </a:r>
          <a:r>
            <a:rPr kumimoji="1" lang="en-US" altLang="ja-JP" sz="1300">
              <a:latin typeface="ＭＳ Ｐゴシック" panose="020B0600070205080204" pitchFamily="50" charset="-128"/>
              <a:ea typeface="ＭＳ Ｐゴシック" panose="020B0600070205080204" pitchFamily="50" charset="-128"/>
            </a:rPr>
            <a:t>1</a:t>
          </a:r>
          <a:r>
            <a:rPr kumimoji="1" lang="ja-JP" altLang="en-US" sz="1300">
              <a:latin typeface="ＭＳ Ｐゴシック" panose="020B0600070205080204" pitchFamily="50" charset="-128"/>
              <a:ea typeface="ＭＳ Ｐゴシック" panose="020B0600070205080204" pitchFamily="50" charset="-128"/>
            </a:rPr>
            <a:t>人当たり人件費・物件費等決算額は類似団体平均を</a:t>
          </a:r>
          <a:r>
            <a:rPr kumimoji="1" lang="en-US" altLang="ja-JP" sz="1300">
              <a:latin typeface="ＭＳ Ｐゴシック" panose="020B0600070205080204" pitchFamily="50" charset="-128"/>
              <a:ea typeface="ＭＳ Ｐゴシック" panose="020B0600070205080204" pitchFamily="50" charset="-128"/>
            </a:rPr>
            <a:t>117,709</a:t>
          </a:r>
          <a:r>
            <a:rPr kumimoji="1" lang="ja-JP" altLang="en-US" sz="1300">
              <a:latin typeface="ＭＳ Ｐゴシック" panose="020B0600070205080204" pitchFamily="50" charset="-128"/>
              <a:ea typeface="ＭＳ Ｐゴシック" panose="020B0600070205080204" pitchFamily="50" charset="-128"/>
            </a:rPr>
            <a:t>円上回っている状況である。今後は、公共施設等総合管理計画に基づき、更新、統廃合、長寿命化などを計画的に努め、財政負担の軽減、平準化を図るとともに、行財政改革実施計画に基づいた人件費の削減等により一層のコスト縮減を図っていく方針である</a:t>
          </a:r>
        </a:p>
      </xdr:txBody>
    </xdr:sp>
    <xdr:clientData/>
  </xdr:twoCellAnchor>
  <xdr:oneCellAnchor>
    <xdr:from>
      <xdr:col>3</xdr:col>
      <xdr:colOff>95250</xdr:colOff>
      <xdr:row>77</xdr:row>
      <xdr:rowOff>6350</xdr:rowOff>
    </xdr:from>
    <xdr:ext cx="349839" cy="225703"/>
    <xdr:sp macro="" textlink="">
      <xdr:nvSpPr>
        <xdr:cNvPr id="175" name="テキスト ボックス 174"/>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6" name="直線コネクタ 175"/>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7" name="テキスト ボックス 176"/>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89</xdr:row>
      <xdr:rowOff>150284</xdr:rowOff>
    </xdr:from>
    <xdr:to>
      <xdr:col>27</xdr:col>
      <xdr:colOff>184150</xdr:colOff>
      <xdr:row>89</xdr:row>
      <xdr:rowOff>150284</xdr:rowOff>
    </xdr:to>
    <xdr:cxnSp macro="">
      <xdr:nvCxnSpPr>
        <xdr:cNvPr id="178" name="直線コネクタ 177"/>
        <xdr:cNvCxnSpPr/>
      </xdr:nvCxnSpPr>
      <xdr:spPr>
        <a:xfrm>
          <a:off x="762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8061</xdr:rowOff>
    </xdr:from>
    <xdr:ext cx="762000" cy="259045"/>
    <xdr:sp macro="" textlink="">
      <xdr:nvSpPr>
        <xdr:cNvPr id="179" name="テキスト ボックス 178"/>
        <xdr:cNvSpPr txBox="1"/>
      </xdr:nvSpPr>
      <xdr:spPr>
        <a:xfrm>
          <a:off x="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87</xdr:row>
      <xdr:rowOff>91016</xdr:rowOff>
    </xdr:from>
    <xdr:to>
      <xdr:col>27</xdr:col>
      <xdr:colOff>184150</xdr:colOff>
      <xdr:row>87</xdr:row>
      <xdr:rowOff>91016</xdr:rowOff>
    </xdr:to>
    <xdr:cxnSp macro="">
      <xdr:nvCxnSpPr>
        <xdr:cNvPr id="180" name="直線コネクタ 179"/>
        <xdr:cNvCxnSpPr/>
      </xdr:nvCxnSpPr>
      <xdr:spPr>
        <a:xfrm>
          <a:off x="762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86</xdr:row>
      <xdr:rowOff>120243</xdr:rowOff>
    </xdr:from>
    <xdr:ext cx="762000" cy="259045"/>
    <xdr:sp macro="" textlink="">
      <xdr:nvSpPr>
        <xdr:cNvPr id="181" name="テキスト ボックス 180"/>
        <xdr:cNvSpPr txBox="1"/>
      </xdr:nvSpPr>
      <xdr:spPr>
        <a:xfrm>
          <a:off x="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85</xdr:row>
      <xdr:rowOff>31750</xdr:rowOff>
    </xdr:from>
    <xdr:to>
      <xdr:col>27</xdr:col>
      <xdr:colOff>184150</xdr:colOff>
      <xdr:row>85</xdr:row>
      <xdr:rowOff>31750</xdr:rowOff>
    </xdr:to>
    <xdr:cxnSp macro="">
      <xdr:nvCxnSpPr>
        <xdr:cNvPr id="182" name="直線コネクタ 181"/>
        <xdr:cNvCxnSpPr/>
      </xdr:nvCxnSpPr>
      <xdr:spPr>
        <a:xfrm>
          <a:off x="762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84</xdr:row>
      <xdr:rowOff>60977</xdr:rowOff>
    </xdr:from>
    <xdr:ext cx="762000" cy="259045"/>
    <xdr:sp macro="" textlink="">
      <xdr:nvSpPr>
        <xdr:cNvPr id="183" name="テキスト ボックス 182"/>
        <xdr:cNvSpPr txBox="1"/>
      </xdr:nvSpPr>
      <xdr:spPr>
        <a:xfrm>
          <a:off x="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82</xdr:row>
      <xdr:rowOff>143934</xdr:rowOff>
    </xdr:from>
    <xdr:to>
      <xdr:col>27</xdr:col>
      <xdr:colOff>184150</xdr:colOff>
      <xdr:row>82</xdr:row>
      <xdr:rowOff>143934</xdr:rowOff>
    </xdr:to>
    <xdr:cxnSp macro="">
      <xdr:nvCxnSpPr>
        <xdr:cNvPr id="184" name="直線コネクタ 183"/>
        <xdr:cNvCxnSpPr/>
      </xdr:nvCxnSpPr>
      <xdr:spPr>
        <a:xfrm>
          <a:off x="762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1711</xdr:rowOff>
    </xdr:from>
    <xdr:ext cx="762000" cy="259045"/>
    <xdr:sp macro="" textlink="">
      <xdr:nvSpPr>
        <xdr:cNvPr id="185" name="テキスト ボックス 184"/>
        <xdr:cNvSpPr txBox="1"/>
      </xdr:nvSpPr>
      <xdr:spPr>
        <a:xfrm>
          <a:off x="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84666</xdr:rowOff>
    </xdr:from>
    <xdr:to>
      <xdr:col>27</xdr:col>
      <xdr:colOff>184150</xdr:colOff>
      <xdr:row>80</xdr:row>
      <xdr:rowOff>84666</xdr:rowOff>
    </xdr:to>
    <xdr:cxnSp macro="">
      <xdr:nvCxnSpPr>
        <xdr:cNvPr id="186" name="直線コネクタ 185"/>
        <xdr:cNvCxnSpPr/>
      </xdr:nvCxnSpPr>
      <xdr:spPr>
        <a:xfrm>
          <a:off x="762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113893</xdr:rowOff>
    </xdr:from>
    <xdr:ext cx="762000" cy="259045"/>
    <xdr:sp macro="" textlink="">
      <xdr:nvSpPr>
        <xdr:cNvPr id="187" name="テキスト ボックス 186"/>
        <xdr:cNvSpPr txBox="1"/>
      </xdr:nvSpPr>
      <xdr:spPr>
        <a:xfrm>
          <a:off x="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8" name="直線コネクタ 187"/>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89" name="テキスト ボックス 188"/>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92</xdr:row>
      <xdr:rowOff>38100</xdr:rowOff>
    </xdr:to>
    <xdr:sp macro="" textlink="">
      <xdr:nvSpPr>
        <xdr:cNvPr id="190"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80</xdr:row>
      <xdr:rowOff>169424</xdr:rowOff>
    </xdr:from>
    <xdr:to>
      <xdr:col>23</xdr:col>
      <xdr:colOff>133350</xdr:colOff>
      <xdr:row>90</xdr:row>
      <xdr:rowOff>17945</xdr:rowOff>
    </xdr:to>
    <xdr:cxnSp macro="">
      <xdr:nvCxnSpPr>
        <xdr:cNvPr id="191" name="直線コネクタ 190"/>
        <xdr:cNvCxnSpPr/>
      </xdr:nvCxnSpPr>
      <xdr:spPr>
        <a:xfrm flipV="1">
          <a:off x="4953000" y="13885424"/>
          <a:ext cx="0" cy="1563021"/>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89</xdr:row>
      <xdr:rowOff>161472</xdr:rowOff>
    </xdr:from>
    <xdr:ext cx="762000" cy="259045"/>
    <xdr:sp macro="" textlink="">
      <xdr:nvSpPr>
        <xdr:cNvPr id="192" name="人件費・物件費等の状況最小値テキスト"/>
        <xdr:cNvSpPr txBox="1"/>
      </xdr:nvSpPr>
      <xdr:spPr>
        <a:xfrm>
          <a:off x="5041900" y="154205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509,725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90</xdr:row>
      <xdr:rowOff>17945</xdr:rowOff>
    </xdr:from>
    <xdr:to>
      <xdr:col>24</xdr:col>
      <xdr:colOff>12700</xdr:colOff>
      <xdr:row>90</xdr:row>
      <xdr:rowOff>17945</xdr:rowOff>
    </xdr:to>
    <xdr:cxnSp macro="">
      <xdr:nvCxnSpPr>
        <xdr:cNvPr id="193" name="直線コネクタ 192"/>
        <xdr:cNvCxnSpPr/>
      </xdr:nvCxnSpPr>
      <xdr:spPr>
        <a:xfrm>
          <a:off x="4864100" y="154484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79</xdr:row>
      <xdr:rowOff>84351</xdr:rowOff>
    </xdr:from>
    <xdr:ext cx="762000" cy="259045"/>
    <xdr:sp macro="" textlink="">
      <xdr:nvSpPr>
        <xdr:cNvPr id="194" name="人件費・物件費等の状況最大値テキスト"/>
        <xdr:cNvSpPr txBox="1"/>
      </xdr:nvSpPr>
      <xdr:spPr>
        <a:xfrm>
          <a:off x="5041900" y="136289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121,075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80</xdr:row>
      <xdr:rowOff>169424</xdr:rowOff>
    </xdr:from>
    <xdr:to>
      <xdr:col>24</xdr:col>
      <xdr:colOff>12700</xdr:colOff>
      <xdr:row>80</xdr:row>
      <xdr:rowOff>169424</xdr:rowOff>
    </xdr:to>
    <xdr:cxnSp macro="">
      <xdr:nvCxnSpPr>
        <xdr:cNvPr id="195" name="直線コネクタ 194"/>
        <xdr:cNvCxnSpPr/>
      </xdr:nvCxnSpPr>
      <xdr:spPr>
        <a:xfrm>
          <a:off x="4864100" y="138854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84</xdr:row>
      <xdr:rowOff>116562</xdr:rowOff>
    </xdr:from>
    <xdr:to>
      <xdr:col>23</xdr:col>
      <xdr:colOff>133350</xdr:colOff>
      <xdr:row>85</xdr:row>
      <xdr:rowOff>30307</xdr:rowOff>
    </xdr:to>
    <xdr:cxnSp macro="">
      <xdr:nvCxnSpPr>
        <xdr:cNvPr id="196" name="直線コネクタ 195"/>
        <xdr:cNvCxnSpPr/>
      </xdr:nvCxnSpPr>
      <xdr:spPr>
        <a:xfrm>
          <a:off x="4114800" y="14518362"/>
          <a:ext cx="838200" cy="851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81</xdr:row>
      <xdr:rowOff>36997</xdr:rowOff>
    </xdr:from>
    <xdr:ext cx="762000" cy="259045"/>
    <xdr:sp macro="" textlink="">
      <xdr:nvSpPr>
        <xdr:cNvPr id="197" name="人件費・物件費等の状況平均値テキスト"/>
        <xdr:cNvSpPr txBox="1"/>
      </xdr:nvSpPr>
      <xdr:spPr>
        <a:xfrm>
          <a:off x="5041900" y="1392444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181,932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82</xdr:row>
      <xdr:rowOff>20470</xdr:rowOff>
    </xdr:from>
    <xdr:to>
      <xdr:col>23</xdr:col>
      <xdr:colOff>184150</xdr:colOff>
      <xdr:row>82</xdr:row>
      <xdr:rowOff>122070</xdr:rowOff>
    </xdr:to>
    <xdr:sp macro="" textlink="">
      <xdr:nvSpPr>
        <xdr:cNvPr id="198" name="フローチャート: 判断 197"/>
        <xdr:cNvSpPr/>
      </xdr:nvSpPr>
      <xdr:spPr>
        <a:xfrm>
          <a:off x="4902200" y="140793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84</xdr:row>
      <xdr:rowOff>62052</xdr:rowOff>
    </xdr:from>
    <xdr:to>
      <xdr:col>19</xdr:col>
      <xdr:colOff>133350</xdr:colOff>
      <xdr:row>84</xdr:row>
      <xdr:rowOff>116562</xdr:rowOff>
    </xdr:to>
    <xdr:cxnSp macro="">
      <xdr:nvCxnSpPr>
        <xdr:cNvPr id="199" name="直線コネクタ 198"/>
        <xdr:cNvCxnSpPr/>
      </xdr:nvCxnSpPr>
      <xdr:spPr>
        <a:xfrm>
          <a:off x="3225800" y="14463852"/>
          <a:ext cx="889000" cy="545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81</xdr:row>
      <xdr:rowOff>105615</xdr:rowOff>
    </xdr:from>
    <xdr:to>
      <xdr:col>19</xdr:col>
      <xdr:colOff>184150</xdr:colOff>
      <xdr:row>82</xdr:row>
      <xdr:rowOff>35765</xdr:rowOff>
    </xdr:to>
    <xdr:sp macro="" textlink="">
      <xdr:nvSpPr>
        <xdr:cNvPr id="200" name="フローチャート: 判断 199"/>
        <xdr:cNvSpPr/>
      </xdr:nvSpPr>
      <xdr:spPr>
        <a:xfrm>
          <a:off x="4064000" y="139930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80</xdr:row>
      <xdr:rowOff>45942</xdr:rowOff>
    </xdr:from>
    <xdr:ext cx="736600" cy="259045"/>
    <xdr:sp macro="" textlink="">
      <xdr:nvSpPr>
        <xdr:cNvPr id="201" name="テキスト ボックス 200"/>
        <xdr:cNvSpPr txBox="1"/>
      </xdr:nvSpPr>
      <xdr:spPr>
        <a:xfrm>
          <a:off x="3733800" y="1376194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160,472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84</xdr:row>
      <xdr:rowOff>16960</xdr:rowOff>
    </xdr:from>
    <xdr:to>
      <xdr:col>15</xdr:col>
      <xdr:colOff>82550</xdr:colOff>
      <xdr:row>84</xdr:row>
      <xdr:rowOff>62052</xdr:rowOff>
    </xdr:to>
    <xdr:cxnSp macro="">
      <xdr:nvCxnSpPr>
        <xdr:cNvPr id="202" name="直線コネクタ 201"/>
        <xdr:cNvCxnSpPr/>
      </xdr:nvCxnSpPr>
      <xdr:spPr>
        <a:xfrm>
          <a:off x="2336800" y="14418760"/>
          <a:ext cx="889000" cy="450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81</xdr:row>
      <xdr:rowOff>90872</xdr:rowOff>
    </xdr:from>
    <xdr:to>
      <xdr:col>15</xdr:col>
      <xdr:colOff>133350</xdr:colOff>
      <xdr:row>82</xdr:row>
      <xdr:rowOff>21022</xdr:rowOff>
    </xdr:to>
    <xdr:sp macro="" textlink="">
      <xdr:nvSpPr>
        <xdr:cNvPr id="203" name="フローチャート: 判断 202"/>
        <xdr:cNvSpPr/>
      </xdr:nvSpPr>
      <xdr:spPr>
        <a:xfrm>
          <a:off x="3175000" y="139783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80</xdr:row>
      <xdr:rowOff>31199</xdr:rowOff>
    </xdr:from>
    <xdr:ext cx="762000" cy="259045"/>
    <xdr:sp macro="" textlink="">
      <xdr:nvSpPr>
        <xdr:cNvPr id="204" name="テキスト ボックス 203"/>
        <xdr:cNvSpPr txBox="1"/>
      </xdr:nvSpPr>
      <xdr:spPr>
        <a:xfrm>
          <a:off x="2844800" y="137471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156,806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83</xdr:row>
      <xdr:rowOff>156857</xdr:rowOff>
    </xdr:from>
    <xdr:to>
      <xdr:col>11</xdr:col>
      <xdr:colOff>31750</xdr:colOff>
      <xdr:row>84</xdr:row>
      <xdr:rowOff>16960</xdr:rowOff>
    </xdr:to>
    <xdr:cxnSp macro="">
      <xdr:nvCxnSpPr>
        <xdr:cNvPr id="205" name="直線コネクタ 204"/>
        <xdr:cNvCxnSpPr/>
      </xdr:nvCxnSpPr>
      <xdr:spPr>
        <a:xfrm>
          <a:off x="1447800" y="14387207"/>
          <a:ext cx="889000" cy="315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81</xdr:row>
      <xdr:rowOff>82502</xdr:rowOff>
    </xdr:from>
    <xdr:to>
      <xdr:col>11</xdr:col>
      <xdr:colOff>82550</xdr:colOff>
      <xdr:row>82</xdr:row>
      <xdr:rowOff>12652</xdr:rowOff>
    </xdr:to>
    <xdr:sp macro="" textlink="">
      <xdr:nvSpPr>
        <xdr:cNvPr id="206" name="フローチャート: 判断 205"/>
        <xdr:cNvSpPr/>
      </xdr:nvSpPr>
      <xdr:spPr>
        <a:xfrm>
          <a:off x="2286000" y="139699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80</xdr:row>
      <xdr:rowOff>22829</xdr:rowOff>
    </xdr:from>
    <xdr:ext cx="762000" cy="259045"/>
    <xdr:sp macro="" textlink="">
      <xdr:nvSpPr>
        <xdr:cNvPr id="207" name="テキスト ボックス 206"/>
        <xdr:cNvSpPr txBox="1"/>
      </xdr:nvSpPr>
      <xdr:spPr>
        <a:xfrm>
          <a:off x="1955800" y="137388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154,725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81</xdr:row>
      <xdr:rowOff>67928</xdr:rowOff>
    </xdr:from>
    <xdr:to>
      <xdr:col>7</xdr:col>
      <xdr:colOff>31750</xdr:colOff>
      <xdr:row>81</xdr:row>
      <xdr:rowOff>169528</xdr:rowOff>
    </xdr:to>
    <xdr:sp macro="" textlink="">
      <xdr:nvSpPr>
        <xdr:cNvPr id="208" name="フローチャート: 判断 207"/>
        <xdr:cNvSpPr/>
      </xdr:nvSpPr>
      <xdr:spPr>
        <a:xfrm>
          <a:off x="1397000" y="139553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80</xdr:row>
      <xdr:rowOff>8255</xdr:rowOff>
    </xdr:from>
    <xdr:ext cx="762000" cy="259045"/>
    <xdr:sp macro="" textlink="">
      <xdr:nvSpPr>
        <xdr:cNvPr id="209" name="テキスト ボックス 208"/>
        <xdr:cNvSpPr txBox="1"/>
      </xdr:nvSpPr>
      <xdr:spPr>
        <a:xfrm>
          <a:off x="1066800" y="137242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151,101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10" name="テキスト ボックス 209"/>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11" name="テキスト ボックス 210"/>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12" name="テキスト ボックス 211"/>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13" name="テキスト ボックス 212"/>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14" name="テキスト ボックス 213"/>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84</xdr:row>
      <xdr:rowOff>150957</xdr:rowOff>
    </xdr:from>
    <xdr:to>
      <xdr:col>23</xdr:col>
      <xdr:colOff>184150</xdr:colOff>
      <xdr:row>85</xdr:row>
      <xdr:rowOff>81107</xdr:rowOff>
    </xdr:to>
    <xdr:sp macro="" textlink="">
      <xdr:nvSpPr>
        <xdr:cNvPr id="215" name="楕円 214"/>
        <xdr:cNvSpPr/>
      </xdr:nvSpPr>
      <xdr:spPr>
        <a:xfrm>
          <a:off x="4902200" y="145527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84</xdr:row>
      <xdr:rowOff>123034</xdr:rowOff>
    </xdr:from>
    <xdr:ext cx="762000" cy="259045"/>
    <xdr:sp macro="" textlink="">
      <xdr:nvSpPr>
        <xdr:cNvPr id="216" name="人件費・物件費等の状況該当値テキスト"/>
        <xdr:cNvSpPr txBox="1"/>
      </xdr:nvSpPr>
      <xdr:spPr>
        <a:xfrm>
          <a:off x="5041900" y="145248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299,641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84</xdr:row>
      <xdr:rowOff>65762</xdr:rowOff>
    </xdr:from>
    <xdr:to>
      <xdr:col>19</xdr:col>
      <xdr:colOff>184150</xdr:colOff>
      <xdr:row>84</xdr:row>
      <xdr:rowOff>167362</xdr:rowOff>
    </xdr:to>
    <xdr:sp macro="" textlink="">
      <xdr:nvSpPr>
        <xdr:cNvPr id="217" name="楕円 216"/>
        <xdr:cNvSpPr/>
      </xdr:nvSpPr>
      <xdr:spPr>
        <a:xfrm>
          <a:off x="4064000" y="144675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84</xdr:row>
      <xdr:rowOff>152139</xdr:rowOff>
    </xdr:from>
    <xdr:ext cx="736600" cy="259045"/>
    <xdr:sp macro="" textlink="">
      <xdr:nvSpPr>
        <xdr:cNvPr id="218" name="テキスト ボックス 217"/>
        <xdr:cNvSpPr txBox="1"/>
      </xdr:nvSpPr>
      <xdr:spPr>
        <a:xfrm>
          <a:off x="3733800" y="1455393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278,457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84</xdr:row>
      <xdr:rowOff>11252</xdr:rowOff>
    </xdr:from>
    <xdr:to>
      <xdr:col>15</xdr:col>
      <xdr:colOff>133350</xdr:colOff>
      <xdr:row>84</xdr:row>
      <xdr:rowOff>112852</xdr:rowOff>
    </xdr:to>
    <xdr:sp macro="" textlink="">
      <xdr:nvSpPr>
        <xdr:cNvPr id="219" name="楕円 218"/>
        <xdr:cNvSpPr/>
      </xdr:nvSpPr>
      <xdr:spPr>
        <a:xfrm>
          <a:off x="3175000" y="144130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84</xdr:row>
      <xdr:rowOff>97629</xdr:rowOff>
    </xdr:from>
    <xdr:ext cx="762000" cy="259045"/>
    <xdr:sp macro="" textlink="">
      <xdr:nvSpPr>
        <xdr:cNvPr id="220" name="テキスト ボックス 219"/>
        <xdr:cNvSpPr txBox="1"/>
      </xdr:nvSpPr>
      <xdr:spPr>
        <a:xfrm>
          <a:off x="2844800" y="144994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264,903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83</xdr:row>
      <xdr:rowOff>137610</xdr:rowOff>
    </xdr:from>
    <xdr:to>
      <xdr:col>11</xdr:col>
      <xdr:colOff>82550</xdr:colOff>
      <xdr:row>84</xdr:row>
      <xdr:rowOff>67760</xdr:rowOff>
    </xdr:to>
    <xdr:sp macro="" textlink="">
      <xdr:nvSpPr>
        <xdr:cNvPr id="221" name="楕円 220"/>
        <xdr:cNvSpPr/>
      </xdr:nvSpPr>
      <xdr:spPr>
        <a:xfrm>
          <a:off x="2286000" y="143679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84</xdr:row>
      <xdr:rowOff>52537</xdr:rowOff>
    </xdr:from>
    <xdr:ext cx="762000" cy="259045"/>
    <xdr:sp macro="" textlink="">
      <xdr:nvSpPr>
        <xdr:cNvPr id="222" name="テキスト ボックス 221"/>
        <xdr:cNvSpPr txBox="1"/>
      </xdr:nvSpPr>
      <xdr:spPr>
        <a:xfrm>
          <a:off x="1955800" y="144543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253,691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83</xdr:row>
      <xdr:rowOff>106057</xdr:rowOff>
    </xdr:from>
    <xdr:to>
      <xdr:col>7</xdr:col>
      <xdr:colOff>31750</xdr:colOff>
      <xdr:row>84</xdr:row>
      <xdr:rowOff>36207</xdr:rowOff>
    </xdr:to>
    <xdr:sp macro="" textlink="">
      <xdr:nvSpPr>
        <xdr:cNvPr id="223" name="楕円 222"/>
        <xdr:cNvSpPr/>
      </xdr:nvSpPr>
      <xdr:spPr>
        <a:xfrm>
          <a:off x="1397000" y="143364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84</xdr:row>
      <xdr:rowOff>20984</xdr:rowOff>
    </xdr:from>
    <xdr:ext cx="762000" cy="259045"/>
    <xdr:sp macro="" textlink="">
      <xdr:nvSpPr>
        <xdr:cNvPr id="224" name="テキスト ボックス 223"/>
        <xdr:cNvSpPr txBox="1"/>
      </xdr:nvSpPr>
      <xdr:spPr>
        <a:xfrm>
          <a:off x="1066800" y="144227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245,845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5" name="正方形/長方形 224"/>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6" name="テキスト ボックス 225"/>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7" name="テキスト ボックス 226"/>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[98.2]</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8" name="正方形/長方形 227"/>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29" name="正方形/長方形 228"/>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30" name="正方形/長方形 229"/>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31" name="正方形/長方形 230"/>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32" name="正方形/長方形 231"/>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33" name="正方形/長方形 232"/>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34" name="正方形/長方形 233"/>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5" name="正方形/長方形 234"/>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6" name="正方形/長方形 235"/>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7" name="テキスト ボックス 236"/>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類似団体と同程度で推移している。</a:t>
          </a:r>
        </a:p>
        <a:p>
          <a:r>
            <a:rPr kumimoji="1" lang="ja-JP" altLang="en-US" sz="1300">
              <a:latin typeface="ＭＳ Ｐゴシック" panose="020B0600070205080204" pitchFamily="50" charset="-128"/>
              <a:ea typeface="ＭＳ Ｐゴシック" panose="020B0600070205080204" pitchFamily="50" charset="-128"/>
            </a:rPr>
            <a:t>今後も、各種手当の総点検等により、より一層の給与の適正化に努める。</a:t>
          </a: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8" name="直線コネクタ 237"/>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39" name="テキスト ボックス 238"/>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90</xdr:row>
      <xdr:rowOff>36286</xdr:rowOff>
    </xdr:from>
    <xdr:to>
      <xdr:col>85</xdr:col>
      <xdr:colOff>95250</xdr:colOff>
      <xdr:row>90</xdr:row>
      <xdr:rowOff>36286</xdr:rowOff>
    </xdr:to>
    <xdr:cxnSp macro="">
      <xdr:nvCxnSpPr>
        <xdr:cNvPr id="240" name="直線コネクタ 239"/>
        <xdr:cNvCxnSpPr/>
      </xdr:nvCxnSpPr>
      <xdr:spPr>
        <a:xfrm>
          <a:off x="12827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89</xdr:row>
      <xdr:rowOff>65513</xdr:rowOff>
    </xdr:from>
    <xdr:ext cx="762000" cy="259045"/>
    <xdr:sp macro="" textlink="">
      <xdr:nvSpPr>
        <xdr:cNvPr id="241" name="テキスト ボックス 240"/>
        <xdr:cNvSpPr txBox="1"/>
      </xdr:nvSpPr>
      <xdr:spPr>
        <a:xfrm>
          <a:off x="1206500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88</xdr:row>
      <xdr:rowOff>34471</xdr:rowOff>
    </xdr:from>
    <xdr:to>
      <xdr:col>85</xdr:col>
      <xdr:colOff>95250</xdr:colOff>
      <xdr:row>88</xdr:row>
      <xdr:rowOff>34471</xdr:rowOff>
    </xdr:to>
    <xdr:cxnSp macro="">
      <xdr:nvCxnSpPr>
        <xdr:cNvPr id="242" name="直線コネクタ 241"/>
        <xdr:cNvCxnSpPr/>
      </xdr:nvCxnSpPr>
      <xdr:spPr>
        <a:xfrm>
          <a:off x="12827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87</xdr:row>
      <xdr:rowOff>63698</xdr:rowOff>
    </xdr:from>
    <xdr:ext cx="762000" cy="259045"/>
    <xdr:sp macro="" textlink="">
      <xdr:nvSpPr>
        <xdr:cNvPr id="243" name="テキスト ボックス 242"/>
        <xdr:cNvSpPr txBox="1"/>
      </xdr:nvSpPr>
      <xdr:spPr>
        <a:xfrm>
          <a:off x="1206500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86</xdr:row>
      <xdr:rowOff>32657</xdr:rowOff>
    </xdr:from>
    <xdr:to>
      <xdr:col>85</xdr:col>
      <xdr:colOff>95250</xdr:colOff>
      <xdr:row>86</xdr:row>
      <xdr:rowOff>32657</xdr:rowOff>
    </xdr:to>
    <xdr:cxnSp macro="">
      <xdr:nvCxnSpPr>
        <xdr:cNvPr id="244" name="直線コネクタ 243"/>
        <xdr:cNvCxnSpPr/>
      </xdr:nvCxnSpPr>
      <xdr:spPr>
        <a:xfrm>
          <a:off x="12827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85</xdr:row>
      <xdr:rowOff>61884</xdr:rowOff>
    </xdr:from>
    <xdr:ext cx="762000" cy="259045"/>
    <xdr:sp macro="" textlink="">
      <xdr:nvSpPr>
        <xdr:cNvPr id="245" name="テキスト ボックス 244"/>
        <xdr:cNvSpPr txBox="1"/>
      </xdr:nvSpPr>
      <xdr:spPr>
        <a:xfrm>
          <a:off x="1206500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84</xdr:row>
      <xdr:rowOff>30843</xdr:rowOff>
    </xdr:from>
    <xdr:to>
      <xdr:col>85</xdr:col>
      <xdr:colOff>95250</xdr:colOff>
      <xdr:row>84</xdr:row>
      <xdr:rowOff>30843</xdr:rowOff>
    </xdr:to>
    <xdr:cxnSp macro="">
      <xdr:nvCxnSpPr>
        <xdr:cNvPr id="246" name="直線コネクタ 245"/>
        <xdr:cNvCxnSpPr/>
      </xdr:nvCxnSpPr>
      <xdr:spPr>
        <a:xfrm>
          <a:off x="12827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83</xdr:row>
      <xdr:rowOff>60070</xdr:rowOff>
    </xdr:from>
    <xdr:ext cx="762000" cy="259045"/>
    <xdr:sp macro="" textlink="">
      <xdr:nvSpPr>
        <xdr:cNvPr id="247" name="テキスト ボックス 246"/>
        <xdr:cNvSpPr txBox="1"/>
      </xdr:nvSpPr>
      <xdr:spPr>
        <a:xfrm>
          <a:off x="1206500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82</xdr:row>
      <xdr:rowOff>29029</xdr:rowOff>
    </xdr:from>
    <xdr:to>
      <xdr:col>85</xdr:col>
      <xdr:colOff>95250</xdr:colOff>
      <xdr:row>82</xdr:row>
      <xdr:rowOff>29029</xdr:rowOff>
    </xdr:to>
    <xdr:cxnSp macro="">
      <xdr:nvCxnSpPr>
        <xdr:cNvPr id="248" name="直線コネクタ 247"/>
        <xdr:cNvCxnSpPr/>
      </xdr:nvCxnSpPr>
      <xdr:spPr>
        <a:xfrm>
          <a:off x="12827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81</xdr:row>
      <xdr:rowOff>58256</xdr:rowOff>
    </xdr:from>
    <xdr:ext cx="762000" cy="259045"/>
    <xdr:sp macro="" textlink="">
      <xdr:nvSpPr>
        <xdr:cNvPr id="249" name="テキスト ボックス 248"/>
        <xdr:cNvSpPr txBox="1"/>
      </xdr:nvSpPr>
      <xdr:spPr>
        <a:xfrm>
          <a:off x="1206500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27214</xdr:rowOff>
    </xdr:from>
    <xdr:to>
      <xdr:col>85</xdr:col>
      <xdr:colOff>95250</xdr:colOff>
      <xdr:row>80</xdr:row>
      <xdr:rowOff>27214</xdr:rowOff>
    </xdr:to>
    <xdr:cxnSp macro="">
      <xdr:nvCxnSpPr>
        <xdr:cNvPr id="250" name="直線コネクタ 249"/>
        <xdr:cNvCxnSpPr/>
      </xdr:nvCxnSpPr>
      <xdr:spPr>
        <a:xfrm>
          <a:off x="12827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79</xdr:row>
      <xdr:rowOff>56441</xdr:rowOff>
    </xdr:from>
    <xdr:ext cx="762000" cy="259045"/>
    <xdr:sp macro="" textlink="">
      <xdr:nvSpPr>
        <xdr:cNvPr id="251" name="テキスト ボックス 250"/>
        <xdr:cNvSpPr txBox="1"/>
      </xdr:nvSpPr>
      <xdr:spPr>
        <a:xfrm>
          <a:off x="1206500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52" name="直線コネクタ 251"/>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53" name="テキスト ボックス 252"/>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54"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80</xdr:row>
      <xdr:rowOff>96157</xdr:rowOff>
    </xdr:from>
    <xdr:to>
      <xdr:col>81</xdr:col>
      <xdr:colOff>44450</xdr:colOff>
      <xdr:row>88</xdr:row>
      <xdr:rowOff>155121</xdr:rowOff>
    </xdr:to>
    <xdr:cxnSp macro="">
      <xdr:nvCxnSpPr>
        <xdr:cNvPr id="255" name="直線コネクタ 254"/>
        <xdr:cNvCxnSpPr/>
      </xdr:nvCxnSpPr>
      <xdr:spPr>
        <a:xfrm flipV="1">
          <a:off x="17018000" y="13812157"/>
          <a:ext cx="0" cy="143056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88</xdr:row>
      <xdr:rowOff>127198</xdr:rowOff>
    </xdr:from>
    <xdr:ext cx="762000" cy="259045"/>
    <xdr:sp macro="" textlink="">
      <xdr:nvSpPr>
        <xdr:cNvPr id="256" name="給与水準   （国との比較）最小値テキスト"/>
        <xdr:cNvSpPr txBox="1"/>
      </xdr:nvSpPr>
      <xdr:spPr>
        <a:xfrm>
          <a:off x="17106900" y="1521479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88</xdr:row>
      <xdr:rowOff>155121</xdr:rowOff>
    </xdr:from>
    <xdr:to>
      <xdr:col>81</xdr:col>
      <xdr:colOff>133350</xdr:colOff>
      <xdr:row>88</xdr:row>
      <xdr:rowOff>155121</xdr:rowOff>
    </xdr:to>
    <xdr:cxnSp macro="">
      <xdr:nvCxnSpPr>
        <xdr:cNvPr id="257" name="直線コネクタ 256"/>
        <xdr:cNvCxnSpPr/>
      </xdr:nvCxnSpPr>
      <xdr:spPr>
        <a:xfrm>
          <a:off x="16929100" y="152427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79</xdr:row>
      <xdr:rowOff>11084</xdr:rowOff>
    </xdr:from>
    <xdr:ext cx="762000" cy="259045"/>
    <xdr:sp macro="" textlink="">
      <xdr:nvSpPr>
        <xdr:cNvPr id="258" name="給与水準   （国との比較）最大値テキスト"/>
        <xdr:cNvSpPr txBox="1"/>
      </xdr:nvSpPr>
      <xdr:spPr>
        <a:xfrm>
          <a:off x="17106900" y="13555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80</xdr:row>
      <xdr:rowOff>96157</xdr:rowOff>
    </xdr:from>
    <xdr:to>
      <xdr:col>81</xdr:col>
      <xdr:colOff>133350</xdr:colOff>
      <xdr:row>80</xdr:row>
      <xdr:rowOff>96157</xdr:rowOff>
    </xdr:to>
    <xdr:cxnSp macro="">
      <xdr:nvCxnSpPr>
        <xdr:cNvPr id="259" name="直線コネクタ 258"/>
        <xdr:cNvCxnSpPr/>
      </xdr:nvCxnSpPr>
      <xdr:spPr>
        <a:xfrm>
          <a:off x="16929100" y="138121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84</xdr:row>
      <xdr:rowOff>65314</xdr:rowOff>
    </xdr:from>
    <xdr:to>
      <xdr:col>81</xdr:col>
      <xdr:colOff>44450</xdr:colOff>
      <xdr:row>84</xdr:row>
      <xdr:rowOff>65314</xdr:rowOff>
    </xdr:to>
    <xdr:cxnSp macro="">
      <xdr:nvCxnSpPr>
        <xdr:cNvPr id="260" name="直線コネクタ 259"/>
        <xdr:cNvCxnSpPr/>
      </xdr:nvCxnSpPr>
      <xdr:spPr>
        <a:xfrm>
          <a:off x="16179800" y="14467114"/>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82</xdr:row>
      <xdr:rowOff>47370</xdr:rowOff>
    </xdr:from>
    <xdr:ext cx="762000" cy="259045"/>
    <xdr:sp macro="" textlink="">
      <xdr:nvSpPr>
        <xdr:cNvPr id="261" name="給与水準   （国との比較）平均値テキスト"/>
        <xdr:cNvSpPr txBox="1"/>
      </xdr:nvSpPr>
      <xdr:spPr>
        <a:xfrm>
          <a:off x="17106900" y="1410627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83</xdr:row>
      <xdr:rowOff>30843</xdr:rowOff>
    </xdr:from>
    <xdr:to>
      <xdr:col>81</xdr:col>
      <xdr:colOff>95250</xdr:colOff>
      <xdr:row>83</xdr:row>
      <xdr:rowOff>132443</xdr:rowOff>
    </xdr:to>
    <xdr:sp macro="" textlink="">
      <xdr:nvSpPr>
        <xdr:cNvPr id="262" name="フローチャート: 判断 261"/>
        <xdr:cNvSpPr/>
      </xdr:nvSpPr>
      <xdr:spPr>
        <a:xfrm>
          <a:off x="16967200" y="142611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84</xdr:row>
      <xdr:rowOff>13607</xdr:rowOff>
    </xdr:from>
    <xdr:to>
      <xdr:col>77</xdr:col>
      <xdr:colOff>44450</xdr:colOff>
      <xdr:row>84</xdr:row>
      <xdr:rowOff>65314</xdr:rowOff>
    </xdr:to>
    <xdr:cxnSp macro="">
      <xdr:nvCxnSpPr>
        <xdr:cNvPr id="263" name="直線コネクタ 262"/>
        <xdr:cNvCxnSpPr/>
      </xdr:nvCxnSpPr>
      <xdr:spPr>
        <a:xfrm>
          <a:off x="15290800" y="14415407"/>
          <a:ext cx="889000" cy="517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83</xdr:row>
      <xdr:rowOff>48079</xdr:rowOff>
    </xdr:from>
    <xdr:to>
      <xdr:col>77</xdr:col>
      <xdr:colOff>95250</xdr:colOff>
      <xdr:row>83</xdr:row>
      <xdr:rowOff>149679</xdr:rowOff>
    </xdr:to>
    <xdr:sp macro="" textlink="">
      <xdr:nvSpPr>
        <xdr:cNvPr id="264" name="フローチャート: 判断 263"/>
        <xdr:cNvSpPr/>
      </xdr:nvSpPr>
      <xdr:spPr>
        <a:xfrm>
          <a:off x="16129000" y="142784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81</xdr:row>
      <xdr:rowOff>159856</xdr:rowOff>
    </xdr:from>
    <xdr:ext cx="736600" cy="259045"/>
    <xdr:sp macro="" textlink="">
      <xdr:nvSpPr>
        <xdr:cNvPr id="265" name="テキスト ボックス 264"/>
        <xdr:cNvSpPr txBox="1"/>
      </xdr:nvSpPr>
      <xdr:spPr>
        <a:xfrm>
          <a:off x="15798800" y="1404730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84</xdr:row>
      <xdr:rowOff>13607</xdr:rowOff>
    </xdr:from>
    <xdr:to>
      <xdr:col>72</xdr:col>
      <xdr:colOff>203200</xdr:colOff>
      <xdr:row>84</xdr:row>
      <xdr:rowOff>82550</xdr:rowOff>
    </xdr:to>
    <xdr:cxnSp macro="">
      <xdr:nvCxnSpPr>
        <xdr:cNvPr id="266" name="直線コネクタ 265"/>
        <xdr:cNvCxnSpPr/>
      </xdr:nvCxnSpPr>
      <xdr:spPr>
        <a:xfrm flipV="1">
          <a:off x="14401800" y="14415407"/>
          <a:ext cx="889000" cy="689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83</xdr:row>
      <xdr:rowOff>65314</xdr:rowOff>
    </xdr:from>
    <xdr:to>
      <xdr:col>73</xdr:col>
      <xdr:colOff>44450</xdr:colOff>
      <xdr:row>83</xdr:row>
      <xdr:rowOff>166914</xdr:rowOff>
    </xdr:to>
    <xdr:sp macro="" textlink="">
      <xdr:nvSpPr>
        <xdr:cNvPr id="267" name="フローチャート: 判断 266"/>
        <xdr:cNvSpPr/>
      </xdr:nvSpPr>
      <xdr:spPr>
        <a:xfrm>
          <a:off x="15240000" y="142956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82</xdr:row>
      <xdr:rowOff>5641</xdr:rowOff>
    </xdr:from>
    <xdr:ext cx="762000" cy="259045"/>
    <xdr:sp macro="" textlink="">
      <xdr:nvSpPr>
        <xdr:cNvPr id="268" name="テキスト ボックス 267"/>
        <xdr:cNvSpPr txBox="1"/>
      </xdr:nvSpPr>
      <xdr:spPr>
        <a:xfrm>
          <a:off x="14909800" y="140645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84</xdr:row>
      <xdr:rowOff>65314</xdr:rowOff>
    </xdr:from>
    <xdr:to>
      <xdr:col>68</xdr:col>
      <xdr:colOff>152400</xdr:colOff>
      <xdr:row>84</xdr:row>
      <xdr:rowOff>82550</xdr:rowOff>
    </xdr:to>
    <xdr:cxnSp macro="">
      <xdr:nvCxnSpPr>
        <xdr:cNvPr id="269" name="直線コネクタ 268"/>
        <xdr:cNvCxnSpPr/>
      </xdr:nvCxnSpPr>
      <xdr:spPr>
        <a:xfrm>
          <a:off x="13512800" y="14467114"/>
          <a:ext cx="889000" cy="172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83</xdr:row>
      <xdr:rowOff>48079</xdr:rowOff>
    </xdr:from>
    <xdr:to>
      <xdr:col>68</xdr:col>
      <xdr:colOff>203200</xdr:colOff>
      <xdr:row>83</xdr:row>
      <xdr:rowOff>149679</xdr:rowOff>
    </xdr:to>
    <xdr:sp macro="" textlink="">
      <xdr:nvSpPr>
        <xdr:cNvPr id="270" name="フローチャート: 判断 269"/>
        <xdr:cNvSpPr/>
      </xdr:nvSpPr>
      <xdr:spPr>
        <a:xfrm>
          <a:off x="14351000" y="142784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81</xdr:row>
      <xdr:rowOff>159856</xdr:rowOff>
    </xdr:from>
    <xdr:ext cx="762000" cy="259045"/>
    <xdr:sp macro="" textlink="">
      <xdr:nvSpPr>
        <xdr:cNvPr id="271" name="テキスト ボックス 270"/>
        <xdr:cNvSpPr txBox="1"/>
      </xdr:nvSpPr>
      <xdr:spPr>
        <a:xfrm>
          <a:off x="14020800" y="140473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83</xdr:row>
      <xdr:rowOff>13607</xdr:rowOff>
    </xdr:from>
    <xdr:to>
      <xdr:col>64</xdr:col>
      <xdr:colOff>152400</xdr:colOff>
      <xdr:row>83</xdr:row>
      <xdr:rowOff>115207</xdr:rowOff>
    </xdr:to>
    <xdr:sp macro="" textlink="">
      <xdr:nvSpPr>
        <xdr:cNvPr id="272" name="フローチャート: 判断 271"/>
        <xdr:cNvSpPr/>
      </xdr:nvSpPr>
      <xdr:spPr>
        <a:xfrm>
          <a:off x="13462000" y="142439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81</xdr:row>
      <xdr:rowOff>125384</xdr:rowOff>
    </xdr:from>
    <xdr:ext cx="762000" cy="259045"/>
    <xdr:sp macro="" textlink="">
      <xdr:nvSpPr>
        <xdr:cNvPr id="273" name="テキスト ボックス 272"/>
        <xdr:cNvSpPr txBox="1"/>
      </xdr:nvSpPr>
      <xdr:spPr>
        <a:xfrm>
          <a:off x="13131800" y="140128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74" name="テキスト ボックス 273"/>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75" name="テキスト ボックス 274"/>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76" name="テキスト ボックス 275"/>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7" name="テキスト ボックス 276"/>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8" name="テキスト ボックス 277"/>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84</xdr:row>
      <xdr:rowOff>14514</xdr:rowOff>
    </xdr:from>
    <xdr:to>
      <xdr:col>81</xdr:col>
      <xdr:colOff>95250</xdr:colOff>
      <xdr:row>84</xdr:row>
      <xdr:rowOff>116114</xdr:rowOff>
    </xdr:to>
    <xdr:sp macro="" textlink="">
      <xdr:nvSpPr>
        <xdr:cNvPr id="279" name="楕円 278"/>
        <xdr:cNvSpPr/>
      </xdr:nvSpPr>
      <xdr:spPr>
        <a:xfrm>
          <a:off x="16967200" y="144163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83</xdr:row>
      <xdr:rowOff>158041</xdr:rowOff>
    </xdr:from>
    <xdr:ext cx="762000" cy="259045"/>
    <xdr:sp macro="" textlink="">
      <xdr:nvSpPr>
        <xdr:cNvPr id="280" name="給与水準   （国との比較）該当値テキスト"/>
        <xdr:cNvSpPr txBox="1"/>
      </xdr:nvSpPr>
      <xdr:spPr>
        <a:xfrm>
          <a:off x="17106900" y="143883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84</xdr:row>
      <xdr:rowOff>14514</xdr:rowOff>
    </xdr:from>
    <xdr:to>
      <xdr:col>77</xdr:col>
      <xdr:colOff>95250</xdr:colOff>
      <xdr:row>84</xdr:row>
      <xdr:rowOff>116114</xdr:rowOff>
    </xdr:to>
    <xdr:sp macro="" textlink="">
      <xdr:nvSpPr>
        <xdr:cNvPr id="281" name="楕円 280"/>
        <xdr:cNvSpPr/>
      </xdr:nvSpPr>
      <xdr:spPr>
        <a:xfrm>
          <a:off x="16129000" y="144163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84</xdr:row>
      <xdr:rowOff>100891</xdr:rowOff>
    </xdr:from>
    <xdr:ext cx="736600" cy="259045"/>
    <xdr:sp macro="" textlink="">
      <xdr:nvSpPr>
        <xdr:cNvPr id="282" name="テキスト ボックス 281"/>
        <xdr:cNvSpPr txBox="1"/>
      </xdr:nvSpPr>
      <xdr:spPr>
        <a:xfrm>
          <a:off x="15798800" y="1450269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83</xdr:row>
      <xdr:rowOff>134257</xdr:rowOff>
    </xdr:from>
    <xdr:to>
      <xdr:col>73</xdr:col>
      <xdr:colOff>44450</xdr:colOff>
      <xdr:row>84</xdr:row>
      <xdr:rowOff>64407</xdr:rowOff>
    </xdr:to>
    <xdr:sp macro="" textlink="">
      <xdr:nvSpPr>
        <xdr:cNvPr id="283" name="楕円 282"/>
        <xdr:cNvSpPr/>
      </xdr:nvSpPr>
      <xdr:spPr>
        <a:xfrm>
          <a:off x="15240000" y="143646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84</xdr:row>
      <xdr:rowOff>49184</xdr:rowOff>
    </xdr:from>
    <xdr:ext cx="762000" cy="259045"/>
    <xdr:sp macro="" textlink="">
      <xdr:nvSpPr>
        <xdr:cNvPr id="284" name="テキスト ボックス 283"/>
        <xdr:cNvSpPr txBox="1"/>
      </xdr:nvSpPr>
      <xdr:spPr>
        <a:xfrm>
          <a:off x="14909800" y="144509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84</xdr:row>
      <xdr:rowOff>31750</xdr:rowOff>
    </xdr:from>
    <xdr:to>
      <xdr:col>68</xdr:col>
      <xdr:colOff>203200</xdr:colOff>
      <xdr:row>84</xdr:row>
      <xdr:rowOff>133350</xdr:rowOff>
    </xdr:to>
    <xdr:sp macro="" textlink="">
      <xdr:nvSpPr>
        <xdr:cNvPr id="285" name="楕円 284"/>
        <xdr:cNvSpPr/>
      </xdr:nvSpPr>
      <xdr:spPr>
        <a:xfrm>
          <a:off x="14351000" y="144335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84</xdr:row>
      <xdr:rowOff>118127</xdr:rowOff>
    </xdr:from>
    <xdr:ext cx="762000" cy="259045"/>
    <xdr:sp macro="" textlink="">
      <xdr:nvSpPr>
        <xdr:cNvPr id="286" name="テキスト ボックス 285"/>
        <xdr:cNvSpPr txBox="1"/>
      </xdr:nvSpPr>
      <xdr:spPr>
        <a:xfrm>
          <a:off x="14020800" y="14519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84</xdr:row>
      <xdr:rowOff>14514</xdr:rowOff>
    </xdr:from>
    <xdr:to>
      <xdr:col>64</xdr:col>
      <xdr:colOff>152400</xdr:colOff>
      <xdr:row>84</xdr:row>
      <xdr:rowOff>116114</xdr:rowOff>
    </xdr:to>
    <xdr:sp macro="" textlink="">
      <xdr:nvSpPr>
        <xdr:cNvPr id="287" name="楕円 286"/>
        <xdr:cNvSpPr/>
      </xdr:nvSpPr>
      <xdr:spPr>
        <a:xfrm>
          <a:off x="13462000" y="144163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84</xdr:row>
      <xdr:rowOff>100891</xdr:rowOff>
    </xdr:from>
    <xdr:ext cx="762000" cy="259045"/>
    <xdr:sp macro="" textlink="">
      <xdr:nvSpPr>
        <xdr:cNvPr id="288" name="テキスト ボックス 287"/>
        <xdr:cNvSpPr txBox="1"/>
      </xdr:nvSpPr>
      <xdr:spPr>
        <a:xfrm>
          <a:off x="13131800" y="145026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9" name="正方形/長方形 288"/>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90" name="テキスト ボックス 289"/>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91" name="テキスト ボックス 290"/>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[14.05</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92" name="正方形/長方形 291"/>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93" name="正方形/長方形 292"/>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94" name="正方形/長方形 293"/>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95" name="正方形/長方形 294"/>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96" name="正方形/長方形 295"/>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7" name="正方形/長方形 296"/>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8" name="正方形/長方形 297"/>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9" name="正方形/長方形 298"/>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300" name="正方形/長方形 299"/>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301" name="テキスト ボックス 300"/>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定員適正化計画を策定し、新規採用の抑制や組織再編を継続して行っている。しかし、広大な面積による支所の運営と、保育所、幼稚園等が点在していることから類似団体と比較すると大きな超過（</a:t>
          </a:r>
          <a:r>
            <a:rPr kumimoji="1" lang="en-US" altLang="ja-JP" sz="1300">
              <a:latin typeface="ＭＳ Ｐゴシック" panose="020B0600070205080204" pitchFamily="50" charset="-128"/>
              <a:ea typeface="ＭＳ Ｐゴシック" panose="020B0600070205080204" pitchFamily="50" charset="-128"/>
            </a:rPr>
            <a:t>4.44</a:t>
          </a:r>
          <a:r>
            <a:rPr kumimoji="1" lang="ja-JP" altLang="en-US" sz="1300">
              <a:latin typeface="ＭＳ Ｐゴシック" panose="020B0600070205080204" pitchFamily="50" charset="-128"/>
              <a:ea typeface="ＭＳ Ｐゴシック" panose="020B0600070205080204" pitchFamily="50" charset="-128"/>
            </a:rPr>
            <a:t>人）となっている。今後も公共施設等再配置計画に基づいた計画的な施設の統廃合や民間委託等を推進し、定員の適正化に努める。</a:t>
          </a:r>
        </a:p>
      </xdr:txBody>
    </xdr:sp>
    <xdr:clientData/>
  </xdr:twoCellAnchor>
  <xdr:oneCellAnchor>
    <xdr:from>
      <xdr:col>61</xdr:col>
      <xdr:colOff>6350</xdr:colOff>
      <xdr:row>54</xdr:row>
      <xdr:rowOff>139700</xdr:rowOff>
    </xdr:from>
    <xdr:ext cx="349839" cy="225703"/>
    <xdr:sp macro="" textlink="">
      <xdr:nvSpPr>
        <xdr:cNvPr id="302" name="テキスト ボックス 301"/>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303" name="直線コネクタ 302"/>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304" name="テキスト ボックス 303"/>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112183</xdr:rowOff>
    </xdr:from>
    <xdr:to>
      <xdr:col>85</xdr:col>
      <xdr:colOff>95250</xdr:colOff>
      <xdr:row>67</xdr:row>
      <xdr:rowOff>112183</xdr:rowOff>
    </xdr:to>
    <xdr:cxnSp macro="">
      <xdr:nvCxnSpPr>
        <xdr:cNvPr id="305" name="直線コネクタ 304"/>
        <xdr:cNvCxnSpPr/>
      </xdr:nvCxnSpPr>
      <xdr:spPr>
        <a:xfrm>
          <a:off x="12827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66</xdr:row>
      <xdr:rowOff>141410</xdr:rowOff>
    </xdr:from>
    <xdr:ext cx="762000" cy="259045"/>
    <xdr:sp macro="" textlink="">
      <xdr:nvSpPr>
        <xdr:cNvPr id="306" name="テキスト ボックス 305"/>
        <xdr:cNvSpPr txBox="1"/>
      </xdr:nvSpPr>
      <xdr:spPr>
        <a:xfrm>
          <a:off x="1206500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65</xdr:row>
      <xdr:rowOff>52917</xdr:rowOff>
    </xdr:from>
    <xdr:to>
      <xdr:col>85</xdr:col>
      <xdr:colOff>95250</xdr:colOff>
      <xdr:row>65</xdr:row>
      <xdr:rowOff>52917</xdr:rowOff>
    </xdr:to>
    <xdr:cxnSp macro="">
      <xdr:nvCxnSpPr>
        <xdr:cNvPr id="307" name="直線コネクタ 306"/>
        <xdr:cNvCxnSpPr/>
      </xdr:nvCxnSpPr>
      <xdr:spPr>
        <a:xfrm>
          <a:off x="12827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64</xdr:row>
      <xdr:rowOff>82144</xdr:rowOff>
    </xdr:from>
    <xdr:ext cx="762000" cy="259045"/>
    <xdr:sp macro="" textlink="">
      <xdr:nvSpPr>
        <xdr:cNvPr id="308" name="テキスト ボックス 307"/>
        <xdr:cNvSpPr txBox="1"/>
      </xdr:nvSpPr>
      <xdr:spPr>
        <a:xfrm>
          <a:off x="1206500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62</xdr:row>
      <xdr:rowOff>165100</xdr:rowOff>
    </xdr:from>
    <xdr:to>
      <xdr:col>85</xdr:col>
      <xdr:colOff>95250</xdr:colOff>
      <xdr:row>62</xdr:row>
      <xdr:rowOff>165100</xdr:rowOff>
    </xdr:to>
    <xdr:cxnSp macro="">
      <xdr:nvCxnSpPr>
        <xdr:cNvPr id="309" name="直線コネクタ 308"/>
        <xdr:cNvCxnSpPr/>
      </xdr:nvCxnSpPr>
      <xdr:spPr>
        <a:xfrm>
          <a:off x="12827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62</xdr:row>
      <xdr:rowOff>22877</xdr:rowOff>
    </xdr:from>
    <xdr:ext cx="762000" cy="259045"/>
    <xdr:sp macro="" textlink="">
      <xdr:nvSpPr>
        <xdr:cNvPr id="310" name="テキスト ボックス 309"/>
        <xdr:cNvSpPr txBox="1"/>
      </xdr:nvSpPr>
      <xdr:spPr>
        <a:xfrm>
          <a:off x="1206500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60</xdr:row>
      <xdr:rowOff>105833</xdr:rowOff>
    </xdr:from>
    <xdr:to>
      <xdr:col>85</xdr:col>
      <xdr:colOff>95250</xdr:colOff>
      <xdr:row>60</xdr:row>
      <xdr:rowOff>105833</xdr:rowOff>
    </xdr:to>
    <xdr:cxnSp macro="">
      <xdr:nvCxnSpPr>
        <xdr:cNvPr id="311" name="直線コネクタ 310"/>
        <xdr:cNvCxnSpPr/>
      </xdr:nvCxnSpPr>
      <xdr:spPr>
        <a:xfrm>
          <a:off x="12827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59</xdr:row>
      <xdr:rowOff>135060</xdr:rowOff>
    </xdr:from>
    <xdr:ext cx="762000" cy="259045"/>
    <xdr:sp macro="" textlink="">
      <xdr:nvSpPr>
        <xdr:cNvPr id="312" name="テキスト ボックス 311"/>
        <xdr:cNvSpPr txBox="1"/>
      </xdr:nvSpPr>
      <xdr:spPr>
        <a:xfrm>
          <a:off x="1206500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58</xdr:row>
      <xdr:rowOff>46567</xdr:rowOff>
    </xdr:from>
    <xdr:to>
      <xdr:col>85</xdr:col>
      <xdr:colOff>95250</xdr:colOff>
      <xdr:row>58</xdr:row>
      <xdr:rowOff>46567</xdr:rowOff>
    </xdr:to>
    <xdr:cxnSp macro="">
      <xdr:nvCxnSpPr>
        <xdr:cNvPr id="313" name="直線コネクタ 312"/>
        <xdr:cNvCxnSpPr/>
      </xdr:nvCxnSpPr>
      <xdr:spPr>
        <a:xfrm>
          <a:off x="12827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75794</xdr:rowOff>
    </xdr:from>
    <xdr:ext cx="762000" cy="259045"/>
    <xdr:sp macro="" textlink="">
      <xdr:nvSpPr>
        <xdr:cNvPr id="314" name="テキスト ボックス 313"/>
        <xdr:cNvSpPr txBox="1"/>
      </xdr:nvSpPr>
      <xdr:spPr>
        <a:xfrm>
          <a:off x="1206500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15" name="直線コネクタ 314"/>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55</xdr:row>
      <xdr:rowOff>158750</xdr:rowOff>
    </xdr:from>
    <xdr:to>
      <xdr:col>85</xdr:col>
      <xdr:colOff>95250</xdr:colOff>
      <xdr:row>70</xdr:row>
      <xdr:rowOff>0</xdr:rowOff>
    </xdr:to>
    <xdr:sp macro="" textlink="">
      <xdr:nvSpPr>
        <xdr:cNvPr id="316"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59</xdr:row>
      <xdr:rowOff>123656</xdr:rowOff>
    </xdr:from>
    <xdr:to>
      <xdr:col>81</xdr:col>
      <xdr:colOff>44450</xdr:colOff>
      <xdr:row>66</xdr:row>
      <xdr:rowOff>100245</xdr:rowOff>
    </xdr:to>
    <xdr:cxnSp macro="">
      <xdr:nvCxnSpPr>
        <xdr:cNvPr id="317" name="直線コネクタ 316"/>
        <xdr:cNvCxnSpPr/>
      </xdr:nvCxnSpPr>
      <xdr:spPr>
        <a:xfrm flipV="1">
          <a:off x="17018000" y="10239206"/>
          <a:ext cx="0" cy="117673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66</xdr:row>
      <xdr:rowOff>72322</xdr:rowOff>
    </xdr:from>
    <xdr:ext cx="762000" cy="259045"/>
    <xdr:sp macro="" textlink="">
      <xdr:nvSpPr>
        <xdr:cNvPr id="318" name="定員管理の状況最小値テキスト"/>
        <xdr:cNvSpPr txBox="1"/>
      </xdr:nvSpPr>
      <xdr:spPr>
        <a:xfrm>
          <a:off x="17106900" y="113880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66</xdr:row>
      <xdr:rowOff>100245</xdr:rowOff>
    </xdr:from>
    <xdr:to>
      <xdr:col>81</xdr:col>
      <xdr:colOff>133350</xdr:colOff>
      <xdr:row>66</xdr:row>
      <xdr:rowOff>100245</xdr:rowOff>
    </xdr:to>
    <xdr:cxnSp macro="">
      <xdr:nvCxnSpPr>
        <xdr:cNvPr id="319" name="直線コネクタ 318"/>
        <xdr:cNvCxnSpPr/>
      </xdr:nvCxnSpPr>
      <xdr:spPr>
        <a:xfrm>
          <a:off x="16929100" y="114159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58</xdr:row>
      <xdr:rowOff>38583</xdr:rowOff>
    </xdr:from>
    <xdr:ext cx="762000" cy="259045"/>
    <xdr:sp macro="" textlink="">
      <xdr:nvSpPr>
        <xdr:cNvPr id="320" name="定員管理の状況最大値テキスト"/>
        <xdr:cNvSpPr txBox="1"/>
      </xdr:nvSpPr>
      <xdr:spPr>
        <a:xfrm>
          <a:off x="17106900" y="99826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59</xdr:row>
      <xdr:rowOff>123656</xdr:rowOff>
    </xdr:from>
    <xdr:to>
      <xdr:col>81</xdr:col>
      <xdr:colOff>133350</xdr:colOff>
      <xdr:row>59</xdr:row>
      <xdr:rowOff>123656</xdr:rowOff>
    </xdr:to>
    <xdr:cxnSp macro="">
      <xdr:nvCxnSpPr>
        <xdr:cNvPr id="321" name="直線コネクタ 320"/>
        <xdr:cNvCxnSpPr/>
      </xdr:nvCxnSpPr>
      <xdr:spPr>
        <a:xfrm>
          <a:off x="16929100" y="102392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61</xdr:row>
      <xdr:rowOff>89218</xdr:rowOff>
    </xdr:from>
    <xdr:to>
      <xdr:col>81</xdr:col>
      <xdr:colOff>44450</xdr:colOff>
      <xdr:row>61</xdr:row>
      <xdr:rowOff>97261</xdr:rowOff>
    </xdr:to>
    <xdr:cxnSp macro="">
      <xdr:nvCxnSpPr>
        <xdr:cNvPr id="322" name="直線コネクタ 321"/>
        <xdr:cNvCxnSpPr/>
      </xdr:nvCxnSpPr>
      <xdr:spPr>
        <a:xfrm>
          <a:off x="16179800" y="10547668"/>
          <a:ext cx="838200" cy="80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59</xdr:row>
      <xdr:rowOff>55876</xdr:rowOff>
    </xdr:from>
    <xdr:ext cx="762000" cy="259045"/>
    <xdr:sp macro="" textlink="">
      <xdr:nvSpPr>
        <xdr:cNvPr id="323" name="定員管理の状況平均値テキスト"/>
        <xdr:cNvSpPr txBox="1"/>
      </xdr:nvSpPr>
      <xdr:spPr>
        <a:xfrm>
          <a:off x="17106900" y="1017142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60</xdr:row>
      <xdr:rowOff>39349</xdr:rowOff>
    </xdr:from>
    <xdr:to>
      <xdr:col>81</xdr:col>
      <xdr:colOff>95250</xdr:colOff>
      <xdr:row>60</xdr:row>
      <xdr:rowOff>140949</xdr:rowOff>
    </xdr:to>
    <xdr:sp macro="" textlink="">
      <xdr:nvSpPr>
        <xdr:cNvPr id="324" name="フローチャート: 判断 323"/>
        <xdr:cNvSpPr/>
      </xdr:nvSpPr>
      <xdr:spPr>
        <a:xfrm>
          <a:off x="16967200" y="103263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61</xdr:row>
      <xdr:rowOff>89218</xdr:rowOff>
    </xdr:from>
    <xdr:to>
      <xdr:col>77</xdr:col>
      <xdr:colOff>44450</xdr:colOff>
      <xdr:row>61</xdr:row>
      <xdr:rowOff>96456</xdr:rowOff>
    </xdr:to>
    <xdr:cxnSp macro="">
      <xdr:nvCxnSpPr>
        <xdr:cNvPr id="325" name="直線コネクタ 324"/>
        <xdr:cNvCxnSpPr/>
      </xdr:nvCxnSpPr>
      <xdr:spPr>
        <a:xfrm flipV="1">
          <a:off x="15290800" y="10547668"/>
          <a:ext cx="889000" cy="72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60</xdr:row>
      <xdr:rowOff>29294</xdr:rowOff>
    </xdr:from>
    <xdr:to>
      <xdr:col>77</xdr:col>
      <xdr:colOff>95250</xdr:colOff>
      <xdr:row>60</xdr:row>
      <xdr:rowOff>130894</xdr:rowOff>
    </xdr:to>
    <xdr:sp macro="" textlink="">
      <xdr:nvSpPr>
        <xdr:cNvPr id="326" name="フローチャート: 判断 325"/>
        <xdr:cNvSpPr/>
      </xdr:nvSpPr>
      <xdr:spPr>
        <a:xfrm>
          <a:off x="16129000" y="103162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58</xdr:row>
      <xdr:rowOff>141071</xdr:rowOff>
    </xdr:from>
    <xdr:ext cx="736600" cy="259045"/>
    <xdr:sp macro="" textlink="">
      <xdr:nvSpPr>
        <xdr:cNvPr id="327" name="テキスト ボックス 326"/>
        <xdr:cNvSpPr txBox="1"/>
      </xdr:nvSpPr>
      <xdr:spPr>
        <a:xfrm>
          <a:off x="15798800" y="1008517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61</xdr:row>
      <xdr:rowOff>93239</xdr:rowOff>
    </xdr:from>
    <xdr:to>
      <xdr:col>72</xdr:col>
      <xdr:colOff>203200</xdr:colOff>
      <xdr:row>61</xdr:row>
      <xdr:rowOff>96456</xdr:rowOff>
    </xdr:to>
    <xdr:cxnSp macro="">
      <xdr:nvCxnSpPr>
        <xdr:cNvPr id="328" name="直線コネクタ 327"/>
        <xdr:cNvCxnSpPr/>
      </xdr:nvCxnSpPr>
      <xdr:spPr>
        <a:xfrm>
          <a:off x="14401800" y="10551689"/>
          <a:ext cx="889000" cy="32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60</xdr:row>
      <xdr:rowOff>26077</xdr:rowOff>
    </xdr:from>
    <xdr:to>
      <xdr:col>73</xdr:col>
      <xdr:colOff>44450</xdr:colOff>
      <xdr:row>60</xdr:row>
      <xdr:rowOff>127677</xdr:rowOff>
    </xdr:to>
    <xdr:sp macro="" textlink="">
      <xdr:nvSpPr>
        <xdr:cNvPr id="329" name="フローチャート: 判断 328"/>
        <xdr:cNvSpPr/>
      </xdr:nvSpPr>
      <xdr:spPr>
        <a:xfrm>
          <a:off x="15240000" y="103130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58</xdr:row>
      <xdr:rowOff>137854</xdr:rowOff>
    </xdr:from>
    <xdr:ext cx="762000" cy="259045"/>
    <xdr:sp macro="" textlink="">
      <xdr:nvSpPr>
        <xdr:cNvPr id="330" name="テキスト ボックス 329"/>
        <xdr:cNvSpPr txBox="1"/>
      </xdr:nvSpPr>
      <xdr:spPr>
        <a:xfrm>
          <a:off x="14909800" y="100819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61</xdr:row>
      <xdr:rowOff>93239</xdr:rowOff>
    </xdr:from>
    <xdr:to>
      <xdr:col>68</xdr:col>
      <xdr:colOff>152400</xdr:colOff>
      <xdr:row>61</xdr:row>
      <xdr:rowOff>105304</xdr:rowOff>
    </xdr:to>
    <xdr:cxnSp macro="">
      <xdr:nvCxnSpPr>
        <xdr:cNvPr id="331" name="直線コネクタ 330"/>
        <xdr:cNvCxnSpPr/>
      </xdr:nvCxnSpPr>
      <xdr:spPr>
        <a:xfrm flipV="1">
          <a:off x="13512800" y="10551689"/>
          <a:ext cx="889000" cy="120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60</xdr:row>
      <xdr:rowOff>28893</xdr:rowOff>
    </xdr:from>
    <xdr:to>
      <xdr:col>68</xdr:col>
      <xdr:colOff>203200</xdr:colOff>
      <xdr:row>60</xdr:row>
      <xdr:rowOff>130493</xdr:rowOff>
    </xdr:to>
    <xdr:sp macro="" textlink="">
      <xdr:nvSpPr>
        <xdr:cNvPr id="332" name="フローチャート: 判断 331"/>
        <xdr:cNvSpPr/>
      </xdr:nvSpPr>
      <xdr:spPr>
        <a:xfrm>
          <a:off x="14351000" y="103158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58</xdr:row>
      <xdr:rowOff>140670</xdr:rowOff>
    </xdr:from>
    <xdr:ext cx="762000" cy="259045"/>
    <xdr:sp macro="" textlink="">
      <xdr:nvSpPr>
        <xdr:cNvPr id="333" name="テキスト ボックス 332"/>
        <xdr:cNvSpPr txBox="1"/>
      </xdr:nvSpPr>
      <xdr:spPr>
        <a:xfrm>
          <a:off x="14020800" y="100847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60</xdr:row>
      <xdr:rowOff>22056</xdr:rowOff>
    </xdr:from>
    <xdr:to>
      <xdr:col>64</xdr:col>
      <xdr:colOff>152400</xdr:colOff>
      <xdr:row>60</xdr:row>
      <xdr:rowOff>123656</xdr:rowOff>
    </xdr:to>
    <xdr:sp macro="" textlink="">
      <xdr:nvSpPr>
        <xdr:cNvPr id="334" name="フローチャート: 判断 333"/>
        <xdr:cNvSpPr/>
      </xdr:nvSpPr>
      <xdr:spPr>
        <a:xfrm>
          <a:off x="13462000" y="103090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58</xdr:row>
      <xdr:rowOff>133833</xdr:rowOff>
    </xdr:from>
    <xdr:ext cx="762000" cy="259045"/>
    <xdr:sp macro="" textlink="">
      <xdr:nvSpPr>
        <xdr:cNvPr id="335" name="テキスト ボックス 334"/>
        <xdr:cNvSpPr txBox="1"/>
      </xdr:nvSpPr>
      <xdr:spPr>
        <a:xfrm>
          <a:off x="13131800" y="100779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6" name="テキスト ボックス 335"/>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7" name="テキスト ボックス 336"/>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8" name="テキスト ボックス 337"/>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39" name="テキスト ボックス 338"/>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40" name="テキスト ボックス 339"/>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61</xdr:row>
      <xdr:rowOff>46461</xdr:rowOff>
    </xdr:from>
    <xdr:to>
      <xdr:col>81</xdr:col>
      <xdr:colOff>95250</xdr:colOff>
      <xdr:row>61</xdr:row>
      <xdr:rowOff>148061</xdr:rowOff>
    </xdr:to>
    <xdr:sp macro="" textlink="">
      <xdr:nvSpPr>
        <xdr:cNvPr id="341" name="楕円 340"/>
        <xdr:cNvSpPr/>
      </xdr:nvSpPr>
      <xdr:spPr>
        <a:xfrm>
          <a:off x="16967200" y="105049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61</xdr:row>
      <xdr:rowOff>18538</xdr:rowOff>
    </xdr:from>
    <xdr:ext cx="762000" cy="259045"/>
    <xdr:sp macro="" textlink="">
      <xdr:nvSpPr>
        <xdr:cNvPr id="342" name="定員管理の状況該当値テキスト"/>
        <xdr:cNvSpPr txBox="1"/>
      </xdr:nvSpPr>
      <xdr:spPr>
        <a:xfrm>
          <a:off x="17106900" y="104769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61</xdr:row>
      <xdr:rowOff>38418</xdr:rowOff>
    </xdr:from>
    <xdr:to>
      <xdr:col>77</xdr:col>
      <xdr:colOff>95250</xdr:colOff>
      <xdr:row>61</xdr:row>
      <xdr:rowOff>140018</xdr:rowOff>
    </xdr:to>
    <xdr:sp macro="" textlink="">
      <xdr:nvSpPr>
        <xdr:cNvPr id="343" name="楕円 342"/>
        <xdr:cNvSpPr/>
      </xdr:nvSpPr>
      <xdr:spPr>
        <a:xfrm>
          <a:off x="16129000" y="104968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61</xdr:row>
      <xdr:rowOff>124795</xdr:rowOff>
    </xdr:from>
    <xdr:ext cx="736600" cy="259045"/>
    <xdr:sp macro="" textlink="">
      <xdr:nvSpPr>
        <xdr:cNvPr id="344" name="テキスト ボックス 343"/>
        <xdr:cNvSpPr txBox="1"/>
      </xdr:nvSpPr>
      <xdr:spPr>
        <a:xfrm>
          <a:off x="15798800" y="1058324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61</xdr:row>
      <xdr:rowOff>45656</xdr:rowOff>
    </xdr:from>
    <xdr:to>
      <xdr:col>73</xdr:col>
      <xdr:colOff>44450</xdr:colOff>
      <xdr:row>61</xdr:row>
      <xdr:rowOff>147256</xdr:rowOff>
    </xdr:to>
    <xdr:sp macro="" textlink="">
      <xdr:nvSpPr>
        <xdr:cNvPr id="345" name="楕円 344"/>
        <xdr:cNvSpPr/>
      </xdr:nvSpPr>
      <xdr:spPr>
        <a:xfrm>
          <a:off x="15240000" y="105041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61</xdr:row>
      <xdr:rowOff>132033</xdr:rowOff>
    </xdr:from>
    <xdr:ext cx="762000" cy="259045"/>
    <xdr:sp macro="" textlink="">
      <xdr:nvSpPr>
        <xdr:cNvPr id="346" name="テキスト ボックス 345"/>
        <xdr:cNvSpPr txBox="1"/>
      </xdr:nvSpPr>
      <xdr:spPr>
        <a:xfrm>
          <a:off x="14909800" y="105904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61</xdr:row>
      <xdr:rowOff>42439</xdr:rowOff>
    </xdr:from>
    <xdr:to>
      <xdr:col>68</xdr:col>
      <xdr:colOff>203200</xdr:colOff>
      <xdr:row>61</xdr:row>
      <xdr:rowOff>144039</xdr:rowOff>
    </xdr:to>
    <xdr:sp macro="" textlink="">
      <xdr:nvSpPr>
        <xdr:cNvPr id="347" name="楕円 346"/>
        <xdr:cNvSpPr/>
      </xdr:nvSpPr>
      <xdr:spPr>
        <a:xfrm>
          <a:off x="14351000" y="105008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61</xdr:row>
      <xdr:rowOff>128816</xdr:rowOff>
    </xdr:from>
    <xdr:ext cx="762000" cy="259045"/>
    <xdr:sp macro="" textlink="">
      <xdr:nvSpPr>
        <xdr:cNvPr id="348" name="テキスト ボックス 347"/>
        <xdr:cNvSpPr txBox="1"/>
      </xdr:nvSpPr>
      <xdr:spPr>
        <a:xfrm>
          <a:off x="14020800" y="105872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61</xdr:row>
      <xdr:rowOff>54504</xdr:rowOff>
    </xdr:from>
    <xdr:to>
      <xdr:col>64</xdr:col>
      <xdr:colOff>152400</xdr:colOff>
      <xdr:row>61</xdr:row>
      <xdr:rowOff>156104</xdr:rowOff>
    </xdr:to>
    <xdr:sp macro="" textlink="">
      <xdr:nvSpPr>
        <xdr:cNvPr id="349" name="楕円 348"/>
        <xdr:cNvSpPr/>
      </xdr:nvSpPr>
      <xdr:spPr>
        <a:xfrm>
          <a:off x="13462000" y="105129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61</xdr:row>
      <xdr:rowOff>140881</xdr:rowOff>
    </xdr:from>
    <xdr:ext cx="762000" cy="259045"/>
    <xdr:sp macro="" textlink="">
      <xdr:nvSpPr>
        <xdr:cNvPr id="350" name="テキスト ボックス 349"/>
        <xdr:cNvSpPr txBox="1"/>
      </xdr:nvSpPr>
      <xdr:spPr>
        <a:xfrm>
          <a:off x="13131800" y="105993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51" name="正方形/長方形 350"/>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52" name="テキスト ボックス 351"/>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53" name="テキスト ボックス 352"/>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[7.1%]</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54" name="正方形/長方形 353"/>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5" name="正方形/長方形 354"/>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6" name="正方形/長方形 355"/>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7" name="正方形/長方形 356"/>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8" name="正方形/長方形 357"/>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59" name="正方形/長方形 358"/>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60" name="正方形/長方形 359"/>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61" name="正方形/長方形 360"/>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62" name="正方形/長方形 361"/>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63" name="テキスト ボックス 362"/>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優先度の高い事業や必要な事業を選択して実施し、地方債発行を抑制したことにより、類似団体平均を</a:t>
          </a:r>
          <a:r>
            <a:rPr kumimoji="1" lang="en-US" altLang="ja-JP" sz="1300">
              <a:latin typeface="ＭＳ Ｐゴシック" panose="020B0600070205080204" pitchFamily="50" charset="-128"/>
              <a:ea typeface="ＭＳ Ｐゴシック" panose="020B0600070205080204" pitchFamily="50" charset="-128"/>
            </a:rPr>
            <a:t>1.6</a:t>
          </a:r>
          <a:r>
            <a:rPr kumimoji="1" lang="ja-JP" altLang="en-US" sz="1300">
              <a:latin typeface="ＭＳ Ｐゴシック" panose="020B0600070205080204" pitchFamily="50" charset="-128"/>
              <a:ea typeface="ＭＳ Ｐゴシック" panose="020B0600070205080204" pitchFamily="50" charset="-128"/>
            </a:rPr>
            <a:t>ポイント下回っている。今後は、新庁舎・支所・ごみ処理施設整備等の大型事業が控えていることから、比率が増加していくと考えられるが、より一層実施事業の緊急度・住民ニーズを的確に把握することにより優先順位を厳しく見極め、発行抑制に努める。</a:t>
          </a:r>
        </a:p>
      </xdr:txBody>
    </xdr:sp>
    <xdr:clientData/>
  </xdr:twoCellAnchor>
  <xdr:oneCellAnchor>
    <xdr:from>
      <xdr:col>61</xdr:col>
      <xdr:colOff>6350</xdr:colOff>
      <xdr:row>32</xdr:row>
      <xdr:rowOff>101600</xdr:rowOff>
    </xdr:from>
    <xdr:ext cx="298543" cy="225703"/>
    <xdr:sp macro="" textlink="">
      <xdr:nvSpPr>
        <xdr:cNvPr id="364" name="テキスト ボックス 363"/>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5" name="直線コネクタ 364"/>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6" name="テキスト ボックス 365"/>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46</xdr:row>
      <xdr:rowOff>3175</xdr:rowOff>
    </xdr:from>
    <xdr:to>
      <xdr:col>85</xdr:col>
      <xdr:colOff>95250</xdr:colOff>
      <xdr:row>46</xdr:row>
      <xdr:rowOff>3175</xdr:rowOff>
    </xdr:to>
    <xdr:cxnSp macro="">
      <xdr:nvCxnSpPr>
        <xdr:cNvPr id="367" name="直線コネクタ 366"/>
        <xdr:cNvCxnSpPr/>
      </xdr:nvCxnSpPr>
      <xdr:spPr>
        <a:xfrm>
          <a:off x="12827000" y="788987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45</xdr:row>
      <xdr:rowOff>32402</xdr:rowOff>
    </xdr:from>
    <xdr:ext cx="762000" cy="259045"/>
    <xdr:sp macro="" textlink="">
      <xdr:nvSpPr>
        <xdr:cNvPr id="368" name="テキスト ボックス 367"/>
        <xdr:cNvSpPr txBox="1"/>
      </xdr:nvSpPr>
      <xdr:spPr>
        <a:xfrm>
          <a:off x="12065000" y="77476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44</xdr:row>
      <xdr:rowOff>44450</xdr:rowOff>
    </xdr:from>
    <xdr:to>
      <xdr:col>85</xdr:col>
      <xdr:colOff>95250</xdr:colOff>
      <xdr:row>44</xdr:row>
      <xdr:rowOff>44450</xdr:rowOff>
    </xdr:to>
    <xdr:cxnSp macro="">
      <xdr:nvCxnSpPr>
        <xdr:cNvPr id="369" name="直線コネクタ 368"/>
        <xdr:cNvCxnSpPr/>
      </xdr:nvCxnSpPr>
      <xdr:spPr>
        <a:xfrm>
          <a:off x="12827000" y="75882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43</xdr:row>
      <xdr:rowOff>73677</xdr:rowOff>
    </xdr:from>
    <xdr:ext cx="762000" cy="259045"/>
    <xdr:sp macro="" textlink="">
      <xdr:nvSpPr>
        <xdr:cNvPr id="370" name="テキスト ボックス 369"/>
        <xdr:cNvSpPr txBox="1"/>
      </xdr:nvSpPr>
      <xdr:spPr>
        <a:xfrm>
          <a:off x="12065000" y="7446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42</xdr:row>
      <xdr:rowOff>85725</xdr:rowOff>
    </xdr:from>
    <xdr:to>
      <xdr:col>85</xdr:col>
      <xdr:colOff>95250</xdr:colOff>
      <xdr:row>42</xdr:row>
      <xdr:rowOff>85725</xdr:rowOff>
    </xdr:to>
    <xdr:cxnSp macro="">
      <xdr:nvCxnSpPr>
        <xdr:cNvPr id="371" name="直線コネクタ 370"/>
        <xdr:cNvCxnSpPr/>
      </xdr:nvCxnSpPr>
      <xdr:spPr>
        <a:xfrm>
          <a:off x="12827000" y="728662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41</xdr:row>
      <xdr:rowOff>114952</xdr:rowOff>
    </xdr:from>
    <xdr:ext cx="762000" cy="259045"/>
    <xdr:sp macro="" textlink="">
      <xdr:nvSpPr>
        <xdr:cNvPr id="372" name="テキスト ボックス 371"/>
        <xdr:cNvSpPr txBox="1"/>
      </xdr:nvSpPr>
      <xdr:spPr>
        <a:xfrm>
          <a:off x="12065000" y="71444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40</xdr:row>
      <xdr:rowOff>127000</xdr:rowOff>
    </xdr:from>
    <xdr:to>
      <xdr:col>85</xdr:col>
      <xdr:colOff>95250</xdr:colOff>
      <xdr:row>40</xdr:row>
      <xdr:rowOff>127000</xdr:rowOff>
    </xdr:to>
    <xdr:cxnSp macro="">
      <xdr:nvCxnSpPr>
        <xdr:cNvPr id="373" name="直線コネクタ 372"/>
        <xdr:cNvCxnSpPr/>
      </xdr:nvCxnSpPr>
      <xdr:spPr>
        <a:xfrm>
          <a:off x="12827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39</xdr:row>
      <xdr:rowOff>156227</xdr:rowOff>
    </xdr:from>
    <xdr:ext cx="762000" cy="259045"/>
    <xdr:sp macro="" textlink="">
      <xdr:nvSpPr>
        <xdr:cNvPr id="374" name="テキスト ボックス 373"/>
        <xdr:cNvSpPr txBox="1"/>
      </xdr:nvSpPr>
      <xdr:spPr>
        <a:xfrm>
          <a:off x="1206500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38</xdr:row>
      <xdr:rowOff>168275</xdr:rowOff>
    </xdr:from>
    <xdr:to>
      <xdr:col>85</xdr:col>
      <xdr:colOff>95250</xdr:colOff>
      <xdr:row>38</xdr:row>
      <xdr:rowOff>168275</xdr:rowOff>
    </xdr:to>
    <xdr:cxnSp macro="">
      <xdr:nvCxnSpPr>
        <xdr:cNvPr id="375" name="直線コネクタ 374"/>
        <xdr:cNvCxnSpPr/>
      </xdr:nvCxnSpPr>
      <xdr:spPr>
        <a:xfrm>
          <a:off x="12827000" y="668337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38</xdr:row>
      <xdr:rowOff>26052</xdr:rowOff>
    </xdr:from>
    <xdr:ext cx="762000" cy="259045"/>
    <xdr:sp macro="" textlink="">
      <xdr:nvSpPr>
        <xdr:cNvPr id="376" name="テキスト ボックス 375"/>
        <xdr:cNvSpPr txBox="1"/>
      </xdr:nvSpPr>
      <xdr:spPr>
        <a:xfrm>
          <a:off x="12065000" y="65411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37</xdr:row>
      <xdr:rowOff>38100</xdr:rowOff>
    </xdr:from>
    <xdr:to>
      <xdr:col>85</xdr:col>
      <xdr:colOff>95250</xdr:colOff>
      <xdr:row>37</xdr:row>
      <xdr:rowOff>38100</xdr:rowOff>
    </xdr:to>
    <xdr:cxnSp macro="">
      <xdr:nvCxnSpPr>
        <xdr:cNvPr id="377" name="直線コネクタ 376"/>
        <xdr:cNvCxnSpPr/>
      </xdr:nvCxnSpPr>
      <xdr:spPr>
        <a:xfrm>
          <a:off x="12827000" y="63817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36</xdr:row>
      <xdr:rowOff>67327</xdr:rowOff>
    </xdr:from>
    <xdr:ext cx="762000" cy="259045"/>
    <xdr:sp macro="" textlink="">
      <xdr:nvSpPr>
        <xdr:cNvPr id="378" name="テキスト ボックス 377"/>
        <xdr:cNvSpPr txBox="1"/>
      </xdr:nvSpPr>
      <xdr:spPr>
        <a:xfrm>
          <a:off x="12065000" y="623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35</xdr:row>
      <xdr:rowOff>79375</xdr:rowOff>
    </xdr:from>
    <xdr:to>
      <xdr:col>85</xdr:col>
      <xdr:colOff>95250</xdr:colOff>
      <xdr:row>35</xdr:row>
      <xdr:rowOff>79375</xdr:rowOff>
    </xdr:to>
    <xdr:cxnSp macro="">
      <xdr:nvCxnSpPr>
        <xdr:cNvPr id="379" name="直線コネクタ 378"/>
        <xdr:cNvCxnSpPr/>
      </xdr:nvCxnSpPr>
      <xdr:spPr>
        <a:xfrm>
          <a:off x="12827000" y="608012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33</xdr:row>
      <xdr:rowOff>120650</xdr:rowOff>
    </xdr:to>
    <xdr:cxnSp macro="">
      <xdr:nvCxnSpPr>
        <xdr:cNvPr id="380" name="直線コネクタ 379"/>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81"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36</xdr:row>
      <xdr:rowOff>98954</xdr:rowOff>
    </xdr:from>
    <xdr:to>
      <xdr:col>81</xdr:col>
      <xdr:colOff>44450</xdr:colOff>
      <xdr:row>45</xdr:row>
      <xdr:rowOff>23813</xdr:rowOff>
    </xdr:to>
    <xdr:cxnSp macro="">
      <xdr:nvCxnSpPr>
        <xdr:cNvPr id="382" name="直線コネクタ 381"/>
        <xdr:cNvCxnSpPr/>
      </xdr:nvCxnSpPr>
      <xdr:spPr>
        <a:xfrm flipV="1">
          <a:off x="17018000" y="6271154"/>
          <a:ext cx="0" cy="146790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44</xdr:row>
      <xdr:rowOff>167340</xdr:rowOff>
    </xdr:from>
    <xdr:ext cx="762000" cy="259045"/>
    <xdr:sp macro="" textlink="">
      <xdr:nvSpPr>
        <xdr:cNvPr id="383" name="公債費負担の状況最小値テキスト"/>
        <xdr:cNvSpPr txBox="1"/>
      </xdr:nvSpPr>
      <xdr:spPr>
        <a:xfrm>
          <a:off x="17106900" y="77111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45</xdr:row>
      <xdr:rowOff>23813</xdr:rowOff>
    </xdr:from>
    <xdr:to>
      <xdr:col>81</xdr:col>
      <xdr:colOff>133350</xdr:colOff>
      <xdr:row>45</xdr:row>
      <xdr:rowOff>23813</xdr:rowOff>
    </xdr:to>
    <xdr:cxnSp macro="">
      <xdr:nvCxnSpPr>
        <xdr:cNvPr id="384" name="直線コネクタ 383"/>
        <xdr:cNvCxnSpPr/>
      </xdr:nvCxnSpPr>
      <xdr:spPr>
        <a:xfrm>
          <a:off x="16929100" y="77390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35</xdr:row>
      <xdr:rowOff>13881</xdr:rowOff>
    </xdr:from>
    <xdr:ext cx="762000" cy="259045"/>
    <xdr:sp macro="" textlink="">
      <xdr:nvSpPr>
        <xdr:cNvPr id="385" name="公債費負担の状況最大値テキスト"/>
        <xdr:cNvSpPr txBox="1"/>
      </xdr:nvSpPr>
      <xdr:spPr>
        <a:xfrm>
          <a:off x="17106900" y="60146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36</xdr:row>
      <xdr:rowOff>98954</xdr:rowOff>
    </xdr:from>
    <xdr:to>
      <xdr:col>81</xdr:col>
      <xdr:colOff>133350</xdr:colOff>
      <xdr:row>36</xdr:row>
      <xdr:rowOff>98954</xdr:rowOff>
    </xdr:to>
    <xdr:cxnSp macro="">
      <xdr:nvCxnSpPr>
        <xdr:cNvPr id="386" name="直線コネクタ 385"/>
        <xdr:cNvCxnSpPr/>
      </xdr:nvCxnSpPr>
      <xdr:spPr>
        <a:xfrm>
          <a:off x="16929100" y="62711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41</xdr:row>
      <xdr:rowOff>66146</xdr:rowOff>
    </xdr:from>
    <xdr:to>
      <xdr:col>81</xdr:col>
      <xdr:colOff>44450</xdr:colOff>
      <xdr:row>41</xdr:row>
      <xdr:rowOff>86254</xdr:rowOff>
    </xdr:to>
    <xdr:cxnSp macro="">
      <xdr:nvCxnSpPr>
        <xdr:cNvPr id="387" name="直線コネクタ 386"/>
        <xdr:cNvCxnSpPr/>
      </xdr:nvCxnSpPr>
      <xdr:spPr>
        <a:xfrm flipV="1">
          <a:off x="16179800" y="7095596"/>
          <a:ext cx="838200" cy="201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41</xdr:row>
      <xdr:rowOff>148290</xdr:rowOff>
    </xdr:from>
    <xdr:ext cx="762000" cy="259045"/>
    <xdr:sp macro="" textlink="">
      <xdr:nvSpPr>
        <xdr:cNvPr id="388" name="公債費負担の状況平均値テキスト"/>
        <xdr:cNvSpPr txBox="1"/>
      </xdr:nvSpPr>
      <xdr:spPr>
        <a:xfrm>
          <a:off x="17106900" y="717774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42</xdr:row>
      <xdr:rowOff>4763</xdr:rowOff>
    </xdr:from>
    <xdr:to>
      <xdr:col>81</xdr:col>
      <xdr:colOff>95250</xdr:colOff>
      <xdr:row>42</xdr:row>
      <xdr:rowOff>106363</xdr:rowOff>
    </xdr:to>
    <xdr:sp macro="" textlink="">
      <xdr:nvSpPr>
        <xdr:cNvPr id="389" name="フローチャート: 判断 388"/>
        <xdr:cNvSpPr/>
      </xdr:nvSpPr>
      <xdr:spPr>
        <a:xfrm>
          <a:off x="16967200" y="72056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41</xdr:row>
      <xdr:rowOff>66146</xdr:rowOff>
    </xdr:from>
    <xdr:to>
      <xdr:col>77</xdr:col>
      <xdr:colOff>44450</xdr:colOff>
      <xdr:row>41</xdr:row>
      <xdr:rowOff>86254</xdr:rowOff>
    </xdr:to>
    <xdr:cxnSp macro="">
      <xdr:nvCxnSpPr>
        <xdr:cNvPr id="390" name="直線コネクタ 389"/>
        <xdr:cNvCxnSpPr/>
      </xdr:nvCxnSpPr>
      <xdr:spPr>
        <a:xfrm>
          <a:off x="15290800" y="7095596"/>
          <a:ext cx="889000" cy="201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42</xdr:row>
      <xdr:rowOff>14817</xdr:rowOff>
    </xdr:from>
    <xdr:to>
      <xdr:col>77</xdr:col>
      <xdr:colOff>95250</xdr:colOff>
      <xdr:row>42</xdr:row>
      <xdr:rowOff>116417</xdr:rowOff>
    </xdr:to>
    <xdr:sp macro="" textlink="">
      <xdr:nvSpPr>
        <xdr:cNvPr id="391" name="フローチャート: 判断 390"/>
        <xdr:cNvSpPr/>
      </xdr:nvSpPr>
      <xdr:spPr>
        <a:xfrm>
          <a:off x="16129000" y="72157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42</xdr:row>
      <xdr:rowOff>101194</xdr:rowOff>
    </xdr:from>
    <xdr:ext cx="736600" cy="259045"/>
    <xdr:sp macro="" textlink="">
      <xdr:nvSpPr>
        <xdr:cNvPr id="392" name="テキスト ボックス 391"/>
        <xdr:cNvSpPr txBox="1"/>
      </xdr:nvSpPr>
      <xdr:spPr>
        <a:xfrm>
          <a:off x="15798800" y="730209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41</xdr:row>
      <xdr:rowOff>35983</xdr:rowOff>
    </xdr:from>
    <xdr:to>
      <xdr:col>72</xdr:col>
      <xdr:colOff>203200</xdr:colOff>
      <xdr:row>41</xdr:row>
      <xdr:rowOff>66146</xdr:rowOff>
    </xdr:to>
    <xdr:cxnSp macro="">
      <xdr:nvCxnSpPr>
        <xdr:cNvPr id="393" name="直線コネクタ 392"/>
        <xdr:cNvCxnSpPr/>
      </xdr:nvCxnSpPr>
      <xdr:spPr>
        <a:xfrm>
          <a:off x="14401800" y="7065433"/>
          <a:ext cx="889000" cy="301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42</xdr:row>
      <xdr:rowOff>4763</xdr:rowOff>
    </xdr:from>
    <xdr:to>
      <xdr:col>73</xdr:col>
      <xdr:colOff>44450</xdr:colOff>
      <xdr:row>42</xdr:row>
      <xdr:rowOff>106363</xdr:rowOff>
    </xdr:to>
    <xdr:sp macro="" textlink="">
      <xdr:nvSpPr>
        <xdr:cNvPr id="394" name="フローチャート: 判断 393"/>
        <xdr:cNvSpPr/>
      </xdr:nvSpPr>
      <xdr:spPr>
        <a:xfrm>
          <a:off x="15240000" y="72056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42</xdr:row>
      <xdr:rowOff>91140</xdr:rowOff>
    </xdr:from>
    <xdr:ext cx="762000" cy="259045"/>
    <xdr:sp macro="" textlink="">
      <xdr:nvSpPr>
        <xdr:cNvPr id="395" name="テキスト ボックス 394"/>
        <xdr:cNvSpPr txBox="1"/>
      </xdr:nvSpPr>
      <xdr:spPr>
        <a:xfrm>
          <a:off x="14909800" y="72920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41</xdr:row>
      <xdr:rowOff>5821</xdr:rowOff>
    </xdr:from>
    <xdr:to>
      <xdr:col>68</xdr:col>
      <xdr:colOff>152400</xdr:colOff>
      <xdr:row>41</xdr:row>
      <xdr:rowOff>35983</xdr:rowOff>
    </xdr:to>
    <xdr:cxnSp macro="">
      <xdr:nvCxnSpPr>
        <xdr:cNvPr id="396" name="直線コネクタ 395"/>
        <xdr:cNvCxnSpPr/>
      </xdr:nvCxnSpPr>
      <xdr:spPr>
        <a:xfrm>
          <a:off x="13512800" y="7035271"/>
          <a:ext cx="889000" cy="301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42</xdr:row>
      <xdr:rowOff>24871</xdr:rowOff>
    </xdr:from>
    <xdr:to>
      <xdr:col>68</xdr:col>
      <xdr:colOff>203200</xdr:colOff>
      <xdr:row>42</xdr:row>
      <xdr:rowOff>126471</xdr:rowOff>
    </xdr:to>
    <xdr:sp macro="" textlink="">
      <xdr:nvSpPr>
        <xdr:cNvPr id="397" name="フローチャート: 判断 396"/>
        <xdr:cNvSpPr/>
      </xdr:nvSpPr>
      <xdr:spPr>
        <a:xfrm>
          <a:off x="14351000" y="72257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42</xdr:row>
      <xdr:rowOff>111248</xdr:rowOff>
    </xdr:from>
    <xdr:ext cx="762000" cy="259045"/>
    <xdr:sp macro="" textlink="">
      <xdr:nvSpPr>
        <xdr:cNvPr id="398" name="テキスト ボックス 397"/>
        <xdr:cNvSpPr txBox="1"/>
      </xdr:nvSpPr>
      <xdr:spPr>
        <a:xfrm>
          <a:off x="14020800" y="73121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42</xdr:row>
      <xdr:rowOff>55033</xdr:rowOff>
    </xdr:from>
    <xdr:to>
      <xdr:col>64</xdr:col>
      <xdr:colOff>152400</xdr:colOff>
      <xdr:row>42</xdr:row>
      <xdr:rowOff>156633</xdr:rowOff>
    </xdr:to>
    <xdr:sp macro="" textlink="">
      <xdr:nvSpPr>
        <xdr:cNvPr id="399" name="フローチャート: 判断 398"/>
        <xdr:cNvSpPr/>
      </xdr:nvSpPr>
      <xdr:spPr>
        <a:xfrm>
          <a:off x="13462000" y="72559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42</xdr:row>
      <xdr:rowOff>141410</xdr:rowOff>
    </xdr:from>
    <xdr:ext cx="762000" cy="259045"/>
    <xdr:sp macro="" textlink="">
      <xdr:nvSpPr>
        <xdr:cNvPr id="400" name="テキスト ボックス 399"/>
        <xdr:cNvSpPr txBox="1"/>
      </xdr:nvSpPr>
      <xdr:spPr>
        <a:xfrm>
          <a:off x="13131800" y="73423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401" name="テキスト ボックス 400"/>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402" name="テキスト ボックス 401"/>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403" name="テキスト ボックス 402"/>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404" name="テキスト ボックス 403"/>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405" name="テキスト ボックス 404"/>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41</xdr:row>
      <xdr:rowOff>15346</xdr:rowOff>
    </xdr:from>
    <xdr:to>
      <xdr:col>81</xdr:col>
      <xdr:colOff>95250</xdr:colOff>
      <xdr:row>41</xdr:row>
      <xdr:rowOff>116946</xdr:rowOff>
    </xdr:to>
    <xdr:sp macro="" textlink="">
      <xdr:nvSpPr>
        <xdr:cNvPr id="406" name="楕円 405"/>
        <xdr:cNvSpPr/>
      </xdr:nvSpPr>
      <xdr:spPr>
        <a:xfrm>
          <a:off x="16967200" y="70447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40</xdr:row>
      <xdr:rowOff>31873</xdr:rowOff>
    </xdr:from>
    <xdr:ext cx="762000" cy="259045"/>
    <xdr:sp macro="" textlink="">
      <xdr:nvSpPr>
        <xdr:cNvPr id="407" name="公債費負担の状況該当値テキスト"/>
        <xdr:cNvSpPr txBox="1"/>
      </xdr:nvSpPr>
      <xdr:spPr>
        <a:xfrm>
          <a:off x="17106900" y="68898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41</xdr:row>
      <xdr:rowOff>35454</xdr:rowOff>
    </xdr:from>
    <xdr:to>
      <xdr:col>77</xdr:col>
      <xdr:colOff>95250</xdr:colOff>
      <xdr:row>41</xdr:row>
      <xdr:rowOff>137054</xdr:rowOff>
    </xdr:to>
    <xdr:sp macro="" textlink="">
      <xdr:nvSpPr>
        <xdr:cNvPr id="408" name="楕円 407"/>
        <xdr:cNvSpPr/>
      </xdr:nvSpPr>
      <xdr:spPr>
        <a:xfrm>
          <a:off x="16129000" y="70649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39</xdr:row>
      <xdr:rowOff>147231</xdr:rowOff>
    </xdr:from>
    <xdr:ext cx="736600" cy="259045"/>
    <xdr:sp macro="" textlink="">
      <xdr:nvSpPr>
        <xdr:cNvPr id="409" name="テキスト ボックス 408"/>
        <xdr:cNvSpPr txBox="1"/>
      </xdr:nvSpPr>
      <xdr:spPr>
        <a:xfrm>
          <a:off x="15798800" y="683378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41</xdr:row>
      <xdr:rowOff>15346</xdr:rowOff>
    </xdr:from>
    <xdr:to>
      <xdr:col>73</xdr:col>
      <xdr:colOff>44450</xdr:colOff>
      <xdr:row>41</xdr:row>
      <xdr:rowOff>116946</xdr:rowOff>
    </xdr:to>
    <xdr:sp macro="" textlink="">
      <xdr:nvSpPr>
        <xdr:cNvPr id="410" name="楕円 409"/>
        <xdr:cNvSpPr/>
      </xdr:nvSpPr>
      <xdr:spPr>
        <a:xfrm>
          <a:off x="15240000" y="70447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39</xdr:row>
      <xdr:rowOff>127123</xdr:rowOff>
    </xdr:from>
    <xdr:ext cx="762000" cy="259045"/>
    <xdr:sp macro="" textlink="">
      <xdr:nvSpPr>
        <xdr:cNvPr id="411" name="テキスト ボックス 410"/>
        <xdr:cNvSpPr txBox="1"/>
      </xdr:nvSpPr>
      <xdr:spPr>
        <a:xfrm>
          <a:off x="14909800" y="68136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40</xdr:row>
      <xdr:rowOff>156633</xdr:rowOff>
    </xdr:from>
    <xdr:to>
      <xdr:col>68</xdr:col>
      <xdr:colOff>203200</xdr:colOff>
      <xdr:row>41</xdr:row>
      <xdr:rowOff>86783</xdr:rowOff>
    </xdr:to>
    <xdr:sp macro="" textlink="">
      <xdr:nvSpPr>
        <xdr:cNvPr id="412" name="楕円 411"/>
        <xdr:cNvSpPr/>
      </xdr:nvSpPr>
      <xdr:spPr>
        <a:xfrm>
          <a:off x="14351000" y="70146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39</xdr:row>
      <xdr:rowOff>96960</xdr:rowOff>
    </xdr:from>
    <xdr:ext cx="762000" cy="259045"/>
    <xdr:sp macro="" textlink="">
      <xdr:nvSpPr>
        <xdr:cNvPr id="413" name="テキスト ボックス 412"/>
        <xdr:cNvSpPr txBox="1"/>
      </xdr:nvSpPr>
      <xdr:spPr>
        <a:xfrm>
          <a:off x="14020800" y="67835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40</xdr:row>
      <xdr:rowOff>126471</xdr:rowOff>
    </xdr:from>
    <xdr:to>
      <xdr:col>64</xdr:col>
      <xdr:colOff>152400</xdr:colOff>
      <xdr:row>41</xdr:row>
      <xdr:rowOff>56621</xdr:rowOff>
    </xdr:to>
    <xdr:sp macro="" textlink="">
      <xdr:nvSpPr>
        <xdr:cNvPr id="414" name="楕円 413"/>
        <xdr:cNvSpPr/>
      </xdr:nvSpPr>
      <xdr:spPr>
        <a:xfrm>
          <a:off x="13462000" y="69844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39</xdr:row>
      <xdr:rowOff>66798</xdr:rowOff>
    </xdr:from>
    <xdr:ext cx="762000" cy="259045"/>
    <xdr:sp macro="" textlink="">
      <xdr:nvSpPr>
        <xdr:cNvPr id="415" name="テキスト ボックス 414"/>
        <xdr:cNvSpPr txBox="1"/>
      </xdr:nvSpPr>
      <xdr:spPr>
        <a:xfrm>
          <a:off x="13131800" y="67533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16" name="正方形/長方形 415"/>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17" name="テキスト ボックス 416"/>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18" name="テキスト ボックス 417"/>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19" name="正方形/長方形 418"/>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20" name="正方形/長方形 419"/>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21" name="正方形/長方形 420"/>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22" name="正方形/長方形 421"/>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23" name="正方形/長方形 422"/>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24" name="正方形/長方形 423"/>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25" name="正方形/長方形 424"/>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26" name="正方形/長方形 425"/>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27" name="正方形/長方形 426"/>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28" name="テキスト ボックス 427"/>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将来負担比率は、類似団体を大きく下回っている状況である。この主な要因は、定員適正化計画に基づく職員数の削減による退職手当負担見込額の減少及び地方債の繰上償還等による地方債残高の減少や、財政調整基金及び減債基金の積立による充当可能基金の増加等である。今後も、公債費等義務的経費の削減を中心とする行財政改革を進め、財政の健全化に努める。</a:t>
          </a:r>
        </a:p>
      </xdr:txBody>
    </xdr:sp>
    <xdr:clientData/>
  </xdr:twoCellAnchor>
  <xdr:oneCellAnchor>
    <xdr:from>
      <xdr:col>61</xdr:col>
      <xdr:colOff>6350</xdr:colOff>
      <xdr:row>10</xdr:row>
      <xdr:rowOff>63500</xdr:rowOff>
    </xdr:from>
    <xdr:ext cx="298543" cy="225703"/>
    <xdr:sp macro="" textlink="">
      <xdr:nvSpPr>
        <xdr:cNvPr id="429" name="テキスト ボックス 428"/>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30" name="直線コネクタ 429"/>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31" name="テキスト ボックス 430"/>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23</xdr:row>
      <xdr:rowOff>35983</xdr:rowOff>
    </xdr:from>
    <xdr:to>
      <xdr:col>85</xdr:col>
      <xdr:colOff>95250</xdr:colOff>
      <xdr:row>23</xdr:row>
      <xdr:rowOff>35983</xdr:rowOff>
    </xdr:to>
    <xdr:cxnSp macro="">
      <xdr:nvCxnSpPr>
        <xdr:cNvPr id="432" name="直線コネクタ 431"/>
        <xdr:cNvCxnSpPr/>
      </xdr:nvCxnSpPr>
      <xdr:spPr>
        <a:xfrm>
          <a:off x="12827000" y="397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22</xdr:row>
      <xdr:rowOff>65210</xdr:rowOff>
    </xdr:from>
    <xdr:ext cx="762000" cy="259045"/>
    <xdr:sp macro="" textlink="">
      <xdr:nvSpPr>
        <xdr:cNvPr id="433" name="テキスト ボックス 432"/>
        <xdr:cNvSpPr txBox="1"/>
      </xdr:nvSpPr>
      <xdr:spPr>
        <a:xfrm>
          <a:off x="12065000" y="383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20</xdr:row>
      <xdr:rowOff>148167</xdr:rowOff>
    </xdr:from>
    <xdr:to>
      <xdr:col>85</xdr:col>
      <xdr:colOff>95250</xdr:colOff>
      <xdr:row>20</xdr:row>
      <xdr:rowOff>148167</xdr:rowOff>
    </xdr:to>
    <xdr:cxnSp macro="">
      <xdr:nvCxnSpPr>
        <xdr:cNvPr id="434" name="直線コネクタ 433"/>
        <xdr:cNvCxnSpPr/>
      </xdr:nvCxnSpPr>
      <xdr:spPr>
        <a:xfrm>
          <a:off x="12827000" y="357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20</xdr:row>
      <xdr:rowOff>5944</xdr:rowOff>
    </xdr:from>
    <xdr:ext cx="762000" cy="259045"/>
    <xdr:sp macro="" textlink="">
      <xdr:nvSpPr>
        <xdr:cNvPr id="435" name="テキスト ボックス 434"/>
        <xdr:cNvSpPr txBox="1"/>
      </xdr:nvSpPr>
      <xdr:spPr>
        <a:xfrm>
          <a:off x="12065000" y="343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18</xdr:row>
      <xdr:rowOff>88900</xdr:rowOff>
    </xdr:from>
    <xdr:to>
      <xdr:col>85</xdr:col>
      <xdr:colOff>95250</xdr:colOff>
      <xdr:row>18</xdr:row>
      <xdr:rowOff>88900</xdr:rowOff>
    </xdr:to>
    <xdr:cxnSp macro="">
      <xdr:nvCxnSpPr>
        <xdr:cNvPr id="436" name="直線コネクタ 435"/>
        <xdr:cNvCxnSpPr/>
      </xdr:nvCxnSpPr>
      <xdr:spPr>
        <a:xfrm>
          <a:off x="12827000" y="317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17</xdr:row>
      <xdr:rowOff>118127</xdr:rowOff>
    </xdr:from>
    <xdr:ext cx="762000" cy="259045"/>
    <xdr:sp macro="" textlink="">
      <xdr:nvSpPr>
        <xdr:cNvPr id="437" name="テキスト ボックス 436"/>
        <xdr:cNvSpPr txBox="1"/>
      </xdr:nvSpPr>
      <xdr:spPr>
        <a:xfrm>
          <a:off x="120650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16</xdr:row>
      <xdr:rowOff>29633</xdr:rowOff>
    </xdr:from>
    <xdr:to>
      <xdr:col>85</xdr:col>
      <xdr:colOff>95250</xdr:colOff>
      <xdr:row>16</xdr:row>
      <xdr:rowOff>29633</xdr:rowOff>
    </xdr:to>
    <xdr:cxnSp macro="">
      <xdr:nvCxnSpPr>
        <xdr:cNvPr id="438" name="直線コネクタ 437"/>
        <xdr:cNvCxnSpPr/>
      </xdr:nvCxnSpPr>
      <xdr:spPr>
        <a:xfrm>
          <a:off x="12827000" y="277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15</xdr:row>
      <xdr:rowOff>58860</xdr:rowOff>
    </xdr:from>
    <xdr:ext cx="762000" cy="259045"/>
    <xdr:sp macro="" textlink="">
      <xdr:nvSpPr>
        <xdr:cNvPr id="439" name="テキスト ボックス 438"/>
        <xdr:cNvSpPr txBox="1"/>
      </xdr:nvSpPr>
      <xdr:spPr>
        <a:xfrm>
          <a:off x="12065000" y="263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13</xdr:row>
      <xdr:rowOff>141817</xdr:rowOff>
    </xdr:from>
    <xdr:to>
      <xdr:col>85</xdr:col>
      <xdr:colOff>95250</xdr:colOff>
      <xdr:row>13</xdr:row>
      <xdr:rowOff>141817</xdr:rowOff>
    </xdr:to>
    <xdr:cxnSp macro="">
      <xdr:nvCxnSpPr>
        <xdr:cNvPr id="440" name="直線コネクタ 439"/>
        <xdr:cNvCxnSpPr/>
      </xdr:nvCxnSpPr>
      <xdr:spPr>
        <a:xfrm>
          <a:off x="12827000" y="237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12</xdr:row>
      <xdr:rowOff>171044</xdr:rowOff>
    </xdr:from>
    <xdr:ext cx="762000" cy="259045"/>
    <xdr:sp macro="" textlink="">
      <xdr:nvSpPr>
        <xdr:cNvPr id="441" name="テキスト ボックス 440"/>
        <xdr:cNvSpPr txBox="1"/>
      </xdr:nvSpPr>
      <xdr:spPr>
        <a:xfrm>
          <a:off x="12065000" y="222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42" name="直線コネクタ 441"/>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43"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13</xdr:row>
      <xdr:rowOff>141817</xdr:rowOff>
    </xdr:from>
    <xdr:to>
      <xdr:col>81</xdr:col>
      <xdr:colOff>44450</xdr:colOff>
      <xdr:row>23</xdr:row>
      <xdr:rowOff>80222</xdr:rowOff>
    </xdr:to>
    <xdr:cxnSp macro="">
      <xdr:nvCxnSpPr>
        <xdr:cNvPr id="444" name="直線コネクタ 443"/>
        <xdr:cNvCxnSpPr/>
      </xdr:nvCxnSpPr>
      <xdr:spPr>
        <a:xfrm flipV="1">
          <a:off x="17018000" y="2370667"/>
          <a:ext cx="0" cy="1652905"/>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23</xdr:row>
      <xdr:rowOff>52299</xdr:rowOff>
    </xdr:from>
    <xdr:ext cx="762000" cy="259045"/>
    <xdr:sp macro="" textlink="">
      <xdr:nvSpPr>
        <xdr:cNvPr id="445" name="将来負担の状況最小値テキスト"/>
        <xdr:cNvSpPr txBox="1"/>
      </xdr:nvSpPr>
      <xdr:spPr>
        <a:xfrm>
          <a:off x="17106900" y="39956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23</xdr:row>
      <xdr:rowOff>80222</xdr:rowOff>
    </xdr:from>
    <xdr:to>
      <xdr:col>81</xdr:col>
      <xdr:colOff>133350</xdr:colOff>
      <xdr:row>23</xdr:row>
      <xdr:rowOff>80222</xdr:rowOff>
    </xdr:to>
    <xdr:cxnSp macro="">
      <xdr:nvCxnSpPr>
        <xdr:cNvPr id="446" name="直線コネクタ 445"/>
        <xdr:cNvCxnSpPr/>
      </xdr:nvCxnSpPr>
      <xdr:spPr>
        <a:xfrm>
          <a:off x="16929100" y="40235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12</xdr:row>
      <xdr:rowOff>56744</xdr:rowOff>
    </xdr:from>
    <xdr:ext cx="762000" cy="259045"/>
    <xdr:sp macro="" textlink="">
      <xdr:nvSpPr>
        <xdr:cNvPr id="447" name="将来負担の状況最大値テキスト"/>
        <xdr:cNvSpPr txBox="1"/>
      </xdr:nvSpPr>
      <xdr:spPr>
        <a:xfrm>
          <a:off x="17106900" y="21141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13</xdr:row>
      <xdr:rowOff>141817</xdr:rowOff>
    </xdr:from>
    <xdr:to>
      <xdr:col>81</xdr:col>
      <xdr:colOff>133350</xdr:colOff>
      <xdr:row>13</xdr:row>
      <xdr:rowOff>141817</xdr:rowOff>
    </xdr:to>
    <xdr:cxnSp macro="">
      <xdr:nvCxnSpPr>
        <xdr:cNvPr id="448" name="直線コネクタ 447"/>
        <xdr:cNvCxnSpPr/>
      </xdr:nvCxnSpPr>
      <xdr:spPr>
        <a:xfrm>
          <a:off x="16929100" y="23706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15</xdr:row>
      <xdr:rowOff>155874</xdr:rowOff>
    </xdr:from>
    <xdr:ext cx="762000" cy="259045"/>
    <xdr:sp macro="" textlink="">
      <xdr:nvSpPr>
        <xdr:cNvPr id="449" name="将来負担の状況平均値テキスト"/>
        <xdr:cNvSpPr txBox="1"/>
      </xdr:nvSpPr>
      <xdr:spPr>
        <a:xfrm>
          <a:off x="17106900" y="272762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16</xdr:row>
      <xdr:rowOff>12347</xdr:rowOff>
    </xdr:from>
    <xdr:to>
      <xdr:col>81</xdr:col>
      <xdr:colOff>95250</xdr:colOff>
      <xdr:row>16</xdr:row>
      <xdr:rowOff>113947</xdr:rowOff>
    </xdr:to>
    <xdr:sp macro="" textlink="">
      <xdr:nvSpPr>
        <xdr:cNvPr id="450" name="フローチャート: 判断 449"/>
        <xdr:cNvSpPr/>
      </xdr:nvSpPr>
      <xdr:spPr>
        <a:xfrm>
          <a:off x="16967200" y="27555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203200</xdr:colOff>
      <xdr:row>16</xdr:row>
      <xdr:rowOff>95462</xdr:rowOff>
    </xdr:from>
    <xdr:to>
      <xdr:col>77</xdr:col>
      <xdr:colOff>95250</xdr:colOff>
      <xdr:row>17</xdr:row>
      <xdr:rowOff>25612</xdr:rowOff>
    </xdr:to>
    <xdr:sp macro="" textlink="">
      <xdr:nvSpPr>
        <xdr:cNvPr id="451" name="フローチャート: 判断 450"/>
        <xdr:cNvSpPr/>
      </xdr:nvSpPr>
      <xdr:spPr>
        <a:xfrm>
          <a:off x="16129000" y="28386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15</xdr:row>
      <xdr:rowOff>35789</xdr:rowOff>
    </xdr:from>
    <xdr:ext cx="736600" cy="259045"/>
    <xdr:sp macro="" textlink="">
      <xdr:nvSpPr>
        <xdr:cNvPr id="452" name="テキスト ボックス 451"/>
        <xdr:cNvSpPr txBox="1"/>
      </xdr:nvSpPr>
      <xdr:spPr>
        <a:xfrm>
          <a:off x="15798800" y="260753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16</xdr:row>
      <xdr:rowOff>84737</xdr:rowOff>
    </xdr:from>
    <xdr:to>
      <xdr:col>73</xdr:col>
      <xdr:colOff>44450</xdr:colOff>
      <xdr:row>17</xdr:row>
      <xdr:rowOff>14887</xdr:rowOff>
    </xdr:to>
    <xdr:sp macro="" textlink="">
      <xdr:nvSpPr>
        <xdr:cNvPr id="453" name="フローチャート: 判断 452"/>
        <xdr:cNvSpPr/>
      </xdr:nvSpPr>
      <xdr:spPr>
        <a:xfrm>
          <a:off x="15240000" y="28279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15</xdr:row>
      <xdr:rowOff>25064</xdr:rowOff>
    </xdr:from>
    <xdr:ext cx="762000" cy="259045"/>
    <xdr:sp macro="" textlink="">
      <xdr:nvSpPr>
        <xdr:cNvPr id="454" name="テキスト ボックス 453"/>
        <xdr:cNvSpPr txBox="1"/>
      </xdr:nvSpPr>
      <xdr:spPr>
        <a:xfrm>
          <a:off x="14909800" y="25968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16</xdr:row>
      <xdr:rowOff>82056</xdr:rowOff>
    </xdr:from>
    <xdr:to>
      <xdr:col>68</xdr:col>
      <xdr:colOff>203200</xdr:colOff>
      <xdr:row>17</xdr:row>
      <xdr:rowOff>12206</xdr:rowOff>
    </xdr:to>
    <xdr:sp macro="" textlink="">
      <xdr:nvSpPr>
        <xdr:cNvPr id="455" name="フローチャート: 判断 454"/>
        <xdr:cNvSpPr/>
      </xdr:nvSpPr>
      <xdr:spPr>
        <a:xfrm>
          <a:off x="14351000" y="28252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15</xdr:row>
      <xdr:rowOff>22383</xdr:rowOff>
    </xdr:from>
    <xdr:ext cx="762000" cy="259045"/>
    <xdr:sp macro="" textlink="">
      <xdr:nvSpPr>
        <xdr:cNvPr id="456" name="テキスト ボックス 455"/>
        <xdr:cNvSpPr txBox="1"/>
      </xdr:nvSpPr>
      <xdr:spPr>
        <a:xfrm>
          <a:off x="14020800" y="25941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16</xdr:row>
      <xdr:rowOff>67310</xdr:rowOff>
    </xdr:from>
    <xdr:to>
      <xdr:col>64</xdr:col>
      <xdr:colOff>152400</xdr:colOff>
      <xdr:row>16</xdr:row>
      <xdr:rowOff>168910</xdr:rowOff>
    </xdr:to>
    <xdr:sp macro="" textlink="">
      <xdr:nvSpPr>
        <xdr:cNvPr id="457" name="フローチャート: 判断 456"/>
        <xdr:cNvSpPr/>
      </xdr:nvSpPr>
      <xdr:spPr>
        <a:xfrm>
          <a:off x="13462000" y="28105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15</xdr:row>
      <xdr:rowOff>7637</xdr:rowOff>
    </xdr:from>
    <xdr:ext cx="762000" cy="259045"/>
    <xdr:sp macro="" textlink="">
      <xdr:nvSpPr>
        <xdr:cNvPr id="458" name="テキスト ボックス 457"/>
        <xdr:cNvSpPr txBox="1"/>
      </xdr:nvSpPr>
      <xdr:spPr>
        <a:xfrm>
          <a:off x="13131800" y="25793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59" name="テキスト ボックス 458"/>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60" name="テキスト ボックス 459"/>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61" name="テキスト ボックス 460"/>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62" name="テキスト ボックス 461"/>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63" name="テキスト ボックス 462"/>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徳島県三好市</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24,770
24,536
721.42
28,005,654
26,628,013
658,621
13,828,840
32,395,589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7.1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－３</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31805" cy="259045"/>
    <xdr:sp macro="" textlink="">
      <xdr:nvSpPr>
        <xdr:cNvPr id="32" name="テキスト ボックス 31"/>
        <xdr:cNvSpPr txBox="1"/>
      </xdr:nvSpPr>
      <xdr:spPr>
        <a:xfrm>
          <a:off x="698500" y="4000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人件費にかかる経常収支比率については類似団体平均と同程度となっている。今後も定員適正化計画による職員数の抑制、公共施設等再配置計画に基づいた計画的な施設の統廃合や民間委託等を推進し、人件費の削減に努める。</a:t>
          </a:r>
        </a:p>
      </xdr:txBody>
    </xdr:sp>
    <xdr:clientData/>
  </xdr:twoCellAnchor>
  <xdr:oneCellAnchor>
    <xdr:from>
      <xdr:col>3</xdr:col>
      <xdr:colOff>123825</xdr:colOff>
      <xdr:row>29</xdr:row>
      <xdr:rowOff>107950</xdr:rowOff>
    </xdr:from>
    <xdr:ext cx="298543" cy="225703"/>
    <xdr:sp macro="" textlink="">
      <xdr:nvSpPr>
        <xdr:cNvPr id="45" name="テキスト ボックス 44"/>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146050</xdr:rowOff>
    </xdr:from>
    <xdr:to>
      <xdr:col>26</xdr:col>
      <xdr:colOff>184150</xdr:colOff>
      <xdr:row>41</xdr:row>
      <xdr:rowOff>146050</xdr:rowOff>
    </xdr:to>
    <xdr:cxnSp macro="">
      <xdr:nvCxnSpPr>
        <xdr:cNvPr id="48" name="直線コネクタ 47"/>
        <xdr:cNvCxnSpPr/>
      </xdr:nvCxnSpPr>
      <xdr:spPr>
        <a:xfrm>
          <a:off x="762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41</xdr:row>
      <xdr:rowOff>3827</xdr:rowOff>
    </xdr:from>
    <xdr:ext cx="508000" cy="259045"/>
    <xdr:sp macro="" textlink="">
      <xdr:nvSpPr>
        <xdr:cNvPr id="49" name="テキスト ボックス 48"/>
        <xdr:cNvSpPr txBox="1"/>
      </xdr:nvSpPr>
      <xdr:spPr>
        <a:xfrm>
          <a:off x="254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39</xdr:row>
      <xdr:rowOff>107950</xdr:rowOff>
    </xdr:from>
    <xdr:to>
      <xdr:col>26</xdr:col>
      <xdr:colOff>184150</xdr:colOff>
      <xdr:row>39</xdr:row>
      <xdr:rowOff>107950</xdr:rowOff>
    </xdr:to>
    <xdr:cxnSp macro="">
      <xdr:nvCxnSpPr>
        <xdr:cNvPr id="50" name="直線コネクタ 49"/>
        <xdr:cNvCxnSpPr/>
      </xdr:nvCxnSpPr>
      <xdr:spPr>
        <a:xfrm>
          <a:off x="762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38</xdr:row>
      <xdr:rowOff>137177</xdr:rowOff>
    </xdr:from>
    <xdr:ext cx="508000" cy="259045"/>
    <xdr:sp macro="" textlink="">
      <xdr:nvSpPr>
        <xdr:cNvPr id="51" name="テキスト ボックス 50"/>
        <xdr:cNvSpPr txBox="1"/>
      </xdr:nvSpPr>
      <xdr:spPr>
        <a:xfrm>
          <a:off x="254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37</xdr:row>
      <xdr:rowOff>69850</xdr:rowOff>
    </xdr:from>
    <xdr:to>
      <xdr:col>26</xdr:col>
      <xdr:colOff>184150</xdr:colOff>
      <xdr:row>37</xdr:row>
      <xdr:rowOff>69850</xdr:rowOff>
    </xdr:to>
    <xdr:cxnSp macro="">
      <xdr:nvCxnSpPr>
        <xdr:cNvPr id="52" name="直線コネクタ 51"/>
        <xdr:cNvCxnSpPr/>
      </xdr:nvCxnSpPr>
      <xdr:spPr>
        <a:xfrm>
          <a:off x="762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36</xdr:row>
      <xdr:rowOff>99077</xdr:rowOff>
    </xdr:from>
    <xdr:ext cx="508000" cy="259045"/>
    <xdr:sp macro="" textlink="">
      <xdr:nvSpPr>
        <xdr:cNvPr id="53" name="テキスト ボックス 52"/>
        <xdr:cNvSpPr txBox="1"/>
      </xdr:nvSpPr>
      <xdr:spPr>
        <a:xfrm>
          <a:off x="254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35</xdr:row>
      <xdr:rowOff>31750</xdr:rowOff>
    </xdr:from>
    <xdr:to>
      <xdr:col>26</xdr:col>
      <xdr:colOff>184150</xdr:colOff>
      <xdr:row>35</xdr:row>
      <xdr:rowOff>31750</xdr:rowOff>
    </xdr:to>
    <xdr:cxnSp macro="">
      <xdr:nvCxnSpPr>
        <xdr:cNvPr id="54" name="直線コネクタ 53"/>
        <xdr:cNvCxnSpPr/>
      </xdr:nvCxnSpPr>
      <xdr:spPr>
        <a:xfrm>
          <a:off x="762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34</xdr:row>
      <xdr:rowOff>60977</xdr:rowOff>
    </xdr:from>
    <xdr:ext cx="508000" cy="259045"/>
    <xdr:sp macro="" textlink="">
      <xdr:nvSpPr>
        <xdr:cNvPr id="55" name="テキスト ボックス 54"/>
        <xdr:cNvSpPr txBox="1"/>
      </xdr:nvSpPr>
      <xdr:spPr>
        <a:xfrm>
          <a:off x="254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32</xdr:row>
      <xdr:rowOff>165100</xdr:rowOff>
    </xdr:from>
    <xdr:to>
      <xdr:col>26</xdr:col>
      <xdr:colOff>184150</xdr:colOff>
      <xdr:row>32</xdr:row>
      <xdr:rowOff>165100</xdr:rowOff>
    </xdr:to>
    <xdr:cxnSp macro="">
      <xdr:nvCxnSpPr>
        <xdr:cNvPr id="56" name="直線コネクタ 55"/>
        <xdr:cNvCxnSpPr/>
      </xdr:nvCxnSpPr>
      <xdr:spPr>
        <a:xfrm>
          <a:off x="762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22877</xdr:rowOff>
    </xdr:from>
    <xdr:ext cx="508000" cy="259045"/>
    <xdr:sp macro="" textlink="">
      <xdr:nvSpPr>
        <xdr:cNvPr id="57" name="テキスト ボックス 56"/>
        <xdr:cNvSpPr txBox="1"/>
      </xdr:nvSpPr>
      <xdr:spPr>
        <a:xfrm>
          <a:off x="254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8" name="直線コネクタ 57"/>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9" name="テキスト ボックス 58"/>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60"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32</xdr:row>
      <xdr:rowOff>119380</xdr:rowOff>
    </xdr:from>
    <xdr:to>
      <xdr:col>24</xdr:col>
      <xdr:colOff>25400</xdr:colOff>
      <xdr:row>40</xdr:row>
      <xdr:rowOff>149860</xdr:rowOff>
    </xdr:to>
    <xdr:cxnSp macro="">
      <xdr:nvCxnSpPr>
        <xdr:cNvPr id="61" name="直線コネクタ 60"/>
        <xdr:cNvCxnSpPr/>
      </xdr:nvCxnSpPr>
      <xdr:spPr>
        <a:xfrm flipV="1">
          <a:off x="4826000" y="5605780"/>
          <a:ext cx="0" cy="14020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40</xdr:row>
      <xdr:rowOff>121937</xdr:rowOff>
    </xdr:from>
    <xdr:ext cx="762000" cy="259045"/>
    <xdr:sp macro="" textlink="">
      <xdr:nvSpPr>
        <xdr:cNvPr id="62" name="人件費最小値テキスト"/>
        <xdr:cNvSpPr txBox="1"/>
      </xdr:nvSpPr>
      <xdr:spPr>
        <a:xfrm>
          <a:off x="4914900" y="69799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40</xdr:row>
      <xdr:rowOff>149860</xdr:rowOff>
    </xdr:from>
    <xdr:to>
      <xdr:col>24</xdr:col>
      <xdr:colOff>114300</xdr:colOff>
      <xdr:row>40</xdr:row>
      <xdr:rowOff>149860</xdr:rowOff>
    </xdr:to>
    <xdr:cxnSp macro="">
      <xdr:nvCxnSpPr>
        <xdr:cNvPr id="63" name="直線コネクタ 62"/>
        <xdr:cNvCxnSpPr/>
      </xdr:nvCxnSpPr>
      <xdr:spPr>
        <a:xfrm>
          <a:off x="4737100" y="70078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31</xdr:row>
      <xdr:rowOff>34307</xdr:rowOff>
    </xdr:from>
    <xdr:ext cx="762000" cy="259045"/>
    <xdr:sp macro="" textlink="">
      <xdr:nvSpPr>
        <xdr:cNvPr id="64" name="人件費最大値テキスト"/>
        <xdr:cNvSpPr txBox="1"/>
      </xdr:nvSpPr>
      <xdr:spPr>
        <a:xfrm>
          <a:off x="4914900" y="53492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32</xdr:row>
      <xdr:rowOff>119380</xdr:rowOff>
    </xdr:from>
    <xdr:to>
      <xdr:col>24</xdr:col>
      <xdr:colOff>114300</xdr:colOff>
      <xdr:row>32</xdr:row>
      <xdr:rowOff>119380</xdr:rowOff>
    </xdr:to>
    <xdr:cxnSp macro="">
      <xdr:nvCxnSpPr>
        <xdr:cNvPr id="65" name="直線コネクタ 64"/>
        <xdr:cNvCxnSpPr/>
      </xdr:nvCxnSpPr>
      <xdr:spPr>
        <a:xfrm>
          <a:off x="4737100" y="56057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34</xdr:row>
      <xdr:rowOff>58420</xdr:rowOff>
    </xdr:from>
    <xdr:to>
      <xdr:col>24</xdr:col>
      <xdr:colOff>25400</xdr:colOff>
      <xdr:row>35</xdr:row>
      <xdr:rowOff>16510</xdr:rowOff>
    </xdr:to>
    <xdr:cxnSp macro="">
      <xdr:nvCxnSpPr>
        <xdr:cNvPr id="66" name="直線コネクタ 65"/>
        <xdr:cNvCxnSpPr/>
      </xdr:nvCxnSpPr>
      <xdr:spPr>
        <a:xfrm>
          <a:off x="3987800" y="5887720"/>
          <a:ext cx="838200" cy="1295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34</xdr:row>
      <xdr:rowOff>124477</xdr:rowOff>
    </xdr:from>
    <xdr:ext cx="762000" cy="259045"/>
    <xdr:sp macro="" textlink="">
      <xdr:nvSpPr>
        <xdr:cNvPr id="67" name="人件費平均値テキスト"/>
        <xdr:cNvSpPr txBox="1"/>
      </xdr:nvSpPr>
      <xdr:spPr>
        <a:xfrm>
          <a:off x="4914900" y="59537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34</xdr:row>
      <xdr:rowOff>152400</xdr:rowOff>
    </xdr:from>
    <xdr:to>
      <xdr:col>24</xdr:col>
      <xdr:colOff>76200</xdr:colOff>
      <xdr:row>35</xdr:row>
      <xdr:rowOff>82550</xdr:rowOff>
    </xdr:to>
    <xdr:sp macro="" textlink="">
      <xdr:nvSpPr>
        <xdr:cNvPr id="68" name="フローチャート: 判断 67"/>
        <xdr:cNvSpPr/>
      </xdr:nvSpPr>
      <xdr:spPr>
        <a:xfrm>
          <a:off x="4775200" y="5981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34</xdr:row>
      <xdr:rowOff>43180</xdr:rowOff>
    </xdr:from>
    <xdr:to>
      <xdr:col>19</xdr:col>
      <xdr:colOff>187325</xdr:colOff>
      <xdr:row>34</xdr:row>
      <xdr:rowOff>58420</xdr:rowOff>
    </xdr:to>
    <xdr:cxnSp macro="">
      <xdr:nvCxnSpPr>
        <xdr:cNvPr id="69" name="直線コネクタ 68"/>
        <xdr:cNvCxnSpPr/>
      </xdr:nvCxnSpPr>
      <xdr:spPr>
        <a:xfrm>
          <a:off x="3098800" y="5872480"/>
          <a:ext cx="88900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34</xdr:row>
      <xdr:rowOff>106680</xdr:rowOff>
    </xdr:from>
    <xdr:to>
      <xdr:col>20</xdr:col>
      <xdr:colOff>38100</xdr:colOff>
      <xdr:row>35</xdr:row>
      <xdr:rowOff>36830</xdr:rowOff>
    </xdr:to>
    <xdr:sp macro="" textlink="">
      <xdr:nvSpPr>
        <xdr:cNvPr id="70" name="フローチャート: 判断 69"/>
        <xdr:cNvSpPr/>
      </xdr:nvSpPr>
      <xdr:spPr>
        <a:xfrm>
          <a:off x="3937000" y="5935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35</xdr:row>
      <xdr:rowOff>21607</xdr:rowOff>
    </xdr:from>
    <xdr:ext cx="736600" cy="259045"/>
    <xdr:sp macro="" textlink="">
      <xdr:nvSpPr>
        <xdr:cNvPr id="71" name="テキスト ボックス 70"/>
        <xdr:cNvSpPr txBox="1"/>
      </xdr:nvSpPr>
      <xdr:spPr>
        <a:xfrm>
          <a:off x="3606800" y="60223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34</xdr:row>
      <xdr:rowOff>43180</xdr:rowOff>
    </xdr:from>
    <xdr:to>
      <xdr:col>15</xdr:col>
      <xdr:colOff>98425</xdr:colOff>
      <xdr:row>34</xdr:row>
      <xdr:rowOff>73660</xdr:rowOff>
    </xdr:to>
    <xdr:cxnSp macro="">
      <xdr:nvCxnSpPr>
        <xdr:cNvPr id="72" name="直線コネクタ 71"/>
        <xdr:cNvCxnSpPr/>
      </xdr:nvCxnSpPr>
      <xdr:spPr>
        <a:xfrm flipV="1">
          <a:off x="2209800" y="5872480"/>
          <a:ext cx="8890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34</xdr:row>
      <xdr:rowOff>121920</xdr:rowOff>
    </xdr:from>
    <xdr:to>
      <xdr:col>15</xdr:col>
      <xdr:colOff>149225</xdr:colOff>
      <xdr:row>35</xdr:row>
      <xdr:rowOff>52070</xdr:rowOff>
    </xdr:to>
    <xdr:sp macro="" textlink="">
      <xdr:nvSpPr>
        <xdr:cNvPr id="73" name="フローチャート: 判断 72"/>
        <xdr:cNvSpPr/>
      </xdr:nvSpPr>
      <xdr:spPr>
        <a:xfrm>
          <a:off x="3048000" y="5951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35</xdr:row>
      <xdr:rowOff>36847</xdr:rowOff>
    </xdr:from>
    <xdr:ext cx="762000" cy="259045"/>
    <xdr:sp macro="" textlink="">
      <xdr:nvSpPr>
        <xdr:cNvPr id="74" name="テキスト ボックス 73"/>
        <xdr:cNvSpPr txBox="1"/>
      </xdr:nvSpPr>
      <xdr:spPr>
        <a:xfrm>
          <a:off x="2717800" y="60375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33</xdr:row>
      <xdr:rowOff>168910</xdr:rowOff>
    </xdr:from>
    <xdr:to>
      <xdr:col>11</xdr:col>
      <xdr:colOff>9525</xdr:colOff>
      <xdr:row>34</xdr:row>
      <xdr:rowOff>73660</xdr:rowOff>
    </xdr:to>
    <xdr:cxnSp macro="">
      <xdr:nvCxnSpPr>
        <xdr:cNvPr id="75" name="直線コネクタ 74"/>
        <xdr:cNvCxnSpPr/>
      </xdr:nvCxnSpPr>
      <xdr:spPr>
        <a:xfrm>
          <a:off x="1320800" y="5826760"/>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34</xdr:row>
      <xdr:rowOff>99060</xdr:rowOff>
    </xdr:from>
    <xdr:to>
      <xdr:col>11</xdr:col>
      <xdr:colOff>60325</xdr:colOff>
      <xdr:row>35</xdr:row>
      <xdr:rowOff>29210</xdr:rowOff>
    </xdr:to>
    <xdr:sp macro="" textlink="">
      <xdr:nvSpPr>
        <xdr:cNvPr id="76" name="フローチャート: 判断 75"/>
        <xdr:cNvSpPr/>
      </xdr:nvSpPr>
      <xdr:spPr>
        <a:xfrm>
          <a:off x="2159000" y="59283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35</xdr:row>
      <xdr:rowOff>13987</xdr:rowOff>
    </xdr:from>
    <xdr:ext cx="762000" cy="259045"/>
    <xdr:sp macro="" textlink="">
      <xdr:nvSpPr>
        <xdr:cNvPr id="77" name="テキスト ボックス 76"/>
        <xdr:cNvSpPr txBox="1"/>
      </xdr:nvSpPr>
      <xdr:spPr>
        <a:xfrm>
          <a:off x="1828800" y="60147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34</xdr:row>
      <xdr:rowOff>91440</xdr:rowOff>
    </xdr:from>
    <xdr:to>
      <xdr:col>6</xdr:col>
      <xdr:colOff>171450</xdr:colOff>
      <xdr:row>35</xdr:row>
      <xdr:rowOff>21590</xdr:rowOff>
    </xdr:to>
    <xdr:sp macro="" textlink="">
      <xdr:nvSpPr>
        <xdr:cNvPr id="78" name="フローチャート: 判断 77"/>
        <xdr:cNvSpPr/>
      </xdr:nvSpPr>
      <xdr:spPr>
        <a:xfrm>
          <a:off x="1270000" y="59207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35</xdr:row>
      <xdr:rowOff>6367</xdr:rowOff>
    </xdr:from>
    <xdr:ext cx="762000" cy="259045"/>
    <xdr:sp macro="" textlink="">
      <xdr:nvSpPr>
        <xdr:cNvPr id="79" name="テキスト ボックス 78"/>
        <xdr:cNvSpPr txBox="1"/>
      </xdr:nvSpPr>
      <xdr:spPr>
        <a:xfrm>
          <a:off x="939800" y="60071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80" name="テキスト ボックス 79"/>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81" name="テキスト ボックス 80"/>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2" name="テキスト ボックス 81"/>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3" name="テキスト ボックス 82"/>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4" name="テキスト ボックス 83"/>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34</xdr:row>
      <xdr:rowOff>137160</xdr:rowOff>
    </xdr:from>
    <xdr:to>
      <xdr:col>24</xdr:col>
      <xdr:colOff>76200</xdr:colOff>
      <xdr:row>35</xdr:row>
      <xdr:rowOff>67310</xdr:rowOff>
    </xdr:to>
    <xdr:sp macro="" textlink="">
      <xdr:nvSpPr>
        <xdr:cNvPr id="85" name="楕円 84"/>
        <xdr:cNvSpPr/>
      </xdr:nvSpPr>
      <xdr:spPr>
        <a:xfrm>
          <a:off x="4775200" y="59664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33</xdr:row>
      <xdr:rowOff>153687</xdr:rowOff>
    </xdr:from>
    <xdr:ext cx="762000" cy="259045"/>
    <xdr:sp macro="" textlink="">
      <xdr:nvSpPr>
        <xdr:cNvPr id="86" name="人件費該当値テキスト"/>
        <xdr:cNvSpPr txBox="1"/>
      </xdr:nvSpPr>
      <xdr:spPr>
        <a:xfrm>
          <a:off x="4914900" y="58115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34</xdr:row>
      <xdr:rowOff>7620</xdr:rowOff>
    </xdr:from>
    <xdr:to>
      <xdr:col>20</xdr:col>
      <xdr:colOff>38100</xdr:colOff>
      <xdr:row>34</xdr:row>
      <xdr:rowOff>109220</xdr:rowOff>
    </xdr:to>
    <xdr:sp macro="" textlink="">
      <xdr:nvSpPr>
        <xdr:cNvPr id="87" name="楕円 86"/>
        <xdr:cNvSpPr/>
      </xdr:nvSpPr>
      <xdr:spPr>
        <a:xfrm>
          <a:off x="3937000" y="58369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32</xdr:row>
      <xdr:rowOff>119397</xdr:rowOff>
    </xdr:from>
    <xdr:ext cx="736600" cy="259045"/>
    <xdr:sp macro="" textlink="">
      <xdr:nvSpPr>
        <xdr:cNvPr id="88" name="テキスト ボックス 87"/>
        <xdr:cNvSpPr txBox="1"/>
      </xdr:nvSpPr>
      <xdr:spPr>
        <a:xfrm>
          <a:off x="3606800" y="56057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33</xdr:row>
      <xdr:rowOff>163830</xdr:rowOff>
    </xdr:from>
    <xdr:to>
      <xdr:col>15</xdr:col>
      <xdr:colOff>149225</xdr:colOff>
      <xdr:row>34</xdr:row>
      <xdr:rowOff>93980</xdr:rowOff>
    </xdr:to>
    <xdr:sp macro="" textlink="">
      <xdr:nvSpPr>
        <xdr:cNvPr id="89" name="楕円 88"/>
        <xdr:cNvSpPr/>
      </xdr:nvSpPr>
      <xdr:spPr>
        <a:xfrm>
          <a:off x="3048000" y="5821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32</xdr:row>
      <xdr:rowOff>104157</xdr:rowOff>
    </xdr:from>
    <xdr:ext cx="762000" cy="259045"/>
    <xdr:sp macro="" textlink="">
      <xdr:nvSpPr>
        <xdr:cNvPr id="90" name="テキスト ボックス 89"/>
        <xdr:cNvSpPr txBox="1"/>
      </xdr:nvSpPr>
      <xdr:spPr>
        <a:xfrm>
          <a:off x="2717800" y="5590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34</xdr:row>
      <xdr:rowOff>22860</xdr:rowOff>
    </xdr:from>
    <xdr:to>
      <xdr:col>11</xdr:col>
      <xdr:colOff>60325</xdr:colOff>
      <xdr:row>34</xdr:row>
      <xdr:rowOff>124460</xdr:rowOff>
    </xdr:to>
    <xdr:sp macro="" textlink="">
      <xdr:nvSpPr>
        <xdr:cNvPr id="91" name="楕円 90"/>
        <xdr:cNvSpPr/>
      </xdr:nvSpPr>
      <xdr:spPr>
        <a:xfrm>
          <a:off x="2159000" y="58521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32</xdr:row>
      <xdr:rowOff>134637</xdr:rowOff>
    </xdr:from>
    <xdr:ext cx="762000" cy="259045"/>
    <xdr:sp macro="" textlink="">
      <xdr:nvSpPr>
        <xdr:cNvPr id="92" name="テキスト ボックス 91"/>
        <xdr:cNvSpPr txBox="1"/>
      </xdr:nvSpPr>
      <xdr:spPr>
        <a:xfrm>
          <a:off x="1828800" y="56210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33</xdr:row>
      <xdr:rowOff>118110</xdr:rowOff>
    </xdr:from>
    <xdr:to>
      <xdr:col>6</xdr:col>
      <xdr:colOff>171450</xdr:colOff>
      <xdr:row>34</xdr:row>
      <xdr:rowOff>48260</xdr:rowOff>
    </xdr:to>
    <xdr:sp macro="" textlink="">
      <xdr:nvSpPr>
        <xdr:cNvPr id="93" name="楕円 92"/>
        <xdr:cNvSpPr/>
      </xdr:nvSpPr>
      <xdr:spPr>
        <a:xfrm>
          <a:off x="1270000" y="57759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32</xdr:row>
      <xdr:rowOff>58437</xdr:rowOff>
    </xdr:from>
    <xdr:ext cx="762000" cy="259045"/>
    <xdr:sp macro="" textlink="">
      <xdr:nvSpPr>
        <xdr:cNvPr id="94" name="テキスト ボックス 93"/>
        <xdr:cNvSpPr txBox="1"/>
      </xdr:nvSpPr>
      <xdr:spPr>
        <a:xfrm>
          <a:off x="939800" y="55448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5" name="正方形/長方形 94"/>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6" name="正方形/長方形 95"/>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7" name="正方形/長方形 96"/>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8" name="正方形/長方形 97"/>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9" name="正方形/長方形 98"/>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100" name="正方形/長方形 99"/>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101" name="正方形/長方形 100"/>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2" name="正方形/長方形 101"/>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3" name="正方形/長方形 102"/>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4" name="正方形/長方形 103"/>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5" name="テキスト ボックス 104"/>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物件費にかかる経常収支比率が類似団体平均を下回っているのは、行財政改革実施計画に基づき、一般管理経費が削減されたためである。近年は、公共施設等総合管理計画に基づく除却事業実施により、経常収支比率が上昇傾向にはあるが、今後も、なお一層の一般管理経費等の削減に努める。</a:t>
          </a:r>
        </a:p>
      </xdr:txBody>
    </xdr:sp>
    <xdr:clientData/>
  </xdr:twoCellAnchor>
  <xdr:oneCellAnchor>
    <xdr:from>
      <xdr:col>62</xdr:col>
      <xdr:colOff>6350</xdr:colOff>
      <xdr:row>9</xdr:row>
      <xdr:rowOff>107950</xdr:rowOff>
    </xdr:from>
    <xdr:ext cx="298543" cy="225703"/>
    <xdr:sp macro="" textlink="">
      <xdr:nvSpPr>
        <xdr:cNvPr id="106" name="テキスト ボックス 105"/>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7" name="直線コネクタ 106"/>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8" name="テキスト ボックス 107"/>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21</xdr:row>
      <xdr:rowOff>146050</xdr:rowOff>
    </xdr:from>
    <xdr:to>
      <xdr:col>85</xdr:col>
      <xdr:colOff>66675</xdr:colOff>
      <xdr:row>21</xdr:row>
      <xdr:rowOff>146050</xdr:rowOff>
    </xdr:to>
    <xdr:cxnSp macro="">
      <xdr:nvCxnSpPr>
        <xdr:cNvPr id="109" name="直線コネクタ 108"/>
        <xdr:cNvCxnSpPr/>
      </xdr:nvCxnSpPr>
      <xdr:spPr>
        <a:xfrm>
          <a:off x="12446000" y="374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21</xdr:row>
      <xdr:rowOff>3827</xdr:rowOff>
    </xdr:from>
    <xdr:ext cx="508000" cy="259045"/>
    <xdr:sp macro="" textlink="">
      <xdr:nvSpPr>
        <xdr:cNvPr id="110" name="テキスト ボックス 109"/>
        <xdr:cNvSpPr txBox="1"/>
      </xdr:nvSpPr>
      <xdr:spPr>
        <a:xfrm>
          <a:off x="11938000" y="360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19</xdr:row>
      <xdr:rowOff>107950</xdr:rowOff>
    </xdr:from>
    <xdr:to>
      <xdr:col>85</xdr:col>
      <xdr:colOff>66675</xdr:colOff>
      <xdr:row>19</xdr:row>
      <xdr:rowOff>107950</xdr:rowOff>
    </xdr:to>
    <xdr:cxnSp macro="">
      <xdr:nvCxnSpPr>
        <xdr:cNvPr id="111" name="直線コネクタ 110"/>
        <xdr:cNvCxnSpPr/>
      </xdr:nvCxnSpPr>
      <xdr:spPr>
        <a:xfrm>
          <a:off x="12446000" y="336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18</xdr:row>
      <xdr:rowOff>137177</xdr:rowOff>
    </xdr:from>
    <xdr:ext cx="508000" cy="259045"/>
    <xdr:sp macro="" textlink="">
      <xdr:nvSpPr>
        <xdr:cNvPr id="112" name="テキスト ボックス 111"/>
        <xdr:cNvSpPr txBox="1"/>
      </xdr:nvSpPr>
      <xdr:spPr>
        <a:xfrm>
          <a:off x="11938000" y="322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17</xdr:row>
      <xdr:rowOff>69850</xdr:rowOff>
    </xdr:from>
    <xdr:to>
      <xdr:col>85</xdr:col>
      <xdr:colOff>66675</xdr:colOff>
      <xdr:row>17</xdr:row>
      <xdr:rowOff>69850</xdr:rowOff>
    </xdr:to>
    <xdr:cxnSp macro="">
      <xdr:nvCxnSpPr>
        <xdr:cNvPr id="113" name="直線コネクタ 112"/>
        <xdr:cNvCxnSpPr/>
      </xdr:nvCxnSpPr>
      <xdr:spPr>
        <a:xfrm>
          <a:off x="12446000" y="298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16</xdr:row>
      <xdr:rowOff>99077</xdr:rowOff>
    </xdr:from>
    <xdr:ext cx="508000" cy="259045"/>
    <xdr:sp macro="" textlink="">
      <xdr:nvSpPr>
        <xdr:cNvPr id="114" name="テキスト ボックス 113"/>
        <xdr:cNvSpPr txBox="1"/>
      </xdr:nvSpPr>
      <xdr:spPr>
        <a:xfrm>
          <a:off x="11938000" y="284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15</xdr:row>
      <xdr:rowOff>31750</xdr:rowOff>
    </xdr:from>
    <xdr:to>
      <xdr:col>85</xdr:col>
      <xdr:colOff>66675</xdr:colOff>
      <xdr:row>15</xdr:row>
      <xdr:rowOff>31750</xdr:rowOff>
    </xdr:to>
    <xdr:cxnSp macro="">
      <xdr:nvCxnSpPr>
        <xdr:cNvPr id="115" name="直線コネクタ 114"/>
        <xdr:cNvCxnSpPr/>
      </xdr:nvCxnSpPr>
      <xdr:spPr>
        <a:xfrm>
          <a:off x="12446000" y="260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14</xdr:row>
      <xdr:rowOff>60977</xdr:rowOff>
    </xdr:from>
    <xdr:ext cx="508000" cy="259045"/>
    <xdr:sp macro="" textlink="">
      <xdr:nvSpPr>
        <xdr:cNvPr id="116" name="テキスト ボックス 115"/>
        <xdr:cNvSpPr txBox="1"/>
      </xdr:nvSpPr>
      <xdr:spPr>
        <a:xfrm>
          <a:off x="11938000" y="246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12</xdr:row>
      <xdr:rowOff>165100</xdr:rowOff>
    </xdr:from>
    <xdr:to>
      <xdr:col>85</xdr:col>
      <xdr:colOff>66675</xdr:colOff>
      <xdr:row>12</xdr:row>
      <xdr:rowOff>165100</xdr:rowOff>
    </xdr:to>
    <xdr:cxnSp macro="">
      <xdr:nvCxnSpPr>
        <xdr:cNvPr id="117" name="直線コネクタ 116"/>
        <xdr:cNvCxnSpPr/>
      </xdr:nvCxnSpPr>
      <xdr:spPr>
        <a:xfrm>
          <a:off x="12446000" y="222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12</xdr:row>
      <xdr:rowOff>22877</xdr:rowOff>
    </xdr:from>
    <xdr:ext cx="508000" cy="259045"/>
    <xdr:sp macro="" textlink="">
      <xdr:nvSpPr>
        <xdr:cNvPr id="118" name="テキスト ボックス 117"/>
        <xdr:cNvSpPr txBox="1"/>
      </xdr:nvSpPr>
      <xdr:spPr>
        <a:xfrm>
          <a:off x="11938000" y="208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19" name="直線コネクタ 118"/>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9</xdr:row>
      <xdr:rowOff>156227</xdr:rowOff>
    </xdr:from>
    <xdr:ext cx="508000" cy="259045"/>
    <xdr:sp macro="" textlink="">
      <xdr:nvSpPr>
        <xdr:cNvPr id="120" name="テキスト ボックス 119"/>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24</xdr:row>
      <xdr:rowOff>12700</xdr:rowOff>
    </xdr:to>
    <xdr:sp macro="" textlink="">
      <xdr:nvSpPr>
        <xdr:cNvPr id="121"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12</xdr:row>
      <xdr:rowOff>81280</xdr:rowOff>
    </xdr:from>
    <xdr:to>
      <xdr:col>82</xdr:col>
      <xdr:colOff>107950</xdr:colOff>
      <xdr:row>21</xdr:row>
      <xdr:rowOff>31750</xdr:rowOff>
    </xdr:to>
    <xdr:cxnSp macro="">
      <xdr:nvCxnSpPr>
        <xdr:cNvPr id="122" name="直線コネクタ 121"/>
        <xdr:cNvCxnSpPr/>
      </xdr:nvCxnSpPr>
      <xdr:spPr>
        <a:xfrm flipV="1">
          <a:off x="16510000" y="2138680"/>
          <a:ext cx="0" cy="14935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21</xdr:row>
      <xdr:rowOff>3827</xdr:rowOff>
    </xdr:from>
    <xdr:ext cx="762000" cy="259045"/>
    <xdr:sp macro="" textlink="">
      <xdr:nvSpPr>
        <xdr:cNvPr id="123" name="物件費最小値テキスト"/>
        <xdr:cNvSpPr txBox="1"/>
      </xdr:nvSpPr>
      <xdr:spPr>
        <a:xfrm>
          <a:off x="16598900" y="3604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21</xdr:row>
      <xdr:rowOff>31750</xdr:rowOff>
    </xdr:from>
    <xdr:to>
      <xdr:col>82</xdr:col>
      <xdr:colOff>196850</xdr:colOff>
      <xdr:row>21</xdr:row>
      <xdr:rowOff>31750</xdr:rowOff>
    </xdr:to>
    <xdr:cxnSp macro="">
      <xdr:nvCxnSpPr>
        <xdr:cNvPr id="124" name="直線コネクタ 123"/>
        <xdr:cNvCxnSpPr/>
      </xdr:nvCxnSpPr>
      <xdr:spPr>
        <a:xfrm>
          <a:off x="16421100" y="3632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10</xdr:row>
      <xdr:rowOff>167657</xdr:rowOff>
    </xdr:from>
    <xdr:ext cx="762000" cy="259045"/>
    <xdr:sp macro="" textlink="">
      <xdr:nvSpPr>
        <xdr:cNvPr id="125" name="物件費最大値テキスト"/>
        <xdr:cNvSpPr txBox="1"/>
      </xdr:nvSpPr>
      <xdr:spPr>
        <a:xfrm>
          <a:off x="16598900" y="18821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12</xdr:row>
      <xdr:rowOff>81280</xdr:rowOff>
    </xdr:from>
    <xdr:to>
      <xdr:col>82</xdr:col>
      <xdr:colOff>196850</xdr:colOff>
      <xdr:row>12</xdr:row>
      <xdr:rowOff>81280</xdr:rowOff>
    </xdr:to>
    <xdr:cxnSp macro="">
      <xdr:nvCxnSpPr>
        <xdr:cNvPr id="126" name="直線コネクタ 125"/>
        <xdr:cNvCxnSpPr/>
      </xdr:nvCxnSpPr>
      <xdr:spPr>
        <a:xfrm>
          <a:off x="16421100" y="21386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15</xdr:row>
      <xdr:rowOff>77470</xdr:rowOff>
    </xdr:from>
    <xdr:to>
      <xdr:col>82</xdr:col>
      <xdr:colOff>107950</xdr:colOff>
      <xdr:row>15</xdr:row>
      <xdr:rowOff>123190</xdr:rowOff>
    </xdr:to>
    <xdr:cxnSp macro="">
      <xdr:nvCxnSpPr>
        <xdr:cNvPr id="127" name="直線コネクタ 126"/>
        <xdr:cNvCxnSpPr/>
      </xdr:nvCxnSpPr>
      <xdr:spPr>
        <a:xfrm>
          <a:off x="15671800" y="2649220"/>
          <a:ext cx="8382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15</xdr:row>
      <xdr:rowOff>135907</xdr:rowOff>
    </xdr:from>
    <xdr:ext cx="762000" cy="259045"/>
    <xdr:sp macro="" textlink="">
      <xdr:nvSpPr>
        <xdr:cNvPr id="128" name="物件費平均値テキスト"/>
        <xdr:cNvSpPr txBox="1"/>
      </xdr:nvSpPr>
      <xdr:spPr>
        <a:xfrm>
          <a:off x="16598900" y="27076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15</xdr:row>
      <xdr:rowOff>163830</xdr:rowOff>
    </xdr:from>
    <xdr:to>
      <xdr:col>82</xdr:col>
      <xdr:colOff>158750</xdr:colOff>
      <xdr:row>16</xdr:row>
      <xdr:rowOff>93980</xdr:rowOff>
    </xdr:to>
    <xdr:sp macro="" textlink="">
      <xdr:nvSpPr>
        <xdr:cNvPr id="129" name="フローチャート: 判断 128"/>
        <xdr:cNvSpPr/>
      </xdr:nvSpPr>
      <xdr:spPr>
        <a:xfrm>
          <a:off x="16459200" y="2735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15</xdr:row>
      <xdr:rowOff>46990</xdr:rowOff>
    </xdr:from>
    <xdr:to>
      <xdr:col>78</xdr:col>
      <xdr:colOff>69850</xdr:colOff>
      <xdr:row>15</xdr:row>
      <xdr:rowOff>77470</xdr:rowOff>
    </xdr:to>
    <xdr:cxnSp macro="">
      <xdr:nvCxnSpPr>
        <xdr:cNvPr id="130" name="直線コネクタ 129"/>
        <xdr:cNvCxnSpPr/>
      </xdr:nvCxnSpPr>
      <xdr:spPr>
        <a:xfrm>
          <a:off x="14782800" y="2618740"/>
          <a:ext cx="8890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16</xdr:row>
      <xdr:rowOff>45720</xdr:rowOff>
    </xdr:from>
    <xdr:to>
      <xdr:col>78</xdr:col>
      <xdr:colOff>120650</xdr:colOff>
      <xdr:row>16</xdr:row>
      <xdr:rowOff>147320</xdr:rowOff>
    </xdr:to>
    <xdr:sp macro="" textlink="">
      <xdr:nvSpPr>
        <xdr:cNvPr id="131" name="フローチャート: 判断 130"/>
        <xdr:cNvSpPr/>
      </xdr:nvSpPr>
      <xdr:spPr>
        <a:xfrm>
          <a:off x="15621000" y="27889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16</xdr:row>
      <xdr:rowOff>132097</xdr:rowOff>
    </xdr:from>
    <xdr:ext cx="736600" cy="259045"/>
    <xdr:sp macro="" textlink="">
      <xdr:nvSpPr>
        <xdr:cNvPr id="132" name="テキスト ボックス 131"/>
        <xdr:cNvSpPr txBox="1"/>
      </xdr:nvSpPr>
      <xdr:spPr>
        <a:xfrm>
          <a:off x="15290800" y="28752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15</xdr:row>
      <xdr:rowOff>24130</xdr:rowOff>
    </xdr:from>
    <xdr:to>
      <xdr:col>73</xdr:col>
      <xdr:colOff>180975</xdr:colOff>
      <xdr:row>15</xdr:row>
      <xdr:rowOff>46990</xdr:rowOff>
    </xdr:to>
    <xdr:cxnSp macro="">
      <xdr:nvCxnSpPr>
        <xdr:cNvPr id="133" name="直線コネクタ 132"/>
        <xdr:cNvCxnSpPr/>
      </xdr:nvCxnSpPr>
      <xdr:spPr>
        <a:xfrm>
          <a:off x="13893800" y="2595880"/>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16</xdr:row>
      <xdr:rowOff>60960</xdr:rowOff>
    </xdr:from>
    <xdr:to>
      <xdr:col>74</xdr:col>
      <xdr:colOff>31750</xdr:colOff>
      <xdr:row>16</xdr:row>
      <xdr:rowOff>162560</xdr:rowOff>
    </xdr:to>
    <xdr:sp macro="" textlink="">
      <xdr:nvSpPr>
        <xdr:cNvPr id="134" name="フローチャート: 判断 133"/>
        <xdr:cNvSpPr/>
      </xdr:nvSpPr>
      <xdr:spPr>
        <a:xfrm>
          <a:off x="14732000" y="28041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16</xdr:row>
      <xdr:rowOff>147337</xdr:rowOff>
    </xdr:from>
    <xdr:ext cx="762000" cy="259045"/>
    <xdr:sp macro="" textlink="">
      <xdr:nvSpPr>
        <xdr:cNvPr id="135" name="テキスト ボックス 134"/>
        <xdr:cNvSpPr txBox="1"/>
      </xdr:nvSpPr>
      <xdr:spPr>
        <a:xfrm>
          <a:off x="14401800" y="28905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14</xdr:row>
      <xdr:rowOff>134620</xdr:rowOff>
    </xdr:from>
    <xdr:to>
      <xdr:col>69</xdr:col>
      <xdr:colOff>92075</xdr:colOff>
      <xdr:row>15</xdr:row>
      <xdr:rowOff>24130</xdr:rowOff>
    </xdr:to>
    <xdr:cxnSp macro="">
      <xdr:nvCxnSpPr>
        <xdr:cNvPr id="136" name="直線コネクタ 135"/>
        <xdr:cNvCxnSpPr/>
      </xdr:nvCxnSpPr>
      <xdr:spPr>
        <a:xfrm>
          <a:off x="13004800" y="2534920"/>
          <a:ext cx="889000" cy="609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16</xdr:row>
      <xdr:rowOff>30480</xdr:rowOff>
    </xdr:from>
    <xdr:to>
      <xdr:col>69</xdr:col>
      <xdr:colOff>142875</xdr:colOff>
      <xdr:row>16</xdr:row>
      <xdr:rowOff>132080</xdr:rowOff>
    </xdr:to>
    <xdr:sp macro="" textlink="">
      <xdr:nvSpPr>
        <xdr:cNvPr id="137" name="フローチャート: 判断 136"/>
        <xdr:cNvSpPr/>
      </xdr:nvSpPr>
      <xdr:spPr>
        <a:xfrm>
          <a:off x="13843000" y="2773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16</xdr:row>
      <xdr:rowOff>116857</xdr:rowOff>
    </xdr:from>
    <xdr:ext cx="762000" cy="259045"/>
    <xdr:sp macro="" textlink="">
      <xdr:nvSpPr>
        <xdr:cNvPr id="138" name="テキスト ボックス 137"/>
        <xdr:cNvSpPr txBox="1"/>
      </xdr:nvSpPr>
      <xdr:spPr>
        <a:xfrm>
          <a:off x="13512800" y="28600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16</xdr:row>
      <xdr:rowOff>15240</xdr:rowOff>
    </xdr:from>
    <xdr:to>
      <xdr:col>65</xdr:col>
      <xdr:colOff>53975</xdr:colOff>
      <xdr:row>16</xdr:row>
      <xdr:rowOff>116840</xdr:rowOff>
    </xdr:to>
    <xdr:sp macro="" textlink="">
      <xdr:nvSpPr>
        <xdr:cNvPr id="139" name="フローチャート: 判断 138"/>
        <xdr:cNvSpPr/>
      </xdr:nvSpPr>
      <xdr:spPr>
        <a:xfrm>
          <a:off x="12954000" y="27584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16</xdr:row>
      <xdr:rowOff>101617</xdr:rowOff>
    </xdr:from>
    <xdr:ext cx="762000" cy="259045"/>
    <xdr:sp macro="" textlink="">
      <xdr:nvSpPr>
        <xdr:cNvPr id="140" name="テキスト ボックス 139"/>
        <xdr:cNvSpPr txBox="1"/>
      </xdr:nvSpPr>
      <xdr:spPr>
        <a:xfrm>
          <a:off x="12623800" y="28448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41" name="テキスト ボックス 140"/>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42" name="テキスト ボックス 141"/>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3" name="テキスト ボックス 142"/>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4" name="テキスト ボックス 143"/>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5" name="テキスト ボックス 144"/>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15</xdr:row>
      <xdr:rowOff>72390</xdr:rowOff>
    </xdr:from>
    <xdr:to>
      <xdr:col>82</xdr:col>
      <xdr:colOff>158750</xdr:colOff>
      <xdr:row>16</xdr:row>
      <xdr:rowOff>2540</xdr:rowOff>
    </xdr:to>
    <xdr:sp macro="" textlink="">
      <xdr:nvSpPr>
        <xdr:cNvPr id="146" name="楕円 145"/>
        <xdr:cNvSpPr/>
      </xdr:nvSpPr>
      <xdr:spPr>
        <a:xfrm>
          <a:off x="16459200" y="26441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14</xdr:row>
      <xdr:rowOff>88917</xdr:rowOff>
    </xdr:from>
    <xdr:ext cx="762000" cy="259045"/>
    <xdr:sp macro="" textlink="">
      <xdr:nvSpPr>
        <xdr:cNvPr id="147" name="物件費該当値テキスト"/>
        <xdr:cNvSpPr txBox="1"/>
      </xdr:nvSpPr>
      <xdr:spPr>
        <a:xfrm>
          <a:off x="16598900" y="24892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15</xdr:row>
      <xdr:rowOff>26670</xdr:rowOff>
    </xdr:from>
    <xdr:to>
      <xdr:col>78</xdr:col>
      <xdr:colOff>120650</xdr:colOff>
      <xdr:row>15</xdr:row>
      <xdr:rowOff>128270</xdr:rowOff>
    </xdr:to>
    <xdr:sp macro="" textlink="">
      <xdr:nvSpPr>
        <xdr:cNvPr id="148" name="楕円 147"/>
        <xdr:cNvSpPr/>
      </xdr:nvSpPr>
      <xdr:spPr>
        <a:xfrm>
          <a:off x="15621000" y="2598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13</xdr:row>
      <xdr:rowOff>138447</xdr:rowOff>
    </xdr:from>
    <xdr:ext cx="736600" cy="259045"/>
    <xdr:sp macro="" textlink="">
      <xdr:nvSpPr>
        <xdr:cNvPr id="149" name="テキスト ボックス 148"/>
        <xdr:cNvSpPr txBox="1"/>
      </xdr:nvSpPr>
      <xdr:spPr>
        <a:xfrm>
          <a:off x="15290800" y="23672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14</xdr:row>
      <xdr:rowOff>167640</xdr:rowOff>
    </xdr:from>
    <xdr:to>
      <xdr:col>74</xdr:col>
      <xdr:colOff>31750</xdr:colOff>
      <xdr:row>15</xdr:row>
      <xdr:rowOff>97790</xdr:rowOff>
    </xdr:to>
    <xdr:sp macro="" textlink="">
      <xdr:nvSpPr>
        <xdr:cNvPr id="150" name="楕円 149"/>
        <xdr:cNvSpPr/>
      </xdr:nvSpPr>
      <xdr:spPr>
        <a:xfrm>
          <a:off x="14732000" y="25679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13</xdr:row>
      <xdr:rowOff>107967</xdr:rowOff>
    </xdr:from>
    <xdr:ext cx="762000" cy="259045"/>
    <xdr:sp macro="" textlink="">
      <xdr:nvSpPr>
        <xdr:cNvPr id="151" name="テキスト ボックス 150"/>
        <xdr:cNvSpPr txBox="1"/>
      </xdr:nvSpPr>
      <xdr:spPr>
        <a:xfrm>
          <a:off x="14401800" y="23368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14</xdr:row>
      <xdr:rowOff>144780</xdr:rowOff>
    </xdr:from>
    <xdr:to>
      <xdr:col>69</xdr:col>
      <xdr:colOff>142875</xdr:colOff>
      <xdr:row>15</xdr:row>
      <xdr:rowOff>74930</xdr:rowOff>
    </xdr:to>
    <xdr:sp macro="" textlink="">
      <xdr:nvSpPr>
        <xdr:cNvPr id="152" name="楕円 151"/>
        <xdr:cNvSpPr/>
      </xdr:nvSpPr>
      <xdr:spPr>
        <a:xfrm>
          <a:off x="13843000" y="25450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13</xdr:row>
      <xdr:rowOff>85107</xdr:rowOff>
    </xdr:from>
    <xdr:ext cx="762000" cy="259045"/>
    <xdr:sp macro="" textlink="">
      <xdr:nvSpPr>
        <xdr:cNvPr id="153" name="テキスト ボックス 152"/>
        <xdr:cNvSpPr txBox="1"/>
      </xdr:nvSpPr>
      <xdr:spPr>
        <a:xfrm>
          <a:off x="13512800" y="23139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14</xdr:row>
      <xdr:rowOff>83820</xdr:rowOff>
    </xdr:from>
    <xdr:to>
      <xdr:col>65</xdr:col>
      <xdr:colOff>53975</xdr:colOff>
      <xdr:row>15</xdr:row>
      <xdr:rowOff>13970</xdr:rowOff>
    </xdr:to>
    <xdr:sp macro="" textlink="">
      <xdr:nvSpPr>
        <xdr:cNvPr id="154" name="楕円 153"/>
        <xdr:cNvSpPr/>
      </xdr:nvSpPr>
      <xdr:spPr>
        <a:xfrm>
          <a:off x="12954000" y="24841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13</xdr:row>
      <xdr:rowOff>24147</xdr:rowOff>
    </xdr:from>
    <xdr:ext cx="762000" cy="259045"/>
    <xdr:sp macro="" textlink="">
      <xdr:nvSpPr>
        <xdr:cNvPr id="155" name="テキスト ボックス 154"/>
        <xdr:cNvSpPr txBox="1"/>
      </xdr:nvSpPr>
      <xdr:spPr>
        <a:xfrm>
          <a:off x="12623800" y="22529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6" name="正方形/長方形 155"/>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7" name="正方形/長方形 156"/>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58" name="正方形/長方形 157"/>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59" name="正方形/長方形 158"/>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60" name="正方形/長方形 159"/>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61" name="正方形/長方形 160"/>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62" name="正方形/長方形 161"/>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3" name="正方形/長方形 162"/>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4" name="正方形/長方形 163"/>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5" name="正方形/長方形 164"/>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6" name="テキスト ボックス 165"/>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扶助費にかかる経常収支比率については類似団体を下回っているが、人口一人当たりの決算額で比較すると類似団体平均とほぼ同数である。障害者支援・子育て支援対策等の社会保障分野において財政需要が増嵩している中で、今後も扶助費全体としては増加傾向と見込まれるが、引き続き生活保護の適正実施等、抑制に努める。</a:t>
          </a:r>
        </a:p>
      </xdr:txBody>
    </xdr:sp>
    <xdr:clientData/>
  </xdr:twoCellAnchor>
  <xdr:oneCellAnchor>
    <xdr:from>
      <xdr:col>3</xdr:col>
      <xdr:colOff>123825</xdr:colOff>
      <xdr:row>49</xdr:row>
      <xdr:rowOff>107950</xdr:rowOff>
    </xdr:from>
    <xdr:ext cx="298543" cy="225703"/>
    <xdr:sp macro="" textlink="">
      <xdr:nvSpPr>
        <xdr:cNvPr id="167" name="テキスト ボックス 166"/>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68" name="直線コネクタ 167"/>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69" name="テキスト ボックス 168"/>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62</xdr:row>
      <xdr:rowOff>69850</xdr:rowOff>
    </xdr:from>
    <xdr:to>
      <xdr:col>26</xdr:col>
      <xdr:colOff>184150</xdr:colOff>
      <xdr:row>62</xdr:row>
      <xdr:rowOff>69850</xdr:rowOff>
    </xdr:to>
    <xdr:cxnSp macro="">
      <xdr:nvCxnSpPr>
        <xdr:cNvPr id="170" name="直線コネクタ 169"/>
        <xdr:cNvCxnSpPr/>
      </xdr:nvCxnSpPr>
      <xdr:spPr>
        <a:xfrm>
          <a:off x="762000" y="106997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99077</xdr:rowOff>
    </xdr:from>
    <xdr:ext cx="508000" cy="259045"/>
    <xdr:sp macro="" textlink="">
      <xdr:nvSpPr>
        <xdr:cNvPr id="171" name="テキスト ボックス 170"/>
        <xdr:cNvSpPr txBox="1"/>
      </xdr:nvSpPr>
      <xdr:spPr>
        <a:xfrm>
          <a:off x="254000" y="105575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60</xdr:row>
      <xdr:rowOff>127000</xdr:rowOff>
    </xdr:from>
    <xdr:to>
      <xdr:col>26</xdr:col>
      <xdr:colOff>184150</xdr:colOff>
      <xdr:row>60</xdr:row>
      <xdr:rowOff>127000</xdr:rowOff>
    </xdr:to>
    <xdr:cxnSp macro="">
      <xdr:nvCxnSpPr>
        <xdr:cNvPr id="172" name="直線コネクタ 171"/>
        <xdr:cNvCxnSpPr/>
      </xdr:nvCxnSpPr>
      <xdr:spPr>
        <a:xfrm>
          <a:off x="762000" y="10414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59</xdr:row>
      <xdr:rowOff>156227</xdr:rowOff>
    </xdr:from>
    <xdr:ext cx="508000" cy="259045"/>
    <xdr:sp macro="" textlink="">
      <xdr:nvSpPr>
        <xdr:cNvPr id="173" name="テキスト ボックス 172"/>
        <xdr:cNvSpPr txBox="1"/>
      </xdr:nvSpPr>
      <xdr:spPr>
        <a:xfrm>
          <a:off x="254000" y="10271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59</xdr:row>
      <xdr:rowOff>12700</xdr:rowOff>
    </xdr:from>
    <xdr:to>
      <xdr:col>26</xdr:col>
      <xdr:colOff>184150</xdr:colOff>
      <xdr:row>59</xdr:row>
      <xdr:rowOff>12700</xdr:rowOff>
    </xdr:to>
    <xdr:cxnSp macro="">
      <xdr:nvCxnSpPr>
        <xdr:cNvPr id="174" name="直線コネクタ 173"/>
        <xdr:cNvCxnSpPr/>
      </xdr:nvCxnSpPr>
      <xdr:spPr>
        <a:xfrm>
          <a:off x="762000" y="101282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58</xdr:row>
      <xdr:rowOff>41927</xdr:rowOff>
    </xdr:from>
    <xdr:ext cx="508000" cy="259045"/>
    <xdr:sp macro="" textlink="">
      <xdr:nvSpPr>
        <xdr:cNvPr id="175" name="テキスト ボックス 174"/>
        <xdr:cNvSpPr txBox="1"/>
      </xdr:nvSpPr>
      <xdr:spPr>
        <a:xfrm>
          <a:off x="254000" y="99860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57</xdr:row>
      <xdr:rowOff>69850</xdr:rowOff>
    </xdr:from>
    <xdr:to>
      <xdr:col>26</xdr:col>
      <xdr:colOff>184150</xdr:colOff>
      <xdr:row>57</xdr:row>
      <xdr:rowOff>69850</xdr:rowOff>
    </xdr:to>
    <xdr:cxnSp macro="">
      <xdr:nvCxnSpPr>
        <xdr:cNvPr id="176" name="直線コネクタ 175"/>
        <xdr:cNvCxnSpPr/>
      </xdr:nvCxnSpPr>
      <xdr:spPr>
        <a:xfrm>
          <a:off x="762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56</xdr:row>
      <xdr:rowOff>99077</xdr:rowOff>
    </xdr:from>
    <xdr:ext cx="508000" cy="259045"/>
    <xdr:sp macro="" textlink="">
      <xdr:nvSpPr>
        <xdr:cNvPr id="177" name="テキスト ボックス 176"/>
        <xdr:cNvSpPr txBox="1"/>
      </xdr:nvSpPr>
      <xdr:spPr>
        <a:xfrm>
          <a:off x="254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55</xdr:row>
      <xdr:rowOff>127000</xdr:rowOff>
    </xdr:from>
    <xdr:to>
      <xdr:col>26</xdr:col>
      <xdr:colOff>184150</xdr:colOff>
      <xdr:row>55</xdr:row>
      <xdr:rowOff>127000</xdr:rowOff>
    </xdr:to>
    <xdr:cxnSp macro="">
      <xdr:nvCxnSpPr>
        <xdr:cNvPr id="178" name="直線コネクタ 177"/>
        <xdr:cNvCxnSpPr/>
      </xdr:nvCxnSpPr>
      <xdr:spPr>
        <a:xfrm>
          <a:off x="762000" y="95567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54</xdr:row>
      <xdr:rowOff>156227</xdr:rowOff>
    </xdr:from>
    <xdr:ext cx="508000" cy="259045"/>
    <xdr:sp macro="" textlink="">
      <xdr:nvSpPr>
        <xdr:cNvPr id="179" name="テキスト ボックス 178"/>
        <xdr:cNvSpPr txBox="1"/>
      </xdr:nvSpPr>
      <xdr:spPr>
        <a:xfrm>
          <a:off x="254000" y="94145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54</xdr:row>
      <xdr:rowOff>12700</xdr:rowOff>
    </xdr:from>
    <xdr:to>
      <xdr:col>26</xdr:col>
      <xdr:colOff>184150</xdr:colOff>
      <xdr:row>54</xdr:row>
      <xdr:rowOff>12700</xdr:rowOff>
    </xdr:to>
    <xdr:cxnSp macro="">
      <xdr:nvCxnSpPr>
        <xdr:cNvPr id="180" name="直線コネクタ 179"/>
        <xdr:cNvCxnSpPr/>
      </xdr:nvCxnSpPr>
      <xdr:spPr>
        <a:xfrm>
          <a:off x="762000" y="9271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53</xdr:row>
      <xdr:rowOff>41927</xdr:rowOff>
    </xdr:from>
    <xdr:ext cx="508000" cy="259045"/>
    <xdr:sp macro="" textlink="">
      <xdr:nvSpPr>
        <xdr:cNvPr id="181" name="テキスト ボックス 180"/>
        <xdr:cNvSpPr txBox="1"/>
      </xdr:nvSpPr>
      <xdr:spPr>
        <a:xfrm>
          <a:off x="254000" y="9128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69850</xdr:rowOff>
    </xdr:from>
    <xdr:to>
      <xdr:col>26</xdr:col>
      <xdr:colOff>184150</xdr:colOff>
      <xdr:row>52</xdr:row>
      <xdr:rowOff>69850</xdr:rowOff>
    </xdr:to>
    <xdr:cxnSp macro="">
      <xdr:nvCxnSpPr>
        <xdr:cNvPr id="182" name="直線コネクタ 181"/>
        <xdr:cNvCxnSpPr/>
      </xdr:nvCxnSpPr>
      <xdr:spPr>
        <a:xfrm>
          <a:off x="762000" y="89852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51</xdr:row>
      <xdr:rowOff>99077</xdr:rowOff>
    </xdr:from>
    <xdr:ext cx="508000" cy="259045"/>
    <xdr:sp macro="" textlink="">
      <xdr:nvSpPr>
        <xdr:cNvPr id="183" name="テキスト ボックス 182"/>
        <xdr:cNvSpPr txBox="1"/>
      </xdr:nvSpPr>
      <xdr:spPr>
        <a:xfrm>
          <a:off x="254000" y="88430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84" name="直線コネクタ 183"/>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49</xdr:row>
      <xdr:rowOff>156227</xdr:rowOff>
    </xdr:from>
    <xdr:ext cx="508000" cy="259045"/>
    <xdr:sp macro="" textlink="">
      <xdr:nvSpPr>
        <xdr:cNvPr id="185" name="テキスト ボックス 184"/>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64</xdr:row>
      <xdr:rowOff>12700</xdr:rowOff>
    </xdr:to>
    <xdr:sp macro="" textlink="">
      <xdr:nvSpPr>
        <xdr:cNvPr id="186"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53</xdr:row>
      <xdr:rowOff>41275</xdr:rowOff>
    </xdr:from>
    <xdr:to>
      <xdr:col>24</xdr:col>
      <xdr:colOff>25400</xdr:colOff>
      <xdr:row>61</xdr:row>
      <xdr:rowOff>88900</xdr:rowOff>
    </xdr:to>
    <xdr:cxnSp macro="">
      <xdr:nvCxnSpPr>
        <xdr:cNvPr id="187" name="直線コネクタ 186"/>
        <xdr:cNvCxnSpPr/>
      </xdr:nvCxnSpPr>
      <xdr:spPr>
        <a:xfrm flipV="1">
          <a:off x="4826000" y="9128125"/>
          <a:ext cx="0" cy="141922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61</xdr:row>
      <xdr:rowOff>60977</xdr:rowOff>
    </xdr:from>
    <xdr:ext cx="762000" cy="259045"/>
    <xdr:sp macro="" textlink="">
      <xdr:nvSpPr>
        <xdr:cNvPr id="188" name="扶助費最小値テキスト"/>
        <xdr:cNvSpPr txBox="1"/>
      </xdr:nvSpPr>
      <xdr:spPr>
        <a:xfrm>
          <a:off x="4914900" y="10519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61</xdr:row>
      <xdr:rowOff>88900</xdr:rowOff>
    </xdr:from>
    <xdr:to>
      <xdr:col>24</xdr:col>
      <xdr:colOff>114300</xdr:colOff>
      <xdr:row>61</xdr:row>
      <xdr:rowOff>88900</xdr:rowOff>
    </xdr:to>
    <xdr:cxnSp macro="">
      <xdr:nvCxnSpPr>
        <xdr:cNvPr id="189" name="直線コネクタ 188"/>
        <xdr:cNvCxnSpPr/>
      </xdr:nvCxnSpPr>
      <xdr:spPr>
        <a:xfrm>
          <a:off x="4737100" y="105473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51</xdr:row>
      <xdr:rowOff>127652</xdr:rowOff>
    </xdr:from>
    <xdr:ext cx="762000" cy="259045"/>
    <xdr:sp macro="" textlink="">
      <xdr:nvSpPr>
        <xdr:cNvPr id="190" name="扶助費最大値テキスト"/>
        <xdr:cNvSpPr txBox="1"/>
      </xdr:nvSpPr>
      <xdr:spPr>
        <a:xfrm>
          <a:off x="4914900" y="88716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53</xdr:row>
      <xdr:rowOff>41275</xdr:rowOff>
    </xdr:from>
    <xdr:to>
      <xdr:col>24</xdr:col>
      <xdr:colOff>114300</xdr:colOff>
      <xdr:row>53</xdr:row>
      <xdr:rowOff>41275</xdr:rowOff>
    </xdr:to>
    <xdr:cxnSp macro="">
      <xdr:nvCxnSpPr>
        <xdr:cNvPr id="191" name="直線コネクタ 190"/>
        <xdr:cNvCxnSpPr/>
      </xdr:nvCxnSpPr>
      <xdr:spPr>
        <a:xfrm>
          <a:off x="4737100" y="91281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53</xdr:row>
      <xdr:rowOff>165100</xdr:rowOff>
    </xdr:from>
    <xdr:to>
      <xdr:col>24</xdr:col>
      <xdr:colOff>25400</xdr:colOff>
      <xdr:row>54</xdr:row>
      <xdr:rowOff>22225</xdr:rowOff>
    </xdr:to>
    <xdr:cxnSp macro="">
      <xdr:nvCxnSpPr>
        <xdr:cNvPr id="192" name="直線コネクタ 191"/>
        <xdr:cNvCxnSpPr/>
      </xdr:nvCxnSpPr>
      <xdr:spPr>
        <a:xfrm flipV="1">
          <a:off x="3987800" y="9251950"/>
          <a:ext cx="838200" cy="285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162577</xdr:rowOff>
    </xdr:from>
    <xdr:ext cx="762000" cy="259045"/>
    <xdr:sp macro="" textlink="">
      <xdr:nvSpPr>
        <xdr:cNvPr id="193" name="扶助費平均値テキスト"/>
        <xdr:cNvSpPr txBox="1"/>
      </xdr:nvSpPr>
      <xdr:spPr>
        <a:xfrm>
          <a:off x="4914900" y="959232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56</xdr:row>
      <xdr:rowOff>19050</xdr:rowOff>
    </xdr:from>
    <xdr:to>
      <xdr:col>24</xdr:col>
      <xdr:colOff>76200</xdr:colOff>
      <xdr:row>56</xdr:row>
      <xdr:rowOff>120650</xdr:rowOff>
    </xdr:to>
    <xdr:sp macro="" textlink="">
      <xdr:nvSpPr>
        <xdr:cNvPr id="194" name="フローチャート: 判断 193"/>
        <xdr:cNvSpPr/>
      </xdr:nvSpPr>
      <xdr:spPr>
        <a:xfrm>
          <a:off x="4775200" y="96202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54</xdr:row>
      <xdr:rowOff>22225</xdr:rowOff>
    </xdr:from>
    <xdr:to>
      <xdr:col>19</xdr:col>
      <xdr:colOff>187325</xdr:colOff>
      <xdr:row>54</xdr:row>
      <xdr:rowOff>22225</xdr:rowOff>
    </xdr:to>
    <xdr:cxnSp macro="">
      <xdr:nvCxnSpPr>
        <xdr:cNvPr id="195" name="直線コネクタ 194"/>
        <xdr:cNvCxnSpPr/>
      </xdr:nvCxnSpPr>
      <xdr:spPr>
        <a:xfrm>
          <a:off x="3098800" y="9280525"/>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56</xdr:row>
      <xdr:rowOff>114300</xdr:rowOff>
    </xdr:from>
    <xdr:to>
      <xdr:col>20</xdr:col>
      <xdr:colOff>38100</xdr:colOff>
      <xdr:row>57</xdr:row>
      <xdr:rowOff>44450</xdr:rowOff>
    </xdr:to>
    <xdr:sp macro="" textlink="">
      <xdr:nvSpPr>
        <xdr:cNvPr id="196" name="フローチャート: 判断 195"/>
        <xdr:cNvSpPr/>
      </xdr:nvSpPr>
      <xdr:spPr>
        <a:xfrm>
          <a:off x="3937000" y="971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57</xdr:row>
      <xdr:rowOff>29227</xdr:rowOff>
    </xdr:from>
    <xdr:ext cx="736600" cy="259045"/>
    <xdr:sp macro="" textlink="">
      <xdr:nvSpPr>
        <xdr:cNvPr id="197" name="テキスト ボックス 196"/>
        <xdr:cNvSpPr txBox="1"/>
      </xdr:nvSpPr>
      <xdr:spPr>
        <a:xfrm>
          <a:off x="3606800" y="98018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53</xdr:row>
      <xdr:rowOff>136525</xdr:rowOff>
    </xdr:from>
    <xdr:to>
      <xdr:col>15</xdr:col>
      <xdr:colOff>98425</xdr:colOff>
      <xdr:row>54</xdr:row>
      <xdr:rowOff>22225</xdr:rowOff>
    </xdr:to>
    <xdr:cxnSp macro="">
      <xdr:nvCxnSpPr>
        <xdr:cNvPr id="198" name="直線コネクタ 197"/>
        <xdr:cNvCxnSpPr/>
      </xdr:nvCxnSpPr>
      <xdr:spPr>
        <a:xfrm>
          <a:off x="2209800" y="9223375"/>
          <a:ext cx="889000" cy="571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56</xdr:row>
      <xdr:rowOff>38100</xdr:rowOff>
    </xdr:from>
    <xdr:to>
      <xdr:col>15</xdr:col>
      <xdr:colOff>149225</xdr:colOff>
      <xdr:row>56</xdr:row>
      <xdr:rowOff>139700</xdr:rowOff>
    </xdr:to>
    <xdr:sp macro="" textlink="">
      <xdr:nvSpPr>
        <xdr:cNvPr id="199" name="フローチャート: 判断 198"/>
        <xdr:cNvSpPr/>
      </xdr:nvSpPr>
      <xdr:spPr>
        <a:xfrm>
          <a:off x="3048000" y="9639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56</xdr:row>
      <xdr:rowOff>124477</xdr:rowOff>
    </xdr:from>
    <xdr:ext cx="762000" cy="259045"/>
    <xdr:sp macro="" textlink="">
      <xdr:nvSpPr>
        <xdr:cNvPr id="200" name="テキスト ボックス 199"/>
        <xdr:cNvSpPr txBox="1"/>
      </xdr:nvSpPr>
      <xdr:spPr>
        <a:xfrm>
          <a:off x="2717800" y="9725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53</xdr:row>
      <xdr:rowOff>127000</xdr:rowOff>
    </xdr:from>
    <xdr:to>
      <xdr:col>11</xdr:col>
      <xdr:colOff>9525</xdr:colOff>
      <xdr:row>53</xdr:row>
      <xdr:rowOff>136525</xdr:rowOff>
    </xdr:to>
    <xdr:cxnSp macro="">
      <xdr:nvCxnSpPr>
        <xdr:cNvPr id="201" name="直線コネクタ 200"/>
        <xdr:cNvCxnSpPr/>
      </xdr:nvCxnSpPr>
      <xdr:spPr>
        <a:xfrm>
          <a:off x="1320800" y="9213850"/>
          <a:ext cx="889000" cy="95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56</xdr:row>
      <xdr:rowOff>28575</xdr:rowOff>
    </xdr:from>
    <xdr:to>
      <xdr:col>11</xdr:col>
      <xdr:colOff>60325</xdr:colOff>
      <xdr:row>56</xdr:row>
      <xdr:rowOff>130175</xdr:rowOff>
    </xdr:to>
    <xdr:sp macro="" textlink="">
      <xdr:nvSpPr>
        <xdr:cNvPr id="202" name="フローチャート: 判断 201"/>
        <xdr:cNvSpPr/>
      </xdr:nvSpPr>
      <xdr:spPr>
        <a:xfrm>
          <a:off x="2159000" y="96297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56</xdr:row>
      <xdr:rowOff>114952</xdr:rowOff>
    </xdr:from>
    <xdr:ext cx="762000" cy="259045"/>
    <xdr:sp macro="" textlink="">
      <xdr:nvSpPr>
        <xdr:cNvPr id="203" name="テキスト ボックス 202"/>
        <xdr:cNvSpPr txBox="1"/>
      </xdr:nvSpPr>
      <xdr:spPr>
        <a:xfrm>
          <a:off x="1828800" y="97161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56</xdr:row>
      <xdr:rowOff>19050</xdr:rowOff>
    </xdr:from>
    <xdr:to>
      <xdr:col>6</xdr:col>
      <xdr:colOff>171450</xdr:colOff>
      <xdr:row>56</xdr:row>
      <xdr:rowOff>120650</xdr:rowOff>
    </xdr:to>
    <xdr:sp macro="" textlink="">
      <xdr:nvSpPr>
        <xdr:cNvPr id="204" name="フローチャート: 判断 203"/>
        <xdr:cNvSpPr/>
      </xdr:nvSpPr>
      <xdr:spPr>
        <a:xfrm>
          <a:off x="1270000" y="96202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56</xdr:row>
      <xdr:rowOff>105427</xdr:rowOff>
    </xdr:from>
    <xdr:ext cx="762000" cy="259045"/>
    <xdr:sp macro="" textlink="">
      <xdr:nvSpPr>
        <xdr:cNvPr id="205" name="テキスト ボックス 204"/>
        <xdr:cNvSpPr txBox="1"/>
      </xdr:nvSpPr>
      <xdr:spPr>
        <a:xfrm>
          <a:off x="939800" y="9706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206" name="テキスト ボックス 205"/>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207" name="テキスト ボックス 206"/>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8" name="テキスト ボックス 207"/>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9" name="テキスト ボックス 208"/>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10" name="テキスト ボックス 209"/>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53</xdr:row>
      <xdr:rowOff>114300</xdr:rowOff>
    </xdr:from>
    <xdr:to>
      <xdr:col>24</xdr:col>
      <xdr:colOff>76200</xdr:colOff>
      <xdr:row>54</xdr:row>
      <xdr:rowOff>44450</xdr:rowOff>
    </xdr:to>
    <xdr:sp macro="" textlink="">
      <xdr:nvSpPr>
        <xdr:cNvPr id="211" name="楕円 210"/>
        <xdr:cNvSpPr/>
      </xdr:nvSpPr>
      <xdr:spPr>
        <a:xfrm>
          <a:off x="4775200" y="92011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53</xdr:row>
      <xdr:rowOff>22877</xdr:rowOff>
    </xdr:from>
    <xdr:ext cx="762000" cy="259045"/>
    <xdr:sp macro="" textlink="">
      <xdr:nvSpPr>
        <xdr:cNvPr id="212" name="扶助費該当値テキスト"/>
        <xdr:cNvSpPr txBox="1"/>
      </xdr:nvSpPr>
      <xdr:spPr>
        <a:xfrm>
          <a:off x="4914900" y="9109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53</xdr:row>
      <xdr:rowOff>142875</xdr:rowOff>
    </xdr:from>
    <xdr:to>
      <xdr:col>20</xdr:col>
      <xdr:colOff>38100</xdr:colOff>
      <xdr:row>54</xdr:row>
      <xdr:rowOff>73025</xdr:rowOff>
    </xdr:to>
    <xdr:sp macro="" textlink="">
      <xdr:nvSpPr>
        <xdr:cNvPr id="213" name="楕円 212"/>
        <xdr:cNvSpPr/>
      </xdr:nvSpPr>
      <xdr:spPr>
        <a:xfrm>
          <a:off x="3937000" y="92297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52</xdr:row>
      <xdr:rowOff>83202</xdr:rowOff>
    </xdr:from>
    <xdr:ext cx="736600" cy="259045"/>
    <xdr:sp macro="" textlink="">
      <xdr:nvSpPr>
        <xdr:cNvPr id="214" name="テキスト ボックス 213"/>
        <xdr:cNvSpPr txBox="1"/>
      </xdr:nvSpPr>
      <xdr:spPr>
        <a:xfrm>
          <a:off x="3606800" y="899860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53</xdr:row>
      <xdr:rowOff>142875</xdr:rowOff>
    </xdr:from>
    <xdr:to>
      <xdr:col>15</xdr:col>
      <xdr:colOff>149225</xdr:colOff>
      <xdr:row>54</xdr:row>
      <xdr:rowOff>73025</xdr:rowOff>
    </xdr:to>
    <xdr:sp macro="" textlink="">
      <xdr:nvSpPr>
        <xdr:cNvPr id="215" name="楕円 214"/>
        <xdr:cNvSpPr/>
      </xdr:nvSpPr>
      <xdr:spPr>
        <a:xfrm>
          <a:off x="3048000" y="92297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52</xdr:row>
      <xdr:rowOff>83202</xdr:rowOff>
    </xdr:from>
    <xdr:ext cx="762000" cy="259045"/>
    <xdr:sp macro="" textlink="">
      <xdr:nvSpPr>
        <xdr:cNvPr id="216" name="テキスト ボックス 215"/>
        <xdr:cNvSpPr txBox="1"/>
      </xdr:nvSpPr>
      <xdr:spPr>
        <a:xfrm>
          <a:off x="2717800" y="89986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53</xdr:row>
      <xdr:rowOff>85725</xdr:rowOff>
    </xdr:from>
    <xdr:to>
      <xdr:col>11</xdr:col>
      <xdr:colOff>60325</xdr:colOff>
      <xdr:row>54</xdr:row>
      <xdr:rowOff>15875</xdr:rowOff>
    </xdr:to>
    <xdr:sp macro="" textlink="">
      <xdr:nvSpPr>
        <xdr:cNvPr id="217" name="楕円 216"/>
        <xdr:cNvSpPr/>
      </xdr:nvSpPr>
      <xdr:spPr>
        <a:xfrm>
          <a:off x="2159000" y="91725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52</xdr:row>
      <xdr:rowOff>26052</xdr:rowOff>
    </xdr:from>
    <xdr:ext cx="762000" cy="259045"/>
    <xdr:sp macro="" textlink="">
      <xdr:nvSpPr>
        <xdr:cNvPr id="218" name="テキスト ボックス 217"/>
        <xdr:cNvSpPr txBox="1"/>
      </xdr:nvSpPr>
      <xdr:spPr>
        <a:xfrm>
          <a:off x="1828800" y="89414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53</xdr:row>
      <xdr:rowOff>76200</xdr:rowOff>
    </xdr:from>
    <xdr:to>
      <xdr:col>6</xdr:col>
      <xdr:colOff>171450</xdr:colOff>
      <xdr:row>54</xdr:row>
      <xdr:rowOff>6350</xdr:rowOff>
    </xdr:to>
    <xdr:sp macro="" textlink="">
      <xdr:nvSpPr>
        <xdr:cNvPr id="219" name="楕円 218"/>
        <xdr:cNvSpPr/>
      </xdr:nvSpPr>
      <xdr:spPr>
        <a:xfrm>
          <a:off x="1270000" y="91630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52</xdr:row>
      <xdr:rowOff>16527</xdr:rowOff>
    </xdr:from>
    <xdr:ext cx="762000" cy="259045"/>
    <xdr:sp macro="" textlink="">
      <xdr:nvSpPr>
        <xdr:cNvPr id="220" name="テキスト ボックス 219"/>
        <xdr:cNvSpPr txBox="1"/>
      </xdr:nvSpPr>
      <xdr:spPr>
        <a:xfrm>
          <a:off x="939800" y="8931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21" name="正方形/長方形 220"/>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22" name="正方形/長方形 221"/>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23" name="正方形/長方形 222"/>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24" name="正方形/長方形 223"/>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25" name="正方形/長方形 224"/>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26" name="正方形/長方形 225"/>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27" name="正方形/長方形 226"/>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8" name="正方形/長方形 227"/>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9" name="正方形/長方形 228"/>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30" name="正方形/長方形 229"/>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31" name="テキスト ボックス 230"/>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その他にかかる経常収支比率については類似団体平均を下回っているが、公営企業会計等に対する繰出金が増加傾向にあるため、今後経費を削減するとともに、使用料の見直しによる健全化を図り、普通会計の負担額軽減を図る</a:t>
          </a:r>
          <a:r>
            <a:rPr kumimoji="1" lang="en-US" altLang="ja-JP" sz="1300">
              <a:latin typeface="ＭＳ Ｐゴシック" panose="020B0600070205080204" pitchFamily="50" charset="-128"/>
              <a:ea typeface="ＭＳ Ｐゴシック" panose="020B0600070205080204" pitchFamily="50" charset="-128"/>
            </a:rPr>
            <a:t>.</a:t>
          </a:r>
          <a:r>
            <a:rPr kumimoji="1" lang="ja-JP" altLang="en-US" sz="1300">
              <a:latin typeface="ＭＳ Ｐゴシック" panose="020B0600070205080204" pitchFamily="50" charset="-128"/>
              <a:ea typeface="ＭＳ Ｐゴシック" panose="020B0600070205080204" pitchFamily="50" charset="-128"/>
            </a:rPr>
            <a:t>。</a:t>
          </a:r>
        </a:p>
      </xdr:txBody>
    </xdr:sp>
    <xdr:clientData/>
  </xdr:twoCellAnchor>
  <xdr:oneCellAnchor>
    <xdr:from>
      <xdr:col>62</xdr:col>
      <xdr:colOff>6350</xdr:colOff>
      <xdr:row>49</xdr:row>
      <xdr:rowOff>107950</xdr:rowOff>
    </xdr:from>
    <xdr:ext cx="298543" cy="225703"/>
    <xdr:sp macro="" textlink="">
      <xdr:nvSpPr>
        <xdr:cNvPr id="232" name="テキスト ボックス 231"/>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33" name="直線コネクタ 232"/>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34" name="テキスト ボックス 233"/>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61</xdr:row>
      <xdr:rowOff>146050</xdr:rowOff>
    </xdr:from>
    <xdr:to>
      <xdr:col>85</xdr:col>
      <xdr:colOff>66675</xdr:colOff>
      <xdr:row>61</xdr:row>
      <xdr:rowOff>146050</xdr:rowOff>
    </xdr:to>
    <xdr:cxnSp macro="">
      <xdr:nvCxnSpPr>
        <xdr:cNvPr id="235" name="直線コネクタ 234"/>
        <xdr:cNvCxnSpPr/>
      </xdr:nvCxnSpPr>
      <xdr:spPr>
        <a:xfrm>
          <a:off x="12446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61</xdr:row>
      <xdr:rowOff>3827</xdr:rowOff>
    </xdr:from>
    <xdr:ext cx="508000" cy="259045"/>
    <xdr:sp macro="" textlink="">
      <xdr:nvSpPr>
        <xdr:cNvPr id="236" name="テキスト ボックス 235"/>
        <xdr:cNvSpPr txBox="1"/>
      </xdr:nvSpPr>
      <xdr:spPr>
        <a:xfrm>
          <a:off x="11938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59</xdr:row>
      <xdr:rowOff>107950</xdr:rowOff>
    </xdr:from>
    <xdr:to>
      <xdr:col>85</xdr:col>
      <xdr:colOff>66675</xdr:colOff>
      <xdr:row>59</xdr:row>
      <xdr:rowOff>107950</xdr:rowOff>
    </xdr:to>
    <xdr:cxnSp macro="">
      <xdr:nvCxnSpPr>
        <xdr:cNvPr id="237" name="直線コネクタ 236"/>
        <xdr:cNvCxnSpPr/>
      </xdr:nvCxnSpPr>
      <xdr:spPr>
        <a:xfrm>
          <a:off x="12446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58</xdr:row>
      <xdr:rowOff>137177</xdr:rowOff>
    </xdr:from>
    <xdr:ext cx="508000" cy="259045"/>
    <xdr:sp macro="" textlink="">
      <xdr:nvSpPr>
        <xdr:cNvPr id="238" name="テキスト ボックス 237"/>
        <xdr:cNvSpPr txBox="1"/>
      </xdr:nvSpPr>
      <xdr:spPr>
        <a:xfrm>
          <a:off x="11938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57</xdr:row>
      <xdr:rowOff>69850</xdr:rowOff>
    </xdr:from>
    <xdr:to>
      <xdr:col>85</xdr:col>
      <xdr:colOff>66675</xdr:colOff>
      <xdr:row>57</xdr:row>
      <xdr:rowOff>69850</xdr:rowOff>
    </xdr:to>
    <xdr:cxnSp macro="">
      <xdr:nvCxnSpPr>
        <xdr:cNvPr id="239" name="直線コネクタ 238"/>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56</xdr:row>
      <xdr:rowOff>99077</xdr:rowOff>
    </xdr:from>
    <xdr:ext cx="508000" cy="259045"/>
    <xdr:sp macro="" textlink="">
      <xdr:nvSpPr>
        <xdr:cNvPr id="240" name="テキスト ボックス 239"/>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55</xdr:row>
      <xdr:rowOff>31750</xdr:rowOff>
    </xdr:from>
    <xdr:to>
      <xdr:col>85</xdr:col>
      <xdr:colOff>66675</xdr:colOff>
      <xdr:row>55</xdr:row>
      <xdr:rowOff>31750</xdr:rowOff>
    </xdr:to>
    <xdr:cxnSp macro="">
      <xdr:nvCxnSpPr>
        <xdr:cNvPr id="241" name="直線コネクタ 240"/>
        <xdr:cNvCxnSpPr/>
      </xdr:nvCxnSpPr>
      <xdr:spPr>
        <a:xfrm>
          <a:off x="12446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54</xdr:row>
      <xdr:rowOff>60977</xdr:rowOff>
    </xdr:from>
    <xdr:ext cx="508000" cy="259045"/>
    <xdr:sp macro="" textlink="">
      <xdr:nvSpPr>
        <xdr:cNvPr id="242" name="テキスト ボックス 241"/>
        <xdr:cNvSpPr txBox="1"/>
      </xdr:nvSpPr>
      <xdr:spPr>
        <a:xfrm>
          <a:off x="11938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52</xdr:row>
      <xdr:rowOff>165100</xdr:rowOff>
    </xdr:from>
    <xdr:to>
      <xdr:col>85</xdr:col>
      <xdr:colOff>66675</xdr:colOff>
      <xdr:row>52</xdr:row>
      <xdr:rowOff>165100</xdr:rowOff>
    </xdr:to>
    <xdr:cxnSp macro="">
      <xdr:nvCxnSpPr>
        <xdr:cNvPr id="243" name="直線コネクタ 242"/>
        <xdr:cNvCxnSpPr/>
      </xdr:nvCxnSpPr>
      <xdr:spPr>
        <a:xfrm>
          <a:off x="12446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52</xdr:row>
      <xdr:rowOff>22877</xdr:rowOff>
    </xdr:from>
    <xdr:ext cx="508000" cy="259045"/>
    <xdr:sp macro="" textlink="">
      <xdr:nvSpPr>
        <xdr:cNvPr id="244" name="テキスト ボックス 243"/>
        <xdr:cNvSpPr txBox="1"/>
      </xdr:nvSpPr>
      <xdr:spPr>
        <a:xfrm>
          <a:off x="11938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45" name="直線コネクタ 244"/>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49</xdr:row>
      <xdr:rowOff>156227</xdr:rowOff>
    </xdr:from>
    <xdr:ext cx="508000" cy="259045"/>
    <xdr:sp macro="" textlink="">
      <xdr:nvSpPr>
        <xdr:cNvPr id="246" name="テキスト ボックス 245"/>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64</xdr:row>
      <xdr:rowOff>12700</xdr:rowOff>
    </xdr:to>
    <xdr:sp macro="" textlink="">
      <xdr:nvSpPr>
        <xdr:cNvPr id="247"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53</xdr:row>
      <xdr:rowOff>95250</xdr:rowOff>
    </xdr:from>
    <xdr:to>
      <xdr:col>82</xdr:col>
      <xdr:colOff>107950</xdr:colOff>
      <xdr:row>62</xdr:row>
      <xdr:rowOff>63500</xdr:rowOff>
    </xdr:to>
    <xdr:cxnSp macro="">
      <xdr:nvCxnSpPr>
        <xdr:cNvPr id="248" name="直線コネクタ 247"/>
        <xdr:cNvCxnSpPr/>
      </xdr:nvCxnSpPr>
      <xdr:spPr>
        <a:xfrm flipV="1">
          <a:off x="16510000" y="9182100"/>
          <a:ext cx="0" cy="15113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62</xdr:row>
      <xdr:rowOff>35577</xdr:rowOff>
    </xdr:from>
    <xdr:ext cx="762000" cy="259045"/>
    <xdr:sp macro="" textlink="">
      <xdr:nvSpPr>
        <xdr:cNvPr id="249" name="その他最小値テキスト"/>
        <xdr:cNvSpPr txBox="1"/>
      </xdr:nvSpPr>
      <xdr:spPr>
        <a:xfrm>
          <a:off x="16598900" y="10665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62</xdr:row>
      <xdr:rowOff>63500</xdr:rowOff>
    </xdr:from>
    <xdr:to>
      <xdr:col>82</xdr:col>
      <xdr:colOff>196850</xdr:colOff>
      <xdr:row>62</xdr:row>
      <xdr:rowOff>63500</xdr:rowOff>
    </xdr:to>
    <xdr:cxnSp macro="">
      <xdr:nvCxnSpPr>
        <xdr:cNvPr id="250" name="直線コネクタ 249"/>
        <xdr:cNvCxnSpPr/>
      </xdr:nvCxnSpPr>
      <xdr:spPr>
        <a:xfrm>
          <a:off x="16421100" y="106934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52</xdr:row>
      <xdr:rowOff>10177</xdr:rowOff>
    </xdr:from>
    <xdr:ext cx="762000" cy="259045"/>
    <xdr:sp macro="" textlink="">
      <xdr:nvSpPr>
        <xdr:cNvPr id="251" name="その他最大値テキスト"/>
        <xdr:cNvSpPr txBox="1"/>
      </xdr:nvSpPr>
      <xdr:spPr>
        <a:xfrm>
          <a:off x="16598900" y="8925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53</xdr:row>
      <xdr:rowOff>95250</xdr:rowOff>
    </xdr:from>
    <xdr:to>
      <xdr:col>82</xdr:col>
      <xdr:colOff>196850</xdr:colOff>
      <xdr:row>53</xdr:row>
      <xdr:rowOff>95250</xdr:rowOff>
    </xdr:to>
    <xdr:cxnSp macro="">
      <xdr:nvCxnSpPr>
        <xdr:cNvPr id="252" name="直線コネクタ 251"/>
        <xdr:cNvCxnSpPr/>
      </xdr:nvCxnSpPr>
      <xdr:spPr>
        <a:xfrm>
          <a:off x="16421100" y="9182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55</xdr:row>
      <xdr:rowOff>31750</xdr:rowOff>
    </xdr:from>
    <xdr:to>
      <xdr:col>82</xdr:col>
      <xdr:colOff>107950</xdr:colOff>
      <xdr:row>55</xdr:row>
      <xdr:rowOff>44450</xdr:rowOff>
    </xdr:to>
    <xdr:cxnSp macro="">
      <xdr:nvCxnSpPr>
        <xdr:cNvPr id="253" name="直線コネクタ 252"/>
        <xdr:cNvCxnSpPr/>
      </xdr:nvCxnSpPr>
      <xdr:spPr>
        <a:xfrm>
          <a:off x="15671800" y="9461500"/>
          <a:ext cx="838200" cy="12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56</xdr:row>
      <xdr:rowOff>35577</xdr:rowOff>
    </xdr:from>
    <xdr:ext cx="762000" cy="259045"/>
    <xdr:sp macro="" textlink="">
      <xdr:nvSpPr>
        <xdr:cNvPr id="254" name="その他平均値テキスト"/>
        <xdr:cNvSpPr txBox="1"/>
      </xdr:nvSpPr>
      <xdr:spPr>
        <a:xfrm>
          <a:off x="16598900" y="96367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63500</xdr:rowOff>
    </xdr:from>
    <xdr:to>
      <xdr:col>82</xdr:col>
      <xdr:colOff>158750</xdr:colOff>
      <xdr:row>56</xdr:row>
      <xdr:rowOff>165100</xdr:rowOff>
    </xdr:to>
    <xdr:sp macro="" textlink="">
      <xdr:nvSpPr>
        <xdr:cNvPr id="255" name="フローチャート: 判断 254"/>
        <xdr:cNvSpPr/>
      </xdr:nvSpPr>
      <xdr:spPr>
        <a:xfrm>
          <a:off x="16459200" y="9664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54</xdr:row>
      <xdr:rowOff>63500</xdr:rowOff>
    </xdr:from>
    <xdr:to>
      <xdr:col>78</xdr:col>
      <xdr:colOff>69850</xdr:colOff>
      <xdr:row>55</xdr:row>
      <xdr:rowOff>31750</xdr:rowOff>
    </xdr:to>
    <xdr:cxnSp macro="">
      <xdr:nvCxnSpPr>
        <xdr:cNvPr id="256" name="直線コネクタ 255"/>
        <xdr:cNvCxnSpPr/>
      </xdr:nvCxnSpPr>
      <xdr:spPr>
        <a:xfrm>
          <a:off x="14782800" y="9321800"/>
          <a:ext cx="889000" cy="139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57</xdr:row>
      <xdr:rowOff>82550</xdr:rowOff>
    </xdr:from>
    <xdr:to>
      <xdr:col>78</xdr:col>
      <xdr:colOff>120650</xdr:colOff>
      <xdr:row>58</xdr:row>
      <xdr:rowOff>12700</xdr:rowOff>
    </xdr:to>
    <xdr:sp macro="" textlink="">
      <xdr:nvSpPr>
        <xdr:cNvPr id="257" name="フローチャート: 判断 256"/>
        <xdr:cNvSpPr/>
      </xdr:nvSpPr>
      <xdr:spPr>
        <a:xfrm>
          <a:off x="15621000" y="985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57</xdr:row>
      <xdr:rowOff>168927</xdr:rowOff>
    </xdr:from>
    <xdr:ext cx="736600" cy="259045"/>
    <xdr:sp macro="" textlink="">
      <xdr:nvSpPr>
        <xdr:cNvPr id="258" name="テキスト ボックス 257"/>
        <xdr:cNvSpPr txBox="1"/>
      </xdr:nvSpPr>
      <xdr:spPr>
        <a:xfrm>
          <a:off x="15290800" y="99415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54</xdr:row>
      <xdr:rowOff>38100</xdr:rowOff>
    </xdr:from>
    <xdr:to>
      <xdr:col>73</xdr:col>
      <xdr:colOff>180975</xdr:colOff>
      <xdr:row>54</xdr:row>
      <xdr:rowOff>63500</xdr:rowOff>
    </xdr:to>
    <xdr:cxnSp macro="">
      <xdr:nvCxnSpPr>
        <xdr:cNvPr id="259" name="直線コネクタ 258"/>
        <xdr:cNvCxnSpPr/>
      </xdr:nvCxnSpPr>
      <xdr:spPr>
        <a:xfrm>
          <a:off x="13893800" y="9296400"/>
          <a:ext cx="889000" cy="25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57</xdr:row>
      <xdr:rowOff>146050</xdr:rowOff>
    </xdr:from>
    <xdr:to>
      <xdr:col>74</xdr:col>
      <xdr:colOff>31750</xdr:colOff>
      <xdr:row>58</xdr:row>
      <xdr:rowOff>76200</xdr:rowOff>
    </xdr:to>
    <xdr:sp macro="" textlink="">
      <xdr:nvSpPr>
        <xdr:cNvPr id="260" name="フローチャート: 判断 259"/>
        <xdr:cNvSpPr/>
      </xdr:nvSpPr>
      <xdr:spPr>
        <a:xfrm>
          <a:off x="14732000" y="9918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58</xdr:row>
      <xdr:rowOff>60977</xdr:rowOff>
    </xdr:from>
    <xdr:ext cx="762000" cy="259045"/>
    <xdr:sp macro="" textlink="">
      <xdr:nvSpPr>
        <xdr:cNvPr id="261" name="テキスト ボックス 260"/>
        <xdr:cNvSpPr txBox="1"/>
      </xdr:nvSpPr>
      <xdr:spPr>
        <a:xfrm>
          <a:off x="14401800" y="10005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54</xdr:row>
      <xdr:rowOff>38100</xdr:rowOff>
    </xdr:from>
    <xdr:to>
      <xdr:col>69</xdr:col>
      <xdr:colOff>92075</xdr:colOff>
      <xdr:row>54</xdr:row>
      <xdr:rowOff>114300</xdr:rowOff>
    </xdr:to>
    <xdr:cxnSp macro="">
      <xdr:nvCxnSpPr>
        <xdr:cNvPr id="262" name="直線コネクタ 261"/>
        <xdr:cNvCxnSpPr/>
      </xdr:nvCxnSpPr>
      <xdr:spPr>
        <a:xfrm flipV="1">
          <a:off x="13004800" y="9296400"/>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57</xdr:row>
      <xdr:rowOff>158750</xdr:rowOff>
    </xdr:from>
    <xdr:to>
      <xdr:col>69</xdr:col>
      <xdr:colOff>142875</xdr:colOff>
      <xdr:row>58</xdr:row>
      <xdr:rowOff>88900</xdr:rowOff>
    </xdr:to>
    <xdr:sp macro="" textlink="">
      <xdr:nvSpPr>
        <xdr:cNvPr id="263" name="フローチャート: 判断 262"/>
        <xdr:cNvSpPr/>
      </xdr:nvSpPr>
      <xdr:spPr>
        <a:xfrm>
          <a:off x="13843000" y="9931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58</xdr:row>
      <xdr:rowOff>73677</xdr:rowOff>
    </xdr:from>
    <xdr:ext cx="762000" cy="259045"/>
    <xdr:sp macro="" textlink="">
      <xdr:nvSpPr>
        <xdr:cNvPr id="264" name="テキスト ボックス 263"/>
        <xdr:cNvSpPr txBox="1"/>
      </xdr:nvSpPr>
      <xdr:spPr>
        <a:xfrm>
          <a:off x="13512800" y="10017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57</xdr:row>
      <xdr:rowOff>120650</xdr:rowOff>
    </xdr:from>
    <xdr:to>
      <xdr:col>65</xdr:col>
      <xdr:colOff>53975</xdr:colOff>
      <xdr:row>58</xdr:row>
      <xdr:rowOff>50800</xdr:rowOff>
    </xdr:to>
    <xdr:sp macro="" textlink="">
      <xdr:nvSpPr>
        <xdr:cNvPr id="265" name="フローチャート: 判断 264"/>
        <xdr:cNvSpPr/>
      </xdr:nvSpPr>
      <xdr:spPr>
        <a:xfrm>
          <a:off x="12954000" y="9893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58</xdr:row>
      <xdr:rowOff>35577</xdr:rowOff>
    </xdr:from>
    <xdr:ext cx="762000" cy="259045"/>
    <xdr:sp macro="" textlink="">
      <xdr:nvSpPr>
        <xdr:cNvPr id="266" name="テキスト ボックス 265"/>
        <xdr:cNvSpPr txBox="1"/>
      </xdr:nvSpPr>
      <xdr:spPr>
        <a:xfrm>
          <a:off x="12623800" y="9979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67" name="テキスト ボックス 266"/>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68" name="テキスト ボックス 267"/>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69" name="テキスト ボックス 268"/>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70" name="テキスト ボックス 269"/>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71" name="テキスト ボックス 270"/>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54</xdr:row>
      <xdr:rowOff>165100</xdr:rowOff>
    </xdr:from>
    <xdr:to>
      <xdr:col>82</xdr:col>
      <xdr:colOff>158750</xdr:colOff>
      <xdr:row>55</xdr:row>
      <xdr:rowOff>95250</xdr:rowOff>
    </xdr:to>
    <xdr:sp macro="" textlink="">
      <xdr:nvSpPr>
        <xdr:cNvPr id="272" name="楕円 271"/>
        <xdr:cNvSpPr/>
      </xdr:nvSpPr>
      <xdr:spPr>
        <a:xfrm>
          <a:off x="16459200" y="9423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54</xdr:row>
      <xdr:rowOff>10177</xdr:rowOff>
    </xdr:from>
    <xdr:ext cx="762000" cy="259045"/>
    <xdr:sp macro="" textlink="">
      <xdr:nvSpPr>
        <xdr:cNvPr id="273" name="その他該当値テキスト"/>
        <xdr:cNvSpPr txBox="1"/>
      </xdr:nvSpPr>
      <xdr:spPr>
        <a:xfrm>
          <a:off x="16598900" y="926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54</xdr:row>
      <xdr:rowOff>152400</xdr:rowOff>
    </xdr:from>
    <xdr:to>
      <xdr:col>78</xdr:col>
      <xdr:colOff>120650</xdr:colOff>
      <xdr:row>55</xdr:row>
      <xdr:rowOff>82550</xdr:rowOff>
    </xdr:to>
    <xdr:sp macro="" textlink="">
      <xdr:nvSpPr>
        <xdr:cNvPr id="274" name="楕円 273"/>
        <xdr:cNvSpPr/>
      </xdr:nvSpPr>
      <xdr:spPr>
        <a:xfrm>
          <a:off x="15621000" y="9410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53</xdr:row>
      <xdr:rowOff>92727</xdr:rowOff>
    </xdr:from>
    <xdr:ext cx="736600" cy="259045"/>
    <xdr:sp macro="" textlink="">
      <xdr:nvSpPr>
        <xdr:cNvPr id="275" name="テキスト ボックス 274"/>
        <xdr:cNvSpPr txBox="1"/>
      </xdr:nvSpPr>
      <xdr:spPr>
        <a:xfrm>
          <a:off x="15290800" y="91795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54</xdr:row>
      <xdr:rowOff>12700</xdr:rowOff>
    </xdr:from>
    <xdr:to>
      <xdr:col>74</xdr:col>
      <xdr:colOff>31750</xdr:colOff>
      <xdr:row>54</xdr:row>
      <xdr:rowOff>114300</xdr:rowOff>
    </xdr:to>
    <xdr:sp macro="" textlink="">
      <xdr:nvSpPr>
        <xdr:cNvPr id="276" name="楕円 275"/>
        <xdr:cNvSpPr/>
      </xdr:nvSpPr>
      <xdr:spPr>
        <a:xfrm>
          <a:off x="14732000" y="9271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52</xdr:row>
      <xdr:rowOff>124477</xdr:rowOff>
    </xdr:from>
    <xdr:ext cx="762000" cy="259045"/>
    <xdr:sp macro="" textlink="">
      <xdr:nvSpPr>
        <xdr:cNvPr id="277" name="テキスト ボックス 276"/>
        <xdr:cNvSpPr txBox="1"/>
      </xdr:nvSpPr>
      <xdr:spPr>
        <a:xfrm>
          <a:off x="14401800" y="903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53</xdr:row>
      <xdr:rowOff>158750</xdr:rowOff>
    </xdr:from>
    <xdr:to>
      <xdr:col>69</xdr:col>
      <xdr:colOff>142875</xdr:colOff>
      <xdr:row>54</xdr:row>
      <xdr:rowOff>88900</xdr:rowOff>
    </xdr:to>
    <xdr:sp macro="" textlink="">
      <xdr:nvSpPr>
        <xdr:cNvPr id="278" name="楕円 277"/>
        <xdr:cNvSpPr/>
      </xdr:nvSpPr>
      <xdr:spPr>
        <a:xfrm>
          <a:off x="13843000" y="924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52</xdr:row>
      <xdr:rowOff>99077</xdr:rowOff>
    </xdr:from>
    <xdr:ext cx="762000" cy="259045"/>
    <xdr:sp macro="" textlink="">
      <xdr:nvSpPr>
        <xdr:cNvPr id="279" name="テキスト ボックス 278"/>
        <xdr:cNvSpPr txBox="1"/>
      </xdr:nvSpPr>
      <xdr:spPr>
        <a:xfrm>
          <a:off x="13512800" y="9014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54</xdr:row>
      <xdr:rowOff>63500</xdr:rowOff>
    </xdr:from>
    <xdr:to>
      <xdr:col>65</xdr:col>
      <xdr:colOff>53975</xdr:colOff>
      <xdr:row>54</xdr:row>
      <xdr:rowOff>165100</xdr:rowOff>
    </xdr:to>
    <xdr:sp macro="" textlink="">
      <xdr:nvSpPr>
        <xdr:cNvPr id="280" name="楕円 279"/>
        <xdr:cNvSpPr/>
      </xdr:nvSpPr>
      <xdr:spPr>
        <a:xfrm>
          <a:off x="12954000" y="9321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53</xdr:row>
      <xdr:rowOff>3827</xdr:rowOff>
    </xdr:from>
    <xdr:ext cx="762000" cy="259045"/>
    <xdr:sp macro="" textlink="">
      <xdr:nvSpPr>
        <xdr:cNvPr id="281" name="テキスト ボックス 280"/>
        <xdr:cNvSpPr txBox="1"/>
      </xdr:nvSpPr>
      <xdr:spPr>
        <a:xfrm>
          <a:off x="12623800" y="9090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82" name="正方形/長方形 281"/>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83" name="正方形/長方形 282"/>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84" name="正方形/長方形 283"/>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85" name="正方形/長方形 284"/>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86" name="正方形/長方形 285"/>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87" name="正方形/長方形 286"/>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88" name="正方形/長方形 287"/>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89" name="正方形/長方形 288"/>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90" name="正方形/長方形 289"/>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91" name="正方形/長方形 290"/>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92" name="テキスト ボックス 291"/>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補助費等にかかる経常収支比率については類似団体平均を下回っているが、一部事務組合負担金に対する補助費が上昇している。今後においては、ごみ処理施設整備事業等により負担金は増加予定であるが、全体的な事務内容の精査及び負担割合の見直しなど、経費削減に努める。</a:t>
          </a:r>
        </a:p>
      </xdr:txBody>
    </xdr:sp>
    <xdr:clientData/>
  </xdr:twoCellAnchor>
  <xdr:oneCellAnchor>
    <xdr:from>
      <xdr:col>62</xdr:col>
      <xdr:colOff>6350</xdr:colOff>
      <xdr:row>29</xdr:row>
      <xdr:rowOff>107950</xdr:rowOff>
    </xdr:from>
    <xdr:ext cx="298543" cy="225703"/>
    <xdr:sp macro="" textlink="">
      <xdr:nvSpPr>
        <xdr:cNvPr id="293" name="テキスト ボックス 292"/>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94" name="直線コネクタ 293"/>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95" name="テキスト ボックス 294"/>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69850</xdr:rowOff>
    </xdr:from>
    <xdr:to>
      <xdr:col>85</xdr:col>
      <xdr:colOff>66675</xdr:colOff>
      <xdr:row>41</xdr:row>
      <xdr:rowOff>69850</xdr:rowOff>
    </xdr:to>
    <xdr:cxnSp macro="">
      <xdr:nvCxnSpPr>
        <xdr:cNvPr id="296" name="直線コネクタ 295"/>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40</xdr:row>
      <xdr:rowOff>99077</xdr:rowOff>
    </xdr:from>
    <xdr:ext cx="508000" cy="259045"/>
    <xdr:sp macro="" textlink="">
      <xdr:nvSpPr>
        <xdr:cNvPr id="297" name="テキスト ボックス 296"/>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38</xdr:row>
      <xdr:rowOff>127000</xdr:rowOff>
    </xdr:from>
    <xdr:to>
      <xdr:col>85</xdr:col>
      <xdr:colOff>66675</xdr:colOff>
      <xdr:row>38</xdr:row>
      <xdr:rowOff>127000</xdr:rowOff>
    </xdr:to>
    <xdr:cxnSp macro="">
      <xdr:nvCxnSpPr>
        <xdr:cNvPr id="298" name="直線コネクタ 297"/>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37</xdr:row>
      <xdr:rowOff>156227</xdr:rowOff>
    </xdr:from>
    <xdr:ext cx="508000" cy="259045"/>
    <xdr:sp macro="" textlink="">
      <xdr:nvSpPr>
        <xdr:cNvPr id="299" name="テキスト ボックス 298"/>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36</xdr:row>
      <xdr:rowOff>12700</xdr:rowOff>
    </xdr:from>
    <xdr:to>
      <xdr:col>85</xdr:col>
      <xdr:colOff>66675</xdr:colOff>
      <xdr:row>36</xdr:row>
      <xdr:rowOff>12700</xdr:rowOff>
    </xdr:to>
    <xdr:cxnSp macro="">
      <xdr:nvCxnSpPr>
        <xdr:cNvPr id="300" name="直線コネクタ 299"/>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35</xdr:row>
      <xdr:rowOff>41927</xdr:rowOff>
    </xdr:from>
    <xdr:ext cx="508000" cy="259045"/>
    <xdr:sp macro="" textlink="">
      <xdr:nvSpPr>
        <xdr:cNvPr id="301" name="テキスト ボックス 300"/>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33</xdr:row>
      <xdr:rowOff>69850</xdr:rowOff>
    </xdr:from>
    <xdr:to>
      <xdr:col>85</xdr:col>
      <xdr:colOff>66675</xdr:colOff>
      <xdr:row>33</xdr:row>
      <xdr:rowOff>69850</xdr:rowOff>
    </xdr:to>
    <xdr:cxnSp macro="">
      <xdr:nvCxnSpPr>
        <xdr:cNvPr id="302" name="直線コネクタ 301"/>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99077</xdr:rowOff>
    </xdr:from>
    <xdr:ext cx="508000" cy="259045"/>
    <xdr:sp macro="" textlink="">
      <xdr:nvSpPr>
        <xdr:cNvPr id="303" name="テキスト ボックス 302"/>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304" name="直線コネクタ 303"/>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30</xdr:row>
      <xdr:rowOff>127000</xdr:rowOff>
    </xdr:from>
    <xdr:to>
      <xdr:col>85</xdr:col>
      <xdr:colOff>66675</xdr:colOff>
      <xdr:row>44</xdr:row>
      <xdr:rowOff>12700</xdr:rowOff>
    </xdr:to>
    <xdr:sp macro="" textlink="">
      <xdr:nvSpPr>
        <xdr:cNvPr id="305"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34</xdr:row>
      <xdr:rowOff>40132</xdr:rowOff>
    </xdr:from>
    <xdr:to>
      <xdr:col>82</xdr:col>
      <xdr:colOff>107950</xdr:colOff>
      <xdr:row>39</xdr:row>
      <xdr:rowOff>165862</xdr:rowOff>
    </xdr:to>
    <xdr:cxnSp macro="">
      <xdr:nvCxnSpPr>
        <xdr:cNvPr id="306" name="直線コネクタ 305"/>
        <xdr:cNvCxnSpPr/>
      </xdr:nvCxnSpPr>
      <xdr:spPr>
        <a:xfrm flipV="1">
          <a:off x="16510000" y="5869432"/>
          <a:ext cx="0" cy="9829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39</xdr:row>
      <xdr:rowOff>137939</xdr:rowOff>
    </xdr:from>
    <xdr:ext cx="762000" cy="259045"/>
    <xdr:sp macro="" textlink="">
      <xdr:nvSpPr>
        <xdr:cNvPr id="307" name="補助費等最小値テキスト"/>
        <xdr:cNvSpPr txBox="1"/>
      </xdr:nvSpPr>
      <xdr:spPr>
        <a:xfrm>
          <a:off x="16598900" y="68244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39</xdr:row>
      <xdr:rowOff>165862</xdr:rowOff>
    </xdr:from>
    <xdr:to>
      <xdr:col>82</xdr:col>
      <xdr:colOff>196850</xdr:colOff>
      <xdr:row>39</xdr:row>
      <xdr:rowOff>165862</xdr:rowOff>
    </xdr:to>
    <xdr:cxnSp macro="">
      <xdr:nvCxnSpPr>
        <xdr:cNvPr id="308" name="直線コネクタ 307"/>
        <xdr:cNvCxnSpPr/>
      </xdr:nvCxnSpPr>
      <xdr:spPr>
        <a:xfrm>
          <a:off x="16421100" y="68524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32</xdr:row>
      <xdr:rowOff>126509</xdr:rowOff>
    </xdr:from>
    <xdr:ext cx="762000" cy="259045"/>
    <xdr:sp macro="" textlink="">
      <xdr:nvSpPr>
        <xdr:cNvPr id="309" name="補助費等最大値テキスト"/>
        <xdr:cNvSpPr txBox="1"/>
      </xdr:nvSpPr>
      <xdr:spPr>
        <a:xfrm>
          <a:off x="16598900" y="56129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34</xdr:row>
      <xdr:rowOff>40132</xdr:rowOff>
    </xdr:from>
    <xdr:to>
      <xdr:col>82</xdr:col>
      <xdr:colOff>196850</xdr:colOff>
      <xdr:row>34</xdr:row>
      <xdr:rowOff>40132</xdr:rowOff>
    </xdr:to>
    <xdr:cxnSp macro="">
      <xdr:nvCxnSpPr>
        <xdr:cNvPr id="310" name="直線コネクタ 309"/>
        <xdr:cNvCxnSpPr/>
      </xdr:nvCxnSpPr>
      <xdr:spPr>
        <a:xfrm>
          <a:off x="16421100" y="58694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36</xdr:row>
      <xdr:rowOff>30988</xdr:rowOff>
    </xdr:from>
    <xdr:to>
      <xdr:col>82</xdr:col>
      <xdr:colOff>107950</xdr:colOff>
      <xdr:row>36</xdr:row>
      <xdr:rowOff>62992</xdr:rowOff>
    </xdr:to>
    <xdr:cxnSp macro="">
      <xdr:nvCxnSpPr>
        <xdr:cNvPr id="311" name="直線コネクタ 310"/>
        <xdr:cNvCxnSpPr/>
      </xdr:nvCxnSpPr>
      <xdr:spPr>
        <a:xfrm>
          <a:off x="15671800" y="6203188"/>
          <a:ext cx="838200" cy="320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36</xdr:row>
      <xdr:rowOff>116857</xdr:rowOff>
    </xdr:from>
    <xdr:ext cx="762000" cy="259045"/>
    <xdr:sp macro="" textlink="">
      <xdr:nvSpPr>
        <xdr:cNvPr id="312" name="補助費等平均値テキスト"/>
        <xdr:cNvSpPr txBox="1"/>
      </xdr:nvSpPr>
      <xdr:spPr>
        <a:xfrm>
          <a:off x="16598900" y="62890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144780</xdr:rowOff>
    </xdr:from>
    <xdr:to>
      <xdr:col>82</xdr:col>
      <xdr:colOff>158750</xdr:colOff>
      <xdr:row>37</xdr:row>
      <xdr:rowOff>74930</xdr:rowOff>
    </xdr:to>
    <xdr:sp macro="" textlink="">
      <xdr:nvSpPr>
        <xdr:cNvPr id="313" name="フローチャート: 判断 312"/>
        <xdr:cNvSpPr/>
      </xdr:nvSpPr>
      <xdr:spPr>
        <a:xfrm>
          <a:off x="16459200" y="6316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35</xdr:row>
      <xdr:rowOff>156718</xdr:rowOff>
    </xdr:from>
    <xdr:to>
      <xdr:col>78</xdr:col>
      <xdr:colOff>69850</xdr:colOff>
      <xdr:row>36</xdr:row>
      <xdr:rowOff>30988</xdr:rowOff>
    </xdr:to>
    <xdr:cxnSp macro="">
      <xdr:nvCxnSpPr>
        <xdr:cNvPr id="314" name="直線コネクタ 313"/>
        <xdr:cNvCxnSpPr/>
      </xdr:nvCxnSpPr>
      <xdr:spPr>
        <a:xfrm>
          <a:off x="14782800" y="6157468"/>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36</xdr:row>
      <xdr:rowOff>76200</xdr:rowOff>
    </xdr:from>
    <xdr:to>
      <xdr:col>78</xdr:col>
      <xdr:colOff>120650</xdr:colOff>
      <xdr:row>37</xdr:row>
      <xdr:rowOff>6350</xdr:rowOff>
    </xdr:to>
    <xdr:sp macro="" textlink="">
      <xdr:nvSpPr>
        <xdr:cNvPr id="315" name="フローチャート: 判断 314"/>
        <xdr:cNvSpPr/>
      </xdr:nvSpPr>
      <xdr:spPr>
        <a:xfrm>
          <a:off x="15621000" y="6248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36</xdr:row>
      <xdr:rowOff>162577</xdr:rowOff>
    </xdr:from>
    <xdr:ext cx="736600" cy="259045"/>
    <xdr:sp macro="" textlink="">
      <xdr:nvSpPr>
        <xdr:cNvPr id="316" name="テキスト ボックス 315"/>
        <xdr:cNvSpPr txBox="1"/>
      </xdr:nvSpPr>
      <xdr:spPr>
        <a:xfrm>
          <a:off x="15290800" y="63347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35</xdr:row>
      <xdr:rowOff>156718</xdr:rowOff>
    </xdr:from>
    <xdr:to>
      <xdr:col>73</xdr:col>
      <xdr:colOff>180975</xdr:colOff>
      <xdr:row>36</xdr:row>
      <xdr:rowOff>17272</xdr:rowOff>
    </xdr:to>
    <xdr:cxnSp macro="">
      <xdr:nvCxnSpPr>
        <xdr:cNvPr id="317" name="直線コネクタ 316"/>
        <xdr:cNvCxnSpPr/>
      </xdr:nvCxnSpPr>
      <xdr:spPr>
        <a:xfrm flipV="1">
          <a:off x="13893800" y="6157468"/>
          <a:ext cx="889000" cy="320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36</xdr:row>
      <xdr:rowOff>30480</xdr:rowOff>
    </xdr:from>
    <xdr:to>
      <xdr:col>74</xdr:col>
      <xdr:colOff>31750</xdr:colOff>
      <xdr:row>36</xdr:row>
      <xdr:rowOff>132080</xdr:rowOff>
    </xdr:to>
    <xdr:sp macro="" textlink="">
      <xdr:nvSpPr>
        <xdr:cNvPr id="318" name="フローチャート: 判断 317"/>
        <xdr:cNvSpPr/>
      </xdr:nvSpPr>
      <xdr:spPr>
        <a:xfrm>
          <a:off x="14732000" y="6202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36</xdr:row>
      <xdr:rowOff>116857</xdr:rowOff>
    </xdr:from>
    <xdr:ext cx="762000" cy="259045"/>
    <xdr:sp macro="" textlink="">
      <xdr:nvSpPr>
        <xdr:cNvPr id="319" name="テキスト ボックス 318"/>
        <xdr:cNvSpPr txBox="1"/>
      </xdr:nvSpPr>
      <xdr:spPr>
        <a:xfrm>
          <a:off x="14401800" y="62890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35</xdr:row>
      <xdr:rowOff>124714</xdr:rowOff>
    </xdr:from>
    <xdr:to>
      <xdr:col>69</xdr:col>
      <xdr:colOff>92075</xdr:colOff>
      <xdr:row>36</xdr:row>
      <xdr:rowOff>17272</xdr:rowOff>
    </xdr:to>
    <xdr:cxnSp macro="">
      <xdr:nvCxnSpPr>
        <xdr:cNvPr id="320" name="直線コネクタ 319"/>
        <xdr:cNvCxnSpPr/>
      </xdr:nvCxnSpPr>
      <xdr:spPr>
        <a:xfrm>
          <a:off x="13004800" y="6125464"/>
          <a:ext cx="889000" cy="640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36</xdr:row>
      <xdr:rowOff>21336</xdr:rowOff>
    </xdr:from>
    <xdr:to>
      <xdr:col>69</xdr:col>
      <xdr:colOff>142875</xdr:colOff>
      <xdr:row>36</xdr:row>
      <xdr:rowOff>122936</xdr:rowOff>
    </xdr:to>
    <xdr:sp macro="" textlink="">
      <xdr:nvSpPr>
        <xdr:cNvPr id="321" name="フローチャート: 判断 320"/>
        <xdr:cNvSpPr/>
      </xdr:nvSpPr>
      <xdr:spPr>
        <a:xfrm>
          <a:off x="13843000" y="61935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36</xdr:row>
      <xdr:rowOff>107713</xdr:rowOff>
    </xdr:from>
    <xdr:ext cx="762000" cy="259045"/>
    <xdr:sp macro="" textlink="">
      <xdr:nvSpPr>
        <xdr:cNvPr id="322" name="テキスト ボックス 321"/>
        <xdr:cNvSpPr txBox="1"/>
      </xdr:nvSpPr>
      <xdr:spPr>
        <a:xfrm>
          <a:off x="13512800" y="62799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21336</xdr:rowOff>
    </xdr:from>
    <xdr:to>
      <xdr:col>65</xdr:col>
      <xdr:colOff>53975</xdr:colOff>
      <xdr:row>36</xdr:row>
      <xdr:rowOff>122936</xdr:rowOff>
    </xdr:to>
    <xdr:sp macro="" textlink="">
      <xdr:nvSpPr>
        <xdr:cNvPr id="323" name="フローチャート: 判断 322"/>
        <xdr:cNvSpPr/>
      </xdr:nvSpPr>
      <xdr:spPr>
        <a:xfrm>
          <a:off x="12954000" y="61935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36</xdr:row>
      <xdr:rowOff>107713</xdr:rowOff>
    </xdr:from>
    <xdr:ext cx="762000" cy="259045"/>
    <xdr:sp macro="" textlink="">
      <xdr:nvSpPr>
        <xdr:cNvPr id="324" name="テキスト ボックス 323"/>
        <xdr:cNvSpPr txBox="1"/>
      </xdr:nvSpPr>
      <xdr:spPr>
        <a:xfrm>
          <a:off x="12623800" y="62799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25" name="テキスト ボックス 324"/>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26" name="テキスト ボックス 325"/>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27" name="テキスト ボックス 326"/>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28" name="テキスト ボックス 327"/>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29" name="テキスト ボックス 328"/>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12192</xdr:rowOff>
    </xdr:from>
    <xdr:to>
      <xdr:col>82</xdr:col>
      <xdr:colOff>158750</xdr:colOff>
      <xdr:row>36</xdr:row>
      <xdr:rowOff>113792</xdr:rowOff>
    </xdr:to>
    <xdr:sp macro="" textlink="">
      <xdr:nvSpPr>
        <xdr:cNvPr id="330" name="楕円 329"/>
        <xdr:cNvSpPr/>
      </xdr:nvSpPr>
      <xdr:spPr>
        <a:xfrm>
          <a:off x="16459200" y="61843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35</xdr:row>
      <xdr:rowOff>28719</xdr:rowOff>
    </xdr:from>
    <xdr:ext cx="762000" cy="259045"/>
    <xdr:sp macro="" textlink="">
      <xdr:nvSpPr>
        <xdr:cNvPr id="331" name="補助費等該当値テキスト"/>
        <xdr:cNvSpPr txBox="1"/>
      </xdr:nvSpPr>
      <xdr:spPr>
        <a:xfrm>
          <a:off x="16598900" y="60294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35</xdr:row>
      <xdr:rowOff>151638</xdr:rowOff>
    </xdr:from>
    <xdr:to>
      <xdr:col>78</xdr:col>
      <xdr:colOff>120650</xdr:colOff>
      <xdr:row>36</xdr:row>
      <xdr:rowOff>81788</xdr:rowOff>
    </xdr:to>
    <xdr:sp macro="" textlink="">
      <xdr:nvSpPr>
        <xdr:cNvPr id="332" name="楕円 331"/>
        <xdr:cNvSpPr/>
      </xdr:nvSpPr>
      <xdr:spPr>
        <a:xfrm>
          <a:off x="15621000" y="61523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34</xdr:row>
      <xdr:rowOff>91965</xdr:rowOff>
    </xdr:from>
    <xdr:ext cx="736600" cy="259045"/>
    <xdr:sp macro="" textlink="">
      <xdr:nvSpPr>
        <xdr:cNvPr id="333" name="テキスト ボックス 332"/>
        <xdr:cNvSpPr txBox="1"/>
      </xdr:nvSpPr>
      <xdr:spPr>
        <a:xfrm>
          <a:off x="15290800" y="592126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35</xdr:row>
      <xdr:rowOff>105918</xdr:rowOff>
    </xdr:from>
    <xdr:to>
      <xdr:col>74</xdr:col>
      <xdr:colOff>31750</xdr:colOff>
      <xdr:row>36</xdr:row>
      <xdr:rowOff>36068</xdr:rowOff>
    </xdr:to>
    <xdr:sp macro="" textlink="">
      <xdr:nvSpPr>
        <xdr:cNvPr id="334" name="楕円 333"/>
        <xdr:cNvSpPr/>
      </xdr:nvSpPr>
      <xdr:spPr>
        <a:xfrm>
          <a:off x="14732000" y="61066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34</xdr:row>
      <xdr:rowOff>46245</xdr:rowOff>
    </xdr:from>
    <xdr:ext cx="762000" cy="259045"/>
    <xdr:sp macro="" textlink="">
      <xdr:nvSpPr>
        <xdr:cNvPr id="335" name="テキスト ボックス 334"/>
        <xdr:cNvSpPr txBox="1"/>
      </xdr:nvSpPr>
      <xdr:spPr>
        <a:xfrm>
          <a:off x="14401800" y="58755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35</xdr:row>
      <xdr:rowOff>137922</xdr:rowOff>
    </xdr:from>
    <xdr:to>
      <xdr:col>69</xdr:col>
      <xdr:colOff>142875</xdr:colOff>
      <xdr:row>36</xdr:row>
      <xdr:rowOff>68072</xdr:rowOff>
    </xdr:to>
    <xdr:sp macro="" textlink="">
      <xdr:nvSpPr>
        <xdr:cNvPr id="336" name="楕円 335"/>
        <xdr:cNvSpPr/>
      </xdr:nvSpPr>
      <xdr:spPr>
        <a:xfrm>
          <a:off x="13843000" y="61386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34</xdr:row>
      <xdr:rowOff>78249</xdr:rowOff>
    </xdr:from>
    <xdr:ext cx="762000" cy="259045"/>
    <xdr:sp macro="" textlink="">
      <xdr:nvSpPr>
        <xdr:cNvPr id="337" name="テキスト ボックス 336"/>
        <xdr:cNvSpPr txBox="1"/>
      </xdr:nvSpPr>
      <xdr:spPr>
        <a:xfrm>
          <a:off x="13512800" y="59075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35</xdr:row>
      <xdr:rowOff>73914</xdr:rowOff>
    </xdr:from>
    <xdr:to>
      <xdr:col>65</xdr:col>
      <xdr:colOff>53975</xdr:colOff>
      <xdr:row>36</xdr:row>
      <xdr:rowOff>4064</xdr:rowOff>
    </xdr:to>
    <xdr:sp macro="" textlink="">
      <xdr:nvSpPr>
        <xdr:cNvPr id="338" name="楕円 337"/>
        <xdr:cNvSpPr/>
      </xdr:nvSpPr>
      <xdr:spPr>
        <a:xfrm>
          <a:off x="12954000" y="60746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34</xdr:row>
      <xdr:rowOff>14241</xdr:rowOff>
    </xdr:from>
    <xdr:ext cx="762000" cy="259045"/>
    <xdr:sp macro="" textlink="">
      <xdr:nvSpPr>
        <xdr:cNvPr id="339" name="テキスト ボックス 338"/>
        <xdr:cNvSpPr txBox="1"/>
      </xdr:nvSpPr>
      <xdr:spPr>
        <a:xfrm>
          <a:off x="12623800" y="58435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40" name="正方形/長方形 339"/>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41" name="正方形/長方形 340"/>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42" name="正方形/長方形 341"/>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43" name="正方形/長方形 342"/>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44" name="正方形/長方形 343"/>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45" name="正方形/長方形 344"/>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46" name="正方形/長方形 345"/>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47" name="正方形/長方形 346"/>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48" name="正方形/長方形 347"/>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49" name="正方形/長方形 348"/>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50" name="テキスト ボックス 349"/>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合併前後に実施した地方単独事業等により類似団体平均を大きく上回っている。今後も、新庁舎・支所・ごみ処理施設整備事業等大型事業を実施予定であるが、緊急度・住民ニーズを的確に把握した事業の選択により、地方債発行額の抑制に努める。</a:t>
          </a:r>
        </a:p>
      </xdr:txBody>
    </xdr:sp>
    <xdr:clientData/>
  </xdr:twoCellAnchor>
  <xdr:oneCellAnchor>
    <xdr:from>
      <xdr:col>3</xdr:col>
      <xdr:colOff>123825</xdr:colOff>
      <xdr:row>69</xdr:row>
      <xdr:rowOff>107950</xdr:rowOff>
    </xdr:from>
    <xdr:ext cx="298543" cy="225703"/>
    <xdr:sp macro="" textlink="">
      <xdr:nvSpPr>
        <xdr:cNvPr id="351" name="テキスト ボックス 350"/>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52" name="直線コネクタ 351"/>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53" name="テキスト ボックス 352"/>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146050</xdr:rowOff>
    </xdr:from>
    <xdr:to>
      <xdr:col>26</xdr:col>
      <xdr:colOff>184150</xdr:colOff>
      <xdr:row>81</xdr:row>
      <xdr:rowOff>146050</xdr:rowOff>
    </xdr:to>
    <xdr:cxnSp macro="">
      <xdr:nvCxnSpPr>
        <xdr:cNvPr id="354" name="直線コネクタ 353"/>
        <xdr:cNvCxnSpPr/>
      </xdr:nvCxnSpPr>
      <xdr:spPr>
        <a:xfrm>
          <a:off x="762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81</xdr:row>
      <xdr:rowOff>3827</xdr:rowOff>
    </xdr:from>
    <xdr:ext cx="508000" cy="259045"/>
    <xdr:sp macro="" textlink="">
      <xdr:nvSpPr>
        <xdr:cNvPr id="355" name="テキスト ボックス 354"/>
        <xdr:cNvSpPr txBox="1"/>
      </xdr:nvSpPr>
      <xdr:spPr>
        <a:xfrm>
          <a:off x="254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79</xdr:row>
      <xdr:rowOff>107950</xdr:rowOff>
    </xdr:from>
    <xdr:to>
      <xdr:col>26</xdr:col>
      <xdr:colOff>184150</xdr:colOff>
      <xdr:row>79</xdr:row>
      <xdr:rowOff>107950</xdr:rowOff>
    </xdr:to>
    <xdr:cxnSp macro="">
      <xdr:nvCxnSpPr>
        <xdr:cNvPr id="356" name="直線コネクタ 355"/>
        <xdr:cNvCxnSpPr/>
      </xdr:nvCxnSpPr>
      <xdr:spPr>
        <a:xfrm>
          <a:off x="762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78</xdr:row>
      <xdr:rowOff>137177</xdr:rowOff>
    </xdr:from>
    <xdr:ext cx="508000" cy="259045"/>
    <xdr:sp macro="" textlink="">
      <xdr:nvSpPr>
        <xdr:cNvPr id="357" name="テキスト ボックス 356"/>
        <xdr:cNvSpPr txBox="1"/>
      </xdr:nvSpPr>
      <xdr:spPr>
        <a:xfrm>
          <a:off x="254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77</xdr:row>
      <xdr:rowOff>69850</xdr:rowOff>
    </xdr:from>
    <xdr:to>
      <xdr:col>26</xdr:col>
      <xdr:colOff>184150</xdr:colOff>
      <xdr:row>77</xdr:row>
      <xdr:rowOff>69850</xdr:rowOff>
    </xdr:to>
    <xdr:cxnSp macro="">
      <xdr:nvCxnSpPr>
        <xdr:cNvPr id="358" name="直線コネクタ 357"/>
        <xdr:cNvCxnSpPr/>
      </xdr:nvCxnSpPr>
      <xdr:spPr>
        <a:xfrm>
          <a:off x="762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76</xdr:row>
      <xdr:rowOff>99077</xdr:rowOff>
    </xdr:from>
    <xdr:ext cx="508000" cy="259045"/>
    <xdr:sp macro="" textlink="">
      <xdr:nvSpPr>
        <xdr:cNvPr id="359" name="テキスト ボックス 358"/>
        <xdr:cNvSpPr txBox="1"/>
      </xdr:nvSpPr>
      <xdr:spPr>
        <a:xfrm>
          <a:off x="254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75</xdr:row>
      <xdr:rowOff>31750</xdr:rowOff>
    </xdr:from>
    <xdr:to>
      <xdr:col>26</xdr:col>
      <xdr:colOff>184150</xdr:colOff>
      <xdr:row>75</xdr:row>
      <xdr:rowOff>31750</xdr:rowOff>
    </xdr:to>
    <xdr:cxnSp macro="">
      <xdr:nvCxnSpPr>
        <xdr:cNvPr id="360" name="直線コネクタ 359"/>
        <xdr:cNvCxnSpPr/>
      </xdr:nvCxnSpPr>
      <xdr:spPr>
        <a:xfrm>
          <a:off x="762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74</xdr:row>
      <xdr:rowOff>60977</xdr:rowOff>
    </xdr:from>
    <xdr:ext cx="508000" cy="259045"/>
    <xdr:sp macro="" textlink="">
      <xdr:nvSpPr>
        <xdr:cNvPr id="361" name="テキスト ボックス 360"/>
        <xdr:cNvSpPr txBox="1"/>
      </xdr:nvSpPr>
      <xdr:spPr>
        <a:xfrm>
          <a:off x="254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72</xdr:row>
      <xdr:rowOff>165100</xdr:rowOff>
    </xdr:from>
    <xdr:to>
      <xdr:col>26</xdr:col>
      <xdr:colOff>184150</xdr:colOff>
      <xdr:row>72</xdr:row>
      <xdr:rowOff>165100</xdr:rowOff>
    </xdr:to>
    <xdr:cxnSp macro="">
      <xdr:nvCxnSpPr>
        <xdr:cNvPr id="362" name="直線コネクタ 361"/>
        <xdr:cNvCxnSpPr/>
      </xdr:nvCxnSpPr>
      <xdr:spPr>
        <a:xfrm>
          <a:off x="762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22877</xdr:rowOff>
    </xdr:from>
    <xdr:ext cx="508000" cy="259045"/>
    <xdr:sp macro="" textlink="">
      <xdr:nvSpPr>
        <xdr:cNvPr id="363" name="テキスト ボックス 362"/>
        <xdr:cNvSpPr txBox="1"/>
      </xdr:nvSpPr>
      <xdr:spPr>
        <a:xfrm>
          <a:off x="254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64" name="直線コネクタ 363"/>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69</xdr:row>
      <xdr:rowOff>156227</xdr:rowOff>
    </xdr:from>
    <xdr:ext cx="508000" cy="259045"/>
    <xdr:sp macro="" textlink="">
      <xdr:nvSpPr>
        <xdr:cNvPr id="365" name="テキスト ボックス 364"/>
        <xdr:cNvSpPr txBox="1"/>
      </xdr:nvSpPr>
      <xdr:spPr>
        <a:xfrm>
          <a:off x="254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84</xdr:row>
      <xdr:rowOff>12700</xdr:rowOff>
    </xdr:to>
    <xdr:sp macro="" textlink="">
      <xdr:nvSpPr>
        <xdr:cNvPr id="366"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72</xdr:row>
      <xdr:rowOff>111760</xdr:rowOff>
    </xdr:from>
    <xdr:to>
      <xdr:col>24</xdr:col>
      <xdr:colOff>25400</xdr:colOff>
      <xdr:row>80</xdr:row>
      <xdr:rowOff>35561</xdr:rowOff>
    </xdr:to>
    <xdr:cxnSp macro="">
      <xdr:nvCxnSpPr>
        <xdr:cNvPr id="367" name="直線コネクタ 366"/>
        <xdr:cNvCxnSpPr/>
      </xdr:nvCxnSpPr>
      <xdr:spPr>
        <a:xfrm flipV="1">
          <a:off x="4826000" y="12456160"/>
          <a:ext cx="0" cy="129540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80</xdr:row>
      <xdr:rowOff>7638</xdr:rowOff>
    </xdr:from>
    <xdr:ext cx="762000" cy="259045"/>
    <xdr:sp macro="" textlink="">
      <xdr:nvSpPr>
        <xdr:cNvPr id="368" name="公債費最小値テキスト"/>
        <xdr:cNvSpPr txBox="1"/>
      </xdr:nvSpPr>
      <xdr:spPr>
        <a:xfrm>
          <a:off x="4914900" y="137236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80</xdr:row>
      <xdr:rowOff>35561</xdr:rowOff>
    </xdr:from>
    <xdr:to>
      <xdr:col>24</xdr:col>
      <xdr:colOff>114300</xdr:colOff>
      <xdr:row>80</xdr:row>
      <xdr:rowOff>35561</xdr:rowOff>
    </xdr:to>
    <xdr:cxnSp macro="">
      <xdr:nvCxnSpPr>
        <xdr:cNvPr id="369" name="直線コネクタ 368"/>
        <xdr:cNvCxnSpPr/>
      </xdr:nvCxnSpPr>
      <xdr:spPr>
        <a:xfrm>
          <a:off x="4737100" y="137515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71</xdr:row>
      <xdr:rowOff>26687</xdr:rowOff>
    </xdr:from>
    <xdr:ext cx="762000" cy="259045"/>
    <xdr:sp macro="" textlink="">
      <xdr:nvSpPr>
        <xdr:cNvPr id="370" name="公債費最大値テキスト"/>
        <xdr:cNvSpPr txBox="1"/>
      </xdr:nvSpPr>
      <xdr:spPr>
        <a:xfrm>
          <a:off x="4914900" y="121996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72</xdr:row>
      <xdr:rowOff>111760</xdr:rowOff>
    </xdr:from>
    <xdr:to>
      <xdr:col>24</xdr:col>
      <xdr:colOff>114300</xdr:colOff>
      <xdr:row>72</xdr:row>
      <xdr:rowOff>111760</xdr:rowOff>
    </xdr:to>
    <xdr:cxnSp macro="">
      <xdr:nvCxnSpPr>
        <xdr:cNvPr id="371" name="直線コネクタ 370"/>
        <xdr:cNvCxnSpPr/>
      </xdr:nvCxnSpPr>
      <xdr:spPr>
        <a:xfrm>
          <a:off x="4737100" y="124561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80</xdr:row>
      <xdr:rowOff>35561</xdr:rowOff>
    </xdr:from>
    <xdr:to>
      <xdr:col>24</xdr:col>
      <xdr:colOff>25400</xdr:colOff>
      <xdr:row>80</xdr:row>
      <xdr:rowOff>88900</xdr:rowOff>
    </xdr:to>
    <xdr:cxnSp macro="">
      <xdr:nvCxnSpPr>
        <xdr:cNvPr id="372" name="直線コネクタ 371"/>
        <xdr:cNvCxnSpPr/>
      </xdr:nvCxnSpPr>
      <xdr:spPr>
        <a:xfrm flipV="1">
          <a:off x="3987800" y="13751561"/>
          <a:ext cx="838200" cy="533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31767</xdr:rowOff>
    </xdr:from>
    <xdr:ext cx="762000" cy="259045"/>
    <xdr:sp macro="" textlink="">
      <xdr:nvSpPr>
        <xdr:cNvPr id="373" name="公債費平均値テキスト"/>
        <xdr:cNvSpPr txBox="1"/>
      </xdr:nvSpPr>
      <xdr:spPr>
        <a:xfrm>
          <a:off x="4914900" y="1289051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76</xdr:row>
      <xdr:rowOff>15239</xdr:rowOff>
    </xdr:from>
    <xdr:to>
      <xdr:col>24</xdr:col>
      <xdr:colOff>76200</xdr:colOff>
      <xdr:row>76</xdr:row>
      <xdr:rowOff>116839</xdr:rowOff>
    </xdr:to>
    <xdr:sp macro="" textlink="">
      <xdr:nvSpPr>
        <xdr:cNvPr id="374" name="フローチャート: 判断 373"/>
        <xdr:cNvSpPr/>
      </xdr:nvSpPr>
      <xdr:spPr>
        <a:xfrm>
          <a:off x="4775200" y="130454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80</xdr:row>
      <xdr:rowOff>88900</xdr:rowOff>
    </xdr:from>
    <xdr:to>
      <xdr:col>19</xdr:col>
      <xdr:colOff>187325</xdr:colOff>
      <xdr:row>81</xdr:row>
      <xdr:rowOff>16511</xdr:rowOff>
    </xdr:to>
    <xdr:cxnSp macro="">
      <xdr:nvCxnSpPr>
        <xdr:cNvPr id="375" name="直線コネクタ 374"/>
        <xdr:cNvCxnSpPr/>
      </xdr:nvCxnSpPr>
      <xdr:spPr>
        <a:xfrm flipV="1">
          <a:off x="3098800" y="13804900"/>
          <a:ext cx="889000" cy="990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76</xdr:row>
      <xdr:rowOff>38100</xdr:rowOff>
    </xdr:from>
    <xdr:to>
      <xdr:col>20</xdr:col>
      <xdr:colOff>38100</xdr:colOff>
      <xdr:row>76</xdr:row>
      <xdr:rowOff>139700</xdr:rowOff>
    </xdr:to>
    <xdr:sp macro="" textlink="">
      <xdr:nvSpPr>
        <xdr:cNvPr id="376" name="フローチャート: 判断 375"/>
        <xdr:cNvSpPr/>
      </xdr:nvSpPr>
      <xdr:spPr>
        <a:xfrm>
          <a:off x="3937000" y="13068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74</xdr:row>
      <xdr:rowOff>149877</xdr:rowOff>
    </xdr:from>
    <xdr:ext cx="736600" cy="259045"/>
    <xdr:sp macro="" textlink="">
      <xdr:nvSpPr>
        <xdr:cNvPr id="377" name="テキスト ボックス 376"/>
        <xdr:cNvSpPr txBox="1"/>
      </xdr:nvSpPr>
      <xdr:spPr>
        <a:xfrm>
          <a:off x="3606800" y="128371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81</xdr:row>
      <xdr:rowOff>16511</xdr:rowOff>
    </xdr:from>
    <xdr:to>
      <xdr:col>15</xdr:col>
      <xdr:colOff>98425</xdr:colOff>
      <xdr:row>81</xdr:row>
      <xdr:rowOff>24130</xdr:rowOff>
    </xdr:to>
    <xdr:cxnSp macro="">
      <xdr:nvCxnSpPr>
        <xdr:cNvPr id="378" name="直線コネクタ 377"/>
        <xdr:cNvCxnSpPr/>
      </xdr:nvCxnSpPr>
      <xdr:spPr>
        <a:xfrm flipV="1">
          <a:off x="2209800" y="13903961"/>
          <a:ext cx="889000" cy="76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76</xdr:row>
      <xdr:rowOff>68580</xdr:rowOff>
    </xdr:from>
    <xdr:to>
      <xdr:col>15</xdr:col>
      <xdr:colOff>149225</xdr:colOff>
      <xdr:row>76</xdr:row>
      <xdr:rowOff>170180</xdr:rowOff>
    </xdr:to>
    <xdr:sp macro="" textlink="">
      <xdr:nvSpPr>
        <xdr:cNvPr id="379" name="フローチャート: 判断 378"/>
        <xdr:cNvSpPr/>
      </xdr:nvSpPr>
      <xdr:spPr>
        <a:xfrm>
          <a:off x="3048000" y="130987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75</xdr:row>
      <xdr:rowOff>8907</xdr:rowOff>
    </xdr:from>
    <xdr:ext cx="762000" cy="259045"/>
    <xdr:sp macro="" textlink="">
      <xdr:nvSpPr>
        <xdr:cNvPr id="380" name="テキスト ボックス 379"/>
        <xdr:cNvSpPr txBox="1"/>
      </xdr:nvSpPr>
      <xdr:spPr>
        <a:xfrm>
          <a:off x="2717800" y="128676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81</xdr:row>
      <xdr:rowOff>24130</xdr:rowOff>
    </xdr:from>
    <xdr:to>
      <xdr:col>11</xdr:col>
      <xdr:colOff>9525</xdr:colOff>
      <xdr:row>81</xdr:row>
      <xdr:rowOff>54611</xdr:rowOff>
    </xdr:to>
    <xdr:cxnSp macro="">
      <xdr:nvCxnSpPr>
        <xdr:cNvPr id="381" name="直線コネクタ 380"/>
        <xdr:cNvCxnSpPr/>
      </xdr:nvCxnSpPr>
      <xdr:spPr>
        <a:xfrm flipV="1">
          <a:off x="1320800" y="13911580"/>
          <a:ext cx="889000" cy="304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76</xdr:row>
      <xdr:rowOff>68580</xdr:rowOff>
    </xdr:from>
    <xdr:to>
      <xdr:col>11</xdr:col>
      <xdr:colOff>60325</xdr:colOff>
      <xdr:row>76</xdr:row>
      <xdr:rowOff>170180</xdr:rowOff>
    </xdr:to>
    <xdr:sp macro="" textlink="">
      <xdr:nvSpPr>
        <xdr:cNvPr id="382" name="フローチャート: 判断 381"/>
        <xdr:cNvSpPr/>
      </xdr:nvSpPr>
      <xdr:spPr>
        <a:xfrm>
          <a:off x="2159000" y="130987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75</xdr:row>
      <xdr:rowOff>8907</xdr:rowOff>
    </xdr:from>
    <xdr:ext cx="762000" cy="259045"/>
    <xdr:sp macro="" textlink="">
      <xdr:nvSpPr>
        <xdr:cNvPr id="383" name="テキスト ボックス 382"/>
        <xdr:cNvSpPr txBox="1"/>
      </xdr:nvSpPr>
      <xdr:spPr>
        <a:xfrm>
          <a:off x="1828800" y="128676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76</xdr:row>
      <xdr:rowOff>60961</xdr:rowOff>
    </xdr:from>
    <xdr:to>
      <xdr:col>6</xdr:col>
      <xdr:colOff>171450</xdr:colOff>
      <xdr:row>76</xdr:row>
      <xdr:rowOff>162561</xdr:rowOff>
    </xdr:to>
    <xdr:sp macro="" textlink="">
      <xdr:nvSpPr>
        <xdr:cNvPr id="384" name="フローチャート: 判断 383"/>
        <xdr:cNvSpPr/>
      </xdr:nvSpPr>
      <xdr:spPr>
        <a:xfrm>
          <a:off x="1270000" y="130911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75</xdr:row>
      <xdr:rowOff>1287</xdr:rowOff>
    </xdr:from>
    <xdr:ext cx="762000" cy="259045"/>
    <xdr:sp macro="" textlink="">
      <xdr:nvSpPr>
        <xdr:cNvPr id="385" name="テキスト ボックス 384"/>
        <xdr:cNvSpPr txBox="1"/>
      </xdr:nvSpPr>
      <xdr:spPr>
        <a:xfrm>
          <a:off x="939800" y="128600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86" name="テキスト ボックス 385"/>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87" name="テキスト ボックス 386"/>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88" name="テキスト ボックス 387"/>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89" name="テキスト ボックス 388"/>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90" name="テキスト ボックス 389"/>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79</xdr:row>
      <xdr:rowOff>156211</xdr:rowOff>
    </xdr:from>
    <xdr:to>
      <xdr:col>24</xdr:col>
      <xdr:colOff>76200</xdr:colOff>
      <xdr:row>80</xdr:row>
      <xdr:rowOff>86361</xdr:rowOff>
    </xdr:to>
    <xdr:sp macro="" textlink="">
      <xdr:nvSpPr>
        <xdr:cNvPr id="391" name="楕円 390"/>
        <xdr:cNvSpPr/>
      </xdr:nvSpPr>
      <xdr:spPr>
        <a:xfrm>
          <a:off x="4775200" y="137007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79</xdr:row>
      <xdr:rowOff>64788</xdr:rowOff>
    </xdr:from>
    <xdr:ext cx="762000" cy="259045"/>
    <xdr:sp macro="" textlink="">
      <xdr:nvSpPr>
        <xdr:cNvPr id="392" name="公債費該当値テキスト"/>
        <xdr:cNvSpPr txBox="1"/>
      </xdr:nvSpPr>
      <xdr:spPr>
        <a:xfrm>
          <a:off x="4914900" y="136093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80</xdr:row>
      <xdr:rowOff>38100</xdr:rowOff>
    </xdr:from>
    <xdr:to>
      <xdr:col>20</xdr:col>
      <xdr:colOff>38100</xdr:colOff>
      <xdr:row>80</xdr:row>
      <xdr:rowOff>139700</xdr:rowOff>
    </xdr:to>
    <xdr:sp macro="" textlink="">
      <xdr:nvSpPr>
        <xdr:cNvPr id="393" name="楕円 392"/>
        <xdr:cNvSpPr/>
      </xdr:nvSpPr>
      <xdr:spPr>
        <a:xfrm>
          <a:off x="3937000" y="13754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80</xdr:row>
      <xdr:rowOff>124477</xdr:rowOff>
    </xdr:from>
    <xdr:ext cx="736600" cy="259045"/>
    <xdr:sp macro="" textlink="">
      <xdr:nvSpPr>
        <xdr:cNvPr id="394" name="テキスト ボックス 393"/>
        <xdr:cNvSpPr txBox="1"/>
      </xdr:nvSpPr>
      <xdr:spPr>
        <a:xfrm>
          <a:off x="3606800" y="138404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80</xdr:row>
      <xdr:rowOff>137161</xdr:rowOff>
    </xdr:from>
    <xdr:to>
      <xdr:col>15</xdr:col>
      <xdr:colOff>149225</xdr:colOff>
      <xdr:row>81</xdr:row>
      <xdr:rowOff>67311</xdr:rowOff>
    </xdr:to>
    <xdr:sp macro="" textlink="">
      <xdr:nvSpPr>
        <xdr:cNvPr id="395" name="楕円 394"/>
        <xdr:cNvSpPr/>
      </xdr:nvSpPr>
      <xdr:spPr>
        <a:xfrm>
          <a:off x="3048000" y="138531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81</xdr:row>
      <xdr:rowOff>52088</xdr:rowOff>
    </xdr:from>
    <xdr:ext cx="762000" cy="259045"/>
    <xdr:sp macro="" textlink="">
      <xdr:nvSpPr>
        <xdr:cNvPr id="396" name="テキスト ボックス 395"/>
        <xdr:cNvSpPr txBox="1"/>
      </xdr:nvSpPr>
      <xdr:spPr>
        <a:xfrm>
          <a:off x="2717800" y="139395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80</xdr:row>
      <xdr:rowOff>144780</xdr:rowOff>
    </xdr:from>
    <xdr:to>
      <xdr:col>11</xdr:col>
      <xdr:colOff>60325</xdr:colOff>
      <xdr:row>81</xdr:row>
      <xdr:rowOff>74930</xdr:rowOff>
    </xdr:to>
    <xdr:sp macro="" textlink="">
      <xdr:nvSpPr>
        <xdr:cNvPr id="397" name="楕円 396"/>
        <xdr:cNvSpPr/>
      </xdr:nvSpPr>
      <xdr:spPr>
        <a:xfrm>
          <a:off x="2159000" y="138607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81</xdr:row>
      <xdr:rowOff>59707</xdr:rowOff>
    </xdr:from>
    <xdr:ext cx="762000" cy="259045"/>
    <xdr:sp macro="" textlink="">
      <xdr:nvSpPr>
        <xdr:cNvPr id="398" name="テキスト ボックス 397"/>
        <xdr:cNvSpPr txBox="1"/>
      </xdr:nvSpPr>
      <xdr:spPr>
        <a:xfrm>
          <a:off x="1828800" y="139471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81</xdr:row>
      <xdr:rowOff>3811</xdr:rowOff>
    </xdr:from>
    <xdr:to>
      <xdr:col>6</xdr:col>
      <xdr:colOff>171450</xdr:colOff>
      <xdr:row>81</xdr:row>
      <xdr:rowOff>105411</xdr:rowOff>
    </xdr:to>
    <xdr:sp macro="" textlink="">
      <xdr:nvSpPr>
        <xdr:cNvPr id="399" name="楕円 398"/>
        <xdr:cNvSpPr/>
      </xdr:nvSpPr>
      <xdr:spPr>
        <a:xfrm>
          <a:off x="1270000" y="138912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81</xdr:row>
      <xdr:rowOff>90188</xdr:rowOff>
    </xdr:from>
    <xdr:ext cx="762000" cy="259045"/>
    <xdr:sp macro="" textlink="">
      <xdr:nvSpPr>
        <xdr:cNvPr id="400" name="テキスト ボックス 399"/>
        <xdr:cNvSpPr txBox="1"/>
      </xdr:nvSpPr>
      <xdr:spPr>
        <a:xfrm>
          <a:off x="939800" y="139776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401" name="正方形/長方形 400"/>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402" name="正方形/長方形 401"/>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403" name="正方形/長方形 402"/>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404" name="正方形/長方形 403"/>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405" name="正方形/長方形 404"/>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406" name="正方形/長方形 405"/>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407" name="正方形/長方形 406"/>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408" name="正方形/長方形 407"/>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409" name="正方形/長方形 408"/>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410" name="正方形/長方形 409"/>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411" name="テキスト ボックス 410"/>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公債費以外にかかる経常収支比率については、類似団体平均を下回っているが、今後も人件費の削減等、行財政改革実施計画に沿って経費削減に努める。</a:t>
          </a:r>
        </a:p>
      </xdr:txBody>
    </xdr:sp>
    <xdr:clientData/>
  </xdr:twoCellAnchor>
  <xdr:oneCellAnchor>
    <xdr:from>
      <xdr:col>62</xdr:col>
      <xdr:colOff>6350</xdr:colOff>
      <xdr:row>69</xdr:row>
      <xdr:rowOff>107950</xdr:rowOff>
    </xdr:from>
    <xdr:ext cx="298543" cy="225703"/>
    <xdr:sp macro="" textlink="">
      <xdr:nvSpPr>
        <xdr:cNvPr id="412" name="テキスト ボックス 411"/>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13" name="直線コネクタ 412"/>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14" name="テキスト ボックス 413"/>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81</xdr:row>
      <xdr:rowOff>146050</xdr:rowOff>
    </xdr:from>
    <xdr:to>
      <xdr:col>85</xdr:col>
      <xdr:colOff>66675</xdr:colOff>
      <xdr:row>81</xdr:row>
      <xdr:rowOff>146050</xdr:rowOff>
    </xdr:to>
    <xdr:cxnSp macro="">
      <xdr:nvCxnSpPr>
        <xdr:cNvPr id="415" name="直線コネクタ 414"/>
        <xdr:cNvCxnSpPr/>
      </xdr:nvCxnSpPr>
      <xdr:spPr>
        <a:xfrm>
          <a:off x="12446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81</xdr:row>
      <xdr:rowOff>3827</xdr:rowOff>
    </xdr:from>
    <xdr:ext cx="508000" cy="259045"/>
    <xdr:sp macro="" textlink="">
      <xdr:nvSpPr>
        <xdr:cNvPr id="416" name="テキスト ボックス 415"/>
        <xdr:cNvSpPr txBox="1"/>
      </xdr:nvSpPr>
      <xdr:spPr>
        <a:xfrm>
          <a:off x="11938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79</xdr:row>
      <xdr:rowOff>107950</xdr:rowOff>
    </xdr:from>
    <xdr:to>
      <xdr:col>85</xdr:col>
      <xdr:colOff>66675</xdr:colOff>
      <xdr:row>79</xdr:row>
      <xdr:rowOff>107950</xdr:rowOff>
    </xdr:to>
    <xdr:cxnSp macro="">
      <xdr:nvCxnSpPr>
        <xdr:cNvPr id="417" name="直線コネクタ 416"/>
        <xdr:cNvCxnSpPr/>
      </xdr:nvCxnSpPr>
      <xdr:spPr>
        <a:xfrm>
          <a:off x="12446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78</xdr:row>
      <xdr:rowOff>137177</xdr:rowOff>
    </xdr:from>
    <xdr:ext cx="508000" cy="259045"/>
    <xdr:sp macro="" textlink="">
      <xdr:nvSpPr>
        <xdr:cNvPr id="418" name="テキスト ボックス 417"/>
        <xdr:cNvSpPr txBox="1"/>
      </xdr:nvSpPr>
      <xdr:spPr>
        <a:xfrm>
          <a:off x="11938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77</xdr:row>
      <xdr:rowOff>69850</xdr:rowOff>
    </xdr:from>
    <xdr:to>
      <xdr:col>85</xdr:col>
      <xdr:colOff>66675</xdr:colOff>
      <xdr:row>77</xdr:row>
      <xdr:rowOff>69850</xdr:rowOff>
    </xdr:to>
    <xdr:cxnSp macro="">
      <xdr:nvCxnSpPr>
        <xdr:cNvPr id="419" name="直線コネクタ 418"/>
        <xdr:cNvCxnSpPr/>
      </xdr:nvCxnSpPr>
      <xdr:spPr>
        <a:xfrm>
          <a:off x="12446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76</xdr:row>
      <xdr:rowOff>99077</xdr:rowOff>
    </xdr:from>
    <xdr:ext cx="508000" cy="259045"/>
    <xdr:sp macro="" textlink="">
      <xdr:nvSpPr>
        <xdr:cNvPr id="420" name="テキスト ボックス 419"/>
        <xdr:cNvSpPr txBox="1"/>
      </xdr:nvSpPr>
      <xdr:spPr>
        <a:xfrm>
          <a:off x="11938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75</xdr:row>
      <xdr:rowOff>31750</xdr:rowOff>
    </xdr:from>
    <xdr:to>
      <xdr:col>85</xdr:col>
      <xdr:colOff>66675</xdr:colOff>
      <xdr:row>75</xdr:row>
      <xdr:rowOff>31750</xdr:rowOff>
    </xdr:to>
    <xdr:cxnSp macro="">
      <xdr:nvCxnSpPr>
        <xdr:cNvPr id="421" name="直線コネクタ 420"/>
        <xdr:cNvCxnSpPr/>
      </xdr:nvCxnSpPr>
      <xdr:spPr>
        <a:xfrm>
          <a:off x="12446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74</xdr:row>
      <xdr:rowOff>60977</xdr:rowOff>
    </xdr:from>
    <xdr:ext cx="508000" cy="259045"/>
    <xdr:sp macro="" textlink="">
      <xdr:nvSpPr>
        <xdr:cNvPr id="422" name="テキスト ボックス 421"/>
        <xdr:cNvSpPr txBox="1"/>
      </xdr:nvSpPr>
      <xdr:spPr>
        <a:xfrm>
          <a:off x="11938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72</xdr:row>
      <xdr:rowOff>165100</xdr:rowOff>
    </xdr:from>
    <xdr:to>
      <xdr:col>85</xdr:col>
      <xdr:colOff>66675</xdr:colOff>
      <xdr:row>72</xdr:row>
      <xdr:rowOff>165100</xdr:rowOff>
    </xdr:to>
    <xdr:cxnSp macro="">
      <xdr:nvCxnSpPr>
        <xdr:cNvPr id="423" name="直線コネクタ 422"/>
        <xdr:cNvCxnSpPr/>
      </xdr:nvCxnSpPr>
      <xdr:spPr>
        <a:xfrm>
          <a:off x="12446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72</xdr:row>
      <xdr:rowOff>22877</xdr:rowOff>
    </xdr:from>
    <xdr:ext cx="508000" cy="259045"/>
    <xdr:sp macro="" textlink="">
      <xdr:nvSpPr>
        <xdr:cNvPr id="424" name="テキスト ボックス 423"/>
        <xdr:cNvSpPr txBox="1"/>
      </xdr:nvSpPr>
      <xdr:spPr>
        <a:xfrm>
          <a:off x="11938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25" name="直線コネクタ 424"/>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26" name="テキスト ボックス 425"/>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27"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76</xdr:row>
      <xdr:rowOff>50800</xdr:rowOff>
    </xdr:from>
    <xdr:to>
      <xdr:col>82</xdr:col>
      <xdr:colOff>107950</xdr:colOff>
      <xdr:row>81</xdr:row>
      <xdr:rowOff>153670</xdr:rowOff>
    </xdr:to>
    <xdr:cxnSp macro="">
      <xdr:nvCxnSpPr>
        <xdr:cNvPr id="428" name="直線コネクタ 427"/>
        <xdr:cNvCxnSpPr/>
      </xdr:nvCxnSpPr>
      <xdr:spPr>
        <a:xfrm flipV="1">
          <a:off x="16510000" y="13081000"/>
          <a:ext cx="0" cy="9601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81</xdr:row>
      <xdr:rowOff>125747</xdr:rowOff>
    </xdr:from>
    <xdr:ext cx="762000" cy="259045"/>
    <xdr:sp macro="" textlink="">
      <xdr:nvSpPr>
        <xdr:cNvPr id="429" name="公債費以外最小値テキスト"/>
        <xdr:cNvSpPr txBox="1"/>
      </xdr:nvSpPr>
      <xdr:spPr>
        <a:xfrm>
          <a:off x="16598900" y="14013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81</xdr:row>
      <xdr:rowOff>153670</xdr:rowOff>
    </xdr:from>
    <xdr:to>
      <xdr:col>82</xdr:col>
      <xdr:colOff>196850</xdr:colOff>
      <xdr:row>81</xdr:row>
      <xdr:rowOff>153670</xdr:rowOff>
    </xdr:to>
    <xdr:cxnSp macro="">
      <xdr:nvCxnSpPr>
        <xdr:cNvPr id="430" name="直線コネクタ 429"/>
        <xdr:cNvCxnSpPr/>
      </xdr:nvCxnSpPr>
      <xdr:spPr>
        <a:xfrm>
          <a:off x="16421100" y="140411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74</xdr:row>
      <xdr:rowOff>137177</xdr:rowOff>
    </xdr:from>
    <xdr:ext cx="762000" cy="259045"/>
    <xdr:sp macro="" textlink="">
      <xdr:nvSpPr>
        <xdr:cNvPr id="431" name="公債費以外最大値テキスト"/>
        <xdr:cNvSpPr txBox="1"/>
      </xdr:nvSpPr>
      <xdr:spPr>
        <a:xfrm>
          <a:off x="16598900" y="12824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76</xdr:row>
      <xdr:rowOff>50800</xdr:rowOff>
    </xdr:from>
    <xdr:to>
      <xdr:col>82</xdr:col>
      <xdr:colOff>196850</xdr:colOff>
      <xdr:row>76</xdr:row>
      <xdr:rowOff>50800</xdr:rowOff>
    </xdr:to>
    <xdr:cxnSp macro="">
      <xdr:nvCxnSpPr>
        <xdr:cNvPr id="432" name="直線コネクタ 431"/>
        <xdr:cNvCxnSpPr/>
      </xdr:nvCxnSpPr>
      <xdr:spPr>
        <a:xfrm>
          <a:off x="16421100" y="1308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75</xdr:row>
      <xdr:rowOff>115570</xdr:rowOff>
    </xdr:from>
    <xdr:to>
      <xdr:col>82</xdr:col>
      <xdr:colOff>107950</xdr:colOff>
      <xdr:row>76</xdr:row>
      <xdr:rowOff>50800</xdr:rowOff>
    </xdr:to>
    <xdr:cxnSp macro="">
      <xdr:nvCxnSpPr>
        <xdr:cNvPr id="433" name="直線コネクタ 432"/>
        <xdr:cNvCxnSpPr/>
      </xdr:nvCxnSpPr>
      <xdr:spPr>
        <a:xfrm>
          <a:off x="15671800" y="12974320"/>
          <a:ext cx="838200" cy="1066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78</xdr:row>
      <xdr:rowOff>33038</xdr:rowOff>
    </xdr:from>
    <xdr:ext cx="762000" cy="259045"/>
    <xdr:sp macro="" textlink="">
      <xdr:nvSpPr>
        <xdr:cNvPr id="434" name="公債費以外平均値テキスト"/>
        <xdr:cNvSpPr txBox="1"/>
      </xdr:nvSpPr>
      <xdr:spPr>
        <a:xfrm>
          <a:off x="16598900" y="1340613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78</xdr:row>
      <xdr:rowOff>60961</xdr:rowOff>
    </xdr:from>
    <xdr:to>
      <xdr:col>82</xdr:col>
      <xdr:colOff>158750</xdr:colOff>
      <xdr:row>78</xdr:row>
      <xdr:rowOff>162561</xdr:rowOff>
    </xdr:to>
    <xdr:sp macro="" textlink="">
      <xdr:nvSpPr>
        <xdr:cNvPr id="435" name="フローチャート: 判断 434"/>
        <xdr:cNvSpPr/>
      </xdr:nvSpPr>
      <xdr:spPr>
        <a:xfrm>
          <a:off x="16459200" y="134340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75</xdr:row>
      <xdr:rowOff>12700</xdr:rowOff>
    </xdr:from>
    <xdr:to>
      <xdr:col>78</xdr:col>
      <xdr:colOff>69850</xdr:colOff>
      <xdr:row>75</xdr:row>
      <xdr:rowOff>115570</xdr:rowOff>
    </xdr:to>
    <xdr:cxnSp macro="">
      <xdr:nvCxnSpPr>
        <xdr:cNvPr id="436" name="直線コネクタ 435"/>
        <xdr:cNvCxnSpPr/>
      </xdr:nvCxnSpPr>
      <xdr:spPr>
        <a:xfrm>
          <a:off x="14782800" y="12871450"/>
          <a:ext cx="889000" cy="1028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78</xdr:row>
      <xdr:rowOff>102870</xdr:rowOff>
    </xdr:from>
    <xdr:to>
      <xdr:col>78</xdr:col>
      <xdr:colOff>120650</xdr:colOff>
      <xdr:row>79</xdr:row>
      <xdr:rowOff>33020</xdr:rowOff>
    </xdr:to>
    <xdr:sp macro="" textlink="">
      <xdr:nvSpPr>
        <xdr:cNvPr id="437" name="フローチャート: 判断 436"/>
        <xdr:cNvSpPr/>
      </xdr:nvSpPr>
      <xdr:spPr>
        <a:xfrm>
          <a:off x="15621000" y="134759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79</xdr:row>
      <xdr:rowOff>17797</xdr:rowOff>
    </xdr:from>
    <xdr:ext cx="736600" cy="259045"/>
    <xdr:sp macro="" textlink="">
      <xdr:nvSpPr>
        <xdr:cNvPr id="438" name="テキスト ボックス 437"/>
        <xdr:cNvSpPr txBox="1"/>
      </xdr:nvSpPr>
      <xdr:spPr>
        <a:xfrm>
          <a:off x="15290800" y="1356234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75</xdr:row>
      <xdr:rowOff>12700</xdr:rowOff>
    </xdr:from>
    <xdr:to>
      <xdr:col>73</xdr:col>
      <xdr:colOff>180975</xdr:colOff>
      <xdr:row>75</xdr:row>
      <xdr:rowOff>12700</xdr:rowOff>
    </xdr:to>
    <xdr:cxnSp macro="">
      <xdr:nvCxnSpPr>
        <xdr:cNvPr id="439" name="直線コネクタ 438"/>
        <xdr:cNvCxnSpPr/>
      </xdr:nvCxnSpPr>
      <xdr:spPr>
        <a:xfrm>
          <a:off x="13893800" y="1287145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78</xdr:row>
      <xdr:rowOff>68580</xdr:rowOff>
    </xdr:from>
    <xdr:to>
      <xdr:col>74</xdr:col>
      <xdr:colOff>31750</xdr:colOff>
      <xdr:row>78</xdr:row>
      <xdr:rowOff>170180</xdr:rowOff>
    </xdr:to>
    <xdr:sp macro="" textlink="">
      <xdr:nvSpPr>
        <xdr:cNvPr id="440" name="フローチャート: 判断 439"/>
        <xdr:cNvSpPr/>
      </xdr:nvSpPr>
      <xdr:spPr>
        <a:xfrm>
          <a:off x="14732000" y="13441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78</xdr:row>
      <xdr:rowOff>154957</xdr:rowOff>
    </xdr:from>
    <xdr:ext cx="762000" cy="259045"/>
    <xdr:sp macro="" textlink="">
      <xdr:nvSpPr>
        <xdr:cNvPr id="441" name="テキスト ボックス 440"/>
        <xdr:cNvSpPr txBox="1"/>
      </xdr:nvSpPr>
      <xdr:spPr>
        <a:xfrm>
          <a:off x="14401800" y="135280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74</xdr:row>
      <xdr:rowOff>81280</xdr:rowOff>
    </xdr:from>
    <xdr:to>
      <xdr:col>69</xdr:col>
      <xdr:colOff>92075</xdr:colOff>
      <xdr:row>75</xdr:row>
      <xdr:rowOff>12700</xdr:rowOff>
    </xdr:to>
    <xdr:cxnSp macro="">
      <xdr:nvCxnSpPr>
        <xdr:cNvPr id="442" name="直線コネクタ 441"/>
        <xdr:cNvCxnSpPr/>
      </xdr:nvCxnSpPr>
      <xdr:spPr>
        <a:xfrm>
          <a:off x="13004800" y="12768580"/>
          <a:ext cx="889000" cy="1028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78</xdr:row>
      <xdr:rowOff>34289</xdr:rowOff>
    </xdr:from>
    <xdr:to>
      <xdr:col>69</xdr:col>
      <xdr:colOff>142875</xdr:colOff>
      <xdr:row>78</xdr:row>
      <xdr:rowOff>135889</xdr:rowOff>
    </xdr:to>
    <xdr:sp macro="" textlink="">
      <xdr:nvSpPr>
        <xdr:cNvPr id="443" name="フローチャート: 判断 442"/>
        <xdr:cNvSpPr/>
      </xdr:nvSpPr>
      <xdr:spPr>
        <a:xfrm>
          <a:off x="13843000" y="134073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78</xdr:row>
      <xdr:rowOff>120666</xdr:rowOff>
    </xdr:from>
    <xdr:ext cx="762000" cy="259045"/>
    <xdr:sp macro="" textlink="">
      <xdr:nvSpPr>
        <xdr:cNvPr id="444" name="テキスト ボックス 443"/>
        <xdr:cNvSpPr txBox="1"/>
      </xdr:nvSpPr>
      <xdr:spPr>
        <a:xfrm>
          <a:off x="13512800" y="134937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78</xdr:row>
      <xdr:rowOff>7620</xdr:rowOff>
    </xdr:from>
    <xdr:to>
      <xdr:col>65</xdr:col>
      <xdr:colOff>53975</xdr:colOff>
      <xdr:row>78</xdr:row>
      <xdr:rowOff>109220</xdr:rowOff>
    </xdr:to>
    <xdr:sp macro="" textlink="">
      <xdr:nvSpPr>
        <xdr:cNvPr id="445" name="フローチャート: 判断 444"/>
        <xdr:cNvSpPr/>
      </xdr:nvSpPr>
      <xdr:spPr>
        <a:xfrm>
          <a:off x="12954000" y="133807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78</xdr:row>
      <xdr:rowOff>93997</xdr:rowOff>
    </xdr:from>
    <xdr:ext cx="762000" cy="259045"/>
    <xdr:sp macro="" textlink="">
      <xdr:nvSpPr>
        <xdr:cNvPr id="446" name="テキスト ボックス 445"/>
        <xdr:cNvSpPr txBox="1"/>
      </xdr:nvSpPr>
      <xdr:spPr>
        <a:xfrm>
          <a:off x="12623800" y="134670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47" name="テキスト ボックス 446"/>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48" name="テキスト ボックス 447"/>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49" name="テキスト ボックス 448"/>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50" name="テキスト ボックス 449"/>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51" name="テキスト ボックス 450"/>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76</xdr:row>
      <xdr:rowOff>0</xdr:rowOff>
    </xdr:from>
    <xdr:to>
      <xdr:col>82</xdr:col>
      <xdr:colOff>158750</xdr:colOff>
      <xdr:row>76</xdr:row>
      <xdr:rowOff>101600</xdr:rowOff>
    </xdr:to>
    <xdr:sp macro="" textlink="">
      <xdr:nvSpPr>
        <xdr:cNvPr id="452" name="楕円 451"/>
        <xdr:cNvSpPr/>
      </xdr:nvSpPr>
      <xdr:spPr>
        <a:xfrm>
          <a:off x="16459200" y="1303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75</xdr:row>
      <xdr:rowOff>80027</xdr:rowOff>
    </xdr:from>
    <xdr:ext cx="762000" cy="259045"/>
    <xdr:sp macro="" textlink="">
      <xdr:nvSpPr>
        <xdr:cNvPr id="453" name="公債費以外該当値テキスト"/>
        <xdr:cNvSpPr txBox="1"/>
      </xdr:nvSpPr>
      <xdr:spPr>
        <a:xfrm>
          <a:off x="16598900" y="1293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75</xdr:row>
      <xdr:rowOff>64770</xdr:rowOff>
    </xdr:from>
    <xdr:to>
      <xdr:col>78</xdr:col>
      <xdr:colOff>120650</xdr:colOff>
      <xdr:row>75</xdr:row>
      <xdr:rowOff>166370</xdr:rowOff>
    </xdr:to>
    <xdr:sp macro="" textlink="">
      <xdr:nvSpPr>
        <xdr:cNvPr id="454" name="楕円 453"/>
        <xdr:cNvSpPr/>
      </xdr:nvSpPr>
      <xdr:spPr>
        <a:xfrm>
          <a:off x="15621000" y="129235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74</xdr:row>
      <xdr:rowOff>5097</xdr:rowOff>
    </xdr:from>
    <xdr:ext cx="736600" cy="259045"/>
    <xdr:sp macro="" textlink="">
      <xdr:nvSpPr>
        <xdr:cNvPr id="455" name="テキスト ボックス 454"/>
        <xdr:cNvSpPr txBox="1"/>
      </xdr:nvSpPr>
      <xdr:spPr>
        <a:xfrm>
          <a:off x="15290800" y="126923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74</xdr:row>
      <xdr:rowOff>133350</xdr:rowOff>
    </xdr:from>
    <xdr:to>
      <xdr:col>74</xdr:col>
      <xdr:colOff>31750</xdr:colOff>
      <xdr:row>75</xdr:row>
      <xdr:rowOff>63500</xdr:rowOff>
    </xdr:to>
    <xdr:sp macro="" textlink="">
      <xdr:nvSpPr>
        <xdr:cNvPr id="456" name="楕円 455"/>
        <xdr:cNvSpPr/>
      </xdr:nvSpPr>
      <xdr:spPr>
        <a:xfrm>
          <a:off x="14732000" y="128206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73</xdr:row>
      <xdr:rowOff>73677</xdr:rowOff>
    </xdr:from>
    <xdr:ext cx="762000" cy="259045"/>
    <xdr:sp macro="" textlink="">
      <xdr:nvSpPr>
        <xdr:cNvPr id="457" name="テキスト ボックス 456"/>
        <xdr:cNvSpPr txBox="1"/>
      </xdr:nvSpPr>
      <xdr:spPr>
        <a:xfrm>
          <a:off x="14401800" y="1258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74</xdr:row>
      <xdr:rowOff>133350</xdr:rowOff>
    </xdr:from>
    <xdr:to>
      <xdr:col>69</xdr:col>
      <xdr:colOff>142875</xdr:colOff>
      <xdr:row>75</xdr:row>
      <xdr:rowOff>63500</xdr:rowOff>
    </xdr:to>
    <xdr:sp macro="" textlink="">
      <xdr:nvSpPr>
        <xdr:cNvPr id="458" name="楕円 457"/>
        <xdr:cNvSpPr/>
      </xdr:nvSpPr>
      <xdr:spPr>
        <a:xfrm>
          <a:off x="13843000" y="128206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73</xdr:row>
      <xdr:rowOff>73677</xdr:rowOff>
    </xdr:from>
    <xdr:ext cx="762000" cy="259045"/>
    <xdr:sp macro="" textlink="">
      <xdr:nvSpPr>
        <xdr:cNvPr id="459" name="テキスト ボックス 458"/>
        <xdr:cNvSpPr txBox="1"/>
      </xdr:nvSpPr>
      <xdr:spPr>
        <a:xfrm>
          <a:off x="13512800" y="1258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74</xdr:row>
      <xdr:rowOff>30480</xdr:rowOff>
    </xdr:from>
    <xdr:to>
      <xdr:col>65</xdr:col>
      <xdr:colOff>53975</xdr:colOff>
      <xdr:row>74</xdr:row>
      <xdr:rowOff>132080</xdr:rowOff>
    </xdr:to>
    <xdr:sp macro="" textlink="">
      <xdr:nvSpPr>
        <xdr:cNvPr id="460" name="楕円 459"/>
        <xdr:cNvSpPr/>
      </xdr:nvSpPr>
      <xdr:spPr>
        <a:xfrm>
          <a:off x="12954000" y="127177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72</xdr:row>
      <xdr:rowOff>142257</xdr:rowOff>
    </xdr:from>
    <xdr:ext cx="762000" cy="259045"/>
    <xdr:sp macro="" textlink="">
      <xdr:nvSpPr>
        <xdr:cNvPr id="461" name="テキスト ボックス 460"/>
        <xdr:cNvSpPr txBox="1"/>
      </xdr:nvSpPr>
      <xdr:spPr>
        <a:xfrm>
          <a:off x="12623800" y="124866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 xmlns:a16="http://schemas.microsoft.com/office/drawing/2014/main" id="{00000000-0008-0000-0000-0000B941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徳島県三好市</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令和</a:t>
          </a:r>
          <a:r>
            <a:rPr kumimoji="1" lang="en-US" altLang="ja-JP" sz="1250" b="1">
              <a:solidFill>
                <a:srgbClr val="FFFFFF"/>
              </a:solidFill>
              <a:latin typeface="ＭＳ ゴシック" panose="020B0609070205080204" pitchFamily="49" charset="-128"/>
              <a:ea typeface="ＭＳ ゴシック" panose="020B0609070205080204" pitchFamily="49" charset="-128"/>
            </a:rPr>
            <a:t>2</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20</xdr:row>
      <xdr:rowOff>3175</xdr:rowOff>
    </xdr:from>
    <xdr:to>
      <xdr:col>33</xdr:col>
      <xdr:colOff>114300</xdr:colOff>
      <xdr:row>20</xdr:row>
      <xdr:rowOff>3175</xdr:rowOff>
    </xdr:to>
    <xdr:cxnSp macro="">
      <xdr:nvCxnSpPr>
        <xdr:cNvPr id="31" name="直線コネクタ 30"/>
        <xdr:cNvCxnSpPr/>
      </xdr:nvCxnSpPr>
      <xdr:spPr bwMode="auto">
        <a:xfrm>
          <a:off x="2159000" y="34798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32402</xdr:rowOff>
    </xdr:from>
    <xdr:ext cx="762000" cy="259045"/>
    <xdr:sp macro="" textlink="">
      <xdr:nvSpPr>
        <xdr:cNvPr id="32" name="テキスト ボックス 31"/>
        <xdr:cNvSpPr txBox="1"/>
      </xdr:nvSpPr>
      <xdr:spPr>
        <a:xfrm>
          <a:off x="1384300" y="3337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17</xdr:row>
      <xdr:rowOff>60325</xdr:rowOff>
    </xdr:from>
    <xdr:to>
      <xdr:col>33</xdr:col>
      <xdr:colOff>114300</xdr:colOff>
      <xdr:row>17</xdr:row>
      <xdr:rowOff>60325</xdr:rowOff>
    </xdr:to>
    <xdr:cxnSp macro="">
      <xdr:nvCxnSpPr>
        <xdr:cNvPr id="33" name="直線コネクタ 32"/>
        <xdr:cNvCxnSpPr/>
      </xdr:nvCxnSpPr>
      <xdr:spPr bwMode="auto">
        <a:xfrm>
          <a:off x="2159000" y="30226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16</xdr:row>
      <xdr:rowOff>89552</xdr:rowOff>
    </xdr:from>
    <xdr:ext cx="762000" cy="259045"/>
    <xdr:sp macro="" textlink="">
      <xdr:nvSpPr>
        <xdr:cNvPr id="34" name="テキスト ボックス 33"/>
        <xdr:cNvSpPr txBox="1"/>
      </xdr:nvSpPr>
      <xdr:spPr>
        <a:xfrm>
          <a:off x="1384300" y="288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14</xdr:row>
      <xdr:rowOff>117475</xdr:rowOff>
    </xdr:from>
    <xdr:to>
      <xdr:col>33</xdr:col>
      <xdr:colOff>114300</xdr:colOff>
      <xdr:row>14</xdr:row>
      <xdr:rowOff>117475</xdr:rowOff>
    </xdr:to>
    <xdr:cxnSp macro="">
      <xdr:nvCxnSpPr>
        <xdr:cNvPr id="35" name="直線コネクタ 34"/>
        <xdr:cNvCxnSpPr/>
      </xdr:nvCxnSpPr>
      <xdr:spPr bwMode="auto">
        <a:xfrm>
          <a:off x="2159000" y="25654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13</xdr:row>
      <xdr:rowOff>146702</xdr:rowOff>
    </xdr:from>
    <xdr:ext cx="762000" cy="259045"/>
    <xdr:sp macro="" textlink="">
      <xdr:nvSpPr>
        <xdr:cNvPr id="36" name="テキスト ボックス 35"/>
        <xdr:cNvSpPr txBox="1"/>
      </xdr:nvSpPr>
      <xdr:spPr>
        <a:xfrm>
          <a:off x="1384300" y="2423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12</xdr:row>
      <xdr:rowOff>3175</xdr:rowOff>
    </xdr:from>
    <xdr:to>
      <xdr:col>33</xdr:col>
      <xdr:colOff>114300</xdr:colOff>
      <xdr:row>12</xdr:row>
      <xdr:rowOff>3175</xdr:rowOff>
    </xdr:to>
    <xdr:cxnSp macro="">
      <xdr:nvCxnSpPr>
        <xdr:cNvPr id="37" name="直線コネクタ 36"/>
        <xdr:cNvCxnSpPr/>
      </xdr:nvCxnSpPr>
      <xdr:spPr bwMode="auto">
        <a:xfrm>
          <a:off x="2159000" y="21082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11</xdr:row>
      <xdr:rowOff>32402</xdr:rowOff>
    </xdr:from>
    <xdr:ext cx="762000" cy="259045"/>
    <xdr:sp macro="" textlink="">
      <xdr:nvSpPr>
        <xdr:cNvPr id="38" name="テキスト ボックス 37"/>
        <xdr:cNvSpPr txBox="1"/>
      </xdr:nvSpPr>
      <xdr:spPr>
        <a:xfrm>
          <a:off x="1384300" y="196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39" name="直線コネクタ 38"/>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0" name="テキスト ボックス 39"/>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1"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11</xdr:row>
      <xdr:rowOff>100710</xdr:rowOff>
    </xdr:from>
    <xdr:to>
      <xdr:col>29</xdr:col>
      <xdr:colOff>127000</xdr:colOff>
      <xdr:row>18</xdr:row>
      <xdr:rowOff>18286</xdr:rowOff>
    </xdr:to>
    <xdr:cxnSp macro="">
      <xdr:nvCxnSpPr>
        <xdr:cNvPr id="42" name="直線コネクタ 41"/>
        <xdr:cNvCxnSpPr/>
      </xdr:nvCxnSpPr>
      <xdr:spPr bwMode="auto">
        <a:xfrm flipV="1">
          <a:off x="5651500" y="2034285"/>
          <a:ext cx="0" cy="1117726"/>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17</xdr:row>
      <xdr:rowOff>161813</xdr:rowOff>
    </xdr:from>
    <xdr:ext cx="762000" cy="259045"/>
    <xdr:sp macro="" textlink="">
      <xdr:nvSpPr>
        <xdr:cNvPr id="43" name="人口1人当たり決算額の推移最小値テキスト130"/>
        <xdr:cNvSpPr txBox="1"/>
      </xdr:nvSpPr>
      <xdr:spPr>
        <a:xfrm>
          <a:off x="5740400" y="31240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71,695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18</xdr:row>
      <xdr:rowOff>18286</xdr:rowOff>
    </xdr:from>
    <xdr:to>
      <xdr:col>30</xdr:col>
      <xdr:colOff>25400</xdr:colOff>
      <xdr:row>18</xdr:row>
      <xdr:rowOff>18286</xdr:rowOff>
    </xdr:to>
    <xdr:cxnSp macro="">
      <xdr:nvCxnSpPr>
        <xdr:cNvPr id="44" name="直線コネクタ 43"/>
        <xdr:cNvCxnSpPr/>
      </xdr:nvCxnSpPr>
      <xdr:spPr bwMode="auto">
        <a:xfrm>
          <a:off x="5562600" y="3152011"/>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10</xdr:row>
      <xdr:rowOff>15637</xdr:rowOff>
    </xdr:from>
    <xdr:ext cx="762000" cy="259045"/>
    <xdr:sp macro="" textlink="">
      <xdr:nvSpPr>
        <xdr:cNvPr id="45" name="人口1人当たり決算額の推移最大値テキスト130"/>
        <xdr:cNvSpPr txBox="1"/>
      </xdr:nvSpPr>
      <xdr:spPr>
        <a:xfrm>
          <a:off x="5740400" y="17777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316,167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11</xdr:row>
      <xdr:rowOff>100710</xdr:rowOff>
    </xdr:from>
    <xdr:to>
      <xdr:col>30</xdr:col>
      <xdr:colOff>25400</xdr:colOff>
      <xdr:row>11</xdr:row>
      <xdr:rowOff>100710</xdr:rowOff>
    </xdr:to>
    <xdr:cxnSp macro="">
      <xdr:nvCxnSpPr>
        <xdr:cNvPr id="46" name="直線コネクタ 45"/>
        <xdr:cNvCxnSpPr/>
      </xdr:nvCxnSpPr>
      <xdr:spPr bwMode="auto">
        <a:xfrm>
          <a:off x="5562600" y="2034285"/>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15</xdr:row>
      <xdr:rowOff>76661</xdr:rowOff>
    </xdr:from>
    <xdr:to>
      <xdr:col>29</xdr:col>
      <xdr:colOff>127000</xdr:colOff>
      <xdr:row>15</xdr:row>
      <xdr:rowOff>106676</xdr:rowOff>
    </xdr:to>
    <xdr:cxnSp macro="">
      <xdr:nvCxnSpPr>
        <xdr:cNvPr id="47" name="直線コネクタ 46"/>
        <xdr:cNvCxnSpPr/>
      </xdr:nvCxnSpPr>
      <xdr:spPr bwMode="auto">
        <a:xfrm flipV="1">
          <a:off x="5003800" y="2696036"/>
          <a:ext cx="647700" cy="3001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16</xdr:row>
      <xdr:rowOff>129630</xdr:rowOff>
    </xdr:from>
    <xdr:ext cx="762000" cy="259045"/>
    <xdr:sp macro="" textlink="">
      <xdr:nvSpPr>
        <xdr:cNvPr id="48" name="人口1人当たり決算額の推移平均値テキスト130"/>
        <xdr:cNvSpPr txBox="1"/>
      </xdr:nvSpPr>
      <xdr:spPr>
        <a:xfrm>
          <a:off x="5740400" y="292045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105,123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16</xdr:row>
      <xdr:rowOff>157553</xdr:rowOff>
    </xdr:from>
    <xdr:to>
      <xdr:col>29</xdr:col>
      <xdr:colOff>177800</xdr:colOff>
      <xdr:row>17</xdr:row>
      <xdr:rowOff>87703</xdr:rowOff>
    </xdr:to>
    <xdr:sp macro="" textlink="">
      <xdr:nvSpPr>
        <xdr:cNvPr id="49" name="フローチャート: 判断 48"/>
        <xdr:cNvSpPr/>
      </xdr:nvSpPr>
      <xdr:spPr bwMode="auto">
        <a:xfrm>
          <a:off x="5600700" y="294837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15</xdr:row>
      <xdr:rowOff>106676</xdr:rowOff>
    </xdr:from>
    <xdr:to>
      <xdr:col>26</xdr:col>
      <xdr:colOff>50800</xdr:colOff>
      <xdr:row>15</xdr:row>
      <xdr:rowOff>118476</xdr:rowOff>
    </xdr:to>
    <xdr:cxnSp macro="">
      <xdr:nvCxnSpPr>
        <xdr:cNvPr id="50" name="直線コネクタ 49"/>
        <xdr:cNvCxnSpPr/>
      </xdr:nvCxnSpPr>
      <xdr:spPr bwMode="auto">
        <a:xfrm flipV="1">
          <a:off x="4305300" y="2726051"/>
          <a:ext cx="698500" cy="1180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16</xdr:row>
      <xdr:rowOff>167762</xdr:rowOff>
    </xdr:from>
    <xdr:to>
      <xdr:col>26</xdr:col>
      <xdr:colOff>101600</xdr:colOff>
      <xdr:row>17</xdr:row>
      <xdr:rowOff>97912</xdr:rowOff>
    </xdr:to>
    <xdr:sp macro="" textlink="">
      <xdr:nvSpPr>
        <xdr:cNvPr id="51" name="フローチャート: 判断 50"/>
        <xdr:cNvSpPr/>
      </xdr:nvSpPr>
      <xdr:spPr bwMode="auto">
        <a:xfrm>
          <a:off x="4953000" y="295858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17</xdr:row>
      <xdr:rowOff>82689</xdr:rowOff>
    </xdr:from>
    <xdr:ext cx="736600" cy="259045"/>
    <xdr:sp macro="" textlink="">
      <xdr:nvSpPr>
        <xdr:cNvPr id="52" name="テキスト ボックス 51"/>
        <xdr:cNvSpPr txBox="1"/>
      </xdr:nvSpPr>
      <xdr:spPr>
        <a:xfrm>
          <a:off x="4622800" y="304496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102,890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15</xdr:row>
      <xdr:rowOff>116049</xdr:rowOff>
    </xdr:from>
    <xdr:to>
      <xdr:col>22</xdr:col>
      <xdr:colOff>114300</xdr:colOff>
      <xdr:row>15</xdr:row>
      <xdr:rowOff>118476</xdr:rowOff>
    </xdr:to>
    <xdr:cxnSp macro="">
      <xdr:nvCxnSpPr>
        <xdr:cNvPr id="53" name="直線コネクタ 52"/>
        <xdr:cNvCxnSpPr/>
      </xdr:nvCxnSpPr>
      <xdr:spPr bwMode="auto">
        <a:xfrm>
          <a:off x="3606800" y="2735424"/>
          <a:ext cx="698500" cy="242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17</xdr:row>
      <xdr:rowOff>5383</xdr:rowOff>
    </xdr:from>
    <xdr:to>
      <xdr:col>22</xdr:col>
      <xdr:colOff>165100</xdr:colOff>
      <xdr:row>17</xdr:row>
      <xdr:rowOff>106983</xdr:rowOff>
    </xdr:to>
    <xdr:sp macro="" textlink="">
      <xdr:nvSpPr>
        <xdr:cNvPr id="54" name="フローチャート: 判断 53"/>
        <xdr:cNvSpPr/>
      </xdr:nvSpPr>
      <xdr:spPr bwMode="auto">
        <a:xfrm>
          <a:off x="4254500" y="296765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17</xdr:row>
      <xdr:rowOff>91760</xdr:rowOff>
    </xdr:from>
    <xdr:ext cx="762000" cy="259045"/>
    <xdr:sp macro="" textlink="">
      <xdr:nvSpPr>
        <xdr:cNvPr id="55" name="テキスト ボックス 54"/>
        <xdr:cNvSpPr txBox="1"/>
      </xdr:nvSpPr>
      <xdr:spPr>
        <a:xfrm>
          <a:off x="3924300" y="30540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100,906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15</xdr:row>
      <xdr:rowOff>116049</xdr:rowOff>
    </xdr:from>
    <xdr:to>
      <xdr:col>18</xdr:col>
      <xdr:colOff>177800</xdr:colOff>
      <xdr:row>15</xdr:row>
      <xdr:rowOff>153653</xdr:rowOff>
    </xdr:to>
    <xdr:cxnSp macro="">
      <xdr:nvCxnSpPr>
        <xdr:cNvPr id="56" name="直線コネクタ 55"/>
        <xdr:cNvCxnSpPr/>
      </xdr:nvCxnSpPr>
      <xdr:spPr bwMode="auto">
        <a:xfrm flipV="1">
          <a:off x="2908300" y="2735424"/>
          <a:ext cx="698500" cy="3760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17</xdr:row>
      <xdr:rowOff>9868</xdr:rowOff>
    </xdr:from>
    <xdr:to>
      <xdr:col>19</xdr:col>
      <xdr:colOff>38100</xdr:colOff>
      <xdr:row>17</xdr:row>
      <xdr:rowOff>111468</xdr:rowOff>
    </xdr:to>
    <xdr:sp macro="" textlink="">
      <xdr:nvSpPr>
        <xdr:cNvPr id="57" name="フローチャート: 判断 56"/>
        <xdr:cNvSpPr/>
      </xdr:nvSpPr>
      <xdr:spPr bwMode="auto">
        <a:xfrm>
          <a:off x="3556000" y="297214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17</xdr:row>
      <xdr:rowOff>96245</xdr:rowOff>
    </xdr:from>
    <xdr:ext cx="762000" cy="259045"/>
    <xdr:sp macro="" textlink="">
      <xdr:nvSpPr>
        <xdr:cNvPr id="58" name="テキスト ボックス 57"/>
        <xdr:cNvSpPr txBox="1"/>
      </xdr:nvSpPr>
      <xdr:spPr>
        <a:xfrm>
          <a:off x="3225800" y="30585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99,925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17</xdr:row>
      <xdr:rowOff>22061</xdr:rowOff>
    </xdr:from>
    <xdr:to>
      <xdr:col>15</xdr:col>
      <xdr:colOff>101600</xdr:colOff>
      <xdr:row>17</xdr:row>
      <xdr:rowOff>123661</xdr:rowOff>
    </xdr:to>
    <xdr:sp macro="" textlink="">
      <xdr:nvSpPr>
        <xdr:cNvPr id="59" name="フローチャート: 判断 58"/>
        <xdr:cNvSpPr/>
      </xdr:nvSpPr>
      <xdr:spPr bwMode="auto">
        <a:xfrm>
          <a:off x="2857500" y="298433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17</xdr:row>
      <xdr:rowOff>108438</xdr:rowOff>
    </xdr:from>
    <xdr:ext cx="762000" cy="259045"/>
    <xdr:sp macro="" textlink="">
      <xdr:nvSpPr>
        <xdr:cNvPr id="60" name="テキスト ボックス 59"/>
        <xdr:cNvSpPr txBox="1"/>
      </xdr:nvSpPr>
      <xdr:spPr>
        <a:xfrm>
          <a:off x="2527300" y="30707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97,258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1" name="テキスト ボックス 60"/>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2" name="テキスト ボックス 61"/>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3" name="テキスト ボックス 62"/>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4" name="テキスト ボックス 63"/>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65" name="テキスト ボックス 64"/>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15</xdr:row>
      <xdr:rowOff>25861</xdr:rowOff>
    </xdr:from>
    <xdr:to>
      <xdr:col>29</xdr:col>
      <xdr:colOff>177800</xdr:colOff>
      <xdr:row>15</xdr:row>
      <xdr:rowOff>127461</xdr:rowOff>
    </xdr:to>
    <xdr:sp macro="" textlink="">
      <xdr:nvSpPr>
        <xdr:cNvPr id="66" name="楕円 65"/>
        <xdr:cNvSpPr/>
      </xdr:nvSpPr>
      <xdr:spPr bwMode="auto">
        <a:xfrm>
          <a:off x="5600700" y="264523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14</xdr:row>
      <xdr:rowOff>42388</xdr:rowOff>
    </xdr:from>
    <xdr:ext cx="762000" cy="259045"/>
    <xdr:sp macro="" textlink="">
      <xdr:nvSpPr>
        <xdr:cNvPr id="67" name="人口1人当たり決算額の推移該当値テキスト130"/>
        <xdr:cNvSpPr txBox="1"/>
      </xdr:nvSpPr>
      <xdr:spPr>
        <a:xfrm>
          <a:off x="5740400" y="24903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171,427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15</xdr:row>
      <xdr:rowOff>55876</xdr:rowOff>
    </xdr:from>
    <xdr:to>
      <xdr:col>26</xdr:col>
      <xdr:colOff>101600</xdr:colOff>
      <xdr:row>15</xdr:row>
      <xdr:rowOff>157476</xdr:rowOff>
    </xdr:to>
    <xdr:sp macro="" textlink="">
      <xdr:nvSpPr>
        <xdr:cNvPr id="68" name="楕円 67"/>
        <xdr:cNvSpPr/>
      </xdr:nvSpPr>
      <xdr:spPr bwMode="auto">
        <a:xfrm>
          <a:off x="4953000" y="267525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13</xdr:row>
      <xdr:rowOff>167653</xdr:rowOff>
    </xdr:from>
    <xdr:ext cx="736600" cy="259045"/>
    <xdr:sp macro="" textlink="">
      <xdr:nvSpPr>
        <xdr:cNvPr id="69" name="テキスト ボックス 68"/>
        <xdr:cNvSpPr txBox="1"/>
      </xdr:nvSpPr>
      <xdr:spPr>
        <a:xfrm>
          <a:off x="4622800" y="244412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164,862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15</xdr:row>
      <xdr:rowOff>67676</xdr:rowOff>
    </xdr:from>
    <xdr:to>
      <xdr:col>22</xdr:col>
      <xdr:colOff>165100</xdr:colOff>
      <xdr:row>15</xdr:row>
      <xdr:rowOff>169276</xdr:rowOff>
    </xdr:to>
    <xdr:sp macro="" textlink="">
      <xdr:nvSpPr>
        <xdr:cNvPr id="70" name="楕円 69"/>
        <xdr:cNvSpPr/>
      </xdr:nvSpPr>
      <xdr:spPr bwMode="auto">
        <a:xfrm>
          <a:off x="4254500" y="268705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14</xdr:row>
      <xdr:rowOff>8003</xdr:rowOff>
    </xdr:from>
    <xdr:ext cx="762000" cy="259045"/>
    <xdr:sp macro="" textlink="">
      <xdr:nvSpPr>
        <xdr:cNvPr id="71" name="テキスト ボックス 70"/>
        <xdr:cNvSpPr txBox="1"/>
      </xdr:nvSpPr>
      <xdr:spPr>
        <a:xfrm>
          <a:off x="3924300" y="24559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162,281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15</xdr:row>
      <xdr:rowOff>65249</xdr:rowOff>
    </xdr:from>
    <xdr:to>
      <xdr:col>19</xdr:col>
      <xdr:colOff>38100</xdr:colOff>
      <xdr:row>15</xdr:row>
      <xdr:rowOff>166849</xdr:rowOff>
    </xdr:to>
    <xdr:sp macro="" textlink="">
      <xdr:nvSpPr>
        <xdr:cNvPr id="72" name="楕円 71"/>
        <xdr:cNvSpPr/>
      </xdr:nvSpPr>
      <xdr:spPr bwMode="auto">
        <a:xfrm>
          <a:off x="3556000" y="268462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14</xdr:row>
      <xdr:rowOff>5576</xdr:rowOff>
    </xdr:from>
    <xdr:ext cx="762000" cy="259045"/>
    <xdr:sp macro="" textlink="">
      <xdr:nvSpPr>
        <xdr:cNvPr id="73" name="テキスト ボックス 72"/>
        <xdr:cNvSpPr txBox="1"/>
      </xdr:nvSpPr>
      <xdr:spPr>
        <a:xfrm>
          <a:off x="3225800" y="24535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162,812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15</xdr:row>
      <xdr:rowOff>102853</xdr:rowOff>
    </xdr:from>
    <xdr:to>
      <xdr:col>15</xdr:col>
      <xdr:colOff>101600</xdr:colOff>
      <xdr:row>16</xdr:row>
      <xdr:rowOff>33003</xdr:rowOff>
    </xdr:to>
    <xdr:sp macro="" textlink="">
      <xdr:nvSpPr>
        <xdr:cNvPr id="74" name="楕円 73"/>
        <xdr:cNvSpPr/>
      </xdr:nvSpPr>
      <xdr:spPr bwMode="auto">
        <a:xfrm>
          <a:off x="2857500" y="272222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14</xdr:row>
      <xdr:rowOff>43180</xdr:rowOff>
    </xdr:from>
    <xdr:ext cx="762000" cy="259045"/>
    <xdr:sp macro="" textlink="">
      <xdr:nvSpPr>
        <xdr:cNvPr id="75" name="テキスト ボックス 74"/>
        <xdr:cNvSpPr txBox="1"/>
      </xdr:nvSpPr>
      <xdr:spPr>
        <a:xfrm>
          <a:off x="2527300" y="24911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154,587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76" name="正方形/長方形 75"/>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77" name="角丸四角形 76"/>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78" name="正方形/長方形 77"/>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79" name="正方形/長方形 78"/>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0" name="正方形/長方形 79"/>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1" name="直線コネクタ 80"/>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2" name="直線コネクタ 81"/>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3" name="直線コネクタ 82"/>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4" name="直線コネクタ 83"/>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85" name="直線コネクタ 84"/>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86" name="楕円 85"/>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87" name="フローチャート: 判断 86"/>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88" name="正方形/長方形 87"/>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89" name="テキスト ボックス 88"/>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0" name="直線コネクタ 89"/>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12700</xdr:rowOff>
    </xdr:from>
    <xdr:to>
      <xdr:col>33</xdr:col>
      <xdr:colOff>114300</xdr:colOff>
      <xdr:row>38</xdr:row>
      <xdr:rowOff>12700</xdr:rowOff>
    </xdr:to>
    <xdr:cxnSp macro="">
      <xdr:nvCxnSpPr>
        <xdr:cNvPr id="91" name="直線コネクタ 90"/>
        <xdr:cNvCxnSpPr/>
      </xdr:nvCxnSpPr>
      <xdr:spPr bwMode="auto">
        <a:xfrm>
          <a:off x="2159000" y="74803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37</xdr:row>
      <xdr:rowOff>213377</xdr:rowOff>
    </xdr:from>
    <xdr:ext cx="762000" cy="259045"/>
    <xdr:sp macro="" textlink="">
      <xdr:nvSpPr>
        <xdr:cNvPr id="92" name="テキスト ボックス 91"/>
        <xdr:cNvSpPr txBox="1"/>
      </xdr:nvSpPr>
      <xdr:spPr>
        <a:xfrm>
          <a:off x="138430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36</xdr:row>
      <xdr:rowOff>69850</xdr:rowOff>
    </xdr:from>
    <xdr:to>
      <xdr:col>33</xdr:col>
      <xdr:colOff>114300</xdr:colOff>
      <xdr:row>36</xdr:row>
      <xdr:rowOff>69850</xdr:rowOff>
    </xdr:to>
    <xdr:cxnSp macro="">
      <xdr:nvCxnSpPr>
        <xdr:cNvPr id="93" name="直線コネクタ 92"/>
        <xdr:cNvCxnSpPr/>
      </xdr:nvCxnSpPr>
      <xdr:spPr bwMode="auto">
        <a:xfrm>
          <a:off x="2159000" y="70231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270527</xdr:rowOff>
    </xdr:from>
    <xdr:ext cx="762000" cy="259045"/>
    <xdr:sp macro="" textlink="">
      <xdr:nvSpPr>
        <xdr:cNvPr id="94" name="テキスト ボックス 93"/>
        <xdr:cNvSpPr txBox="1"/>
      </xdr:nvSpPr>
      <xdr:spPr>
        <a:xfrm>
          <a:off x="1384300" y="6880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298450</xdr:rowOff>
    </xdr:from>
    <xdr:to>
      <xdr:col>33</xdr:col>
      <xdr:colOff>114300</xdr:colOff>
      <xdr:row>34</xdr:row>
      <xdr:rowOff>298450</xdr:rowOff>
    </xdr:to>
    <xdr:cxnSp macro="">
      <xdr:nvCxnSpPr>
        <xdr:cNvPr id="95" name="直線コネクタ 94"/>
        <xdr:cNvCxnSpPr/>
      </xdr:nvCxnSpPr>
      <xdr:spPr bwMode="auto">
        <a:xfrm>
          <a:off x="2159000" y="65659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156227</xdr:rowOff>
    </xdr:from>
    <xdr:ext cx="762000" cy="259045"/>
    <xdr:sp macro="" textlink="">
      <xdr:nvSpPr>
        <xdr:cNvPr id="96" name="テキスト ボックス 95"/>
        <xdr:cNvSpPr txBox="1"/>
      </xdr:nvSpPr>
      <xdr:spPr>
        <a:xfrm>
          <a:off x="1384300" y="6423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184150</xdr:rowOff>
    </xdr:from>
    <xdr:to>
      <xdr:col>33</xdr:col>
      <xdr:colOff>114300</xdr:colOff>
      <xdr:row>33</xdr:row>
      <xdr:rowOff>184150</xdr:rowOff>
    </xdr:to>
    <xdr:cxnSp macro="">
      <xdr:nvCxnSpPr>
        <xdr:cNvPr id="97" name="直線コネクタ 96"/>
        <xdr:cNvCxnSpPr/>
      </xdr:nvCxnSpPr>
      <xdr:spPr bwMode="auto">
        <a:xfrm>
          <a:off x="2159000" y="61087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33</xdr:row>
      <xdr:rowOff>41927</xdr:rowOff>
    </xdr:from>
    <xdr:ext cx="762000" cy="259045"/>
    <xdr:sp macro="" textlink="">
      <xdr:nvSpPr>
        <xdr:cNvPr id="98" name="テキスト ボックス 97"/>
        <xdr:cNvSpPr txBox="1"/>
      </xdr:nvSpPr>
      <xdr:spPr>
        <a:xfrm>
          <a:off x="1384300" y="596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99" name="直線コネクタ 98"/>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0" name="テキスト ボックス 99"/>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1"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34</xdr:row>
      <xdr:rowOff>101968</xdr:rowOff>
    </xdr:from>
    <xdr:to>
      <xdr:col>29</xdr:col>
      <xdr:colOff>127000</xdr:colOff>
      <xdr:row>38</xdr:row>
      <xdr:rowOff>76616</xdr:rowOff>
    </xdr:to>
    <xdr:cxnSp macro="">
      <xdr:nvCxnSpPr>
        <xdr:cNvPr id="102" name="直線コネクタ 101"/>
        <xdr:cNvCxnSpPr/>
      </xdr:nvCxnSpPr>
      <xdr:spPr bwMode="auto">
        <a:xfrm flipV="1">
          <a:off x="5651500" y="6369418"/>
          <a:ext cx="0" cy="1174798"/>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38</xdr:row>
      <xdr:rowOff>48693</xdr:rowOff>
    </xdr:from>
    <xdr:ext cx="762000" cy="259045"/>
    <xdr:sp macro="" textlink="">
      <xdr:nvSpPr>
        <xdr:cNvPr id="103" name="人口1人当たり決算額の推移最小値テキスト445"/>
        <xdr:cNvSpPr txBox="1"/>
      </xdr:nvSpPr>
      <xdr:spPr>
        <a:xfrm>
          <a:off x="5740400" y="75162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38</xdr:row>
      <xdr:rowOff>76616</xdr:rowOff>
    </xdr:from>
    <xdr:to>
      <xdr:col>30</xdr:col>
      <xdr:colOff>25400</xdr:colOff>
      <xdr:row>38</xdr:row>
      <xdr:rowOff>76616</xdr:rowOff>
    </xdr:to>
    <xdr:cxnSp macro="">
      <xdr:nvCxnSpPr>
        <xdr:cNvPr id="104" name="直線コネクタ 103"/>
        <xdr:cNvCxnSpPr/>
      </xdr:nvCxnSpPr>
      <xdr:spPr bwMode="auto">
        <a:xfrm>
          <a:off x="5562600" y="7544216"/>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33</xdr:row>
      <xdr:rowOff>188345</xdr:rowOff>
    </xdr:from>
    <xdr:ext cx="762000" cy="259045"/>
    <xdr:sp macro="" textlink="">
      <xdr:nvSpPr>
        <xdr:cNvPr id="105" name="人口1人当たり決算額の推移最大値テキスト445"/>
        <xdr:cNvSpPr txBox="1"/>
      </xdr:nvSpPr>
      <xdr:spPr>
        <a:xfrm>
          <a:off x="5740400" y="61128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48,595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34</xdr:row>
      <xdr:rowOff>101968</xdr:rowOff>
    </xdr:from>
    <xdr:to>
      <xdr:col>30</xdr:col>
      <xdr:colOff>25400</xdr:colOff>
      <xdr:row>34</xdr:row>
      <xdr:rowOff>101968</xdr:rowOff>
    </xdr:to>
    <xdr:cxnSp macro="">
      <xdr:nvCxnSpPr>
        <xdr:cNvPr id="106" name="直線コネクタ 105"/>
        <xdr:cNvCxnSpPr/>
      </xdr:nvCxnSpPr>
      <xdr:spPr bwMode="auto">
        <a:xfrm>
          <a:off x="5562600" y="6369418"/>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35</xdr:row>
      <xdr:rowOff>204015</xdr:rowOff>
    </xdr:from>
    <xdr:to>
      <xdr:col>29</xdr:col>
      <xdr:colOff>127000</xdr:colOff>
      <xdr:row>35</xdr:row>
      <xdr:rowOff>209479</xdr:rowOff>
    </xdr:to>
    <xdr:cxnSp macro="">
      <xdr:nvCxnSpPr>
        <xdr:cNvPr id="107" name="直線コネクタ 106"/>
        <xdr:cNvCxnSpPr/>
      </xdr:nvCxnSpPr>
      <xdr:spPr bwMode="auto">
        <a:xfrm>
          <a:off x="5003800" y="6814365"/>
          <a:ext cx="647700" cy="546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35</xdr:row>
      <xdr:rowOff>284215</xdr:rowOff>
    </xdr:from>
    <xdr:ext cx="762000" cy="259045"/>
    <xdr:sp macro="" textlink="">
      <xdr:nvSpPr>
        <xdr:cNvPr id="108" name="人口1人当たり決算額の推移平均値テキスト445"/>
        <xdr:cNvSpPr txBox="1"/>
      </xdr:nvSpPr>
      <xdr:spPr>
        <a:xfrm>
          <a:off x="5740400" y="689456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22,179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312138</xdr:rowOff>
    </xdr:from>
    <xdr:to>
      <xdr:col>29</xdr:col>
      <xdr:colOff>177800</xdr:colOff>
      <xdr:row>36</xdr:row>
      <xdr:rowOff>70838</xdr:rowOff>
    </xdr:to>
    <xdr:sp macro="" textlink="">
      <xdr:nvSpPr>
        <xdr:cNvPr id="109" name="フローチャート: 判断 108"/>
        <xdr:cNvSpPr/>
      </xdr:nvSpPr>
      <xdr:spPr bwMode="auto">
        <a:xfrm>
          <a:off x="5600700" y="692248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35</xdr:row>
      <xdr:rowOff>169520</xdr:rowOff>
    </xdr:from>
    <xdr:to>
      <xdr:col>26</xdr:col>
      <xdr:colOff>50800</xdr:colOff>
      <xdr:row>35</xdr:row>
      <xdr:rowOff>204015</xdr:rowOff>
    </xdr:to>
    <xdr:cxnSp macro="">
      <xdr:nvCxnSpPr>
        <xdr:cNvPr id="110" name="直線コネクタ 109"/>
        <xdr:cNvCxnSpPr/>
      </xdr:nvCxnSpPr>
      <xdr:spPr bwMode="auto">
        <a:xfrm>
          <a:off x="4305300" y="6779870"/>
          <a:ext cx="698500" cy="3449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35</xdr:row>
      <xdr:rowOff>312069</xdr:rowOff>
    </xdr:from>
    <xdr:to>
      <xdr:col>26</xdr:col>
      <xdr:colOff>101600</xdr:colOff>
      <xdr:row>36</xdr:row>
      <xdr:rowOff>70769</xdr:rowOff>
    </xdr:to>
    <xdr:sp macro="" textlink="">
      <xdr:nvSpPr>
        <xdr:cNvPr id="111" name="フローチャート: 判断 110"/>
        <xdr:cNvSpPr/>
      </xdr:nvSpPr>
      <xdr:spPr bwMode="auto">
        <a:xfrm>
          <a:off x="4953000" y="692241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36</xdr:row>
      <xdr:rowOff>55546</xdr:rowOff>
    </xdr:from>
    <xdr:ext cx="736600" cy="259045"/>
    <xdr:sp macro="" textlink="">
      <xdr:nvSpPr>
        <xdr:cNvPr id="112" name="テキスト ボックス 111"/>
        <xdr:cNvSpPr txBox="1"/>
      </xdr:nvSpPr>
      <xdr:spPr>
        <a:xfrm>
          <a:off x="4622800" y="700879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22,182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35</xdr:row>
      <xdr:rowOff>120919</xdr:rowOff>
    </xdr:from>
    <xdr:to>
      <xdr:col>22</xdr:col>
      <xdr:colOff>114300</xdr:colOff>
      <xdr:row>35</xdr:row>
      <xdr:rowOff>169520</xdr:rowOff>
    </xdr:to>
    <xdr:cxnSp macro="">
      <xdr:nvCxnSpPr>
        <xdr:cNvPr id="113" name="直線コネクタ 112"/>
        <xdr:cNvCxnSpPr/>
      </xdr:nvCxnSpPr>
      <xdr:spPr bwMode="auto">
        <a:xfrm>
          <a:off x="3606800" y="6731269"/>
          <a:ext cx="698500" cy="4860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35</xdr:row>
      <xdr:rowOff>321785</xdr:rowOff>
    </xdr:from>
    <xdr:to>
      <xdr:col>22</xdr:col>
      <xdr:colOff>165100</xdr:colOff>
      <xdr:row>36</xdr:row>
      <xdr:rowOff>80485</xdr:rowOff>
    </xdr:to>
    <xdr:sp macro="" textlink="">
      <xdr:nvSpPr>
        <xdr:cNvPr id="114" name="フローチャート: 判断 113"/>
        <xdr:cNvSpPr/>
      </xdr:nvSpPr>
      <xdr:spPr bwMode="auto">
        <a:xfrm>
          <a:off x="4254500" y="693213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36</xdr:row>
      <xdr:rowOff>65262</xdr:rowOff>
    </xdr:from>
    <xdr:ext cx="762000" cy="259045"/>
    <xdr:sp macro="" textlink="">
      <xdr:nvSpPr>
        <xdr:cNvPr id="115" name="テキスト ボックス 114"/>
        <xdr:cNvSpPr txBox="1"/>
      </xdr:nvSpPr>
      <xdr:spPr>
        <a:xfrm>
          <a:off x="3924300" y="70185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21,757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35</xdr:row>
      <xdr:rowOff>120919</xdr:rowOff>
    </xdr:from>
    <xdr:to>
      <xdr:col>18</xdr:col>
      <xdr:colOff>177800</xdr:colOff>
      <xdr:row>35</xdr:row>
      <xdr:rowOff>233116</xdr:rowOff>
    </xdr:to>
    <xdr:cxnSp macro="">
      <xdr:nvCxnSpPr>
        <xdr:cNvPr id="116" name="直線コネクタ 115"/>
        <xdr:cNvCxnSpPr/>
      </xdr:nvCxnSpPr>
      <xdr:spPr bwMode="auto">
        <a:xfrm flipV="1">
          <a:off x="2908300" y="6731269"/>
          <a:ext cx="698500" cy="11219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35</xdr:row>
      <xdr:rowOff>306400</xdr:rowOff>
    </xdr:from>
    <xdr:to>
      <xdr:col>19</xdr:col>
      <xdr:colOff>38100</xdr:colOff>
      <xdr:row>36</xdr:row>
      <xdr:rowOff>65100</xdr:rowOff>
    </xdr:to>
    <xdr:sp macro="" textlink="">
      <xdr:nvSpPr>
        <xdr:cNvPr id="117" name="フローチャート: 判断 116"/>
        <xdr:cNvSpPr/>
      </xdr:nvSpPr>
      <xdr:spPr bwMode="auto">
        <a:xfrm>
          <a:off x="3556000" y="691675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36</xdr:row>
      <xdr:rowOff>49877</xdr:rowOff>
    </xdr:from>
    <xdr:ext cx="762000" cy="259045"/>
    <xdr:sp macro="" textlink="">
      <xdr:nvSpPr>
        <xdr:cNvPr id="118" name="テキスト ボックス 117"/>
        <xdr:cNvSpPr txBox="1"/>
      </xdr:nvSpPr>
      <xdr:spPr>
        <a:xfrm>
          <a:off x="3225800" y="70031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22,430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300137</xdr:rowOff>
    </xdr:from>
    <xdr:to>
      <xdr:col>15</xdr:col>
      <xdr:colOff>101600</xdr:colOff>
      <xdr:row>36</xdr:row>
      <xdr:rowOff>58837</xdr:rowOff>
    </xdr:to>
    <xdr:sp macro="" textlink="">
      <xdr:nvSpPr>
        <xdr:cNvPr id="119" name="フローチャート: 判断 118"/>
        <xdr:cNvSpPr/>
      </xdr:nvSpPr>
      <xdr:spPr bwMode="auto">
        <a:xfrm>
          <a:off x="2857500" y="691048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36</xdr:row>
      <xdr:rowOff>43614</xdr:rowOff>
    </xdr:from>
    <xdr:ext cx="762000" cy="259045"/>
    <xdr:sp macro="" textlink="">
      <xdr:nvSpPr>
        <xdr:cNvPr id="120" name="テキスト ボックス 119"/>
        <xdr:cNvSpPr txBox="1"/>
      </xdr:nvSpPr>
      <xdr:spPr>
        <a:xfrm>
          <a:off x="2527300" y="69968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22,704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1" name="テキスト ボックス 120"/>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2" name="テキスト ボックス 121"/>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23" name="テキスト ボックス 122"/>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24" name="テキスト ボックス 123"/>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25" name="テキスト ボックス 124"/>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158679</xdr:rowOff>
    </xdr:from>
    <xdr:to>
      <xdr:col>29</xdr:col>
      <xdr:colOff>177800</xdr:colOff>
      <xdr:row>35</xdr:row>
      <xdr:rowOff>260279</xdr:rowOff>
    </xdr:to>
    <xdr:sp macro="" textlink="">
      <xdr:nvSpPr>
        <xdr:cNvPr id="126" name="楕円 125"/>
        <xdr:cNvSpPr/>
      </xdr:nvSpPr>
      <xdr:spPr bwMode="auto">
        <a:xfrm>
          <a:off x="5600700" y="676902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35</xdr:row>
      <xdr:rowOff>3756</xdr:rowOff>
    </xdr:from>
    <xdr:ext cx="762000" cy="259045"/>
    <xdr:sp macro="" textlink="">
      <xdr:nvSpPr>
        <xdr:cNvPr id="127" name="人口1人当たり決算額の推移該当値テキスト445"/>
        <xdr:cNvSpPr txBox="1"/>
      </xdr:nvSpPr>
      <xdr:spPr>
        <a:xfrm>
          <a:off x="5740400" y="66141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28,892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35</xdr:row>
      <xdr:rowOff>153215</xdr:rowOff>
    </xdr:from>
    <xdr:to>
      <xdr:col>26</xdr:col>
      <xdr:colOff>101600</xdr:colOff>
      <xdr:row>35</xdr:row>
      <xdr:rowOff>254815</xdr:rowOff>
    </xdr:to>
    <xdr:sp macro="" textlink="">
      <xdr:nvSpPr>
        <xdr:cNvPr id="128" name="楕円 127"/>
        <xdr:cNvSpPr/>
      </xdr:nvSpPr>
      <xdr:spPr bwMode="auto">
        <a:xfrm>
          <a:off x="4953000" y="676356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34</xdr:row>
      <xdr:rowOff>264992</xdr:rowOff>
    </xdr:from>
    <xdr:ext cx="736600" cy="259045"/>
    <xdr:sp macro="" textlink="">
      <xdr:nvSpPr>
        <xdr:cNvPr id="129" name="テキスト ボックス 128"/>
        <xdr:cNvSpPr txBox="1"/>
      </xdr:nvSpPr>
      <xdr:spPr>
        <a:xfrm>
          <a:off x="4622800" y="653244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29,131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35</xdr:row>
      <xdr:rowOff>118720</xdr:rowOff>
    </xdr:from>
    <xdr:to>
      <xdr:col>22</xdr:col>
      <xdr:colOff>165100</xdr:colOff>
      <xdr:row>35</xdr:row>
      <xdr:rowOff>220320</xdr:rowOff>
    </xdr:to>
    <xdr:sp macro="" textlink="">
      <xdr:nvSpPr>
        <xdr:cNvPr id="130" name="楕円 129"/>
        <xdr:cNvSpPr/>
      </xdr:nvSpPr>
      <xdr:spPr bwMode="auto">
        <a:xfrm>
          <a:off x="4254500" y="672907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34</xdr:row>
      <xdr:rowOff>230497</xdr:rowOff>
    </xdr:from>
    <xdr:ext cx="762000" cy="259045"/>
    <xdr:sp macro="" textlink="">
      <xdr:nvSpPr>
        <xdr:cNvPr id="131" name="テキスト ボックス 130"/>
        <xdr:cNvSpPr txBox="1"/>
      </xdr:nvSpPr>
      <xdr:spPr>
        <a:xfrm>
          <a:off x="3924300" y="64979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30,640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35</xdr:row>
      <xdr:rowOff>70119</xdr:rowOff>
    </xdr:from>
    <xdr:to>
      <xdr:col>19</xdr:col>
      <xdr:colOff>38100</xdr:colOff>
      <xdr:row>35</xdr:row>
      <xdr:rowOff>171719</xdr:rowOff>
    </xdr:to>
    <xdr:sp macro="" textlink="">
      <xdr:nvSpPr>
        <xdr:cNvPr id="132" name="楕円 131"/>
        <xdr:cNvSpPr/>
      </xdr:nvSpPr>
      <xdr:spPr bwMode="auto">
        <a:xfrm>
          <a:off x="3556000" y="668046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34</xdr:row>
      <xdr:rowOff>181896</xdr:rowOff>
    </xdr:from>
    <xdr:ext cx="762000" cy="259045"/>
    <xdr:sp macro="" textlink="">
      <xdr:nvSpPr>
        <xdr:cNvPr id="133" name="テキスト ボックス 132"/>
        <xdr:cNvSpPr txBox="1"/>
      </xdr:nvSpPr>
      <xdr:spPr>
        <a:xfrm>
          <a:off x="3225800" y="64493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32,766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182316</xdr:rowOff>
    </xdr:from>
    <xdr:to>
      <xdr:col>15</xdr:col>
      <xdr:colOff>101600</xdr:colOff>
      <xdr:row>35</xdr:row>
      <xdr:rowOff>283916</xdr:rowOff>
    </xdr:to>
    <xdr:sp macro="" textlink="">
      <xdr:nvSpPr>
        <xdr:cNvPr id="134" name="楕円 133"/>
        <xdr:cNvSpPr/>
      </xdr:nvSpPr>
      <xdr:spPr bwMode="auto">
        <a:xfrm>
          <a:off x="2857500" y="679266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34</xdr:row>
      <xdr:rowOff>294093</xdr:rowOff>
    </xdr:from>
    <xdr:ext cx="762000" cy="259045"/>
    <xdr:sp macro="" textlink="">
      <xdr:nvSpPr>
        <xdr:cNvPr id="135" name="テキスト ボックス 134"/>
        <xdr:cNvSpPr txBox="1"/>
      </xdr:nvSpPr>
      <xdr:spPr>
        <a:xfrm>
          <a:off x="2527300" y="65615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27,858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徳島県三好市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24,770
24,536
721.42
28,005,654
26,628,013
658,621
13,828,840
32,395,589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7.1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－３</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79,003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95,477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38</xdr:row>
      <xdr:rowOff>139700</xdr:rowOff>
    </xdr:from>
    <xdr:to>
      <xdr:col>28</xdr:col>
      <xdr:colOff>114300</xdr:colOff>
      <xdr:row>38</xdr:row>
      <xdr:rowOff>139700</xdr:rowOff>
    </xdr:to>
    <xdr:cxnSp macro="">
      <xdr:nvCxnSpPr>
        <xdr:cNvPr id="42" name="直線コネクタ 41"/>
        <xdr:cNvCxnSpPr/>
      </xdr:nvCxnSpPr>
      <xdr:spPr>
        <a:xfrm>
          <a:off x="762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37</xdr:row>
      <xdr:rowOff>168927</xdr:rowOff>
    </xdr:from>
    <xdr:ext cx="248786" cy="259045"/>
    <xdr:sp macro="" textlink="">
      <xdr:nvSpPr>
        <xdr:cNvPr id="43" name="テキスト ボックス 42"/>
        <xdr:cNvSpPr txBox="1"/>
      </xdr:nvSpPr>
      <xdr:spPr>
        <a:xfrm>
          <a:off x="513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25400</xdr:rowOff>
    </xdr:from>
    <xdr:to>
      <xdr:col>28</xdr:col>
      <xdr:colOff>114300</xdr:colOff>
      <xdr:row>36</xdr:row>
      <xdr:rowOff>25400</xdr:rowOff>
    </xdr:to>
    <xdr:cxnSp macro="">
      <xdr:nvCxnSpPr>
        <xdr:cNvPr id="44" name="直線コネクタ 43"/>
        <xdr:cNvCxnSpPr/>
      </xdr:nvCxnSpPr>
      <xdr:spPr>
        <a:xfrm>
          <a:off x="762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35</xdr:row>
      <xdr:rowOff>54627</xdr:rowOff>
    </xdr:from>
    <xdr:ext cx="595419" cy="259045"/>
    <xdr:sp macro="" textlink="">
      <xdr:nvSpPr>
        <xdr:cNvPr id="45" name="テキスト ボックス 44"/>
        <xdr:cNvSpPr txBox="1"/>
      </xdr:nvSpPr>
      <xdr:spPr>
        <a:xfrm>
          <a:off x="166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82550</xdr:rowOff>
    </xdr:from>
    <xdr:to>
      <xdr:col>28</xdr:col>
      <xdr:colOff>114300</xdr:colOff>
      <xdr:row>33</xdr:row>
      <xdr:rowOff>82550</xdr:rowOff>
    </xdr:to>
    <xdr:cxnSp macro="">
      <xdr:nvCxnSpPr>
        <xdr:cNvPr id="46" name="直線コネクタ 45"/>
        <xdr:cNvCxnSpPr/>
      </xdr:nvCxnSpPr>
      <xdr:spPr>
        <a:xfrm>
          <a:off x="762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32</xdr:row>
      <xdr:rowOff>111777</xdr:rowOff>
    </xdr:from>
    <xdr:ext cx="595419" cy="259045"/>
    <xdr:sp macro="" textlink="">
      <xdr:nvSpPr>
        <xdr:cNvPr id="47" name="テキスト ボックス 46"/>
        <xdr:cNvSpPr txBox="1"/>
      </xdr:nvSpPr>
      <xdr:spPr>
        <a:xfrm>
          <a:off x="166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139700</xdr:rowOff>
    </xdr:from>
    <xdr:to>
      <xdr:col>28</xdr:col>
      <xdr:colOff>114300</xdr:colOff>
      <xdr:row>30</xdr:row>
      <xdr:rowOff>139700</xdr:rowOff>
    </xdr:to>
    <xdr:cxnSp macro="">
      <xdr:nvCxnSpPr>
        <xdr:cNvPr id="48" name="直線コネクタ 47"/>
        <xdr:cNvCxnSpPr/>
      </xdr:nvCxnSpPr>
      <xdr:spPr>
        <a:xfrm>
          <a:off x="762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168927</xdr:rowOff>
    </xdr:from>
    <xdr:ext cx="595419" cy="259045"/>
    <xdr:sp macro="" textlink="">
      <xdr:nvSpPr>
        <xdr:cNvPr id="49" name="テキスト ボックス 48"/>
        <xdr:cNvSpPr txBox="1"/>
      </xdr:nvSpPr>
      <xdr:spPr>
        <a:xfrm>
          <a:off x="166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0" name="直線コネクタ 49"/>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1" name="テキスト ボックス 50"/>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2" name="人件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51876</xdr:rowOff>
    </xdr:from>
    <xdr:to>
      <xdr:col>24</xdr:col>
      <xdr:colOff>62865</xdr:colOff>
      <xdr:row>37</xdr:row>
      <xdr:rowOff>44557</xdr:rowOff>
    </xdr:to>
    <xdr:cxnSp macro="">
      <xdr:nvCxnSpPr>
        <xdr:cNvPr id="53" name="直線コネクタ 52"/>
        <xdr:cNvCxnSpPr/>
      </xdr:nvCxnSpPr>
      <xdr:spPr>
        <a:xfrm flipV="1">
          <a:off x="4633595" y="5195376"/>
          <a:ext cx="1270" cy="119283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37</xdr:row>
      <xdr:rowOff>48384</xdr:rowOff>
    </xdr:from>
    <xdr:ext cx="534377" cy="259045"/>
    <xdr:sp macro="" textlink="">
      <xdr:nvSpPr>
        <xdr:cNvPr id="54" name="人件費最小値テキスト"/>
        <xdr:cNvSpPr txBox="1"/>
      </xdr:nvSpPr>
      <xdr:spPr>
        <a:xfrm>
          <a:off x="4686300" y="63920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58,310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37</xdr:row>
      <xdr:rowOff>44557</xdr:rowOff>
    </xdr:from>
    <xdr:to>
      <xdr:col>24</xdr:col>
      <xdr:colOff>152400</xdr:colOff>
      <xdr:row>37</xdr:row>
      <xdr:rowOff>44557</xdr:rowOff>
    </xdr:to>
    <xdr:cxnSp macro="">
      <xdr:nvCxnSpPr>
        <xdr:cNvPr id="55" name="直線コネクタ 54"/>
        <xdr:cNvCxnSpPr/>
      </xdr:nvCxnSpPr>
      <xdr:spPr>
        <a:xfrm>
          <a:off x="4546600" y="63882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28</xdr:row>
      <xdr:rowOff>170003</xdr:rowOff>
    </xdr:from>
    <xdr:ext cx="599010" cy="259045"/>
    <xdr:sp macro="" textlink="">
      <xdr:nvSpPr>
        <xdr:cNvPr id="56" name="人件費最大値テキスト"/>
        <xdr:cNvSpPr txBox="1"/>
      </xdr:nvSpPr>
      <xdr:spPr>
        <a:xfrm>
          <a:off x="4686300" y="497060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319,209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30</xdr:row>
      <xdr:rowOff>51876</xdr:rowOff>
    </xdr:from>
    <xdr:to>
      <xdr:col>24</xdr:col>
      <xdr:colOff>152400</xdr:colOff>
      <xdr:row>30</xdr:row>
      <xdr:rowOff>51876</xdr:rowOff>
    </xdr:to>
    <xdr:cxnSp macro="">
      <xdr:nvCxnSpPr>
        <xdr:cNvPr id="57" name="直線コネクタ 56"/>
        <xdr:cNvCxnSpPr/>
      </xdr:nvCxnSpPr>
      <xdr:spPr>
        <a:xfrm>
          <a:off x="4546600" y="51953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34</xdr:row>
      <xdr:rowOff>110334</xdr:rowOff>
    </xdr:from>
    <xdr:to>
      <xdr:col>24</xdr:col>
      <xdr:colOff>63500</xdr:colOff>
      <xdr:row>35</xdr:row>
      <xdr:rowOff>21208</xdr:rowOff>
    </xdr:to>
    <xdr:cxnSp macro="">
      <xdr:nvCxnSpPr>
        <xdr:cNvPr id="58" name="直線コネクタ 57"/>
        <xdr:cNvCxnSpPr/>
      </xdr:nvCxnSpPr>
      <xdr:spPr>
        <a:xfrm flipV="1">
          <a:off x="3797300" y="5939634"/>
          <a:ext cx="838200" cy="823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154414</xdr:rowOff>
    </xdr:from>
    <xdr:ext cx="534377" cy="259045"/>
    <xdr:sp macro="" textlink="">
      <xdr:nvSpPr>
        <xdr:cNvPr id="59" name="人件費平均値テキスト"/>
        <xdr:cNvSpPr txBox="1"/>
      </xdr:nvSpPr>
      <xdr:spPr>
        <a:xfrm>
          <a:off x="4686300" y="615516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93,452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4537</xdr:rowOff>
    </xdr:from>
    <xdr:to>
      <xdr:col>24</xdr:col>
      <xdr:colOff>114300</xdr:colOff>
      <xdr:row>36</xdr:row>
      <xdr:rowOff>106137</xdr:rowOff>
    </xdr:to>
    <xdr:sp macro="" textlink="">
      <xdr:nvSpPr>
        <xdr:cNvPr id="60" name="フローチャート: 判断 59"/>
        <xdr:cNvSpPr/>
      </xdr:nvSpPr>
      <xdr:spPr>
        <a:xfrm>
          <a:off x="4584700" y="61767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35</xdr:row>
      <xdr:rowOff>21208</xdr:rowOff>
    </xdr:from>
    <xdr:to>
      <xdr:col>19</xdr:col>
      <xdr:colOff>177800</xdr:colOff>
      <xdr:row>35</xdr:row>
      <xdr:rowOff>26136</xdr:rowOff>
    </xdr:to>
    <xdr:cxnSp macro="">
      <xdr:nvCxnSpPr>
        <xdr:cNvPr id="61" name="直線コネクタ 60"/>
        <xdr:cNvCxnSpPr/>
      </xdr:nvCxnSpPr>
      <xdr:spPr>
        <a:xfrm flipV="1">
          <a:off x="2908300" y="6021958"/>
          <a:ext cx="889000" cy="49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36</xdr:row>
      <xdr:rowOff>42371</xdr:rowOff>
    </xdr:from>
    <xdr:to>
      <xdr:col>20</xdr:col>
      <xdr:colOff>38100</xdr:colOff>
      <xdr:row>36</xdr:row>
      <xdr:rowOff>143971</xdr:rowOff>
    </xdr:to>
    <xdr:sp macro="" textlink="">
      <xdr:nvSpPr>
        <xdr:cNvPr id="62" name="フローチャート: 判断 61"/>
        <xdr:cNvSpPr/>
      </xdr:nvSpPr>
      <xdr:spPr>
        <a:xfrm>
          <a:off x="3746500" y="62145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36</xdr:row>
      <xdr:rowOff>135098</xdr:rowOff>
    </xdr:from>
    <xdr:ext cx="534377" cy="259045"/>
    <xdr:sp macro="" textlink="">
      <xdr:nvSpPr>
        <xdr:cNvPr id="63" name="テキスト ボックス 62"/>
        <xdr:cNvSpPr txBox="1"/>
      </xdr:nvSpPr>
      <xdr:spPr>
        <a:xfrm>
          <a:off x="3530111" y="63072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85,177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35</xdr:row>
      <xdr:rowOff>21025</xdr:rowOff>
    </xdr:from>
    <xdr:to>
      <xdr:col>15</xdr:col>
      <xdr:colOff>50800</xdr:colOff>
      <xdr:row>35</xdr:row>
      <xdr:rowOff>26136</xdr:rowOff>
    </xdr:to>
    <xdr:cxnSp macro="">
      <xdr:nvCxnSpPr>
        <xdr:cNvPr id="64" name="直線コネクタ 63"/>
        <xdr:cNvCxnSpPr/>
      </xdr:nvCxnSpPr>
      <xdr:spPr>
        <a:xfrm>
          <a:off x="2019300" y="6021775"/>
          <a:ext cx="889000" cy="51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36</xdr:row>
      <xdr:rowOff>44648</xdr:rowOff>
    </xdr:from>
    <xdr:to>
      <xdr:col>15</xdr:col>
      <xdr:colOff>101600</xdr:colOff>
      <xdr:row>36</xdr:row>
      <xdr:rowOff>146248</xdr:rowOff>
    </xdr:to>
    <xdr:sp macro="" textlink="">
      <xdr:nvSpPr>
        <xdr:cNvPr id="65" name="フローチャート: 判断 64"/>
        <xdr:cNvSpPr/>
      </xdr:nvSpPr>
      <xdr:spPr>
        <a:xfrm>
          <a:off x="2857500" y="62168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36</xdr:row>
      <xdr:rowOff>137375</xdr:rowOff>
    </xdr:from>
    <xdr:ext cx="534377" cy="259045"/>
    <xdr:sp macro="" textlink="">
      <xdr:nvSpPr>
        <xdr:cNvPr id="66" name="テキスト ボックス 65"/>
        <xdr:cNvSpPr txBox="1"/>
      </xdr:nvSpPr>
      <xdr:spPr>
        <a:xfrm>
          <a:off x="2641111" y="63095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84,679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35</xdr:row>
      <xdr:rowOff>21025</xdr:rowOff>
    </xdr:from>
    <xdr:to>
      <xdr:col>10</xdr:col>
      <xdr:colOff>114300</xdr:colOff>
      <xdr:row>35</xdr:row>
      <xdr:rowOff>40113</xdr:rowOff>
    </xdr:to>
    <xdr:cxnSp macro="">
      <xdr:nvCxnSpPr>
        <xdr:cNvPr id="67" name="直線コネクタ 66"/>
        <xdr:cNvCxnSpPr/>
      </xdr:nvCxnSpPr>
      <xdr:spPr>
        <a:xfrm flipV="1">
          <a:off x="1130300" y="6021775"/>
          <a:ext cx="889000" cy="190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36</xdr:row>
      <xdr:rowOff>45196</xdr:rowOff>
    </xdr:from>
    <xdr:to>
      <xdr:col>10</xdr:col>
      <xdr:colOff>165100</xdr:colOff>
      <xdr:row>36</xdr:row>
      <xdr:rowOff>146796</xdr:rowOff>
    </xdr:to>
    <xdr:sp macro="" textlink="">
      <xdr:nvSpPr>
        <xdr:cNvPr id="68" name="フローチャート: 判断 67"/>
        <xdr:cNvSpPr/>
      </xdr:nvSpPr>
      <xdr:spPr>
        <a:xfrm>
          <a:off x="1968500" y="62173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36</xdr:row>
      <xdr:rowOff>137923</xdr:rowOff>
    </xdr:from>
    <xdr:ext cx="534377" cy="259045"/>
    <xdr:sp macro="" textlink="">
      <xdr:nvSpPr>
        <xdr:cNvPr id="69" name="テキスト ボックス 68"/>
        <xdr:cNvSpPr txBox="1"/>
      </xdr:nvSpPr>
      <xdr:spPr>
        <a:xfrm>
          <a:off x="1752111" y="63101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84,559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53307</xdr:rowOff>
    </xdr:from>
    <xdr:to>
      <xdr:col>6</xdr:col>
      <xdr:colOff>38100</xdr:colOff>
      <xdr:row>36</xdr:row>
      <xdr:rowOff>154907</xdr:rowOff>
    </xdr:to>
    <xdr:sp macro="" textlink="">
      <xdr:nvSpPr>
        <xdr:cNvPr id="70" name="フローチャート: 判断 69"/>
        <xdr:cNvSpPr/>
      </xdr:nvSpPr>
      <xdr:spPr>
        <a:xfrm>
          <a:off x="1079500" y="62255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36</xdr:row>
      <xdr:rowOff>146034</xdr:rowOff>
    </xdr:from>
    <xdr:ext cx="534377" cy="259045"/>
    <xdr:sp macro="" textlink="">
      <xdr:nvSpPr>
        <xdr:cNvPr id="71" name="テキスト ボックス 70"/>
        <xdr:cNvSpPr txBox="1"/>
      </xdr:nvSpPr>
      <xdr:spPr>
        <a:xfrm>
          <a:off x="863111" y="63182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82,785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2" name="テキスト ボックス 71"/>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3" name="テキスト ボックス 72"/>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4" name="テキスト ボックス 73"/>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5" name="テキスト ボックス 74"/>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6" name="テキスト ボックス 75"/>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34</xdr:row>
      <xdr:rowOff>59534</xdr:rowOff>
    </xdr:from>
    <xdr:to>
      <xdr:col>24</xdr:col>
      <xdr:colOff>114300</xdr:colOff>
      <xdr:row>34</xdr:row>
      <xdr:rowOff>161134</xdr:rowOff>
    </xdr:to>
    <xdr:sp macro="" textlink="">
      <xdr:nvSpPr>
        <xdr:cNvPr id="77" name="楕円 76"/>
        <xdr:cNvSpPr/>
      </xdr:nvSpPr>
      <xdr:spPr>
        <a:xfrm>
          <a:off x="4584700" y="58888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33</xdr:row>
      <xdr:rowOff>82411</xdr:rowOff>
    </xdr:from>
    <xdr:ext cx="599010" cy="259045"/>
    <xdr:sp macro="" textlink="">
      <xdr:nvSpPr>
        <xdr:cNvPr id="78" name="人件費該当値テキスト"/>
        <xdr:cNvSpPr txBox="1"/>
      </xdr:nvSpPr>
      <xdr:spPr>
        <a:xfrm>
          <a:off x="4686300" y="574026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156,423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34</xdr:row>
      <xdr:rowOff>141858</xdr:rowOff>
    </xdr:from>
    <xdr:to>
      <xdr:col>20</xdr:col>
      <xdr:colOff>38100</xdr:colOff>
      <xdr:row>35</xdr:row>
      <xdr:rowOff>72008</xdr:rowOff>
    </xdr:to>
    <xdr:sp macro="" textlink="">
      <xdr:nvSpPr>
        <xdr:cNvPr id="79" name="楕円 78"/>
        <xdr:cNvSpPr/>
      </xdr:nvSpPr>
      <xdr:spPr>
        <a:xfrm>
          <a:off x="3746500" y="59711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33</xdr:row>
      <xdr:rowOff>88535</xdr:rowOff>
    </xdr:from>
    <xdr:ext cx="599010" cy="259045"/>
    <xdr:sp macro="" textlink="">
      <xdr:nvSpPr>
        <xdr:cNvPr id="80" name="テキスト ボックス 79"/>
        <xdr:cNvSpPr txBox="1"/>
      </xdr:nvSpPr>
      <xdr:spPr>
        <a:xfrm>
          <a:off x="3497795" y="57463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138,417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34</xdr:row>
      <xdr:rowOff>146786</xdr:rowOff>
    </xdr:from>
    <xdr:to>
      <xdr:col>15</xdr:col>
      <xdr:colOff>101600</xdr:colOff>
      <xdr:row>35</xdr:row>
      <xdr:rowOff>76936</xdr:rowOff>
    </xdr:to>
    <xdr:sp macro="" textlink="">
      <xdr:nvSpPr>
        <xdr:cNvPr id="81" name="楕円 80"/>
        <xdr:cNvSpPr/>
      </xdr:nvSpPr>
      <xdr:spPr>
        <a:xfrm>
          <a:off x="2857500" y="59760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33</xdr:row>
      <xdr:rowOff>93463</xdr:rowOff>
    </xdr:from>
    <xdr:ext cx="599010" cy="259045"/>
    <xdr:sp macro="" textlink="">
      <xdr:nvSpPr>
        <xdr:cNvPr id="82" name="テキスト ボックス 81"/>
        <xdr:cNvSpPr txBox="1"/>
      </xdr:nvSpPr>
      <xdr:spPr>
        <a:xfrm>
          <a:off x="2608795" y="57513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137,339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34</xdr:row>
      <xdr:rowOff>141675</xdr:rowOff>
    </xdr:from>
    <xdr:to>
      <xdr:col>10</xdr:col>
      <xdr:colOff>165100</xdr:colOff>
      <xdr:row>35</xdr:row>
      <xdr:rowOff>71825</xdr:rowOff>
    </xdr:to>
    <xdr:sp macro="" textlink="">
      <xdr:nvSpPr>
        <xdr:cNvPr id="83" name="楕円 82"/>
        <xdr:cNvSpPr/>
      </xdr:nvSpPr>
      <xdr:spPr>
        <a:xfrm>
          <a:off x="1968500" y="59709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33</xdr:row>
      <xdr:rowOff>88352</xdr:rowOff>
    </xdr:from>
    <xdr:ext cx="599010" cy="259045"/>
    <xdr:sp macro="" textlink="">
      <xdr:nvSpPr>
        <xdr:cNvPr id="84" name="テキスト ボックス 83"/>
        <xdr:cNvSpPr txBox="1"/>
      </xdr:nvSpPr>
      <xdr:spPr>
        <a:xfrm>
          <a:off x="1719795" y="574620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138,457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34</xdr:row>
      <xdr:rowOff>160763</xdr:rowOff>
    </xdr:from>
    <xdr:to>
      <xdr:col>6</xdr:col>
      <xdr:colOff>38100</xdr:colOff>
      <xdr:row>35</xdr:row>
      <xdr:rowOff>90913</xdr:rowOff>
    </xdr:to>
    <xdr:sp macro="" textlink="">
      <xdr:nvSpPr>
        <xdr:cNvPr id="85" name="楕円 84"/>
        <xdr:cNvSpPr/>
      </xdr:nvSpPr>
      <xdr:spPr>
        <a:xfrm>
          <a:off x="1079500" y="59900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33</xdr:row>
      <xdr:rowOff>107440</xdr:rowOff>
    </xdr:from>
    <xdr:ext cx="599010" cy="259045"/>
    <xdr:sp macro="" textlink="">
      <xdr:nvSpPr>
        <xdr:cNvPr id="86" name="テキスト ボックス 85"/>
        <xdr:cNvSpPr txBox="1"/>
      </xdr:nvSpPr>
      <xdr:spPr>
        <a:xfrm>
          <a:off x="830795" y="57652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134,282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87" name="正方形/長方形 86"/>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88" name="正方形/長方形 87"/>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89" name="正方形/長方形 88"/>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0" name="正方形/長方形 89"/>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1" name="正方形/長方形 90"/>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64,679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2" name="正方形/長方形 91"/>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3" name="正方形/長方形 92"/>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67,383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4" name="正方形/長方形 93"/>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5" name="テキスト ボックス 94"/>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6" name="直線コネクタ 95"/>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60</xdr:row>
      <xdr:rowOff>111777</xdr:rowOff>
    </xdr:from>
    <xdr:ext cx="248786" cy="259045"/>
    <xdr:sp macro="" textlink="">
      <xdr:nvSpPr>
        <xdr:cNvPr id="97" name="テキスト ボックス 96"/>
        <xdr:cNvSpPr txBox="1"/>
      </xdr:nvSpPr>
      <xdr:spPr>
        <a:xfrm>
          <a:off x="513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58</xdr:row>
      <xdr:rowOff>139700</xdr:rowOff>
    </xdr:from>
    <xdr:to>
      <xdr:col>28</xdr:col>
      <xdr:colOff>114300</xdr:colOff>
      <xdr:row>58</xdr:row>
      <xdr:rowOff>139700</xdr:rowOff>
    </xdr:to>
    <xdr:cxnSp macro="">
      <xdr:nvCxnSpPr>
        <xdr:cNvPr id="98" name="直線コネクタ 97"/>
        <xdr:cNvCxnSpPr/>
      </xdr:nvCxnSpPr>
      <xdr:spPr>
        <a:xfrm>
          <a:off x="762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57</xdr:row>
      <xdr:rowOff>168927</xdr:rowOff>
    </xdr:from>
    <xdr:ext cx="531299" cy="259045"/>
    <xdr:sp macro="" textlink="">
      <xdr:nvSpPr>
        <xdr:cNvPr id="99" name="テキスト ボックス 98"/>
        <xdr:cNvSpPr txBox="1"/>
      </xdr:nvSpPr>
      <xdr:spPr>
        <a:xfrm>
          <a:off x="230701" y="9941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56</xdr:row>
      <xdr:rowOff>25400</xdr:rowOff>
    </xdr:from>
    <xdr:to>
      <xdr:col>28</xdr:col>
      <xdr:colOff>114300</xdr:colOff>
      <xdr:row>56</xdr:row>
      <xdr:rowOff>25400</xdr:rowOff>
    </xdr:to>
    <xdr:cxnSp macro="">
      <xdr:nvCxnSpPr>
        <xdr:cNvPr id="100" name="直線コネクタ 99"/>
        <xdr:cNvCxnSpPr/>
      </xdr:nvCxnSpPr>
      <xdr:spPr>
        <a:xfrm>
          <a:off x="762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55</xdr:row>
      <xdr:rowOff>54627</xdr:rowOff>
    </xdr:from>
    <xdr:ext cx="595419" cy="259045"/>
    <xdr:sp macro="" textlink="">
      <xdr:nvSpPr>
        <xdr:cNvPr id="101" name="テキスト ボックス 100"/>
        <xdr:cNvSpPr txBox="1"/>
      </xdr:nvSpPr>
      <xdr:spPr>
        <a:xfrm>
          <a:off x="166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82550</xdr:rowOff>
    </xdr:from>
    <xdr:to>
      <xdr:col>28</xdr:col>
      <xdr:colOff>114300</xdr:colOff>
      <xdr:row>53</xdr:row>
      <xdr:rowOff>82550</xdr:rowOff>
    </xdr:to>
    <xdr:cxnSp macro="">
      <xdr:nvCxnSpPr>
        <xdr:cNvPr id="102" name="直線コネクタ 101"/>
        <xdr:cNvCxnSpPr/>
      </xdr:nvCxnSpPr>
      <xdr:spPr>
        <a:xfrm>
          <a:off x="762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52</xdr:row>
      <xdr:rowOff>111777</xdr:rowOff>
    </xdr:from>
    <xdr:ext cx="595419" cy="259045"/>
    <xdr:sp macro="" textlink="">
      <xdr:nvSpPr>
        <xdr:cNvPr id="103" name="テキスト ボックス 102"/>
        <xdr:cNvSpPr txBox="1"/>
      </xdr:nvSpPr>
      <xdr:spPr>
        <a:xfrm>
          <a:off x="166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139700</xdr:rowOff>
    </xdr:from>
    <xdr:to>
      <xdr:col>28</xdr:col>
      <xdr:colOff>114300</xdr:colOff>
      <xdr:row>50</xdr:row>
      <xdr:rowOff>139700</xdr:rowOff>
    </xdr:to>
    <xdr:cxnSp macro="">
      <xdr:nvCxnSpPr>
        <xdr:cNvPr id="104" name="直線コネクタ 103"/>
        <xdr:cNvCxnSpPr/>
      </xdr:nvCxnSpPr>
      <xdr:spPr>
        <a:xfrm>
          <a:off x="762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168927</xdr:rowOff>
    </xdr:from>
    <xdr:ext cx="595419" cy="259045"/>
    <xdr:sp macro="" textlink="">
      <xdr:nvSpPr>
        <xdr:cNvPr id="105" name="テキスト ボックス 104"/>
        <xdr:cNvSpPr txBox="1"/>
      </xdr:nvSpPr>
      <xdr:spPr>
        <a:xfrm>
          <a:off x="166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06" name="直線コネクタ 105"/>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07" name="テキスト ボックス 106"/>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08" name="物件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62296</xdr:rowOff>
    </xdr:from>
    <xdr:to>
      <xdr:col>24</xdr:col>
      <xdr:colOff>62865</xdr:colOff>
      <xdr:row>58</xdr:row>
      <xdr:rowOff>107614</xdr:rowOff>
    </xdr:to>
    <xdr:cxnSp macro="">
      <xdr:nvCxnSpPr>
        <xdr:cNvPr id="109" name="直線コネクタ 108"/>
        <xdr:cNvCxnSpPr/>
      </xdr:nvCxnSpPr>
      <xdr:spPr>
        <a:xfrm flipV="1">
          <a:off x="4633595" y="8634796"/>
          <a:ext cx="1270" cy="141691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111441</xdr:rowOff>
    </xdr:from>
    <xdr:ext cx="534377" cy="259045"/>
    <xdr:sp macro="" textlink="">
      <xdr:nvSpPr>
        <xdr:cNvPr id="110" name="物件費最小値テキスト"/>
        <xdr:cNvSpPr txBox="1"/>
      </xdr:nvSpPr>
      <xdr:spPr>
        <a:xfrm>
          <a:off x="4686300" y="100555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53,509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107614</xdr:rowOff>
    </xdr:from>
    <xdr:to>
      <xdr:col>24</xdr:col>
      <xdr:colOff>152400</xdr:colOff>
      <xdr:row>58</xdr:row>
      <xdr:rowOff>107614</xdr:rowOff>
    </xdr:to>
    <xdr:cxnSp macro="">
      <xdr:nvCxnSpPr>
        <xdr:cNvPr id="111" name="直線コネクタ 110"/>
        <xdr:cNvCxnSpPr/>
      </xdr:nvCxnSpPr>
      <xdr:spPr>
        <a:xfrm>
          <a:off x="4546600" y="100517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8973</xdr:rowOff>
    </xdr:from>
    <xdr:ext cx="599010" cy="259045"/>
    <xdr:sp macro="" textlink="">
      <xdr:nvSpPr>
        <xdr:cNvPr id="112" name="物件費最大値テキスト"/>
        <xdr:cNvSpPr txBox="1"/>
      </xdr:nvSpPr>
      <xdr:spPr>
        <a:xfrm>
          <a:off x="4686300" y="84100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208,465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50</xdr:row>
      <xdr:rowOff>62296</xdr:rowOff>
    </xdr:from>
    <xdr:to>
      <xdr:col>24</xdr:col>
      <xdr:colOff>152400</xdr:colOff>
      <xdr:row>50</xdr:row>
      <xdr:rowOff>62296</xdr:rowOff>
    </xdr:to>
    <xdr:cxnSp macro="">
      <xdr:nvCxnSpPr>
        <xdr:cNvPr id="113" name="直線コネクタ 112"/>
        <xdr:cNvCxnSpPr/>
      </xdr:nvCxnSpPr>
      <xdr:spPr>
        <a:xfrm>
          <a:off x="4546600" y="86347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54</xdr:row>
      <xdr:rowOff>6317</xdr:rowOff>
    </xdr:from>
    <xdr:to>
      <xdr:col>24</xdr:col>
      <xdr:colOff>63500</xdr:colOff>
      <xdr:row>54</xdr:row>
      <xdr:rowOff>23261</xdr:rowOff>
    </xdr:to>
    <xdr:cxnSp macro="">
      <xdr:nvCxnSpPr>
        <xdr:cNvPr id="114" name="直線コネクタ 113"/>
        <xdr:cNvCxnSpPr/>
      </xdr:nvCxnSpPr>
      <xdr:spPr>
        <a:xfrm flipV="1">
          <a:off x="3797300" y="9264617"/>
          <a:ext cx="838200" cy="169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91595</xdr:rowOff>
    </xdr:from>
    <xdr:ext cx="534377" cy="259045"/>
    <xdr:sp macro="" textlink="">
      <xdr:nvSpPr>
        <xdr:cNvPr id="115" name="物件費平均値テキスト"/>
        <xdr:cNvSpPr txBox="1"/>
      </xdr:nvSpPr>
      <xdr:spPr>
        <a:xfrm>
          <a:off x="4686300" y="969279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84,846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113168</xdr:rowOff>
    </xdr:from>
    <xdr:to>
      <xdr:col>24</xdr:col>
      <xdr:colOff>114300</xdr:colOff>
      <xdr:row>57</xdr:row>
      <xdr:rowOff>43318</xdr:rowOff>
    </xdr:to>
    <xdr:sp macro="" textlink="">
      <xdr:nvSpPr>
        <xdr:cNvPr id="116" name="フローチャート: 判断 115"/>
        <xdr:cNvSpPr/>
      </xdr:nvSpPr>
      <xdr:spPr>
        <a:xfrm>
          <a:off x="4584700" y="97143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54</xdr:row>
      <xdr:rowOff>23261</xdr:rowOff>
    </xdr:from>
    <xdr:to>
      <xdr:col>19</xdr:col>
      <xdr:colOff>177800</xdr:colOff>
      <xdr:row>54</xdr:row>
      <xdr:rowOff>103051</xdr:rowOff>
    </xdr:to>
    <xdr:cxnSp macro="">
      <xdr:nvCxnSpPr>
        <xdr:cNvPr id="117" name="直線コネクタ 116"/>
        <xdr:cNvCxnSpPr/>
      </xdr:nvCxnSpPr>
      <xdr:spPr>
        <a:xfrm flipV="1">
          <a:off x="2908300" y="9281561"/>
          <a:ext cx="889000" cy="797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37794</xdr:rowOff>
    </xdr:from>
    <xdr:to>
      <xdr:col>20</xdr:col>
      <xdr:colOff>38100</xdr:colOff>
      <xdr:row>57</xdr:row>
      <xdr:rowOff>139394</xdr:rowOff>
    </xdr:to>
    <xdr:sp macro="" textlink="">
      <xdr:nvSpPr>
        <xdr:cNvPr id="118" name="フローチャート: 判断 117"/>
        <xdr:cNvSpPr/>
      </xdr:nvSpPr>
      <xdr:spPr>
        <a:xfrm>
          <a:off x="3746500" y="98104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57</xdr:row>
      <xdr:rowOff>130521</xdr:rowOff>
    </xdr:from>
    <xdr:ext cx="534377" cy="259045"/>
    <xdr:sp macro="" textlink="">
      <xdr:nvSpPr>
        <xdr:cNvPr id="119" name="テキスト ボックス 118"/>
        <xdr:cNvSpPr txBox="1"/>
      </xdr:nvSpPr>
      <xdr:spPr>
        <a:xfrm>
          <a:off x="3530111" y="99031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74,339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54</xdr:row>
      <xdr:rowOff>103051</xdr:rowOff>
    </xdr:from>
    <xdr:to>
      <xdr:col>15</xdr:col>
      <xdr:colOff>50800</xdr:colOff>
      <xdr:row>55</xdr:row>
      <xdr:rowOff>7131</xdr:rowOff>
    </xdr:to>
    <xdr:cxnSp macro="">
      <xdr:nvCxnSpPr>
        <xdr:cNvPr id="120" name="直線コネクタ 119"/>
        <xdr:cNvCxnSpPr/>
      </xdr:nvCxnSpPr>
      <xdr:spPr>
        <a:xfrm flipV="1">
          <a:off x="2019300" y="9361351"/>
          <a:ext cx="889000" cy="755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65409</xdr:rowOff>
    </xdr:from>
    <xdr:to>
      <xdr:col>15</xdr:col>
      <xdr:colOff>101600</xdr:colOff>
      <xdr:row>57</xdr:row>
      <xdr:rowOff>167009</xdr:rowOff>
    </xdr:to>
    <xdr:sp macro="" textlink="">
      <xdr:nvSpPr>
        <xdr:cNvPr id="121" name="フローチャート: 判断 120"/>
        <xdr:cNvSpPr/>
      </xdr:nvSpPr>
      <xdr:spPr>
        <a:xfrm>
          <a:off x="2857500" y="98380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57</xdr:row>
      <xdr:rowOff>158136</xdr:rowOff>
    </xdr:from>
    <xdr:ext cx="534377" cy="259045"/>
    <xdr:sp macro="" textlink="">
      <xdr:nvSpPr>
        <xdr:cNvPr id="122" name="テキスト ボックス 121"/>
        <xdr:cNvSpPr txBox="1"/>
      </xdr:nvSpPr>
      <xdr:spPr>
        <a:xfrm>
          <a:off x="2641111" y="99307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71,319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55</xdr:row>
      <xdr:rowOff>7131</xdr:rowOff>
    </xdr:from>
    <xdr:to>
      <xdr:col>10</xdr:col>
      <xdr:colOff>114300</xdr:colOff>
      <xdr:row>55</xdr:row>
      <xdr:rowOff>36940</xdr:rowOff>
    </xdr:to>
    <xdr:cxnSp macro="">
      <xdr:nvCxnSpPr>
        <xdr:cNvPr id="123" name="直線コネクタ 122"/>
        <xdr:cNvCxnSpPr/>
      </xdr:nvCxnSpPr>
      <xdr:spPr>
        <a:xfrm flipV="1">
          <a:off x="1130300" y="9436881"/>
          <a:ext cx="889000" cy="298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88370</xdr:rowOff>
    </xdr:from>
    <xdr:to>
      <xdr:col>10</xdr:col>
      <xdr:colOff>165100</xdr:colOff>
      <xdr:row>58</xdr:row>
      <xdr:rowOff>18520</xdr:rowOff>
    </xdr:to>
    <xdr:sp macro="" textlink="">
      <xdr:nvSpPr>
        <xdr:cNvPr id="124" name="フローチャート: 判断 123"/>
        <xdr:cNvSpPr/>
      </xdr:nvSpPr>
      <xdr:spPr>
        <a:xfrm>
          <a:off x="1968500" y="9861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58</xdr:row>
      <xdr:rowOff>9647</xdr:rowOff>
    </xdr:from>
    <xdr:ext cx="534377" cy="259045"/>
    <xdr:sp macro="" textlink="">
      <xdr:nvSpPr>
        <xdr:cNvPr id="125" name="テキスト ボックス 124"/>
        <xdr:cNvSpPr txBox="1"/>
      </xdr:nvSpPr>
      <xdr:spPr>
        <a:xfrm>
          <a:off x="1752111" y="99537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68,808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94194</xdr:rowOff>
    </xdr:from>
    <xdr:to>
      <xdr:col>6</xdr:col>
      <xdr:colOff>38100</xdr:colOff>
      <xdr:row>58</xdr:row>
      <xdr:rowOff>24344</xdr:rowOff>
    </xdr:to>
    <xdr:sp macro="" textlink="">
      <xdr:nvSpPr>
        <xdr:cNvPr id="126" name="フローチャート: 判断 125"/>
        <xdr:cNvSpPr/>
      </xdr:nvSpPr>
      <xdr:spPr>
        <a:xfrm>
          <a:off x="1079500" y="98668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58</xdr:row>
      <xdr:rowOff>15471</xdr:rowOff>
    </xdr:from>
    <xdr:ext cx="534377" cy="259045"/>
    <xdr:sp macro="" textlink="">
      <xdr:nvSpPr>
        <xdr:cNvPr id="127" name="テキスト ボックス 126"/>
        <xdr:cNvSpPr txBox="1"/>
      </xdr:nvSpPr>
      <xdr:spPr>
        <a:xfrm>
          <a:off x="863111" y="99595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68,171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28" name="テキスト ボックス 127"/>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29" name="テキスト ボックス 128"/>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0" name="テキスト ボックス 129"/>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1" name="テキスト ボックス 130"/>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2" name="テキスト ボックス 131"/>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53</xdr:row>
      <xdr:rowOff>126967</xdr:rowOff>
    </xdr:from>
    <xdr:to>
      <xdr:col>24</xdr:col>
      <xdr:colOff>114300</xdr:colOff>
      <xdr:row>54</xdr:row>
      <xdr:rowOff>57117</xdr:rowOff>
    </xdr:to>
    <xdr:sp macro="" textlink="">
      <xdr:nvSpPr>
        <xdr:cNvPr id="133" name="楕円 132"/>
        <xdr:cNvSpPr/>
      </xdr:nvSpPr>
      <xdr:spPr>
        <a:xfrm>
          <a:off x="4584700" y="92138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52</xdr:row>
      <xdr:rowOff>149844</xdr:rowOff>
    </xdr:from>
    <xdr:ext cx="599010" cy="259045"/>
    <xdr:sp macro="" textlink="">
      <xdr:nvSpPr>
        <xdr:cNvPr id="134" name="物件費該当値テキスト"/>
        <xdr:cNvSpPr txBox="1"/>
      </xdr:nvSpPr>
      <xdr:spPr>
        <a:xfrm>
          <a:off x="4686300" y="90652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139,587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53</xdr:row>
      <xdr:rowOff>143911</xdr:rowOff>
    </xdr:from>
    <xdr:to>
      <xdr:col>20</xdr:col>
      <xdr:colOff>38100</xdr:colOff>
      <xdr:row>54</xdr:row>
      <xdr:rowOff>74061</xdr:rowOff>
    </xdr:to>
    <xdr:sp macro="" textlink="">
      <xdr:nvSpPr>
        <xdr:cNvPr id="135" name="楕円 134"/>
        <xdr:cNvSpPr/>
      </xdr:nvSpPr>
      <xdr:spPr>
        <a:xfrm>
          <a:off x="3746500" y="92307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52</xdr:row>
      <xdr:rowOff>90588</xdr:rowOff>
    </xdr:from>
    <xdr:ext cx="599010" cy="259045"/>
    <xdr:sp macro="" textlink="">
      <xdr:nvSpPr>
        <xdr:cNvPr id="136" name="テキスト ボックス 135"/>
        <xdr:cNvSpPr txBox="1"/>
      </xdr:nvSpPr>
      <xdr:spPr>
        <a:xfrm>
          <a:off x="3497795" y="90059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137,734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54</xdr:row>
      <xdr:rowOff>52251</xdr:rowOff>
    </xdr:from>
    <xdr:to>
      <xdr:col>15</xdr:col>
      <xdr:colOff>101600</xdr:colOff>
      <xdr:row>54</xdr:row>
      <xdr:rowOff>153851</xdr:rowOff>
    </xdr:to>
    <xdr:sp macro="" textlink="">
      <xdr:nvSpPr>
        <xdr:cNvPr id="137" name="楕円 136"/>
        <xdr:cNvSpPr/>
      </xdr:nvSpPr>
      <xdr:spPr>
        <a:xfrm>
          <a:off x="2857500" y="93105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52</xdr:row>
      <xdr:rowOff>170378</xdr:rowOff>
    </xdr:from>
    <xdr:ext cx="599010" cy="259045"/>
    <xdr:sp macro="" textlink="">
      <xdr:nvSpPr>
        <xdr:cNvPr id="138" name="テキスト ボックス 137"/>
        <xdr:cNvSpPr txBox="1"/>
      </xdr:nvSpPr>
      <xdr:spPr>
        <a:xfrm>
          <a:off x="2608795" y="908577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129,008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54</xdr:row>
      <xdr:rowOff>127781</xdr:rowOff>
    </xdr:from>
    <xdr:to>
      <xdr:col>10</xdr:col>
      <xdr:colOff>165100</xdr:colOff>
      <xdr:row>55</xdr:row>
      <xdr:rowOff>57931</xdr:rowOff>
    </xdr:to>
    <xdr:sp macro="" textlink="">
      <xdr:nvSpPr>
        <xdr:cNvPr id="139" name="楕円 138"/>
        <xdr:cNvSpPr/>
      </xdr:nvSpPr>
      <xdr:spPr>
        <a:xfrm>
          <a:off x="1968500" y="93860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53</xdr:row>
      <xdr:rowOff>74458</xdr:rowOff>
    </xdr:from>
    <xdr:ext cx="599010" cy="259045"/>
    <xdr:sp macro="" textlink="">
      <xdr:nvSpPr>
        <xdr:cNvPr id="140" name="テキスト ボックス 139"/>
        <xdr:cNvSpPr txBox="1"/>
      </xdr:nvSpPr>
      <xdr:spPr>
        <a:xfrm>
          <a:off x="1719795" y="916130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120,748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54</xdr:row>
      <xdr:rowOff>157590</xdr:rowOff>
    </xdr:from>
    <xdr:to>
      <xdr:col>6</xdr:col>
      <xdr:colOff>38100</xdr:colOff>
      <xdr:row>55</xdr:row>
      <xdr:rowOff>87740</xdr:rowOff>
    </xdr:to>
    <xdr:sp macro="" textlink="">
      <xdr:nvSpPr>
        <xdr:cNvPr id="141" name="楕円 140"/>
        <xdr:cNvSpPr/>
      </xdr:nvSpPr>
      <xdr:spPr>
        <a:xfrm>
          <a:off x="1079500" y="94158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53</xdr:row>
      <xdr:rowOff>104267</xdr:rowOff>
    </xdr:from>
    <xdr:ext cx="599010" cy="259045"/>
    <xdr:sp macro="" textlink="">
      <xdr:nvSpPr>
        <xdr:cNvPr id="142" name="テキスト ボックス 141"/>
        <xdr:cNvSpPr txBox="1"/>
      </xdr:nvSpPr>
      <xdr:spPr>
        <a:xfrm>
          <a:off x="830795" y="91911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117,488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3" name="正方形/長方形 142"/>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4" name="正方形/長方形 143"/>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5" name="正方形/長方形 144"/>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46" name="正方形/長方形 145"/>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47" name="正方形/長方形 146"/>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48" name="正方形/長方形 147"/>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49" name="正方形/長方形 148"/>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0" name="正方形/長方形 149"/>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1" name="テキスト ボックス 150"/>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2" name="直線コネクタ 151"/>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79</xdr:row>
      <xdr:rowOff>44450</xdr:rowOff>
    </xdr:from>
    <xdr:to>
      <xdr:col>28</xdr:col>
      <xdr:colOff>114300</xdr:colOff>
      <xdr:row>79</xdr:row>
      <xdr:rowOff>44450</xdr:rowOff>
    </xdr:to>
    <xdr:cxnSp macro="">
      <xdr:nvCxnSpPr>
        <xdr:cNvPr id="153" name="直線コネクタ 152"/>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78</xdr:row>
      <xdr:rowOff>73677</xdr:rowOff>
    </xdr:from>
    <xdr:ext cx="248786" cy="259045"/>
    <xdr:sp macro="" textlink="">
      <xdr:nvSpPr>
        <xdr:cNvPr id="154" name="テキスト ボックス 153"/>
        <xdr:cNvSpPr txBox="1"/>
      </xdr:nvSpPr>
      <xdr:spPr>
        <a:xfrm>
          <a:off x="513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55" name="直線コネクタ 154"/>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76</xdr:row>
      <xdr:rowOff>35577</xdr:rowOff>
    </xdr:from>
    <xdr:ext cx="531299" cy="259045"/>
    <xdr:sp macro="" textlink="">
      <xdr:nvSpPr>
        <xdr:cNvPr id="156" name="テキスト ボックス 155"/>
        <xdr:cNvSpPr txBox="1"/>
      </xdr:nvSpPr>
      <xdr:spPr>
        <a:xfrm>
          <a:off x="230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57" name="直線コネクタ 156"/>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73</xdr:row>
      <xdr:rowOff>168927</xdr:rowOff>
    </xdr:from>
    <xdr:ext cx="531299" cy="259045"/>
    <xdr:sp macro="" textlink="">
      <xdr:nvSpPr>
        <xdr:cNvPr id="158" name="テキスト ボックス 157"/>
        <xdr:cNvSpPr txBox="1"/>
      </xdr:nvSpPr>
      <xdr:spPr>
        <a:xfrm>
          <a:off x="230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59" name="直線コネクタ 158"/>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71</xdr:row>
      <xdr:rowOff>130827</xdr:rowOff>
    </xdr:from>
    <xdr:ext cx="531299" cy="259045"/>
    <xdr:sp macro="" textlink="">
      <xdr:nvSpPr>
        <xdr:cNvPr id="160" name="テキスト ボックス 159"/>
        <xdr:cNvSpPr txBox="1"/>
      </xdr:nvSpPr>
      <xdr:spPr>
        <a:xfrm>
          <a:off x="230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61" name="直線コネクタ 160"/>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69</xdr:row>
      <xdr:rowOff>92727</xdr:rowOff>
    </xdr:from>
    <xdr:ext cx="531299" cy="259045"/>
    <xdr:sp macro="" textlink="">
      <xdr:nvSpPr>
        <xdr:cNvPr id="162" name="テキスト ボックス 161"/>
        <xdr:cNvSpPr txBox="1"/>
      </xdr:nvSpPr>
      <xdr:spPr>
        <a:xfrm>
          <a:off x="230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3" name="直線コネクタ 162"/>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64" name="テキスト ボックス 163"/>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65" name="維持補修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139853</xdr:rowOff>
    </xdr:from>
    <xdr:to>
      <xdr:col>24</xdr:col>
      <xdr:colOff>62865</xdr:colOff>
      <xdr:row>79</xdr:row>
      <xdr:rowOff>18695</xdr:rowOff>
    </xdr:to>
    <xdr:cxnSp macro="">
      <xdr:nvCxnSpPr>
        <xdr:cNvPr id="166" name="直線コネクタ 165"/>
        <xdr:cNvCxnSpPr/>
      </xdr:nvCxnSpPr>
      <xdr:spPr>
        <a:xfrm flipV="1">
          <a:off x="4633595" y="12141353"/>
          <a:ext cx="1270" cy="142189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79</xdr:row>
      <xdr:rowOff>22522</xdr:rowOff>
    </xdr:from>
    <xdr:ext cx="469744" cy="259045"/>
    <xdr:sp macro="" textlink="">
      <xdr:nvSpPr>
        <xdr:cNvPr id="167" name="維持補修費最小値テキスト"/>
        <xdr:cNvSpPr txBox="1"/>
      </xdr:nvSpPr>
      <xdr:spPr>
        <a:xfrm>
          <a:off x="4686300" y="135670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79</xdr:row>
      <xdr:rowOff>18695</xdr:rowOff>
    </xdr:from>
    <xdr:to>
      <xdr:col>24</xdr:col>
      <xdr:colOff>152400</xdr:colOff>
      <xdr:row>79</xdr:row>
      <xdr:rowOff>18695</xdr:rowOff>
    </xdr:to>
    <xdr:cxnSp macro="">
      <xdr:nvCxnSpPr>
        <xdr:cNvPr id="168" name="直線コネクタ 167"/>
        <xdr:cNvCxnSpPr/>
      </xdr:nvCxnSpPr>
      <xdr:spPr>
        <a:xfrm>
          <a:off x="4546600" y="135632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86530</xdr:rowOff>
    </xdr:from>
    <xdr:ext cx="534377" cy="259045"/>
    <xdr:sp macro="" textlink="">
      <xdr:nvSpPr>
        <xdr:cNvPr id="169" name="維持補修費最大値テキスト"/>
        <xdr:cNvSpPr txBox="1"/>
      </xdr:nvSpPr>
      <xdr:spPr>
        <a:xfrm>
          <a:off x="4686300" y="119165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75,992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70</xdr:row>
      <xdr:rowOff>139853</xdr:rowOff>
    </xdr:from>
    <xdr:to>
      <xdr:col>24</xdr:col>
      <xdr:colOff>152400</xdr:colOff>
      <xdr:row>70</xdr:row>
      <xdr:rowOff>139853</xdr:rowOff>
    </xdr:to>
    <xdr:cxnSp macro="">
      <xdr:nvCxnSpPr>
        <xdr:cNvPr id="170" name="直線コネクタ 169"/>
        <xdr:cNvCxnSpPr/>
      </xdr:nvCxnSpPr>
      <xdr:spPr>
        <a:xfrm>
          <a:off x="4546600" y="1214135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77</xdr:row>
      <xdr:rowOff>117659</xdr:rowOff>
    </xdr:from>
    <xdr:to>
      <xdr:col>24</xdr:col>
      <xdr:colOff>63500</xdr:colOff>
      <xdr:row>77</xdr:row>
      <xdr:rowOff>133204</xdr:rowOff>
    </xdr:to>
    <xdr:cxnSp macro="">
      <xdr:nvCxnSpPr>
        <xdr:cNvPr id="171" name="直線コネクタ 170"/>
        <xdr:cNvCxnSpPr/>
      </xdr:nvCxnSpPr>
      <xdr:spPr>
        <a:xfrm flipV="1">
          <a:off x="3797300" y="13319309"/>
          <a:ext cx="838200" cy="155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77</xdr:row>
      <xdr:rowOff>160653</xdr:rowOff>
    </xdr:from>
    <xdr:ext cx="469744" cy="259045"/>
    <xdr:sp macro="" textlink="">
      <xdr:nvSpPr>
        <xdr:cNvPr id="172" name="維持補修費平均値テキスト"/>
        <xdr:cNvSpPr txBox="1"/>
      </xdr:nvSpPr>
      <xdr:spPr>
        <a:xfrm>
          <a:off x="4686300" y="1336230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8,101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78</xdr:row>
      <xdr:rowOff>10776</xdr:rowOff>
    </xdr:from>
    <xdr:to>
      <xdr:col>24</xdr:col>
      <xdr:colOff>114300</xdr:colOff>
      <xdr:row>78</xdr:row>
      <xdr:rowOff>112376</xdr:rowOff>
    </xdr:to>
    <xdr:sp macro="" textlink="">
      <xdr:nvSpPr>
        <xdr:cNvPr id="173" name="フローチャート: 判断 172"/>
        <xdr:cNvSpPr/>
      </xdr:nvSpPr>
      <xdr:spPr>
        <a:xfrm>
          <a:off x="4584700" y="133838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77</xdr:row>
      <xdr:rowOff>133204</xdr:rowOff>
    </xdr:from>
    <xdr:to>
      <xdr:col>19</xdr:col>
      <xdr:colOff>177800</xdr:colOff>
      <xdr:row>78</xdr:row>
      <xdr:rowOff>24428</xdr:rowOff>
    </xdr:to>
    <xdr:cxnSp macro="">
      <xdr:nvCxnSpPr>
        <xdr:cNvPr id="174" name="直線コネクタ 173"/>
        <xdr:cNvCxnSpPr/>
      </xdr:nvCxnSpPr>
      <xdr:spPr>
        <a:xfrm flipV="1">
          <a:off x="2908300" y="13334854"/>
          <a:ext cx="889000" cy="626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78</xdr:row>
      <xdr:rowOff>49028</xdr:rowOff>
    </xdr:from>
    <xdr:to>
      <xdr:col>20</xdr:col>
      <xdr:colOff>38100</xdr:colOff>
      <xdr:row>78</xdr:row>
      <xdr:rowOff>150628</xdr:rowOff>
    </xdr:to>
    <xdr:sp macro="" textlink="">
      <xdr:nvSpPr>
        <xdr:cNvPr id="175" name="フローチャート: 判断 174"/>
        <xdr:cNvSpPr/>
      </xdr:nvSpPr>
      <xdr:spPr>
        <a:xfrm>
          <a:off x="3746500" y="13422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78</xdr:row>
      <xdr:rowOff>141755</xdr:rowOff>
    </xdr:from>
    <xdr:ext cx="469744" cy="259045"/>
    <xdr:sp macro="" textlink="">
      <xdr:nvSpPr>
        <xdr:cNvPr id="176" name="テキスト ボックス 175"/>
        <xdr:cNvSpPr txBox="1"/>
      </xdr:nvSpPr>
      <xdr:spPr>
        <a:xfrm>
          <a:off x="3562428" y="135148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78</xdr:row>
      <xdr:rowOff>24428</xdr:rowOff>
    </xdr:from>
    <xdr:to>
      <xdr:col>15</xdr:col>
      <xdr:colOff>50800</xdr:colOff>
      <xdr:row>78</xdr:row>
      <xdr:rowOff>73577</xdr:rowOff>
    </xdr:to>
    <xdr:cxnSp macro="">
      <xdr:nvCxnSpPr>
        <xdr:cNvPr id="177" name="直線コネクタ 176"/>
        <xdr:cNvCxnSpPr/>
      </xdr:nvCxnSpPr>
      <xdr:spPr>
        <a:xfrm flipV="1">
          <a:off x="2019300" y="13397528"/>
          <a:ext cx="889000" cy="491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78</xdr:row>
      <xdr:rowOff>42304</xdr:rowOff>
    </xdr:from>
    <xdr:to>
      <xdr:col>15</xdr:col>
      <xdr:colOff>101600</xdr:colOff>
      <xdr:row>78</xdr:row>
      <xdr:rowOff>143904</xdr:rowOff>
    </xdr:to>
    <xdr:sp macro="" textlink="">
      <xdr:nvSpPr>
        <xdr:cNvPr id="178" name="フローチャート: 判断 177"/>
        <xdr:cNvSpPr/>
      </xdr:nvSpPr>
      <xdr:spPr>
        <a:xfrm>
          <a:off x="2857500" y="134154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78</xdr:row>
      <xdr:rowOff>135031</xdr:rowOff>
    </xdr:from>
    <xdr:ext cx="469744" cy="259045"/>
    <xdr:sp macro="" textlink="">
      <xdr:nvSpPr>
        <xdr:cNvPr id="179" name="テキスト ボックス 178"/>
        <xdr:cNvSpPr txBox="1"/>
      </xdr:nvSpPr>
      <xdr:spPr>
        <a:xfrm>
          <a:off x="2673428" y="135081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78</xdr:row>
      <xdr:rowOff>73577</xdr:rowOff>
    </xdr:from>
    <xdr:to>
      <xdr:col>10</xdr:col>
      <xdr:colOff>114300</xdr:colOff>
      <xdr:row>78</xdr:row>
      <xdr:rowOff>81502</xdr:rowOff>
    </xdr:to>
    <xdr:cxnSp macro="">
      <xdr:nvCxnSpPr>
        <xdr:cNvPr id="180" name="直線コネクタ 179"/>
        <xdr:cNvCxnSpPr/>
      </xdr:nvCxnSpPr>
      <xdr:spPr>
        <a:xfrm flipV="1">
          <a:off x="1130300" y="13446677"/>
          <a:ext cx="889000" cy="79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78</xdr:row>
      <xdr:rowOff>29674</xdr:rowOff>
    </xdr:from>
    <xdr:to>
      <xdr:col>10</xdr:col>
      <xdr:colOff>165100</xdr:colOff>
      <xdr:row>78</xdr:row>
      <xdr:rowOff>131274</xdr:rowOff>
    </xdr:to>
    <xdr:sp macro="" textlink="">
      <xdr:nvSpPr>
        <xdr:cNvPr id="181" name="フローチャート: 判断 180"/>
        <xdr:cNvSpPr/>
      </xdr:nvSpPr>
      <xdr:spPr>
        <a:xfrm>
          <a:off x="1968500" y="134027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78</xdr:row>
      <xdr:rowOff>122401</xdr:rowOff>
    </xdr:from>
    <xdr:ext cx="469744" cy="259045"/>
    <xdr:sp macro="" textlink="">
      <xdr:nvSpPr>
        <xdr:cNvPr id="182" name="テキスト ボックス 181"/>
        <xdr:cNvSpPr txBox="1"/>
      </xdr:nvSpPr>
      <xdr:spPr>
        <a:xfrm>
          <a:off x="1784428" y="134955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46189</xdr:rowOff>
    </xdr:from>
    <xdr:to>
      <xdr:col>6</xdr:col>
      <xdr:colOff>38100</xdr:colOff>
      <xdr:row>78</xdr:row>
      <xdr:rowOff>147789</xdr:rowOff>
    </xdr:to>
    <xdr:sp macro="" textlink="">
      <xdr:nvSpPr>
        <xdr:cNvPr id="183" name="フローチャート: 判断 182"/>
        <xdr:cNvSpPr/>
      </xdr:nvSpPr>
      <xdr:spPr>
        <a:xfrm>
          <a:off x="1079500" y="134192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78</xdr:row>
      <xdr:rowOff>138916</xdr:rowOff>
    </xdr:from>
    <xdr:ext cx="469744" cy="259045"/>
    <xdr:sp macro="" textlink="">
      <xdr:nvSpPr>
        <xdr:cNvPr id="184" name="テキスト ボックス 183"/>
        <xdr:cNvSpPr txBox="1"/>
      </xdr:nvSpPr>
      <xdr:spPr>
        <a:xfrm>
          <a:off x="895428" y="135120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85" name="テキスト ボックス 184"/>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86" name="テキスト ボックス 185"/>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87" name="テキスト ボックス 186"/>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88" name="テキスト ボックス 187"/>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89" name="テキスト ボックス 188"/>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66859</xdr:rowOff>
    </xdr:from>
    <xdr:to>
      <xdr:col>24</xdr:col>
      <xdr:colOff>114300</xdr:colOff>
      <xdr:row>77</xdr:row>
      <xdr:rowOff>168459</xdr:rowOff>
    </xdr:to>
    <xdr:sp macro="" textlink="">
      <xdr:nvSpPr>
        <xdr:cNvPr id="190" name="楕円 189"/>
        <xdr:cNvSpPr/>
      </xdr:nvSpPr>
      <xdr:spPr>
        <a:xfrm>
          <a:off x="4584700" y="132685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76</xdr:row>
      <xdr:rowOff>89736</xdr:rowOff>
    </xdr:from>
    <xdr:ext cx="534377" cy="259045"/>
    <xdr:sp macro="" textlink="">
      <xdr:nvSpPr>
        <xdr:cNvPr id="191" name="維持補修費該当値テキスト"/>
        <xdr:cNvSpPr txBox="1"/>
      </xdr:nvSpPr>
      <xdr:spPr>
        <a:xfrm>
          <a:off x="4686300" y="131199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14,157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77</xdr:row>
      <xdr:rowOff>82404</xdr:rowOff>
    </xdr:from>
    <xdr:to>
      <xdr:col>20</xdr:col>
      <xdr:colOff>38100</xdr:colOff>
      <xdr:row>78</xdr:row>
      <xdr:rowOff>12554</xdr:rowOff>
    </xdr:to>
    <xdr:sp macro="" textlink="">
      <xdr:nvSpPr>
        <xdr:cNvPr id="192" name="楕円 191"/>
        <xdr:cNvSpPr/>
      </xdr:nvSpPr>
      <xdr:spPr>
        <a:xfrm>
          <a:off x="3746500" y="132840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76</xdr:row>
      <xdr:rowOff>29081</xdr:rowOff>
    </xdr:from>
    <xdr:ext cx="534377" cy="259045"/>
    <xdr:sp macro="" textlink="">
      <xdr:nvSpPr>
        <xdr:cNvPr id="193" name="テキスト ボックス 192"/>
        <xdr:cNvSpPr txBox="1"/>
      </xdr:nvSpPr>
      <xdr:spPr>
        <a:xfrm>
          <a:off x="3530111" y="130592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13,341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77</xdr:row>
      <xdr:rowOff>145078</xdr:rowOff>
    </xdr:from>
    <xdr:to>
      <xdr:col>15</xdr:col>
      <xdr:colOff>101600</xdr:colOff>
      <xdr:row>78</xdr:row>
      <xdr:rowOff>75228</xdr:rowOff>
    </xdr:to>
    <xdr:sp macro="" textlink="">
      <xdr:nvSpPr>
        <xdr:cNvPr id="194" name="楕円 193"/>
        <xdr:cNvSpPr/>
      </xdr:nvSpPr>
      <xdr:spPr>
        <a:xfrm>
          <a:off x="2857500" y="133467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76</xdr:row>
      <xdr:rowOff>91755</xdr:rowOff>
    </xdr:from>
    <xdr:ext cx="534377" cy="259045"/>
    <xdr:sp macro="" textlink="">
      <xdr:nvSpPr>
        <xdr:cNvPr id="195" name="テキスト ボックス 194"/>
        <xdr:cNvSpPr txBox="1"/>
      </xdr:nvSpPr>
      <xdr:spPr>
        <a:xfrm>
          <a:off x="2641111" y="131219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78</xdr:row>
      <xdr:rowOff>22777</xdr:rowOff>
    </xdr:from>
    <xdr:to>
      <xdr:col>10</xdr:col>
      <xdr:colOff>165100</xdr:colOff>
      <xdr:row>78</xdr:row>
      <xdr:rowOff>124377</xdr:rowOff>
    </xdr:to>
    <xdr:sp macro="" textlink="">
      <xdr:nvSpPr>
        <xdr:cNvPr id="196" name="楕円 195"/>
        <xdr:cNvSpPr/>
      </xdr:nvSpPr>
      <xdr:spPr>
        <a:xfrm>
          <a:off x="1968500" y="133958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76</xdr:row>
      <xdr:rowOff>140904</xdr:rowOff>
    </xdr:from>
    <xdr:ext cx="469744" cy="259045"/>
    <xdr:sp macro="" textlink="">
      <xdr:nvSpPr>
        <xdr:cNvPr id="197" name="テキスト ボックス 196"/>
        <xdr:cNvSpPr txBox="1"/>
      </xdr:nvSpPr>
      <xdr:spPr>
        <a:xfrm>
          <a:off x="1784428" y="131711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30702</xdr:rowOff>
    </xdr:from>
    <xdr:to>
      <xdr:col>6</xdr:col>
      <xdr:colOff>38100</xdr:colOff>
      <xdr:row>78</xdr:row>
      <xdr:rowOff>132302</xdr:rowOff>
    </xdr:to>
    <xdr:sp macro="" textlink="">
      <xdr:nvSpPr>
        <xdr:cNvPr id="198" name="楕円 197"/>
        <xdr:cNvSpPr/>
      </xdr:nvSpPr>
      <xdr:spPr>
        <a:xfrm>
          <a:off x="1079500" y="134038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76</xdr:row>
      <xdr:rowOff>148829</xdr:rowOff>
    </xdr:from>
    <xdr:ext cx="469744" cy="259045"/>
    <xdr:sp macro="" textlink="">
      <xdr:nvSpPr>
        <xdr:cNvPr id="199" name="テキスト ボックス 198"/>
        <xdr:cNvSpPr txBox="1"/>
      </xdr:nvSpPr>
      <xdr:spPr>
        <a:xfrm>
          <a:off x="895428" y="131790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0" name="正方形/長方形 199"/>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1" name="正方形/長方形 200"/>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2" name="正方形/長方形 201"/>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3" name="正方形/長方形 202"/>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4" name="正方形/長方形 203"/>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112,742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05" name="正方形/長方形 204"/>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06" name="正方形/長方形 205"/>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102,486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07" name="正方形/長方形 206"/>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08" name="テキスト ボックス 207"/>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09" name="直線コネクタ 208"/>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100</xdr:row>
      <xdr:rowOff>111777</xdr:rowOff>
    </xdr:from>
    <xdr:ext cx="248786" cy="259045"/>
    <xdr:sp macro="" textlink="">
      <xdr:nvSpPr>
        <xdr:cNvPr id="210" name="テキスト ボックス 209"/>
        <xdr:cNvSpPr txBox="1"/>
      </xdr:nvSpPr>
      <xdr:spPr>
        <a:xfrm>
          <a:off x="513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44450</xdr:rowOff>
    </xdr:from>
    <xdr:to>
      <xdr:col>28</xdr:col>
      <xdr:colOff>114300</xdr:colOff>
      <xdr:row>99</xdr:row>
      <xdr:rowOff>44450</xdr:rowOff>
    </xdr:to>
    <xdr:cxnSp macro="">
      <xdr:nvCxnSpPr>
        <xdr:cNvPr id="211" name="直線コネクタ 210"/>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73677</xdr:rowOff>
    </xdr:from>
    <xdr:ext cx="531299" cy="259045"/>
    <xdr:sp macro="" textlink="">
      <xdr:nvSpPr>
        <xdr:cNvPr id="212" name="テキスト ボックス 211"/>
        <xdr:cNvSpPr txBox="1"/>
      </xdr:nvSpPr>
      <xdr:spPr>
        <a:xfrm>
          <a:off x="230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13" name="直線コネクタ 212"/>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96</xdr:row>
      <xdr:rowOff>35577</xdr:rowOff>
    </xdr:from>
    <xdr:ext cx="595419" cy="259045"/>
    <xdr:sp macro="" textlink="">
      <xdr:nvSpPr>
        <xdr:cNvPr id="214" name="テキスト ボックス 213"/>
        <xdr:cNvSpPr txBox="1"/>
      </xdr:nvSpPr>
      <xdr:spPr>
        <a:xfrm>
          <a:off x="166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15" name="直線コネクタ 214"/>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16" name="テキスト ボックス 215"/>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17" name="直線コネクタ 216"/>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18" name="テキスト ボックス 217"/>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19" name="直線コネクタ 218"/>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0" name="テキスト ボックス 219"/>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1" name="直線コネクタ 220"/>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2" name="テキスト ボックス 221"/>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3" name="扶助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91</xdr:row>
      <xdr:rowOff>49578</xdr:rowOff>
    </xdr:from>
    <xdr:to>
      <xdr:col>24</xdr:col>
      <xdr:colOff>62865</xdr:colOff>
      <xdr:row>99</xdr:row>
      <xdr:rowOff>8384</xdr:rowOff>
    </xdr:to>
    <xdr:cxnSp macro="">
      <xdr:nvCxnSpPr>
        <xdr:cNvPr id="224" name="直線コネクタ 223"/>
        <xdr:cNvCxnSpPr/>
      </xdr:nvCxnSpPr>
      <xdr:spPr>
        <a:xfrm flipV="1">
          <a:off x="4633595" y="15651528"/>
          <a:ext cx="1270" cy="133040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99</xdr:row>
      <xdr:rowOff>12211</xdr:rowOff>
    </xdr:from>
    <xdr:ext cx="534377" cy="259045"/>
    <xdr:sp macro="" textlink="">
      <xdr:nvSpPr>
        <xdr:cNvPr id="225" name="扶助費最小値テキスト"/>
        <xdr:cNvSpPr txBox="1"/>
      </xdr:nvSpPr>
      <xdr:spPr>
        <a:xfrm>
          <a:off x="4686300" y="169857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54,733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99</xdr:row>
      <xdr:rowOff>8384</xdr:rowOff>
    </xdr:from>
    <xdr:to>
      <xdr:col>24</xdr:col>
      <xdr:colOff>152400</xdr:colOff>
      <xdr:row>99</xdr:row>
      <xdr:rowOff>8384</xdr:rowOff>
    </xdr:to>
    <xdr:cxnSp macro="">
      <xdr:nvCxnSpPr>
        <xdr:cNvPr id="226" name="直線コネクタ 225"/>
        <xdr:cNvCxnSpPr/>
      </xdr:nvCxnSpPr>
      <xdr:spPr>
        <a:xfrm>
          <a:off x="4546600" y="169819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167705</xdr:rowOff>
    </xdr:from>
    <xdr:ext cx="599010" cy="259045"/>
    <xdr:sp macro="" textlink="">
      <xdr:nvSpPr>
        <xdr:cNvPr id="227" name="扶助費最大値テキスト"/>
        <xdr:cNvSpPr txBox="1"/>
      </xdr:nvSpPr>
      <xdr:spPr>
        <a:xfrm>
          <a:off x="4686300" y="1542675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229,327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91</xdr:row>
      <xdr:rowOff>49578</xdr:rowOff>
    </xdr:from>
    <xdr:to>
      <xdr:col>24</xdr:col>
      <xdr:colOff>152400</xdr:colOff>
      <xdr:row>91</xdr:row>
      <xdr:rowOff>49578</xdr:rowOff>
    </xdr:to>
    <xdr:cxnSp macro="">
      <xdr:nvCxnSpPr>
        <xdr:cNvPr id="228" name="直線コネクタ 227"/>
        <xdr:cNvCxnSpPr/>
      </xdr:nvCxnSpPr>
      <xdr:spPr>
        <a:xfrm>
          <a:off x="4546600" y="156515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96</xdr:row>
      <xdr:rowOff>46842</xdr:rowOff>
    </xdr:from>
    <xdr:to>
      <xdr:col>24</xdr:col>
      <xdr:colOff>63500</xdr:colOff>
      <xdr:row>96</xdr:row>
      <xdr:rowOff>66511</xdr:rowOff>
    </xdr:to>
    <xdr:cxnSp macro="">
      <xdr:nvCxnSpPr>
        <xdr:cNvPr id="229" name="直線コネクタ 228"/>
        <xdr:cNvCxnSpPr/>
      </xdr:nvCxnSpPr>
      <xdr:spPr>
        <a:xfrm>
          <a:off x="3797300" y="16506042"/>
          <a:ext cx="838200" cy="196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95</xdr:row>
      <xdr:rowOff>6942</xdr:rowOff>
    </xdr:from>
    <xdr:ext cx="599010" cy="259045"/>
    <xdr:sp macro="" textlink="">
      <xdr:nvSpPr>
        <xdr:cNvPr id="230" name="扶助費平均値テキスト"/>
        <xdr:cNvSpPr txBox="1"/>
      </xdr:nvSpPr>
      <xdr:spPr>
        <a:xfrm>
          <a:off x="4686300" y="16294692"/>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118,758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155515</xdr:rowOff>
    </xdr:from>
    <xdr:to>
      <xdr:col>24</xdr:col>
      <xdr:colOff>114300</xdr:colOff>
      <xdr:row>96</xdr:row>
      <xdr:rowOff>85665</xdr:rowOff>
    </xdr:to>
    <xdr:sp macro="" textlink="">
      <xdr:nvSpPr>
        <xdr:cNvPr id="231" name="フローチャート: 判断 230"/>
        <xdr:cNvSpPr/>
      </xdr:nvSpPr>
      <xdr:spPr>
        <a:xfrm>
          <a:off x="4584700" y="164432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96</xdr:row>
      <xdr:rowOff>46842</xdr:rowOff>
    </xdr:from>
    <xdr:to>
      <xdr:col>19</xdr:col>
      <xdr:colOff>177800</xdr:colOff>
      <xdr:row>96</xdr:row>
      <xdr:rowOff>93287</xdr:rowOff>
    </xdr:to>
    <xdr:cxnSp macro="">
      <xdr:nvCxnSpPr>
        <xdr:cNvPr id="232" name="直線コネクタ 231"/>
        <xdr:cNvCxnSpPr/>
      </xdr:nvCxnSpPr>
      <xdr:spPr>
        <a:xfrm flipV="1">
          <a:off x="2908300" y="16506042"/>
          <a:ext cx="889000" cy="464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95</xdr:row>
      <xdr:rowOff>153777</xdr:rowOff>
    </xdr:from>
    <xdr:to>
      <xdr:col>20</xdr:col>
      <xdr:colOff>38100</xdr:colOff>
      <xdr:row>96</xdr:row>
      <xdr:rowOff>83927</xdr:rowOff>
    </xdr:to>
    <xdr:sp macro="" textlink="">
      <xdr:nvSpPr>
        <xdr:cNvPr id="233" name="フローチャート: 判断 232"/>
        <xdr:cNvSpPr/>
      </xdr:nvSpPr>
      <xdr:spPr>
        <a:xfrm>
          <a:off x="3746500" y="164415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94</xdr:row>
      <xdr:rowOff>100454</xdr:rowOff>
    </xdr:from>
    <xdr:ext cx="599010" cy="259045"/>
    <xdr:sp macro="" textlink="">
      <xdr:nvSpPr>
        <xdr:cNvPr id="234" name="テキスト ボックス 233"/>
        <xdr:cNvSpPr txBox="1"/>
      </xdr:nvSpPr>
      <xdr:spPr>
        <a:xfrm>
          <a:off x="3497795" y="162167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118,986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96</xdr:row>
      <xdr:rowOff>66145</xdr:rowOff>
    </xdr:from>
    <xdr:to>
      <xdr:col>15</xdr:col>
      <xdr:colOff>50800</xdr:colOff>
      <xdr:row>96</xdr:row>
      <xdr:rowOff>93287</xdr:rowOff>
    </xdr:to>
    <xdr:cxnSp macro="">
      <xdr:nvCxnSpPr>
        <xdr:cNvPr id="235" name="直線コネクタ 234"/>
        <xdr:cNvCxnSpPr/>
      </xdr:nvCxnSpPr>
      <xdr:spPr>
        <a:xfrm>
          <a:off x="2019300" y="16525345"/>
          <a:ext cx="889000" cy="271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96</xdr:row>
      <xdr:rowOff>15931</xdr:rowOff>
    </xdr:from>
    <xdr:to>
      <xdr:col>15</xdr:col>
      <xdr:colOff>101600</xdr:colOff>
      <xdr:row>96</xdr:row>
      <xdr:rowOff>117531</xdr:rowOff>
    </xdr:to>
    <xdr:sp macro="" textlink="">
      <xdr:nvSpPr>
        <xdr:cNvPr id="236" name="フローチャート: 判断 235"/>
        <xdr:cNvSpPr/>
      </xdr:nvSpPr>
      <xdr:spPr>
        <a:xfrm>
          <a:off x="2857500" y="164751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94</xdr:row>
      <xdr:rowOff>134058</xdr:rowOff>
    </xdr:from>
    <xdr:ext cx="599010" cy="259045"/>
    <xdr:sp macro="" textlink="">
      <xdr:nvSpPr>
        <xdr:cNvPr id="237" name="テキスト ボックス 236"/>
        <xdr:cNvSpPr txBox="1"/>
      </xdr:nvSpPr>
      <xdr:spPr>
        <a:xfrm>
          <a:off x="2608795" y="1625035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114,576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96</xdr:row>
      <xdr:rowOff>66145</xdr:rowOff>
    </xdr:from>
    <xdr:to>
      <xdr:col>10</xdr:col>
      <xdr:colOff>114300</xdr:colOff>
      <xdr:row>96</xdr:row>
      <xdr:rowOff>72110</xdr:rowOff>
    </xdr:to>
    <xdr:cxnSp macro="">
      <xdr:nvCxnSpPr>
        <xdr:cNvPr id="238" name="直線コネクタ 237"/>
        <xdr:cNvCxnSpPr/>
      </xdr:nvCxnSpPr>
      <xdr:spPr>
        <a:xfrm flipV="1">
          <a:off x="1130300" y="16525345"/>
          <a:ext cx="889000" cy="59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96</xdr:row>
      <xdr:rowOff>20479</xdr:rowOff>
    </xdr:from>
    <xdr:to>
      <xdr:col>10</xdr:col>
      <xdr:colOff>165100</xdr:colOff>
      <xdr:row>96</xdr:row>
      <xdr:rowOff>122079</xdr:rowOff>
    </xdr:to>
    <xdr:sp macro="" textlink="">
      <xdr:nvSpPr>
        <xdr:cNvPr id="239" name="フローチャート: 判断 238"/>
        <xdr:cNvSpPr/>
      </xdr:nvSpPr>
      <xdr:spPr>
        <a:xfrm>
          <a:off x="1968500" y="164796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96</xdr:row>
      <xdr:rowOff>113206</xdr:rowOff>
    </xdr:from>
    <xdr:ext cx="599010" cy="259045"/>
    <xdr:sp macro="" textlink="">
      <xdr:nvSpPr>
        <xdr:cNvPr id="240" name="テキスト ボックス 239"/>
        <xdr:cNvSpPr txBox="1"/>
      </xdr:nvSpPr>
      <xdr:spPr>
        <a:xfrm>
          <a:off x="1719795" y="1657240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113,979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24541</xdr:rowOff>
    </xdr:from>
    <xdr:to>
      <xdr:col>6</xdr:col>
      <xdr:colOff>38100</xdr:colOff>
      <xdr:row>96</xdr:row>
      <xdr:rowOff>126141</xdr:rowOff>
    </xdr:to>
    <xdr:sp macro="" textlink="">
      <xdr:nvSpPr>
        <xdr:cNvPr id="241" name="フローチャート: 判断 240"/>
        <xdr:cNvSpPr/>
      </xdr:nvSpPr>
      <xdr:spPr>
        <a:xfrm>
          <a:off x="1079500" y="164837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96</xdr:row>
      <xdr:rowOff>117268</xdr:rowOff>
    </xdr:from>
    <xdr:ext cx="599010" cy="259045"/>
    <xdr:sp macro="" textlink="">
      <xdr:nvSpPr>
        <xdr:cNvPr id="242" name="テキスト ボックス 241"/>
        <xdr:cNvSpPr txBox="1"/>
      </xdr:nvSpPr>
      <xdr:spPr>
        <a:xfrm>
          <a:off x="830795" y="1657646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113,446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3" name="テキスト ボックス 242"/>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4" name="テキスト ボックス 243"/>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5" name="テキスト ボックス 244"/>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46" name="テキスト ボックス 245"/>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47" name="テキスト ボックス 246"/>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15711</xdr:rowOff>
    </xdr:from>
    <xdr:to>
      <xdr:col>24</xdr:col>
      <xdr:colOff>114300</xdr:colOff>
      <xdr:row>96</xdr:row>
      <xdr:rowOff>117311</xdr:rowOff>
    </xdr:to>
    <xdr:sp macro="" textlink="">
      <xdr:nvSpPr>
        <xdr:cNvPr id="248" name="楕円 247"/>
        <xdr:cNvSpPr/>
      </xdr:nvSpPr>
      <xdr:spPr>
        <a:xfrm>
          <a:off x="4584700" y="164749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95</xdr:row>
      <xdr:rowOff>165588</xdr:rowOff>
    </xdr:from>
    <xdr:ext cx="599010" cy="259045"/>
    <xdr:sp macro="" textlink="">
      <xdr:nvSpPr>
        <xdr:cNvPr id="249" name="扶助費該当値テキスト"/>
        <xdr:cNvSpPr txBox="1"/>
      </xdr:nvSpPr>
      <xdr:spPr>
        <a:xfrm>
          <a:off x="4686300" y="1645333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114,605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95</xdr:row>
      <xdr:rowOff>167492</xdr:rowOff>
    </xdr:from>
    <xdr:to>
      <xdr:col>20</xdr:col>
      <xdr:colOff>38100</xdr:colOff>
      <xdr:row>96</xdr:row>
      <xdr:rowOff>97642</xdr:rowOff>
    </xdr:to>
    <xdr:sp macro="" textlink="">
      <xdr:nvSpPr>
        <xdr:cNvPr id="250" name="楕円 249"/>
        <xdr:cNvSpPr/>
      </xdr:nvSpPr>
      <xdr:spPr>
        <a:xfrm>
          <a:off x="3746500" y="164552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96</xdr:row>
      <xdr:rowOff>88769</xdr:rowOff>
    </xdr:from>
    <xdr:ext cx="599010" cy="259045"/>
    <xdr:sp macro="" textlink="">
      <xdr:nvSpPr>
        <xdr:cNvPr id="251" name="テキスト ボックス 250"/>
        <xdr:cNvSpPr txBox="1"/>
      </xdr:nvSpPr>
      <xdr:spPr>
        <a:xfrm>
          <a:off x="3497795" y="1654796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117,186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96</xdr:row>
      <xdr:rowOff>42487</xdr:rowOff>
    </xdr:from>
    <xdr:to>
      <xdr:col>15</xdr:col>
      <xdr:colOff>101600</xdr:colOff>
      <xdr:row>96</xdr:row>
      <xdr:rowOff>144087</xdr:rowOff>
    </xdr:to>
    <xdr:sp macro="" textlink="">
      <xdr:nvSpPr>
        <xdr:cNvPr id="252" name="楕円 251"/>
        <xdr:cNvSpPr/>
      </xdr:nvSpPr>
      <xdr:spPr>
        <a:xfrm>
          <a:off x="2857500" y="165016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96</xdr:row>
      <xdr:rowOff>135214</xdr:rowOff>
    </xdr:from>
    <xdr:ext cx="599010" cy="259045"/>
    <xdr:sp macro="" textlink="">
      <xdr:nvSpPr>
        <xdr:cNvPr id="253" name="テキスト ボックス 252"/>
        <xdr:cNvSpPr txBox="1"/>
      </xdr:nvSpPr>
      <xdr:spPr>
        <a:xfrm>
          <a:off x="2608795" y="1659441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111,091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96</xdr:row>
      <xdr:rowOff>15345</xdr:rowOff>
    </xdr:from>
    <xdr:to>
      <xdr:col>10</xdr:col>
      <xdr:colOff>165100</xdr:colOff>
      <xdr:row>96</xdr:row>
      <xdr:rowOff>116945</xdr:rowOff>
    </xdr:to>
    <xdr:sp macro="" textlink="">
      <xdr:nvSpPr>
        <xdr:cNvPr id="254" name="楕円 253"/>
        <xdr:cNvSpPr/>
      </xdr:nvSpPr>
      <xdr:spPr>
        <a:xfrm>
          <a:off x="1968500" y="164745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94</xdr:row>
      <xdr:rowOff>133472</xdr:rowOff>
    </xdr:from>
    <xdr:ext cx="599010" cy="259045"/>
    <xdr:sp macro="" textlink="">
      <xdr:nvSpPr>
        <xdr:cNvPr id="255" name="テキスト ボックス 254"/>
        <xdr:cNvSpPr txBox="1"/>
      </xdr:nvSpPr>
      <xdr:spPr>
        <a:xfrm>
          <a:off x="1719795" y="1624977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114,653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21310</xdr:rowOff>
    </xdr:from>
    <xdr:to>
      <xdr:col>6</xdr:col>
      <xdr:colOff>38100</xdr:colOff>
      <xdr:row>96</xdr:row>
      <xdr:rowOff>122910</xdr:rowOff>
    </xdr:to>
    <xdr:sp macro="" textlink="">
      <xdr:nvSpPr>
        <xdr:cNvPr id="256" name="楕円 255"/>
        <xdr:cNvSpPr/>
      </xdr:nvSpPr>
      <xdr:spPr>
        <a:xfrm>
          <a:off x="1079500" y="164805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94</xdr:row>
      <xdr:rowOff>139437</xdr:rowOff>
    </xdr:from>
    <xdr:ext cx="599010" cy="259045"/>
    <xdr:sp macro="" textlink="">
      <xdr:nvSpPr>
        <xdr:cNvPr id="257" name="テキスト ボックス 256"/>
        <xdr:cNvSpPr txBox="1"/>
      </xdr:nvSpPr>
      <xdr:spPr>
        <a:xfrm>
          <a:off x="830795" y="1625573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113,870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58" name="正方形/長方形 257"/>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59" name="正方形/長方形 258"/>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0" name="正方形/長方形 259"/>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1" name="正方形/長方形 260"/>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2" name="正方形/長方形 261"/>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153,977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3" name="正方形/長方形 262"/>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4" name="正方形/長方形 263"/>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156,813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5" name="正方形/長方形 264"/>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66" name="テキスト ボックス 265"/>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67" name="直線コネクタ 266"/>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68" name="直線コネクタ 267"/>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69" name="テキスト ボックス 268"/>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70" name="直線コネクタ 269"/>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36</xdr:row>
      <xdr:rowOff>35577</xdr:rowOff>
    </xdr:from>
    <xdr:ext cx="595419" cy="259045"/>
    <xdr:sp macro="" textlink="">
      <xdr:nvSpPr>
        <xdr:cNvPr id="271" name="テキスト ボックス 270"/>
        <xdr:cNvSpPr txBox="1"/>
      </xdr:nvSpPr>
      <xdr:spPr>
        <a:xfrm>
          <a:off x="6008581" y="620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72" name="直線コネクタ 271"/>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33</xdr:row>
      <xdr:rowOff>168927</xdr:rowOff>
    </xdr:from>
    <xdr:ext cx="595419" cy="259045"/>
    <xdr:sp macro="" textlink="">
      <xdr:nvSpPr>
        <xdr:cNvPr id="273" name="テキスト ボックス 272"/>
        <xdr:cNvSpPr txBox="1"/>
      </xdr:nvSpPr>
      <xdr:spPr>
        <a:xfrm>
          <a:off x="6008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74" name="直線コネクタ 273"/>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31</xdr:row>
      <xdr:rowOff>130827</xdr:rowOff>
    </xdr:from>
    <xdr:ext cx="595419" cy="259045"/>
    <xdr:sp macro="" textlink="">
      <xdr:nvSpPr>
        <xdr:cNvPr id="275" name="テキスト ボックス 274"/>
        <xdr:cNvSpPr txBox="1"/>
      </xdr:nvSpPr>
      <xdr:spPr>
        <a:xfrm>
          <a:off x="6008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76" name="直線コネクタ 275"/>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92727</xdr:rowOff>
    </xdr:from>
    <xdr:ext cx="595419" cy="259045"/>
    <xdr:sp macro="" textlink="">
      <xdr:nvSpPr>
        <xdr:cNvPr id="277" name="テキスト ボックス 276"/>
        <xdr:cNvSpPr txBox="1"/>
      </xdr:nvSpPr>
      <xdr:spPr>
        <a:xfrm>
          <a:off x="6008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78" name="直線コネクタ 277"/>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79" name="テキスト ボックス 278"/>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0" name="補助費等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31</xdr:row>
      <xdr:rowOff>137174</xdr:rowOff>
    </xdr:from>
    <xdr:to>
      <xdr:col>54</xdr:col>
      <xdr:colOff>189865</xdr:colOff>
      <xdr:row>36</xdr:row>
      <xdr:rowOff>4041</xdr:rowOff>
    </xdr:to>
    <xdr:cxnSp macro="">
      <xdr:nvCxnSpPr>
        <xdr:cNvPr id="281" name="直線コネクタ 280"/>
        <xdr:cNvCxnSpPr/>
      </xdr:nvCxnSpPr>
      <xdr:spPr>
        <a:xfrm flipV="1">
          <a:off x="10475595" y="5452124"/>
          <a:ext cx="1270" cy="72411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36</xdr:row>
      <xdr:rowOff>7868</xdr:rowOff>
    </xdr:from>
    <xdr:ext cx="599010" cy="259045"/>
    <xdr:sp macro="" textlink="">
      <xdr:nvSpPr>
        <xdr:cNvPr id="282" name="補助費等最小値テキスト"/>
        <xdr:cNvSpPr txBox="1"/>
      </xdr:nvSpPr>
      <xdr:spPr>
        <a:xfrm>
          <a:off x="10528300" y="618006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145,606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36</xdr:row>
      <xdr:rowOff>4041</xdr:rowOff>
    </xdr:from>
    <xdr:to>
      <xdr:col>55</xdr:col>
      <xdr:colOff>88900</xdr:colOff>
      <xdr:row>36</xdr:row>
      <xdr:rowOff>4041</xdr:rowOff>
    </xdr:to>
    <xdr:cxnSp macro="">
      <xdr:nvCxnSpPr>
        <xdr:cNvPr id="283" name="直線コネクタ 282"/>
        <xdr:cNvCxnSpPr/>
      </xdr:nvCxnSpPr>
      <xdr:spPr>
        <a:xfrm>
          <a:off x="10388600" y="617624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30</xdr:row>
      <xdr:rowOff>83851</xdr:rowOff>
    </xdr:from>
    <xdr:ext cx="599010" cy="259045"/>
    <xdr:sp macro="" textlink="">
      <xdr:nvSpPr>
        <xdr:cNvPr id="284" name="補助費等最大値テキスト"/>
        <xdr:cNvSpPr txBox="1"/>
      </xdr:nvSpPr>
      <xdr:spPr>
        <a:xfrm>
          <a:off x="10528300" y="522735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335,663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31</xdr:row>
      <xdr:rowOff>137174</xdr:rowOff>
    </xdr:from>
    <xdr:to>
      <xdr:col>55</xdr:col>
      <xdr:colOff>88900</xdr:colOff>
      <xdr:row>31</xdr:row>
      <xdr:rowOff>137174</xdr:rowOff>
    </xdr:to>
    <xdr:cxnSp macro="">
      <xdr:nvCxnSpPr>
        <xdr:cNvPr id="285" name="直線コネクタ 284"/>
        <xdr:cNvCxnSpPr/>
      </xdr:nvCxnSpPr>
      <xdr:spPr>
        <a:xfrm>
          <a:off x="10388600" y="54521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34</xdr:row>
      <xdr:rowOff>44244</xdr:rowOff>
    </xdr:from>
    <xdr:to>
      <xdr:col>55</xdr:col>
      <xdr:colOff>0</xdr:colOff>
      <xdr:row>37</xdr:row>
      <xdr:rowOff>8415</xdr:rowOff>
    </xdr:to>
    <xdr:cxnSp macro="">
      <xdr:nvCxnSpPr>
        <xdr:cNvPr id="286" name="直線コネクタ 285"/>
        <xdr:cNvCxnSpPr/>
      </xdr:nvCxnSpPr>
      <xdr:spPr>
        <a:xfrm flipV="1">
          <a:off x="9639300" y="5873544"/>
          <a:ext cx="838200" cy="4785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34</xdr:row>
      <xdr:rowOff>96828</xdr:rowOff>
    </xdr:from>
    <xdr:ext cx="599010" cy="259045"/>
    <xdr:sp macro="" textlink="">
      <xdr:nvSpPr>
        <xdr:cNvPr id="287" name="補助費等平均値テキスト"/>
        <xdr:cNvSpPr txBox="1"/>
      </xdr:nvSpPr>
      <xdr:spPr>
        <a:xfrm>
          <a:off x="10528300" y="5926128"/>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192,257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34</xdr:row>
      <xdr:rowOff>118401</xdr:rowOff>
    </xdr:from>
    <xdr:to>
      <xdr:col>55</xdr:col>
      <xdr:colOff>50800</xdr:colOff>
      <xdr:row>35</xdr:row>
      <xdr:rowOff>48551</xdr:rowOff>
    </xdr:to>
    <xdr:sp macro="" textlink="">
      <xdr:nvSpPr>
        <xdr:cNvPr id="288" name="フローチャート: 判断 287"/>
        <xdr:cNvSpPr/>
      </xdr:nvSpPr>
      <xdr:spPr>
        <a:xfrm>
          <a:off x="10426700" y="59477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37</xdr:row>
      <xdr:rowOff>8415</xdr:rowOff>
    </xdr:from>
    <xdr:to>
      <xdr:col>50</xdr:col>
      <xdr:colOff>114300</xdr:colOff>
      <xdr:row>37</xdr:row>
      <xdr:rowOff>56505</xdr:rowOff>
    </xdr:to>
    <xdr:cxnSp macro="">
      <xdr:nvCxnSpPr>
        <xdr:cNvPr id="289" name="直線コネクタ 288"/>
        <xdr:cNvCxnSpPr/>
      </xdr:nvCxnSpPr>
      <xdr:spPr>
        <a:xfrm flipV="1">
          <a:off x="8750300" y="6352065"/>
          <a:ext cx="889000" cy="480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37</xdr:row>
      <xdr:rowOff>79600</xdr:rowOff>
    </xdr:from>
    <xdr:to>
      <xdr:col>50</xdr:col>
      <xdr:colOff>165100</xdr:colOff>
      <xdr:row>38</xdr:row>
      <xdr:rowOff>9750</xdr:rowOff>
    </xdr:to>
    <xdr:sp macro="" textlink="">
      <xdr:nvSpPr>
        <xdr:cNvPr id="290" name="フローチャート: 判断 289"/>
        <xdr:cNvSpPr/>
      </xdr:nvSpPr>
      <xdr:spPr>
        <a:xfrm>
          <a:off x="9588500" y="64232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38</xdr:row>
      <xdr:rowOff>877</xdr:rowOff>
    </xdr:from>
    <xdr:ext cx="534377" cy="259045"/>
    <xdr:sp macro="" textlink="">
      <xdr:nvSpPr>
        <xdr:cNvPr id="291" name="テキスト ボックス 290"/>
        <xdr:cNvSpPr txBox="1"/>
      </xdr:nvSpPr>
      <xdr:spPr>
        <a:xfrm>
          <a:off x="9372111" y="65159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67,441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37</xdr:row>
      <xdr:rowOff>48965</xdr:rowOff>
    </xdr:from>
    <xdr:to>
      <xdr:col>45</xdr:col>
      <xdr:colOff>177800</xdr:colOff>
      <xdr:row>37</xdr:row>
      <xdr:rowOff>56505</xdr:rowOff>
    </xdr:to>
    <xdr:cxnSp macro="">
      <xdr:nvCxnSpPr>
        <xdr:cNvPr id="292" name="直線コネクタ 291"/>
        <xdr:cNvCxnSpPr/>
      </xdr:nvCxnSpPr>
      <xdr:spPr>
        <a:xfrm>
          <a:off x="7861300" y="6392615"/>
          <a:ext cx="889000" cy="75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107291</xdr:rowOff>
    </xdr:from>
    <xdr:to>
      <xdr:col>46</xdr:col>
      <xdr:colOff>38100</xdr:colOff>
      <xdr:row>38</xdr:row>
      <xdr:rowOff>37441</xdr:rowOff>
    </xdr:to>
    <xdr:sp macro="" textlink="">
      <xdr:nvSpPr>
        <xdr:cNvPr id="293" name="フローチャート: 判断 292"/>
        <xdr:cNvSpPr/>
      </xdr:nvSpPr>
      <xdr:spPr>
        <a:xfrm>
          <a:off x="8699500" y="64509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38</xdr:row>
      <xdr:rowOff>28568</xdr:rowOff>
    </xdr:from>
    <xdr:ext cx="534377" cy="259045"/>
    <xdr:sp macro="" textlink="">
      <xdr:nvSpPr>
        <xdr:cNvPr id="294" name="テキスト ボックス 293"/>
        <xdr:cNvSpPr txBox="1"/>
      </xdr:nvSpPr>
      <xdr:spPr>
        <a:xfrm>
          <a:off x="8483111" y="65436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60,173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37</xdr:row>
      <xdr:rowOff>48965</xdr:rowOff>
    </xdr:from>
    <xdr:to>
      <xdr:col>41</xdr:col>
      <xdr:colOff>50800</xdr:colOff>
      <xdr:row>37</xdr:row>
      <xdr:rowOff>103490</xdr:rowOff>
    </xdr:to>
    <xdr:cxnSp macro="">
      <xdr:nvCxnSpPr>
        <xdr:cNvPr id="295" name="直線コネクタ 294"/>
        <xdr:cNvCxnSpPr/>
      </xdr:nvCxnSpPr>
      <xdr:spPr>
        <a:xfrm flipV="1">
          <a:off x="6972300" y="6392615"/>
          <a:ext cx="889000" cy="545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120237</xdr:rowOff>
    </xdr:from>
    <xdr:to>
      <xdr:col>41</xdr:col>
      <xdr:colOff>101600</xdr:colOff>
      <xdr:row>38</xdr:row>
      <xdr:rowOff>50388</xdr:rowOff>
    </xdr:to>
    <xdr:sp macro="" textlink="">
      <xdr:nvSpPr>
        <xdr:cNvPr id="296" name="フローチャート: 判断 295"/>
        <xdr:cNvSpPr/>
      </xdr:nvSpPr>
      <xdr:spPr>
        <a:xfrm>
          <a:off x="7810500" y="6463887"/>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38</xdr:row>
      <xdr:rowOff>41515</xdr:rowOff>
    </xdr:from>
    <xdr:ext cx="534377" cy="259045"/>
    <xdr:sp macro="" textlink="">
      <xdr:nvSpPr>
        <xdr:cNvPr id="297" name="テキスト ボックス 296"/>
        <xdr:cNvSpPr txBox="1"/>
      </xdr:nvSpPr>
      <xdr:spPr>
        <a:xfrm>
          <a:off x="7594111" y="65566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56,775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125392</xdr:rowOff>
    </xdr:from>
    <xdr:to>
      <xdr:col>36</xdr:col>
      <xdr:colOff>165100</xdr:colOff>
      <xdr:row>38</xdr:row>
      <xdr:rowOff>55542</xdr:rowOff>
    </xdr:to>
    <xdr:sp macro="" textlink="">
      <xdr:nvSpPr>
        <xdr:cNvPr id="298" name="フローチャート: 判断 297"/>
        <xdr:cNvSpPr/>
      </xdr:nvSpPr>
      <xdr:spPr>
        <a:xfrm>
          <a:off x="6921500" y="64690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38</xdr:row>
      <xdr:rowOff>46669</xdr:rowOff>
    </xdr:from>
    <xdr:ext cx="534377" cy="259045"/>
    <xdr:sp macro="" textlink="">
      <xdr:nvSpPr>
        <xdr:cNvPr id="299" name="テキスト ボックス 298"/>
        <xdr:cNvSpPr txBox="1"/>
      </xdr:nvSpPr>
      <xdr:spPr>
        <a:xfrm>
          <a:off x="6705111" y="65617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55,422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0" name="テキスト ボックス 299"/>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1" name="テキスト ボックス 300"/>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2" name="テキスト ボックス 301"/>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3" name="テキスト ボックス 302"/>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4" name="テキスト ボックス 303"/>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33</xdr:row>
      <xdr:rowOff>164894</xdr:rowOff>
    </xdr:from>
    <xdr:to>
      <xdr:col>55</xdr:col>
      <xdr:colOff>50800</xdr:colOff>
      <xdr:row>34</xdr:row>
      <xdr:rowOff>95044</xdr:rowOff>
    </xdr:to>
    <xdr:sp macro="" textlink="">
      <xdr:nvSpPr>
        <xdr:cNvPr id="305" name="楕円 304"/>
        <xdr:cNvSpPr/>
      </xdr:nvSpPr>
      <xdr:spPr>
        <a:xfrm>
          <a:off x="10426700" y="58227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33</xdr:row>
      <xdr:rowOff>16321</xdr:rowOff>
    </xdr:from>
    <xdr:ext cx="599010" cy="259045"/>
    <xdr:sp macro="" textlink="">
      <xdr:nvSpPr>
        <xdr:cNvPr id="306" name="補助費等該当値テキスト"/>
        <xdr:cNvSpPr txBox="1"/>
      </xdr:nvSpPr>
      <xdr:spPr>
        <a:xfrm>
          <a:off x="10528300" y="567417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225,054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36</xdr:row>
      <xdr:rowOff>129065</xdr:rowOff>
    </xdr:from>
    <xdr:to>
      <xdr:col>50</xdr:col>
      <xdr:colOff>165100</xdr:colOff>
      <xdr:row>37</xdr:row>
      <xdr:rowOff>59215</xdr:rowOff>
    </xdr:to>
    <xdr:sp macro="" textlink="">
      <xdr:nvSpPr>
        <xdr:cNvPr id="307" name="楕円 306"/>
        <xdr:cNvSpPr/>
      </xdr:nvSpPr>
      <xdr:spPr>
        <a:xfrm>
          <a:off x="9588500" y="63012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35</xdr:row>
      <xdr:rowOff>75742</xdr:rowOff>
    </xdr:from>
    <xdr:ext cx="534377" cy="259045"/>
    <xdr:sp macro="" textlink="">
      <xdr:nvSpPr>
        <xdr:cNvPr id="308" name="テキスト ボックス 307"/>
        <xdr:cNvSpPr txBox="1"/>
      </xdr:nvSpPr>
      <xdr:spPr>
        <a:xfrm>
          <a:off x="9372111" y="60764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99,458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37</xdr:row>
      <xdr:rowOff>5705</xdr:rowOff>
    </xdr:from>
    <xdr:to>
      <xdr:col>46</xdr:col>
      <xdr:colOff>38100</xdr:colOff>
      <xdr:row>37</xdr:row>
      <xdr:rowOff>107305</xdr:rowOff>
    </xdr:to>
    <xdr:sp macro="" textlink="">
      <xdr:nvSpPr>
        <xdr:cNvPr id="309" name="楕円 308"/>
        <xdr:cNvSpPr/>
      </xdr:nvSpPr>
      <xdr:spPr>
        <a:xfrm>
          <a:off x="8699500" y="63493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35</xdr:row>
      <xdr:rowOff>123832</xdr:rowOff>
    </xdr:from>
    <xdr:ext cx="534377" cy="259045"/>
    <xdr:sp macro="" textlink="">
      <xdr:nvSpPr>
        <xdr:cNvPr id="310" name="テキスト ボックス 309"/>
        <xdr:cNvSpPr txBox="1"/>
      </xdr:nvSpPr>
      <xdr:spPr>
        <a:xfrm>
          <a:off x="8483111" y="61245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86,836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36</xdr:row>
      <xdr:rowOff>169615</xdr:rowOff>
    </xdr:from>
    <xdr:to>
      <xdr:col>41</xdr:col>
      <xdr:colOff>101600</xdr:colOff>
      <xdr:row>37</xdr:row>
      <xdr:rowOff>99765</xdr:rowOff>
    </xdr:to>
    <xdr:sp macro="" textlink="">
      <xdr:nvSpPr>
        <xdr:cNvPr id="311" name="楕円 310"/>
        <xdr:cNvSpPr/>
      </xdr:nvSpPr>
      <xdr:spPr>
        <a:xfrm>
          <a:off x="7810500" y="63418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35</xdr:row>
      <xdr:rowOff>116292</xdr:rowOff>
    </xdr:from>
    <xdr:ext cx="534377" cy="259045"/>
    <xdr:sp macro="" textlink="">
      <xdr:nvSpPr>
        <xdr:cNvPr id="312" name="テキスト ボックス 311"/>
        <xdr:cNvSpPr txBox="1"/>
      </xdr:nvSpPr>
      <xdr:spPr>
        <a:xfrm>
          <a:off x="7594111" y="61170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88,815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52690</xdr:rowOff>
    </xdr:from>
    <xdr:to>
      <xdr:col>36</xdr:col>
      <xdr:colOff>165100</xdr:colOff>
      <xdr:row>37</xdr:row>
      <xdr:rowOff>154290</xdr:rowOff>
    </xdr:to>
    <xdr:sp macro="" textlink="">
      <xdr:nvSpPr>
        <xdr:cNvPr id="313" name="楕円 312"/>
        <xdr:cNvSpPr/>
      </xdr:nvSpPr>
      <xdr:spPr>
        <a:xfrm>
          <a:off x="6921500" y="63963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35</xdr:row>
      <xdr:rowOff>170817</xdr:rowOff>
    </xdr:from>
    <xdr:ext cx="534377" cy="259045"/>
    <xdr:sp macro="" textlink="">
      <xdr:nvSpPr>
        <xdr:cNvPr id="314" name="テキスト ボックス 313"/>
        <xdr:cNvSpPr txBox="1"/>
      </xdr:nvSpPr>
      <xdr:spPr>
        <a:xfrm>
          <a:off x="6705111" y="61715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74,504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5" name="正方形/長方形 314"/>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16" name="正方形/長方形 315"/>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17" name="正方形/長方形 316"/>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18" name="正方形/長方形 317"/>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19" name="正方形/長方形 318"/>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62,569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0" name="正方形/長方形 319"/>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1" name="正方形/長方形 320"/>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66,284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2" name="正方形/長方形 321"/>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3" name="テキスト ボックス 322"/>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4" name="直線コネクタ 323"/>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58</xdr:row>
      <xdr:rowOff>139700</xdr:rowOff>
    </xdr:from>
    <xdr:to>
      <xdr:col>59</xdr:col>
      <xdr:colOff>50800</xdr:colOff>
      <xdr:row>58</xdr:row>
      <xdr:rowOff>139700</xdr:rowOff>
    </xdr:to>
    <xdr:cxnSp macro="">
      <xdr:nvCxnSpPr>
        <xdr:cNvPr id="325" name="直線コネクタ 324"/>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57</xdr:row>
      <xdr:rowOff>168927</xdr:rowOff>
    </xdr:from>
    <xdr:ext cx="248786" cy="259045"/>
    <xdr:sp macro="" textlink="">
      <xdr:nvSpPr>
        <xdr:cNvPr id="326" name="テキスト ボックス 325"/>
        <xdr:cNvSpPr txBox="1"/>
      </xdr:nvSpPr>
      <xdr:spPr>
        <a:xfrm>
          <a:off x="6355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25400</xdr:rowOff>
    </xdr:from>
    <xdr:to>
      <xdr:col>59</xdr:col>
      <xdr:colOff>50800</xdr:colOff>
      <xdr:row>56</xdr:row>
      <xdr:rowOff>25400</xdr:rowOff>
    </xdr:to>
    <xdr:cxnSp macro="">
      <xdr:nvCxnSpPr>
        <xdr:cNvPr id="327" name="直線コネクタ 326"/>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55</xdr:row>
      <xdr:rowOff>54627</xdr:rowOff>
    </xdr:from>
    <xdr:ext cx="595419" cy="259045"/>
    <xdr:sp macro="" textlink="">
      <xdr:nvSpPr>
        <xdr:cNvPr id="328" name="テキスト ボックス 327"/>
        <xdr:cNvSpPr txBox="1"/>
      </xdr:nvSpPr>
      <xdr:spPr>
        <a:xfrm>
          <a:off x="6008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82550</xdr:rowOff>
    </xdr:from>
    <xdr:to>
      <xdr:col>59</xdr:col>
      <xdr:colOff>50800</xdr:colOff>
      <xdr:row>53</xdr:row>
      <xdr:rowOff>82550</xdr:rowOff>
    </xdr:to>
    <xdr:cxnSp macro="">
      <xdr:nvCxnSpPr>
        <xdr:cNvPr id="329" name="直線コネクタ 328"/>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52</xdr:row>
      <xdr:rowOff>111777</xdr:rowOff>
    </xdr:from>
    <xdr:ext cx="595419" cy="259045"/>
    <xdr:sp macro="" textlink="">
      <xdr:nvSpPr>
        <xdr:cNvPr id="330" name="テキスト ボックス 329"/>
        <xdr:cNvSpPr txBox="1"/>
      </xdr:nvSpPr>
      <xdr:spPr>
        <a:xfrm>
          <a:off x="6008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139700</xdr:rowOff>
    </xdr:from>
    <xdr:to>
      <xdr:col>59</xdr:col>
      <xdr:colOff>50800</xdr:colOff>
      <xdr:row>50</xdr:row>
      <xdr:rowOff>139700</xdr:rowOff>
    </xdr:to>
    <xdr:cxnSp macro="">
      <xdr:nvCxnSpPr>
        <xdr:cNvPr id="331" name="直線コネクタ 330"/>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168927</xdr:rowOff>
    </xdr:from>
    <xdr:ext cx="595419" cy="259045"/>
    <xdr:sp macro="" textlink="">
      <xdr:nvSpPr>
        <xdr:cNvPr id="332" name="テキスト ボックス 331"/>
        <xdr:cNvSpPr txBox="1"/>
      </xdr:nvSpPr>
      <xdr:spPr>
        <a:xfrm>
          <a:off x="6008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3" name="直線コネクタ 332"/>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34" name="テキスト ボックス 333"/>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35" name="普通建設事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51</xdr:row>
      <xdr:rowOff>8680</xdr:rowOff>
    </xdr:from>
    <xdr:to>
      <xdr:col>54</xdr:col>
      <xdr:colOff>189865</xdr:colOff>
      <xdr:row>58</xdr:row>
      <xdr:rowOff>35723</xdr:rowOff>
    </xdr:to>
    <xdr:cxnSp macro="">
      <xdr:nvCxnSpPr>
        <xdr:cNvPr id="336" name="直線コネクタ 335"/>
        <xdr:cNvCxnSpPr/>
      </xdr:nvCxnSpPr>
      <xdr:spPr>
        <a:xfrm flipV="1">
          <a:off x="10475595" y="8752630"/>
          <a:ext cx="1270" cy="122719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39550</xdr:rowOff>
    </xdr:from>
    <xdr:ext cx="534377" cy="259045"/>
    <xdr:sp macro="" textlink="">
      <xdr:nvSpPr>
        <xdr:cNvPr id="337" name="普通建設事業費最小値テキスト"/>
        <xdr:cNvSpPr txBox="1"/>
      </xdr:nvSpPr>
      <xdr:spPr>
        <a:xfrm>
          <a:off x="10528300" y="99836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22,742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35723</xdr:rowOff>
    </xdr:from>
    <xdr:to>
      <xdr:col>55</xdr:col>
      <xdr:colOff>88900</xdr:colOff>
      <xdr:row>58</xdr:row>
      <xdr:rowOff>35723</xdr:rowOff>
    </xdr:to>
    <xdr:cxnSp macro="">
      <xdr:nvCxnSpPr>
        <xdr:cNvPr id="338" name="直線コネクタ 337"/>
        <xdr:cNvCxnSpPr/>
      </xdr:nvCxnSpPr>
      <xdr:spPr>
        <a:xfrm>
          <a:off x="10388600" y="99798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126807</xdr:rowOff>
    </xdr:from>
    <xdr:ext cx="599010" cy="259045"/>
    <xdr:sp macro="" textlink="">
      <xdr:nvSpPr>
        <xdr:cNvPr id="339" name="普通建設事業費最大値テキスト"/>
        <xdr:cNvSpPr txBox="1"/>
      </xdr:nvSpPr>
      <xdr:spPr>
        <a:xfrm>
          <a:off x="10528300" y="85278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291,157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51</xdr:row>
      <xdr:rowOff>8680</xdr:rowOff>
    </xdr:from>
    <xdr:to>
      <xdr:col>55</xdr:col>
      <xdr:colOff>88900</xdr:colOff>
      <xdr:row>51</xdr:row>
      <xdr:rowOff>8680</xdr:rowOff>
    </xdr:to>
    <xdr:cxnSp macro="">
      <xdr:nvCxnSpPr>
        <xdr:cNvPr id="340" name="直線コネクタ 339"/>
        <xdr:cNvCxnSpPr/>
      </xdr:nvCxnSpPr>
      <xdr:spPr>
        <a:xfrm>
          <a:off x="10388600" y="87526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55</xdr:row>
      <xdr:rowOff>63946</xdr:rowOff>
    </xdr:from>
    <xdr:to>
      <xdr:col>55</xdr:col>
      <xdr:colOff>0</xdr:colOff>
      <xdr:row>55</xdr:row>
      <xdr:rowOff>125829</xdr:rowOff>
    </xdr:to>
    <xdr:cxnSp macro="">
      <xdr:nvCxnSpPr>
        <xdr:cNvPr id="341" name="直線コネクタ 340"/>
        <xdr:cNvCxnSpPr/>
      </xdr:nvCxnSpPr>
      <xdr:spPr>
        <a:xfrm flipV="1">
          <a:off x="9639300" y="9493696"/>
          <a:ext cx="838200" cy="618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56</xdr:row>
      <xdr:rowOff>21781</xdr:rowOff>
    </xdr:from>
    <xdr:ext cx="534377" cy="259045"/>
    <xdr:sp macro="" textlink="">
      <xdr:nvSpPr>
        <xdr:cNvPr id="342" name="普通建設事業費平均値テキスト"/>
        <xdr:cNvSpPr txBox="1"/>
      </xdr:nvSpPr>
      <xdr:spPr>
        <a:xfrm>
          <a:off x="10528300" y="962298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84,962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43354</xdr:rowOff>
    </xdr:from>
    <xdr:to>
      <xdr:col>55</xdr:col>
      <xdr:colOff>50800</xdr:colOff>
      <xdr:row>56</xdr:row>
      <xdr:rowOff>144954</xdr:rowOff>
    </xdr:to>
    <xdr:sp macro="" textlink="">
      <xdr:nvSpPr>
        <xdr:cNvPr id="343" name="フローチャート: 判断 342"/>
        <xdr:cNvSpPr/>
      </xdr:nvSpPr>
      <xdr:spPr>
        <a:xfrm>
          <a:off x="10426700" y="96445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55</xdr:row>
      <xdr:rowOff>116351</xdr:rowOff>
    </xdr:from>
    <xdr:to>
      <xdr:col>50</xdr:col>
      <xdr:colOff>114300</xdr:colOff>
      <xdr:row>55</xdr:row>
      <xdr:rowOff>125829</xdr:rowOff>
    </xdr:to>
    <xdr:cxnSp macro="">
      <xdr:nvCxnSpPr>
        <xdr:cNvPr id="344" name="直線コネクタ 343"/>
        <xdr:cNvCxnSpPr/>
      </xdr:nvCxnSpPr>
      <xdr:spPr>
        <a:xfrm>
          <a:off x="8750300" y="9546101"/>
          <a:ext cx="889000" cy="94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56</xdr:row>
      <xdr:rowOff>69295</xdr:rowOff>
    </xdr:from>
    <xdr:to>
      <xdr:col>50</xdr:col>
      <xdr:colOff>165100</xdr:colOff>
      <xdr:row>56</xdr:row>
      <xdr:rowOff>170895</xdr:rowOff>
    </xdr:to>
    <xdr:sp macro="" textlink="">
      <xdr:nvSpPr>
        <xdr:cNvPr id="345" name="フローチャート: 判断 344"/>
        <xdr:cNvSpPr/>
      </xdr:nvSpPr>
      <xdr:spPr>
        <a:xfrm>
          <a:off x="9588500" y="96704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56</xdr:row>
      <xdr:rowOff>162022</xdr:rowOff>
    </xdr:from>
    <xdr:ext cx="534377" cy="259045"/>
    <xdr:sp macro="" textlink="">
      <xdr:nvSpPr>
        <xdr:cNvPr id="346" name="テキスト ボックス 345"/>
        <xdr:cNvSpPr txBox="1"/>
      </xdr:nvSpPr>
      <xdr:spPr>
        <a:xfrm>
          <a:off x="9372111" y="97632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79,288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55</xdr:row>
      <xdr:rowOff>116351</xdr:rowOff>
    </xdr:from>
    <xdr:to>
      <xdr:col>45</xdr:col>
      <xdr:colOff>177800</xdr:colOff>
      <xdr:row>55</xdr:row>
      <xdr:rowOff>126236</xdr:rowOff>
    </xdr:to>
    <xdr:cxnSp macro="">
      <xdr:nvCxnSpPr>
        <xdr:cNvPr id="347" name="直線コネクタ 346"/>
        <xdr:cNvCxnSpPr/>
      </xdr:nvCxnSpPr>
      <xdr:spPr>
        <a:xfrm flipV="1">
          <a:off x="7861300" y="9546101"/>
          <a:ext cx="889000" cy="98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56</xdr:row>
      <xdr:rowOff>134255</xdr:rowOff>
    </xdr:from>
    <xdr:to>
      <xdr:col>46</xdr:col>
      <xdr:colOff>38100</xdr:colOff>
      <xdr:row>57</xdr:row>
      <xdr:rowOff>64405</xdr:rowOff>
    </xdr:to>
    <xdr:sp macro="" textlink="">
      <xdr:nvSpPr>
        <xdr:cNvPr id="348" name="フローチャート: 判断 347"/>
        <xdr:cNvSpPr/>
      </xdr:nvSpPr>
      <xdr:spPr>
        <a:xfrm>
          <a:off x="8699500" y="97354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57</xdr:row>
      <xdr:rowOff>55532</xdr:rowOff>
    </xdr:from>
    <xdr:ext cx="534377" cy="259045"/>
    <xdr:sp macro="" textlink="">
      <xdr:nvSpPr>
        <xdr:cNvPr id="349" name="テキスト ボックス 348"/>
        <xdr:cNvSpPr txBox="1"/>
      </xdr:nvSpPr>
      <xdr:spPr>
        <a:xfrm>
          <a:off x="8483111" y="98281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65,080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55</xdr:row>
      <xdr:rowOff>126236</xdr:rowOff>
    </xdr:from>
    <xdr:to>
      <xdr:col>41</xdr:col>
      <xdr:colOff>50800</xdr:colOff>
      <xdr:row>56</xdr:row>
      <xdr:rowOff>7633</xdr:rowOff>
    </xdr:to>
    <xdr:cxnSp macro="">
      <xdr:nvCxnSpPr>
        <xdr:cNvPr id="350" name="直線コネクタ 349"/>
        <xdr:cNvCxnSpPr/>
      </xdr:nvCxnSpPr>
      <xdr:spPr>
        <a:xfrm flipV="1">
          <a:off x="6972300" y="9555986"/>
          <a:ext cx="889000" cy="528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56</xdr:row>
      <xdr:rowOff>99616</xdr:rowOff>
    </xdr:from>
    <xdr:to>
      <xdr:col>41</xdr:col>
      <xdr:colOff>101600</xdr:colOff>
      <xdr:row>57</xdr:row>
      <xdr:rowOff>29766</xdr:rowOff>
    </xdr:to>
    <xdr:sp macro="" textlink="">
      <xdr:nvSpPr>
        <xdr:cNvPr id="351" name="フローチャート: 判断 350"/>
        <xdr:cNvSpPr/>
      </xdr:nvSpPr>
      <xdr:spPr>
        <a:xfrm>
          <a:off x="7810500" y="97008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57</xdr:row>
      <xdr:rowOff>20893</xdr:rowOff>
    </xdr:from>
    <xdr:ext cx="534377" cy="259045"/>
    <xdr:sp macro="" textlink="">
      <xdr:nvSpPr>
        <xdr:cNvPr id="352" name="テキスト ボックス 351"/>
        <xdr:cNvSpPr txBox="1"/>
      </xdr:nvSpPr>
      <xdr:spPr>
        <a:xfrm>
          <a:off x="7594111" y="97935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72,656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125686</xdr:rowOff>
    </xdr:from>
    <xdr:to>
      <xdr:col>36</xdr:col>
      <xdr:colOff>165100</xdr:colOff>
      <xdr:row>57</xdr:row>
      <xdr:rowOff>55836</xdr:rowOff>
    </xdr:to>
    <xdr:sp macro="" textlink="">
      <xdr:nvSpPr>
        <xdr:cNvPr id="353" name="フローチャート: 判断 352"/>
        <xdr:cNvSpPr/>
      </xdr:nvSpPr>
      <xdr:spPr>
        <a:xfrm>
          <a:off x="6921500" y="97268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57</xdr:row>
      <xdr:rowOff>46963</xdr:rowOff>
    </xdr:from>
    <xdr:ext cx="534377" cy="259045"/>
    <xdr:sp macro="" textlink="">
      <xdr:nvSpPr>
        <xdr:cNvPr id="354" name="テキスト ボックス 353"/>
        <xdr:cNvSpPr txBox="1"/>
      </xdr:nvSpPr>
      <xdr:spPr>
        <a:xfrm>
          <a:off x="6705111" y="98196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66,954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55" name="テキスト ボックス 354"/>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56" name="テキスト ボックス 355"/>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57" name="テキスト ボックス 356"/>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58" name="テキスト ボックス 357"/>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59" name="テキスト ボックス 358"/>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55</xdr:row>
      <xdr:rowOff>13146</xdr:rowOff>
    </xdr:from>
    <xdr:to>
      <xdr:col>55</xdr:col>
      <xdr:colOff>50800</xdr:colOff>
      <xdr:row>55</xdr:row>
      <xdr:rowOff>114746</xdr:rowOff>
    </xdr:to>
    <xdr:sp macro="" textlink="">
      <xdr:nvSpPr>
        <xdr:cNvPr id="360" name="楕円 359"/>
        <xdr:cNvSpPr/>
      </xdr:nvSpPr>
      <xdr:spPr>
        <a:xfrm>
          <a:off x="10426700" y="94428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54</xdr:row>
      <xdr:rowOff>36023</xdr:rowOff>
    </xdr:from>
    <xdr:ext cx="599010" cy="259045"/>
    <xdr:sp macro="" textlink="">
      <xdr:nvSpPr>
        <xdr:cNvPr id="361" name="普通建設事業費該当値テキスト"/>
        <xdr:cNvSpPr txBox="1"/>
      </xdr:nvSpPr>
      <xdr:spPr>
        <a:xfrm>
          <a:off x="10528300" y="92943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129,069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55</xdr:row>
      <xdr:rowOff>75029</xdr:rowOff>
    </xdr:from>
    <xdr:to>
      <xdr:col>50</xdr:col>
      <xdr:colOff>165100</xdr:colOff>
      <xdr:row>56</xdr:row>
      <xdr:rowOff>5179</xdr:rowOff>
    </xdr:to>
    <xdr:sp macro="" textlink="">
      <xdr:nvSpPr>
        <xdr:cNvPr id="362" name="楕円 361"/>
        <xdr:cNvSpPr/>
      </xdr:nvSpPr>
      <xdr:spPr>
        <a:xfrm>
          <a:off x="9588500" y="95047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54</xdr:row>
      <xdr:rowOff>21706</xdr:rowOff>
    </xdr:from>
    <xdr:ext cx="599010" cy="259045"/>
    <xdr:sp macro="" textlink="">
      <xdr:nvSpPr>
        <xdr:cNvPr id="363" name="テキスト ボックス 362"/>
        <xdr:cNvSpPr txBox="1"/>
      </xdr:nvSpPr>
      <xdr:spPr>
        <a:xfrm>
          <a:off x="9339795" y="928000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115,534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55</xdr:row>
      <xdr:rowOff>65551</xdr:rowOff>
    </xdr:from>
    <xdr:to>
      <xdr:col>46</xdr:col>
      <xdr:colOff>38100</xdr:colOff>
      <xdr:row>55</xdr:row>
      <xdr:rowOff>167151</xdr:rowOff>
    </xdr:to>
    <xdr:sp macro="" textlink="">
      <xdr:nvSpPr>
        <xdr:cNvPr id="364" name="楕円 363"/>
        <xdr:cNvSpPr/>
      </xdr:nvSpPr>
      <xdr:spPr>
        <a:xfrm>
          <a:off x="8699500" y="94953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54</xdr:row>
      <xdr:rowOff>12228</xdr:rowOff>
    </xdr:from>
    <xdr:ext cx="599010" cy="259045"/>
    <xdr:sp macro="" textlink="">
      <xdr:nvSpPr>
        <xdr:cNvPr id="365" name="テキスト ボックス 364"/>
        <xdr:cNvSpPr txBox="1"/>
      </xdr:nvSpPr>
      <xdr:spPr>
        <a:xfrm>
          <a:off x="8450795" y="927052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117,607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55</xdr:row>
      <xdr:rowOff>75436</xdr:rowOff>
    </xdr:from>
    <xdr:to>
      <xdr:col>41</xdr:col>
      <xdr:colOff>101600</xdr:colOff>
      <xdr:row>56</xdr:row>
      <xdr:rowOff>5586</xdr:rowOff>
    </xdr:to>
    <xdr:sp macro="" textlink="">
      <xdr:nvSpPr>
        <xdr:cNvPr id="366" name="楕円 365"/>
        <xdr:cNvSpPr/>
      </xdr:nvSpPr>
      <xdr:spPr>
        <a:xfrm>
          <a:off x="7810500" y="95051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54</xdr:row>
      <xdr:rowOff>22113</xdr:rowOff>
    </xdr:from>
    <xdr:ext cx="599010" cy="259045"/>
    <xdr:sp macro="" textlink="">
      <xdr:nvSpPr>
        <xdr:cNvPr id="367" name="テキスト ボックス 366"/>
        <xdr:cNvSpPr txBox="1"/>
      </xdr:nvSpPr>
      <xdr:spPr>
        <a:xfrm>
          <a:off x="7561795" y="92804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115,445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55</xdr:row>
      <xdr:rowOff>128283</xdr:rowOff>
    </xdr:from>
    <xdr:to>
      <xdr:col>36</xdr:col>
      <xdr:colOff>165100</xdr:colOff>
      <xdr:row>56</xdr:row>
      <xdr:rowOff>58433</xdr:rowOff>
    </xdr:to>
    <xdr:sp macro="" textlink="">
      <xdr:nvSpPr>
        <xdr:cNvPr id="368" name="楕円 367"/>
        <xdr:cNvSpPr/>
      </xdr:nvSpPr>
      <xdr:spPr>
        <a:xfrm>
          <a:off x="6921500" y="95580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54</xdr:row>
      <xdr:rowOff>74960</xdr:rowOff>
    </xdr:from>
    <xdr:ext cx="599010" cy="259045"/>
    <xdr:sp macro="" textlink="">
      <xdr:nvSpPr>
        <xdr:cNvPr id="369" name="テキスト ボックス 368"/>
        <xdr:cNvSpPr txBox="1"/>
      </xdr:nvSpPr>
      <xdr:spPr>
        <a:xfrm>
          <a:off x="6672795" y="93332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103,886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0" name="正方形/長方形 369"/>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1" name="正方形/長方形 370"/>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2" name="正方形/長方形 371"/>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3" name="正方形/長方形 372"/>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4" name="正方形/長方形 373"/>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17,399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75" name="正方形/長方形 374"/>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76" name="正方形/長方形 375"/>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21,366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77" name="正方形/長方形 376"/>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78" name="テキスト ボックス 377"/>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79" name="直線コネクタ 378"/>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25400</xdr:rowOff>
    </xdr:from>
    <xdr:to>
      <xdr:col>59</xdr:col>
      <xdr:colOff>50800</xdr:colOff>
      <xdr:row>78</xdr:row>
      <xdr:rowOff>25400</xdr:rowOff>
    </xdr:to>
    <xdr:cxnSp macro="">
      <xdr:nvCxnSpPr>
        <xdr:cNvPr id="380" name="直線コネクタ 379"/>
        <xdr:cNvCxnSpPr/>
      </xdr:nvCxnSpPr>
      <xdr:spPr>
        <a:xfrm>
          <a:off x="6604000" y="1339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54627</xdr:rowOff>
    </xdr:from>
    <xdr:ext cx="248786" cy="259045"/>
    <xdr:sp macro="" textlink="">
      <xdr:nvSpPr>
        <xdr:cNvPr id="381" name="テキスト ボックス 380"/>
        <xdr:cNvSpPr txBox="1"/>
      </xdr:nvSpPr>
      <xdr:spPr>
        <a:xfrm>
          <a:off x="6355214" y="13256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82" name="直線コネクタ 381"/>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73</xdr:row>
      <xdr:rowOff>168927</xdr:rowOff>
    </xdr:from>
    <xdr:ext cx="595419" cy="259045"/>
    <xdr:sp macro="" textlink="">
      <xdr:nvSpPr>
        <xdr:cNvPr id="383" name="テキスト ボックス 382"/>
        <xdr:cNvSpPr txBox="1"/>
      </xdr:nvSpPr>
      <xdr:spPr>
        <a:xfrm>
          <a:off x="6008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71</xdr:row>
      <xdr:rowOff>82550</xdr:rowOff>
    </xdr:from>
    <xdr:to>
      <xdr:col>59</xdr:col>
      <xdr:colOff>50800</xdr:colOff>
      <xdr:row>71</xdr:row>
      <xdr:rowOff>82550</xdr:rowOff>
    </xdr:to>
    <xdr:cxnSp macro="">
      <xdr:nvCxnSpPr>
        <xdr:cNvPr id="384" name="直線コネクタ 383"/>
        <xdr:cNvCxnSpPr/>
      </xdr:nvCxnSpPr>
      <xdr:spPr>
        <a:xfrm>
          <a:off x="6604000" y="1225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70</xdr:row>
      <xdr:rowOff>111777</xdr:rowOff>
    </xdr:from>
    <xdr:ext cx="595419" cy="259045"/>
    <xdr:sp macro="" textlink="">
      <xdr:nvSpPr>
        <xdr:cNvPr id="385" name="テキスト ボックス 384"/>
        <xdr:cNvSpPr txBox="1"/>
      </xdr:nvSpPr>
      <xdr:spPr>
        <a:xfrm>
          <a:off x="6008581" y="12113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86" name="直線コネクタ 385"/>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87" name="テキスト ボックス 386"/>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88" name="普通建設事業費 （ うち新規整備　）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71</xdr:row>
      <xdr:rowOff>73989</xdr:rowOff>
    </xdr:from>
    <xdr:to>
      <xdr:col>54</xdr:col>
      <xdr:colOff>189865</xdr:colOff>
      <xdr:row>78</xdr:row>
      <xdr:rowOff>25400</xdr:rowOff>
    </xdr:to>
    <xdr:cxnSp macro="">
      <xdr:nvCxnSpPr>
        <xdr:cNvPr id="389" name="直線コネクタ 388"/>
        <xdr:cNvCxnSpPr/>
      </xdr:nvCxnSpPr>
      <xdr:spPr>
        <a:xfrm flipV="1">
          <a:off x="10475595" y="12246939"/>
          <a:ext cx="1270" cy="115156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29227</xdr:rowOff>
    </xdr:from>
    <xdr:ext cx="249299" cy="259045"/>
    <xdr:sp macro="" textlink="">
      <xdr:nvSpPr>
        <xdr:cNvPr id="390" name="普通建設事業費 （ うち新規整備　）最小値テキスト"/>
        <xdr:cNvSpPr txBox="1"/>
      </xdr:nvSpPr>
      <xdr:spPr>
        <a:xfrm>
          <a:off x="10528300" y="13402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25400</xdr:rowOff>
    </xdr:from>
    <xdr:to>
      <xdr:col>55</xdr:col>
      <xdr:colOff>88900</xdr:colOff>
      <xdr:row>78</xdr:row>
      <xdr:rowOff>25400</xdr:rowOff>
    </xdr:to>
    <xdr:cxnSp macro="">
      <xdr:nvCxnSpPr>
        <xdr:cNvPr id="391" name="直線コネクタ 390"/>
        <xdr:cNvCxnSpPr/>
      </xdr:nvCxnSpPr>
      <xdr:spPr>
        <a:xfrm>
          <a:off x="10388600" y="13398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70</xdr:row>
      <xdr:rowOff>20666</xdr:rowOff>
    </xdr:from>
    <xdr:ext cx="599010" cy="259045"/>
    <xdr:sp macro="" textlink="">
      <xdr:nvSpPr>
        <xdr:cNvPr id="392" name="普通建設事業費 （ うち新規整備　）最大値テキスト"/>
        <xdr:cNvSpPr txBox="1"/>
      </xdr:nvSpPr>
      <xdr:spPr>
        <a:xfrm>
          <a:off x="10528300" y="1202216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201,498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71</xdr:row>
      <xdr:rowOff>73989</xdr:rowOff>
    </xdr:from>
    <xdr:to>
      <xdr:col>55</xdr:col>
      <xdr:colOff>88900</xdr:colOff>
      <xdr:row>71</xdr:row>
      <xdr:rowOff>73989</xdr:rowOff>
    </xdr:to>
    <xdr:cxnSp macro="">
      <xdr:nvCxnSpPr>
        <xdr:cNvPr id="393" name="直線コネクタ 392"/>
        <xdr:cNvCxnSpPr/>
      </xdr:nvCxnSpPr>
      <xdr:spPr>
        <a:xfrm>
          <a:off x="10388600" y="122469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77</xdr:row>
      <xdr:rowOff>100609</xdr:rowOff>
    </xdr:from>
    <xdr:to>
      <xdr:col>55</xdr:col>
      <xdr:colOff>0</xdr:colOff>
      <xdr:row>77</xdr:row>
      <xdr:rowOff>141825</xdr:rowOff>
    </xdr:to>
    <xdr:cxnSp macro="">
      <xdr:nvCxnSpPr>
        <xdr:cNvPr id="394" name="直線コネクタ 393"/>
        <xdr:cNvCxnSpPr/>
      </xdr:nvCxnSpPr>
      <xdr:spPr>
        <a:xfrm flipV="1">
          <a:off x="9639300" y="13302259"/>
          <a:ext cx="838200" cy="412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76</xdr:row>
      <xdr:rowOff>63566</xdr:rowOff>
    </xdr:from>
    <xdr:ext cx="534377" cy="259045"/>
    <xdr:sp macro="" textlink="">
      <xdr:nvSpPr>
        <xdr:cNvPr id="395" name="普通建設事業費 （ うち新規整備　）平均値テキスト"/>
        <xdr:cNvSpPr txBox="1"/>
      </xdr:nvSpPr>
      <xdr:spPr>
        <a:xfrm>
          <a:off x="10528300" y="1309376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18,436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40689</xdr:rowOff>
    </xdr:from>
    <xdr:to>
      <xdr:col>55</xdr:col>
      <xdr:colOff>50800</xdr:colOff>
      <xdr:row>77</xdr:row>
      <xdr:rowOff>142289</xdr:rowOff>
    </xdr:to>
    <xdr:sp macro="" textlink="">
      <xdr:nvSpPr>
        <xdr:cNvPr id="396" name="フローチャート: 判断 395"/>
        <xdr:cNvSpPr/>
      </xdr:nvSpPr>
      <xdr:spPr>
        <a:xfrm>
          <a:off x="10426700" y="132423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77</xdr:row>
      <xdr:rowOff>141825</xdr:rowOff>
    </xdr:from>
    <xdr:to>
      <xdr:col>50</xdr:col>
      <xdr:colOff>114300</xdr:colOff>
      <xdr:row>77</xdr:row>
      <xdr:rowOff>146450</xdr:rowOff>
    </xdr:to>
    <xdr:cxnSp macro="">
      <xdr:nvCxnSpPr>
        <xdr:cNvPr id="397" name="直線コネクタ 396"/>
        <xdr:cNvCxnSpPr/>
      </xdr:nvCxnSpPr>
      <xdr:spPr>
        <a:xfrm flipV="1">
          <a:off x="8750300" y="13343475"/>
          <a:ext cx="889000" cy="46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77</xdr:row>
      <xdr:rowOff>33539</xdr:rowOff>
    </xdr:from>
    <xdr:to>
      <xdr:col>50</xdr:col>
      <xdr:colOff>165100</xdr:colOff>
      <xdr:row>77</xdr:row>
      <xdr:rowOff>135139</xdr:rowOff>
    </xdr:to>
    <xdr:sp macro="" textlink="">
      <xdr:nvSpPr>
        <xdr:cNvPr id="398" name="フローチャート: 判断 397"/>
        <xdr:cNvSpPr/>
      </xdr:nvSpPr>
      <xdr:spPr>
        <a:xfrm>
          <a:off x="9588500" y="132351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75</xdr:row>
      <xdr:rowOff>151666</xdr:rowOff>
    </xdr:from>
    <xdr:ext cx="534377" cy="259045"/>
    <xdr:sp macro="" textlink="">
      <xdr:nvSpPr>
        <xdr:cNvPr id="399" name="テキスト ボックス 398"/>
        <xdr:cNvSpPr txBox="1"/>
      </xdr:nvSpPr>
      <xdr:spPr>
        <a:xfrm>
          <a:off x="9372111" y="130104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19,687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77</xdr:row>
      <xdr:rowOff>115977</xdr:rowOff>
    </xdr:from>
    <xdr:to>
      <xdr:col>45</xdr:col>
      <xdr:colOff>177800</xdr:colOff>
      <xdr:row>77</xdr:row>
      <xdr:rowOff>146450</xdr:rowOff>
    </xdr:to>
    <xdr:cxnSp macro="">
      <xdr:nvCxnSpPr>
        <xdr:cNvPr id="400" name="直線コネクタ 399"/>
        <xdr:cNvCxnSpPr/>
      </xdr:nvCxnSpPr>
      <xdr:spPr>
        <a:xfrm>
          <a:off x="7861300" y="13317627"/>
          <a:ext cx="889000" cy="304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65531</xdr:rowOff>
    </xdr:from>
    <xdr:to>
      <xdr:col>46</xdr:col>
      <xdr:colOff>38100</xdr:colOff>
      <xdr:row>77</xdr:row>
      <xdr:rowOff>167131</xdr:rowOff>
    </xdr:to>
    <xdr:sp macro="" textlink="">
      <xdr:nvSpPr>
        <xdr:cNvPr id="401" name="フローチャート: 判断 400"/>
        <xdr:cNvSpPr/>
      </xdr:nvSpPr>
      <xdr:spPr>
        <a:xfrm>
          <a:off x="8699500" y="132671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76</xdr:row>
      <xdr:rowOff>12208</xdr:rowOff>
    </xdr:from>
    <xdr:ext cx="534377" cy="259045"/>
    <xdr:sp macro="" textlink="">
      <xdr:nvSpPr>
        <xdr:cNvPr id="402" name="テキスト ボックス 401"/>
        <xdr:cNvSpPr txBox="1"/>
      </xdr:nvSpPr>
      <xdr:spPr>
        <a:xfrm>
          <a:off x="8483111" y="130424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77</xdr:row>
      <xdr:rowOff>94838</xdr:rowOff>
    </xdr:from>
    <xdr:to>
      <xdr:col>41</xdr:col>
      <xdr:colOff>50800</xdr:colOff>
      <xdr:row>77</xdr:row>
      <xdr:rowOff>115977</xdr:rowOff>
    </xdr:to>
    <xdr:cxnSp macro="">
      <xdr:nvCxnSpPr>
        <xdr:cNvPr id="403" name="直線コネクタ 402"/>
        <xdr:cNvCxnSpPr/>
      </xdr:nvCxnSpPr>
      <xdr:spPr>
        <a:xfrm>
          <a:off x="6972300" y="13296488"/>
          <a:ext cx="889000" cy="211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77</xdr:row>
      <xdr:rowOff>50016</xdr:rowOff>
    </xdr:from>
    <xdr:to>
      <xdr:col>41</xdr:col>
      <xdr:colOff>101600</xdr:colOff>
      <xdr:row>77</xdr:row>
      <xdr:rowOff>151616</xdr:rowOff>
    </xdr:to>
    <xdr:sp macro="" textlink="">
      <xdr:nvSpPr>
        <xdr:cNvPr id="404" name="フローチャート: 判断 403"/>
        <xdr:cNvSpPr/>
      </xdr:nvSpPr>
      <xdr:spPr>
        <a:xfrm>
          <a:off x="7810500" y="132516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75</xdr:row>
      <xdr:rowOff>168143</xdr:rowOff>
    </xdr:from>
    <xdr:ext cx="534377" cy="259045"/>
    <xdr:sp macro="" textlink="">
      <xdr:nvSpPr>
        <xdr:cNvPr id="405" name="テキスト ボックス 404"/>
        <xdr:cNvSpPr txBox="1"/>
      </xdr:nvSpPr>
      <xdr:spPr>
        <a:xfrm>
          <a:off x="7594111" y="130268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16,804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66994</xdr:rowOff>
    </xdr:from>
    <xdr:to>
      <xdr:col>36</xdr:col>
      <xdr:colOff>165100</xdr:colOff>
      <xdr:row>77</xdr:row>
      <xdr:rowOff>168594</xdr:rowOff>
    </xdr:to>
    <xdr:sp macro="" textlink="">
      <xdr:nvSpPr>
        <xdr:cNvPr id="406" name="フローチャート: 判断 405"/>
        <xdr:cNvSpPr/>
      </xdr:nvSpPr>
      <xdr:spPr>
        <a:xfrm>
          <a:off x="6921500" y="132686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77</xdr:row>
      <xdr:rowOff>159721</xdr:rowOff>
    </xdr:from>
    <xdr:ext cx="534377" cy="259045"/>
    <xdr:sp macro="" textlink="">
      <xdr:nvSpPr>
        <xdr:cNvPr id="407" name="テキスト ボックス 406"/>
        <xdr:cNvSpPr txBox="1"/>
      </xdr:nvSpPr>
      <xdr:spPr>
        <a:xfrm>
          <a:off x="6705111" y="133613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13,833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08" name="テキスト ボックス 407"/>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09" name="テキスト ボックス 408"/>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0" name="テキスト ボックス 409"/>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11" name="テキスト ボックス 410"/>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12" name="テキスト ボックス 411"/>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49809</xdr:rowOff>
    </xdr:from>
    <xdr:to>
      <xdr:col>55</xdr:col>
      <xdr:colOff>50800</xdr:colOff>
      <xdr:row>77</xdr:row>
      <xdr:rowOff>151409</xdr:rowOff>
    </xdr:to>
    <xdr:sp macro="" textlink="">
      <xdr:nvSpPr>
        <xdr:cNvPr id="413" name="楕円 412"/>
        <xdr:cNvSpPr/>
      </xdr:nvSpPr>
      <xdr:spPr>
        <a:xfrm>
          <a:off x="10426700" y="132514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77</xdr:row>
      <xdr:rowOff>19115</xdr:rowOff>
    </xdr:from>
    <xdr:ext cx="534377" cy="259045"/>
    <xdr:sp macro="" textlink="">
      <xdr:nvSpPr>
        <xdr:cNvPr id="414" name="普通建設事業費 （ うち新規整備　）該当値テキスト"/>
        <xdr:cNvSpPr txBox="1"/>
      </xdr:nvSpPr>
      <xdr:spPr>
        <a:xfrm>
          <a:off x="10528300" y="132207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16,840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77</xdr:row>
      <xdr:rowOff>91025</xdr:rowOff>
    </xdr:from>
    <xdr:to>
      <xdr:col>50</xdr:col>
      <xdr:colOff>165100</xdr:colOff>
      <xdr:row>78</xdr:row>
      <xdr:rowOff>21175</xdr:rowOff>
    </xdr:to>
    <xdr:sp macro="" textlink="">
      <xdr:nvSpPr>
        <xdr:cNvPr id="415" name="楕円 414"/>
        <xdr:cNvSpPr/>
      </xdr:nvSpPr>
      <xdr:spPr>
        <a:xfrm>
          <a:off x="9588500" y="132926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78</xdr:row>
      <xdr:rowOff>12302</xdr:rowOff>
    </xdr:from>
    <xdr:ext cx="469744" cy="259045"/>
    <xdr:sp macro="" textlink="">
      <xdr:nvSpPr>
        <xdr:cNvPr id="416" name="テキスト ボックス 415"/>
        <xdr:cNvSpPr txBox="1"/>
      </xdr:nvSpPr>
      <xdr:spPr>
        <a:xfrm>
          <a:off x="9404428" y="133854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77</xdr:row>
      <xdr:rowOff>95650</xdr:rowOff>
    </xdr:from>
    <xdr:to>
      <xdr:col>46</xdr:col>
      <xdr:colOff>38100</xdr:colOff>
      <xdr:row>78</xdr:row>
      <xdr:rowOff>25800</xdr:rowOff>
    </xdr:to>
    <xdr:sp macro="" textlink="">
      <xdr:nvSpPr>
        <xdr:cNvPr id="417" name="楕円 416"/>
        <xdr:cNvSpPr/>
      </xdr:nvSpPr>
      <xdr:spPr>
        <a:xfrm>
          <a:off x="8699500" y="13297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78</xdr:row>
      <xdr:rowOff>16927</xdr:rowOff>
    </xdr:from>
    <xdr:ext cx="469744" cy="259045"/>
    <xdr:sp macro="" textlink="">
      <xdr:nvSpPr>
        <xdr:cNvPr id="418" name="テキスト ボックス 417"/>
        <xdr:cNvSpPr txBox="1"/>
      </xdr:nvSpPr>
      <xdr:spPr>
        <a:xfrm>
          <a:off x="8515428" y="133900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77</xdr:row>
      <xdr:rowOff>65177</xdr:rowOff>
    </xdr:from>
    <xdr:to>
      <xdr:col>41</xdr:col>
      <xdr:colOff>101600</xdr:colOff>
      <xdr:row>77</xdr:row>
      <xdr:rowOff>166777</xdr:rowOff>
    </xdr:to>
    <xdr:sp macro="" textlink="">
      <xdr:nvSpPr>
        <xdr:cNvPr id="419" name="楕円 418"/>
        <xdr:cNvSpPr/>
      </xdr:nvSpPr>
      <xdr:spPr>
        <a:xfrm>
          <a:off x="7810500" y="132668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77</xdr:row>
      <xdr:rowOff>157904</xdr:rowOff>
    </xdr:from>
    <xdr:ext cx="534377" cy="259045"/>
    <xdr:sp macro="" textlink="">
      <xdr:nvSpPr>
        <xdr:cNvPr id="420" name="テキスト ボックス 419"/>
        <xdr:cNvSpPr txBox="1"/>
      </xdr:nvSpPr>
      <xdr:spPr>
        <a:xfrm>
          <a:off x="7594111" y="133595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14,151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44038</xdr:rowOff>
    </xdr:from>
    <xdr:to>
      <xdr:col>36</xdr:col>
      <xdr:colOff>165100</xdr:colOff>
      <xdr:row>77</xdr:row>
      <xdr:rowOff>145638</xdr:rowOff>
    </xdr:to>
    <xdr:sp macro="" textlink="">
      <xdr:nvSpPr>
        <xdr:cNvPr id="421" name="楕円 420"/>
        <xdr:cNvSpPr/>
      </xdr:nvSpPr>
      <xdr:spPr>
        <a:xfrm>
          <a:off x="6921500" y="132456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75</xdr:row>
      <xdr:rowOff>162165</xdr:rowOff>
    </xdr:from>
    <xdr:ext cx="534377" cy="259045"/>
    <xdr:sp macro="" textlink="">
      <xdr:nvSpPr>
        <xdr:cNvPr id="422" name="テキスト ボックス 421"/>
        <xdr:cNvSpPr txBox="1"/>
      </xdr:nvSpPr>
      <xdr:spPr>
        <a:xfrm>
          <a:off x="6705111" y="130209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17,850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23" name="正方形/長方形 422"/>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24" name="正方形/長方形 423"/>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25" name="正方形/長方形 424"/>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26" name="正方形/長方形 425"/>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27" name="正方形/長方形 426"/>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33,436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28" name="正方形/長方形 427"/>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29" name="正方形/長方形 428"/>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36,137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0" name="正方形/長方形 429"/>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31" name="テキスト ボックス 430"/>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32" name="直線コネクタ 431"/>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139700</xdr:rowOff>
    </xdr:from>
    <xdr:to>
      <xdr:col>59</xdr:col>
      <xdr:colOff>50800</xdr:colOff>
      <xdr:row>99</xdr:row>
      <xdr:rowOff>139700</xdr:rowOff>
    </xdr:to>
    <xdr:cxnSp macro="">
      <xdr:nvCxnSpPr>
        <xdr:cNvPr id="433" name="直線コネクタ 432"/>
        <xdr:cNvCxnSpPr/>
      </xdr:nvCxnSpPr>
      <xdr:spPr>
        <a:xfrm>
          <a:off x="6604000" y="17113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168927</xdr:rowOff>
    </xdr:from>
    <xdr:ext cx="248786" cy="259045"/>
    <xdr:sp macro="" textlink="">
      <xdr:nvSpPr>
        <xdr:cNvPr id="434" name="テキスト ボックス 433"/>
        <xdr:cNvSpPr txBox="1"/>
      </xdr:nvSpPr>
      <xdr:spPr>
        <a:xfrm>
          <a:off x="6355214" y="1697102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98</xdr:row>
      <xdr:rowOff>25400</xdr:rowOff>
    </xdr:from>
    <xdr:to>
      <xdr:col>59</xdr:col>
      <xdr:colOff>50800</xdr:colOff>
      <xdr:row>98</xdr:row>
      <xdr:rowOff>25400</xdr:rowOff>
    </xdr:to>
    <xdr:cxnSp macro="">
      <xdr:nvCxnSpPr>
        <xdr:cNvPr id="435" name="直線コネクタ 434"/>
        <xdr:cNvCxnSpPr/>
      </xdr:nvCxnSpPr>
      <xdr:spPr>
        <a:xfrm>
          <a:off x="6604000" y="1682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97</xdr:row>
      <xdr:rowOff>54627</xdr:rowOff>
    </xdr:from>
    <xdr:ext cx="531299" cy="259045"/>
    <xdr:sp macro="" textlink="">
      <xdr:nvSpPr>
        <xdr:cNvPr id="436" name="テキスト ボックス 435"/>
        <xdr:cNvSpPr txBox="1"/>
      </xdr:nvSpPr>
      <xdr:spPr>
        <a:xfrm>
          <a:off x="6072701" y="16685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96</xdr:row>
      <xdr:rowOff>82550</xdr:rowOff>
    </xdr:from>
    <xdr:to>
      <xdr:col>59</xdr:col>
      <xdr:colOff>50800</xdr:colOff>
      <xdr:row>96</xdr:row>
      <xdr:rowOff>82550</xdr:rowOff>
    </xdr:to>
    <xdr:cxnSp macro="">
      <xdr:nvCxnSpPr>
        <xdr:cNvPr id="437" name="直線コネクタ 436"/>
        <xdr:cNvCxnSpPr/>
      </xdr:nvCxnSpPr>
      <xdr:spPr>
        <a:xfrm>
          <a:off x="6604000" y="16541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95</xdr:row>
      <xdr:rowOff>111777</xdr:rowOff>
    </xdr:from>
    <xdr:ext cx="531299" cy="259045"/>
    <xdr:sp macro="" textlink="">
      <xdr:nvSpPr>
        <xdr:cNvPr id="438" name="テキスト ボックス 437"/>
        <xdr:cNvSpPr txBox="1"/>
      </xdr:nvSpPr>
      <xdr:spPr>
        <a:xfrm>
          <a:off x="6072701" y="163995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39" name="直線コネクタ 438"/>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93</xdr:row>
      <xdr:rowOff>168927</xdr:rowOff>
    </xdr:from>
    <xdr:ext cx="531299" cy="259045"/>
    <xdr:sp macro="" textlink="">
      <xdr:nvSpPr>
        <xdr:cNvPr id="440" name="テキスト ボックス 439"/>
        <xdr:cNvSpPr txBox="1"/>
      </xdr:nvSpPr>
      <xdr:spPr>
        <a:xfrm>
          <a:off x="6072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25400</xdr:rowOff>
    </xdr:from>
    <xdr:to>
      <xdr:col>59</xdr:col>
      <xdr:colOff>50800</xdr:colOff>
      <xdr:row>93</xdr:row>
      <xdr:rowOff>25400</xdr:rowOff>
    </xdr:to>
    <xdr:cxnSp macro="">
      <xdr:nvCxnSpPr>
        <xdr:cNvPr id="441" name="直線コネクタ 440"/>
        <xdr:cNvCxnSpPr/>
      </xdr:nvCxnSpPr>
      <xdr:spPr>
        <a:xfrm>
          <a:off x="6604000" y="15970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92</xdr:row>
      <xdr:rowOff>54627</xdr:rowOff>
    </xdr:from>
    <xdr:ext cx="595419" cy="259045"/>
    <xdr:sp macro="" textlink="">
      <xdr:nvSpPr>
        <xdr:cNvPr id="442" name="テキスト ボックス 441"/>
        <xdr:cNvSpPr txBox="1"/>
      </xdr:nvSpPr>
      <xdr:spPr>
        <a:xfrm>
          <a:off x="6008581" y="158280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82550</xdr:rowOff>
    </xdr:from>
    <xdr:to>
      <xdr:col>59</xdr:col>
      <xdr:colOff>50800</xdr:colOff>
      <xdr:row>91</xdr:row>
      <xdr:rowOff>82550</xdr:rowOff>
    </xdr:to>
    <xdr:cxnSp macro="">
      <xdr:nvCxnSpPr>
        <xdr:cNvPr id="443" name="直線コネクタ 442"/>
        <xdr:cNvCxnSpPr/>
      </xdr:nvCxnSpPr>
      <xdr:spPr>
        <a:xfrm>
          <a:off x="6604000" y="15684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90</xdr:row>
      <xdr:rowOff>111777</xdr:rowOff>
    </xdr:from>
    <xdr:ext cx="595419" cy="259045"/>
    <xdr:sp macro="" textlink="">
      <xdr:nvSpPr>
        <xdr:cNvPr id="444" name="テキスト ボックス 443"/>
        <xdr:cNvSpPr txBox="1"/>
      </xdr:nvSpPr>
      <xdr:spPr>
        <a:xfrm>
          <a:off x="6008581" y="15542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89</xdr:row>
      <xdr:rowOff>139700</xdr:rowOff>
    </xdr:from>
    <xdr:to>
      <xdr:col>59</xdr:col>
      <xdr:colOff>50800</xdr:colOff>
      <xdr:row>89</xdr:row>
      <xdr:rowOff>139700</xdr:rowOff>
    </xdr:to>
    <xdr:cxnSp macro="">
      <xdr:nvCxnSpPr>
        <xdr:cNvPr id="445" name="直線コネクタ 444"/>
        <xdr:cNvCxnSpPr/>
      </xdr:nvCxnSpPr>
      <xdr:spPr>
        <a:xfrm>
          <a:off x="6604000" y="15398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88</xdr:row>
      <xdr:rowOff>168927</xdr:rowOff>
    </xdr:from>
    <xdr:ext cx="595419" cy="259045"/>
    <xdr:sp macro="" textlink="">
      <xdr:nvSpPr>
        <xdr:cNvPr id="446" name="テキスト ボックス 445"/>
        <xdr:cNvSpPr txBox="1"/>
      </xdr:nvSpPr>
      <xdr:spPr>
        <a:xfrm>
          <a:off x="6008581" y="152565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47" name="直線コネクタ 446"/>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48" name="テキスト ボックス 447"/>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49" name="普通建設事業費 （ うち更新整備　）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139215</xdr:rowOff>
    </xdr:from>
    <xdr:to>
      <xdr:col>54</xdr:col>
      <xdr:colOff>189865</xdr:colOff>
      <xdr:row>99</xdr:row>
      <xdr:rowOff>17084</xdr:rowOff>
    </xdr:to>
    <xdr:cxnSp macro="">
      <xdr:nvCxnSpPr>
        <xdr:cNvPr id="450" name="直線コネクタ 449"/>
        <xdr:cNvCxnSpPr/>
      </xdr:nvCxnSpPr>
      <xdr:spPr>
        <a:xfrm flipV="1">
          <a:off x="10475595" y="15569715"/>
          <a:ext cx="1270" cy="142091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99</xdr:row>
      <xdr:rowOff>20911</xdr:rowOff>
    </xdr:from>
    <xdr:ext cx="534377" cy="259045"/>
    <xdr:sp macro="" textlink="">
      <xdr:nvSpPr>
        <xdr:cNvPr id="451" name="普通建設事業費 （ うち更新整備　）最小値テキスト"/>
        <xdr:cNvSpPr txBox="1"/>
      </xdr:nvSpPr>
      <xdr:spPr>
        <a:xfrm>
          <a:off x="10528300" y="169944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12,873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99</xdr:row>
      <xdr:rowOff>17084</xdr:rowOff>
    </xdr:from>
    <xdr:to>
      <xdr:col>55</xdr:col>
      <xdr:colOff>88900</xdr:colOff>
      <xdr:row>99</xdr:row>
      <xdr:rowOff>17084</xdr:rowOff>
    </xdr:to>
    <xdr:cxnSp macro="">
      <xdr:nvCxnSpPr>
        <xdr:cNvPr id="452" name="直線コネクタ 451"/>
        <xdr:cNvCxnSpPr/>
      </xdr:nvCxnSpPr>
      <xdr:spPr>
        <a:xfrm>
          <a:off x="10388600" y="169906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85892</xdr:rowOff>
    </xdr:from>
    <xdr:ext cx="599010" cy="259045"/>
    <xdr:sp macro="" textlink="">
      <xdr:nvSpPr>
        <xdr:cNvPr id="453" name="普通建設事業費 （ うち更新整備　）最大値テキスト"/>
        <xdr:cNvSpPr txBox="1"/>
      </xdr:nvSpPr>
      <xdr:spPr>
        <a:xfrm>
          <a:off x="10528300" y="153449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162,051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90</xdr:row>
      <xdr:rowOff>139215</xdr:rowOff>
    </xdr:from>
    <xdr:to>
      <xdr:col>55</xdr:col>
      <xdr:colOff>88900</xdr:colOff>
      <xdr:row>90</xdr:row>
      <xdr:rowOff>139215</xdr:rowOff>
    </xdr:to>
    <xdr:cxnSp macro="">
      <xdr:nvCxnSpPr>
        <xdr:cNvPr id="454" name="直線コネクタ 453"/>
        <xdr:cNvCxnSpPr/>
      </xdr:nvCxnSpPr>
      <xdr:spPr>
        <a:xfrm>
          <a:off x="10388600" y="155697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94</xdr:row>
      <xdr:rowOff>33801</xdr:rowOff>
    </xdr:from>
    <xdr:to>
      <xdr:col>55</xdr:col>
      <xdr:colOff>0</xdr:colOff>
      <xdr:row>94</xdr:row>
      <xdr:rowOff>77073</xdr:rowOff>
    </xdr:to>
    <xdr:cxnSp macro="">
      <xdr:nvCxnSpPr>
        <xdr:cNvPr id="455" name="直線コネクタ 454"/>
        <xdr:cNvCxnSpPr/>
      </xdr:nvCxnSpPr>
      <xdr:spPr>
        <a:xfrm flipV="1">
          <a:off x="9639300" y="16150101"/>
          <a:ext cx="838200" cy="432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96</xdr:row>
      <xdr:rowOff>41219</xdr:rowOff>
    </xdr:from>
    <xdr:ext cx="534377" cy="259045"/>
    <xdr:sp macro="" textlink="">
      <xdr:nvSpPr>
        <xdr:cNvPr id="456" name="普通建設事業費 （ うち更新整備　）平均値テキスト"/>
        <xdr:cNvSpPr txBox="1"/>
      </xdr:nvSpPr>
      <xdr:spPr>
        <a:xfrm>
          <a:off x="10528300" y="1650041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56,741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62792</xdr:rowOff>
    </xdr:from>
    <xdr:to>
      <xdr:col>55</xdr:col>
      <xdr:colOff>50800</xdr:colOff>
      <xdr:row>96</xdr:row>
      <xdr:rowOff>164392</xdr:rowOff>
    </xdr:to>
    <xdr:sp macro="" textlink="">
      <xdr:nvSpPr>
        <xdr:cNvPr id="457" name="フローチャート: 判断 456"/>
        <xdr:cNvSpPr/>
      </xdr:nvSpPr>
      <xdr:spPr>
        <a:xfrm>
          <a:off x="10426700" y="165219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94</xdr:row>
      <xdr:rowOff>27705</xdr:rowOff>
    </xdr:from>
    <xdr:to>
      <xdr:col>50</xdr:col>
      <xdr:colOff>114300</xdr:colOff>
      <xdr:row>94</xdr:row>
      <xdr:rowOff>77073</xdr:rowOff>
    </xdr:to>
    <xdr:cxnSp macro="">
      <xdr:nvCxnSpPr>
        <xdr:cNvPr id="458" name="直線コネクタ 457"/>
        <xdr:cNvCxnSpPr/>
      </xdr:nvCxnSpPr>
      <xdr:spPr>
        <a:xfrm>
          <a:off x="8750300" y="16144005"/>
          <a:ext cx="889000" cy="493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96</xdr:row>
      <xdr:rowOff>131133</xdr:rowOff>
    </xdr:from>
    <xdr:to>
      <xdr:col>50</xdr:col>
      <xdr:colOff>165100</xdr:colOff>
      <xdr:row>97</xdr:row>
      <xdr:rowOff>61283</xdr:rowOff>
    </xdr:to>
    <xdr:sp macro="" textlink="">
      <xdr:nvSpPr>
        <xdr:cNvPr id="459" name="フローチャート: 判断 458"/>
        <xdr:cNvSpPr/>
      </xdr:nvSpPr>
      <xdr:spPr>
        <a:xfrm>
          <a:off x="9588500" y="165903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97</xdr:row>
      <xdr:rowOff>52410</xdr:rowOff>
    </xdr:from>
    <xdr:ext cx="534377" cy="259045"/>
    <xdr:sp macro="" textlink="">
      <xdr:nvSpPr>
        <xdr:cNvPr id="460" name="テキスト ボックス 459"/>
        <xdr:cNvSpPr txBox="1"/>
      </xdr:nvSpPr>
      <xdr:spPr>
        <a:xfrm>
          <a:off x="9372111" y="166830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49,566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94</xdr:row>
      <xdr:rowOff>27705</xdr:rowOff>
    </xdr:from>
    <xdr:to>
      <xdr:col>45</xdr:col>
      <xdr:colOff>177800</xdr:colOff>
      <xdr:row>94</xdr:row>
      <xdr:rowOff>70882</xdr:rowOff>
    </xdr:to>
    <xdr:cxnSp macro="">
      <xdr:nvCxnSpPr>
        <xdr:cNvPr id="461" name="直線コネクタ 460"/>
        <xdr:cNvCxnSpPr/>
      </xdr:nvCxnSpPr>
      <xdr:spPr>
        <a:xfrm flipV="1">
          <a:off x="7861300" y="16144005"/>
          <a:ext cx="889000" cy="431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27321</xdr:rowOff>
    </xdr:from>
    <xdr:to>
      <xdr:col>46</xdr:col>
      <xdr:colOff>38100</xdr:colOff>
      <xdr:row>97</xdr:row>
      <xdr:rowOff>128921</xdr:rowOff>
    </xdr:to>
    <xdr:sp macro="" textlink="">
      <xdr:nvSpPr>
        <xdr:cNvPr id="462" name="フローチャート: 判断 461"/>
        <xdr:cNvSpPr/>
      </xdr:nvSpPr>
      <xdr:spPr>
        <a:xfrm>
          <a:off x="8699500" y="166579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97</xdr:row>
      <xdr:rowOff>120048</xdr:rowOff>
    </xdr:from>
    <xdr:ext cx="534377" cy="259045"/>
    <xdr:sp macro="" textlink="">
      <xdr:nvSpPr>
        <xdr:cNvPr id="463" name="テキスト ボックス 462"/>
        <xdr:cNvSpPr txBox="1"/>
      </xdr:nvSpPr>
      <xdr:spPr>
        <a:xfrm>
          <a:off x="8483111" y="167506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42,465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94</xdr:row>
      <xdr:rowOff>70882</xdr:rowOff>
    </xdr:from>
    <xdr:to>
      <xdr:col>41</xdr:col>
      <xdr:colOff>50800</xdr:colOff>
      <xdr:row>95</xdr:row>
      <xdr:rowOff>51651</xdr:rowOff>
    </xdr:to>
    <xdr:cxnSp macro="">
      <xdr:nvCxnSpPr>
        <xdr:cNvPr id="464" name="直線コネクタ 463"/>
        <xdr:cNvCxnSpPr/>
      </xdr:nvCxnSpPr>
      <xdr:spPr>
        <a:xfrm flipV="1">
          <a:off x="6972300" y="16187182"/>
          <a:ext cx="889000" cy="1522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96</xdr:row>
      <xdr:rowOff>168263</xdr:rowOff>
    </xdr:from>
    <xdr:to>
      <xdr:col>41</xdr:col>
      <xdr:colOff>101600</xdr:colOff>
      <xdr:row>97</xdr:row>
      <xdr:rowOff>98413</xdr:rowOff>
    </xdr:to>
    <xdr:sp macro="" textlink="">
      <xdr:nvSpPr>
        <xdr:cNvPr id="465" name="フローチャート: 判断 464"/>
        <xdr:cNvSpPr/>
      </xdr:nvSpPr>
      <xdr:spPr>
        <a:xfrm>
          <a:off x="7810500" y="166274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97</xdr:row>
      <xdr:rowOff>89540</xdr:rowOff>
    </xdr:from>
    <xdr:ext cx="534377" cy="259045"/>
    <xdr:sp macro="" textlink="">
      <xdr:nvSpPr>
        <xdr:cNvPr id="466" name="テキスト ボックス 465"/>
        <xdr:cNvSpPr txBox="1"/>
      </xdr:nvSpPr>
      <xdr:spPr>
        <a:xfrm>
          <a:off x="7594111" y="167201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45,668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3184</xdr:rowOff>
    </xdr:from>
    <xdr:to>
      <xdr:col>36</xdr:col>
      <xdr:colOff>165100</xdr:colOff>
      <xdr:row>97</xdr:row>
      <xdr:rowOff>104784</xdr:rowOff>
    </xdr:to>
    <xdr:sp macro="" textlink="">
      <xdr:nvSpPr>
        <xdr:cNvPr id="467" name="フローチャート: 判断 466"/>
        <xdr:cNvSpPr/>
      </xdr:nvSpPr>
      <xdr:spPr>
        <a:xfrm>
          <a:off x="6921500" y="166338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97</xdr:row>
      <xdr:rowOff>95911</xdr:rowOff>
    </xdr:from>
    <xdr:ext cx="534377" cy="259045"/>
    <xdr:sp macro="" textlink="">
      <xdr:nvSpPr>
        <xdr:cNvPr id="468" name="テキスト ボックス 467"/>
        <xdr:cNvSpPr txBox="1"/>
      </xdr:nvSpPr>
      <xdr:spPr>
        <a:xfrm>
          <a:off x="6705111" y="167265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44,999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69" name="テキスト ボックス 468"/>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0" name="テキスト ボックス 469"/>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1" name="テキスト ボックス 470"/>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2" name="テキスト ボックス 471"/>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3" name="テキスト ボックス 472"/>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93</xdr:row>
      <xdr:rowOff>154451</xdr:rowOff>
    </xdr:from>
    <xdr:to>
      <xdr:col>55</xdr:col>
      <xdr:colOff>50800</xdr:colOff>
      <xdr:row>94</xdr:row>
      <xdr:rowOff>84601</xdr:rowOff>
    </xdr:to>
    <xdr:sp macro="" textlink="">
      <xdr:nvSpPr>
        <xdr:cNvPr id="474" name="楕円 473"/>
        <xdr:cNvSpPr/>
      </xdr:nvSpPr>
      <xdr:spPr>
        <a:xfrm>
          <a:off x="10426700" y="160993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93</xdr:row>
      <xdr:rowOff>5878</xdr:rowOff>
    </xdr:from>
    <xdr:ext cx="599010" cy="259045"/>
    <xdr:sp macro="" textlink="">
      <xdr:nvSpPr>
        <xdr:cNvPr id="475" name="普通建設事業費 （ うち更新整備　）該当値テキスト"/>
        <xdr:cNvSpPr txBox="1"/>
      </xdr:nvSpPr>
      <xdr:spPr>
        <a:xfrm>
          <a:off x="10528300" y="1595072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101,118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94</xdr:row>
      <xdr:rowOff>26273</xdr:rowOff>
    </xdr:from>
    <xdr:to>
      <xdr:col>50</xdr:col>
      <xdr:colOff>165100</xdr:colOff>
      <xdr:row>94</xdr:row>
      <xdr:rowOff>127873</xdr:rowOff>
    </xdr:to>
    <xdr:sp macro="" textlink="">
      <xdr:nvSpPr>
        <xdr:cNvPr id="476" name="楕円 475"/>
        <xdr:cNvSpPr/>
      </xdr:nvSpPr>
      <xdr:spPr>
        <a:xfrm>
          <a:off x="9588500" y="161425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92</xdr:row>
      <xdr:rowOff>144400</xdr:rowOff>
    </xdr:from>
    <xdr:ext cx="534377" cy="259045"/>
    <xdr:sp macro="" textlink="">
      <xdr:nvSpPr>
        <xdr:cNvPr id="477" name="テキスト ボックス 476"/>
        <xdr:cNvSpPr txBox="1"/>
      </xdr:nvSpPr>
      <xdr:spPr>
        <a:xfrm>
          <a:off x="9372111" y="159178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96,575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93</xdr:row>
      <xdr:rowOff>148355</xdr:rowOff>
    </xdr:from>
    <xdr:to>
      <xdr:col>46</xdr:col>
      <xdr:colOff>38100</xdr:colOff>
      <xdr:row>94</xdr:row>
      <xdr:rowOff>78505</xdr:rowOff>
    </xdr:to>
    <xdr:sp macro="" textlink="">
      <xdr:nvSpPr>
        <xdr:cNvPr id="478" name="楕円 477"/>
        <xdr:cNvSpPr/>
      </xdr:nvSpPr>
      <xdr:spPr>
        <a:xfrm>
          <a:off x="8699500" y="160932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92</xdr:row>
      <xdr:rowOff>95032</xdr:rowOff>
    </xdr:from>
    <xdr:ext cx="599010" cy="259045"/>
    <xdr:sp macro="" textlink="">
      <xdr:nvSpPr>
        <xdr:cNvPr id="479" name="テキスト ボックス 478"/>
        <xdr:cNvSpPr txBox="1"/>
      </xdr:nvSpPr>
      <xdr:spPr>
        <a:xfrm>
          <a:off x="8450795" y="1586843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101,758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94</xdr:row>
      <xdr:rowOff>20082</xdr:rowOff>
    </xdr:from>
    <xdr:to>
      <xdr:col>41</xdr:col>
      <xdr:colOff>101600</xdr:colOff>
      <xdr:row>94</xdr:row>
      <xdr:rowOff>121682</xdr:rowOff>
    </xdr:to>
    <xdr:sp macro="" textlink="">
      <xdr:nvSpPr>
        <xdr:cNvPr id="480" name="楕円 479"/>
        <xdr:cNvSpPr/>
      </xdr:nvSpPr>
      <xdr:spPr>
        <a:xfrm>
          <a:off x="7810500" y="161363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92</xdr:row>
      <xdr:rowOff>138209</xdr:rowOff>
    </xdr:from>
    <xdr:ext cx="534377" cy="259045"/>
    <xdr:sp macro="" textlink="">
      <xdr:nvSpPr>
        <xdr:cNvPr id="481" name="テキスト ボックス 480"/>
        <xdr:cNvSpPr txBox="1"/>
      </xdr:nvSpPr>
      <xdr:spPr>
        <a:xfrm>
          <a:off x="7594111" y="159116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97,225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95</xdr:row>
      <xdr:rowOff>851</xdr:rowOff>
    </xdr:from>
    <xdr:to>
      <xdr:col>36</xdr:col>
      <xdr:colOff>165100</xdr:colOff>
      <xdr:row>95</xdr:row>
      <xdr:rowOff>102451</xdr:rowOff>
    </xdr:to>
    <xdr:sp macro="" textlink="">
      <xdr:nvSpPr>
        <xdr:cNvPr id="482" name="楕円 481"/>
        <xdr:cNvSpPr/>
      </xdr:nvSpPr>
      <xdr:spPr>
        <a:xfrm>
          <a:off x="6921500" y="162886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93</xdr:row>
      <xdr:rowOff>118978</xdr:rowOff>
    </xdr:from>
    <xdr:ext cx="534377" cy="259045"/>
    <xdr:sp macro="" textlink="">
      <xdr:nvSpPr>
        <xdr:cNvPr id="483" name="テキスト ボックス 482"/>
        <xdr:cNvSpPr txBox="1"/>
      </xdr:nvSpPr>
      <xdr:spPr>
        <a:xfrm>
          <a:off x="6705111" y="160638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81,244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4" name="正方形/長方形 483"/>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5" name="正方形/長方形 484"/>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86" name="正方形/長方形 485"/>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87" name="正方形/長方形 486"/>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88" name="正方形/長方形 487"/>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89" name="正方形/長方形 488"/>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0" name="正方形/長方形 489"/>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1" name="正方形/長方形 490"/>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2" name="テキスト ボックス 491"/>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3" name="直線コネクタ 492"/>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44450</xdr:rowOff>
    </xdr:from>
    <xdr:to>
      <xdr:col>89</xdr:col>
      <xdr:colOff>177800</xdr:colOff>
      <xdr:row>39</xdr:row>
      <xdr:rowOff>44450</xdr:rowOff>
    </xdr:to>
    <xdr:cxnSp macro="">
      <xdr:nvCxnSpPr>
        <xdr:cNvPr id="494" name="直線コネクタ 493"/>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73677</xdr:rowOff>
    </xdr:from>
    <xdr:ext cx="248786" cy="259045"/>
    <xdr:sp macro="" textlink="">
      <xdr:nvSpPr>
        <xdr:cNvPr id="495" name="テキスト ボックス 494"/>
        <xdr:cNvSpPr txBox="1"/>
      </xdr:nvSpPr>
      <xdr:spPr>
        <a:xfrm>
          <a:off x="12197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6350</xdr:rowOff>
    </xdr:from>
    <xdr:to>
      <xdr:col>89</xdr:col>
      <xdr:colOff>177800</xdr:colOff>
      <xdr:row>37</xdr:row>
      <xdr:rowOff>6350</xdr:rowOff>
    </xdr:to>
    <xdr:cxnSp macro="">
      <xdr:nvCxnSpPr>
        <xdr:cNvPr id="496" name="直線コネクタ 495"/>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35577</xdr:rowOff>
    </xdr:from>
    <xdr:ext cx="531299" cy="259045"/>
    <xdr:sp macro="" textlink="">
      <xdr:nvSpPr>
        <xdr:cNvPr id="497" name="テキスト ボックス 496"/>
        <xdr:cNvSpPr txBox="1"/>
      </xdr:nvSpPr>
      <xdr:spPr>
        <a:xfrm>
          <a:off x="11914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498" name="直線コネクタ 497"/>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168927</xdr:rowOff>
    </xdr:from>
    <xdr:ext cx="531299" cy="259045"/>
    <xdr:sp macro="" textlink="">
      <xdr:nvSpPr>
        <xdr:cNvPr id="499" name="テキスト ボックス 498"/>
        <xdr:cNvSpPr txBox="1"/>
      </xdr:nvSpPr>
      <xdr:spPr>
        <a:xfrm>
          <a:off x="11914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32</xdr:row>
      <xdr:rowOff>101600</xdr:rowOff>
    </xdr:from>
    <xdr:to>
      <xdr:col>89</xdr:col>
      <xdr:colOff>177800</xdr:colOff>
      <xdr:row>32</xdr:row>
      <xdr:rowOff>101600</xdr:rowOff>
    </xdr:to>
    <xdr:cxnSp macro="">
      <xdr:nvCxnSpPr>
        <xdr:cNvPr id="500" name="直線コネクタ 499"/>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31</xdr:row>
      <xdr:rowOff>130827</xdr:rowOff>
    </xdr:from>
    <xdr:ext cx="531299" cy="259045"/>
    <xdr:sp macro="" textlink="">
      <xdr:nvSpPr>
        <xdr:cNvPr id="501" name="テキスト ボックス 500"/>
        <xdr:cNvSpPr txBox="1"/>
      </xdr:nvSpPr>
      <xdr:spPr>
        <a:xfrm>
          <a:off x="11914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63500</xdr:rowOff>
    </xdr:from>
    <xdr:to>
      <xdr:col>89</xdr:col>
      <xdr:colOff>177800</xdr:colOff>
      <xdr:row>30</xdr:row>
      <xdr:rowOff>63500</xdr:rowOff>
    </xdr:to>
    <xdr:cxnSp macro="">
      <xdr:nvCxnSpPr>
        <xdr:cNvPr id="502" name="直線コネクタ 501"/>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92727</xdr:rowOff>
    </xdr:from>
    <xdr:ext cx="531299" cy="259045"/>
    <xdr:sp macro="" textlink="">
      <xdr:nvSpPr>
        <xdr:cNvPr id="503" name="テキスト ボックス 502"/>
        <xdr:cNvSpPr txBox="1"/>
      </xdr:nvSpPr>
      <xdr:spPr>
        <a:xfrm>
          <a:off x="11914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4" name="直線コネクタ 503"/>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05" name="テキスト ボックス 504"/>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06" name="災害復旧事業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99238</xdr:rowOff>
    </xdr:from>
    <xdr:to>
      <xdr:col>85</xdr:col>
      <xdr:colOff>126364</xdr:colOff>
      <xdr:row>39</xdr:row>
      <xdr:rowOff>44450</xdr:rowOff>
    </xdr:to>
    <xdr:cxnSp macro="">
      <xdr:nvCxnSpPr>
        <xdr:cNvPr id="507" name="直線コネクタ 506"/>
        <xdr:cNvCxnSpPr/>
      </xdr:nvCxnSpPr>
      <xdr:spPr>
        <a:xfrm flipV="1">
          <a:off x="16317595" y="5242738"/>
          <a:ext cx="1269" cy="148826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48277</xdr:rowOff>
    </xdr:from>
    <xdr:ext cx="249299" cy="259045"/>
    <xdr:sp macro="" textlink="">
      <xdr:nvSpPr>
        <xdr:cNvPr id="508" name="災害復旧事業費最小値テキスト"/>
        <xdr:cNvSpPr txBox="1"/>
      </xdr:nvSpPr>
      <xdr:spPr>
        <a:xfrm>
          <a:off x="16370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44450</xdr:rowOff>
    </xdr:from>
    <xdr:to>
      <xdr:col>86</xdr:col>
      <xdr:colOff>25400</xdr:colOff>
      <xdr:row>39</xdr:row>
      <xdr:rowOff>44450</xdr:rowOff>
    </xdr:to>
    <xdr:cxnSp macro="">
      <xdr:nvCxnSpPr>
        <xdr:cNvPr id="509" name="直線コネクタ 508"/>
        <xdr:cNvCxnSpPr/>
      </xdr:nvCxnSpPr>
      <xdr:spPr>
        <a:xfrm>
          <a:off x="16230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45915</xdr:rowOff>
    </xdr:from>
    <xdr:ext cx="534377" cy="259045"/>
    <xdr:sp macro="" textlink="">
      <xdr:nvSpPr>
        <xdr:cNvPr id="510" name="災害復旧事業費最大値テキスト"/>
        <xdr:cNvSpPr txBox="1"/>
      </xdr:nvSpPr>
      <xdr:spPr>
        <a:xfrm>
          <a:off x="16370300" y="50179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78,124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30</xdr:row>
      <xdr:rowOff>99238</xdr:rowOff>
    </xdr:from>
    <xdr:to>
      <xdr:col>86</xdr:col>
      <xdr:colOff>25400</xdr:colOff>
      <xdr:row>30</xdr:row>
      <xdr:rowOff>99238</xdr:rowOff>
    </xdr:to>
    <xdr:cxnSp macro="">
      <xdr:nvCxnSpPr>
        <xdr:cNvPr id="511" name="直線コネクタ 510"/>
        <xdr:cNvCxnSpPr/>
      </xdr:nvCxnSpPr>
      <xdr:spPr>
        <a:xfrm>
          <a:off x="16230600" y="52427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32</xdr:row>
      <xdr:rowOff>168142</xdr:rowOff>
    </xdr:from>
    <xdr:to>
      <xdr:col>85</xdr:col>
      <xdr:colOff>127000</xdr:colOff>
      <xdr:row>35</xdr:row>
      <xdr:rowOff>50698</xdr:rowOff>
    </xdr:to>
    <xdr:cxnSp macro="">
      <xdr:nvCxnSpPr>
        <xdr:cNvPr id="512" name="直線コネクタ 511"/>
        <xdr:cNvCxnSpPr/>
      </xdr:nvCxnSpPr>
      <xdr:spPr>
        <a:xfrm>
          <a:off x="15481300" y="5654542"/>
          <a:ext cx="838200" cy="3969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50773</xdr:rowOff>
    </xdr:from>
    <xdr:ext cx="534377" cy="259045"/>
    <xdr:sp macro="" textlink="">
      <xdr:nvSpPr>
        <xdr:cNvPr id="513" name="災害復旧事業費平均値テキスト"/>
        <xdr:cNvSpPr txBox="1"/>
      </xdr:nvSpPr>
      <xdr:spPr>
        <a:xfrm>
          <a:off x="16370300" y="639442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13,869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72346</xdr:rowOff>
    </xdr:from>
    <xdr:to>
      <xdr:col>85</xdr:col>
      <xdr:colOff>177800</xdr:colOff>
      <xdr:row>38</xdr:row>
      <xdr:rowOff>2496</xdr:rowOff>
    </xdr:to>
    <xdr:sp macro="" textlink="">
      <xdr:nvSpPr>
        <xdr:cNvPr id="514" name="フローチャート: 判断 513"/>
        <xdr:cNvSpPr/>
      </xdr:nvSpPr>
      <xdr:spPr>
        <a:xfrm>
          <a:off x="16268700" y="64159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32</xdr:row>
      <xdr:rowOff>168142</xdr:rowOff>
    </xdr:from>
    <xdr:to>
      <xdr:col>81</xdr:col>
      <xdr:colOff>50800</xdr:colOff>
      <xdr:row>34</xdr:row>
      <xdr:rowOff>87046</xdr:rowOff>
    </xdr:to>
    <xdr:cxnSp macro="">
      <xdr:nvCxnSpPr>
        <xdr:cNvPr id="515" name="直線コネクタ 514"/>
        <xdr:cNvCxnSpPr/>
      </xdr:nvCxnSpPr>
      <xdr:spPr>
        <a:xfrm flipV="1">
          <a:off x="14592300" y="5654542"/>
          <a:ext cx="889000" cy="2618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13348</xdr:rowOff>
    </xdr:from>
    <xdr:to>
      <xdr:col>81</xdr:col>
      <xdr:colOff>101600</xdr:colOff>
      <xdr:row>38</xdr:row>
      <xdr:rowOff>114948</xdr:rowOff>
    </xdr:to>
    <xdr:sp macro="" textlink="">
      <xdr:nvSpPr>
        <xdr:cNvPr id="516" name="フローチャート: 判断 515"/>
        <xdr:cNvSpPr/>
      </xdr:nvSpPr>
      <xdr:spPr>
        <a:xfrm>
          <a:off x="15430500" y="65284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38</xdr:row>
      <xdr:rowOff>106075</xdr:rowOff>
    </xdr:from>
    <xdr:ext cx="469744" cy="259045"/>
    <xdr:sp macro="" textlink="">
      <xdr:nvSpPr>
        <xdr:cNvPr id="517" name="テキスト ボックス 516"/>
        <xdr:cNvSpPr txBox="1"/>
      </xdr:nvSpPr>
      <xdr:spPr>
        <a:xfrm>
          <a:off x="15246428" y="66211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34</xdr:row>
      <xdr:rowOff>87046</xdr:rowOff>
    </xdr:from>
    <xdr:to>
      <xdr:col>76</xdr:col>
      <xdr:colOff>114300</xdr:colOff>
      <xdr:row>38</xdr:row>
      <xdr:rowOff>115412</xdr:rowOff>
    </xdr:to>
    <xdr:cxnSp macro="">
      <xdr:nvCxnSpPr>
        <xdr:cNvPr id="518" name="直線コネクタ 517"/>
        <xdr:cNvCxnSpPr/>
      </xdr:nvCxnSpPr>
      <xdr:spPr>
        <a:xfrm flipV="1">
          <a:off x="13703300" y="5916346"/>
          <a:ext cx="889000" cy="7141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48171</xdr:rowOff>
    </xdr:from>
    <xdr:to>
      <xdr:col>76</xdr:col>
      <xdr:colOff>165100</xdr:colOff>
      <xdr:row>38</xdr:row>
      <xdr:rowOff>149771</xdr:rowOff>
    </xdr:to>
    <xdr:sp macro="" textlink="">
      <xdr:nvSpPr>
        <xdr:cNvPr id="519" name="フローチャート: 判断 518"/>
        <xdr:cNvSpPr/>
      </xdr:nvSpPr>
      <xdr:spPr>
        <a:xfrm>
          <a:off x="14541500" y="65632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38</xdr:row>
      <xdr:rowOff>140898</xdr:rowOff>
    </xdr:from>
    <xdr:ext cx="469744" cy="259045"/>
    <xdr:sp macro="" textlink="">
      <xdr:nvSpPr>
        <xdr:cNvPr id="520" name="テキスト ボックス 519"/>
        <xdr:cNvSpPr txBox="1"/>
      </xdr:nvSpPr>
      <xdr:spPr>
        <a:xfrm>
          <a:off x="14357428" y="66559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38</xdr:row>
      <xdr:rowOff>37154</xdr:rowOff>
    </xdr:from>
    <xdr:to>
      <xdr:col>71</xdr:col>
      <xdr:colOff>177800</xdr:colOff>
      <xdr:row>38</xdr:row>
      <xdr:rowOff>115412</xdr:rowOff>
    </xdr:to>
    <xdr:cxnSp macro="">
      <xdr:nvCxnSpPr>
        <xdr:cNvPr id="521" name="直線コネクタ 520"/>
        <xdr:cNvCxnSpPr/>
      </xdr:nvCxnSpPr>
      <xdr:spPr>
        <a:xfrm>
          <a:off x="12814300" y="6552254"/>
          <a:ext cx="889000" cy="782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114351</xdr:rowOff>
    </xdr:from>
    <xdr:to>
      <xdr:col>72</xdr:col>
      <xdr:colOff>38100</xdr:colOff>
      <xdr:row>39</xdr:row>
      <xdr:rowOff>44501</xdr:rowOff>
    </xdr:to>
    <xdr:sp macro="" textlink="">
      <xdr:nvSpPr>
        <xdr:cNvPr id="522" name="フローチャート: 判断 521"/>
        <xdr:cNvSpPr/>
      </xdr:nvSpPr>
      <xdr:spPr>
        <a:xfrm>
          <a:off x="13652500" y="66294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39</xdr:row>
      <xdr:rowOff>35628</xdr:rowOff>
    </xdr:from>
    <xdr:ext cx="469744" cy="259045"/>
    <xdr:sp macro="" textlink="">
      <xdr:nvSpPr>
        <xdr:cNvPr id="523" name="テキスト ボックス 522"/>
        <xdr:cNvSpPr txBox="1"/>
      </xdr:nvSpPr>
      <xdr:spPr>
        <a:xfrm>
          <a:off x="13468428" y="67221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81394</xdr:rowOff>
    </xdr:from>
    <xdr:to>
      <xdr:col>67</xdr:col>
      <xdr:colOff>101600</xdr:colOff>
      <xdr:row>39</xdr:row>
      <xdr:rowOff>11544</xdr:rowOff>
    </xdr:to>
    <xdr:sp macro="" textlink="">
      <xdr:nvSpPr>
        <xdr:cNvPr id="524" name="フローチャート: 判断 523"/>
        <xdr:cNvSpPr/>
      </xdr:nvSpPr>
      <xdr:spPr>
        <a:xfrm>
          <a:off x="12763500" y="65964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39</xdr:row>
      <xdr:rowOff>2671</xdr:rowOff>
    </xdr:from>
    <xdr:ext cx="469744" cy="259045"/>
    <xdr:sp macro="" textlink="">
      <xdr:nvSpPr>
        <xdr:cNvPr id="525" name="テキスト ボックス 524"/>
        <xdr:cNvSpPr txBox="1"/>
      </xdr:nvSpPr>
      <xdr:spPr>
        <a:xfrm>
          <a:off x="12579428" y="66892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26" name="テキスト ボックス 525"/>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27" name="テキスト ボックス 526"/>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28" name="テキスト ボックス 527"/>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29" name="テキスト ボックス 528"/>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0" name="テキスト ボックス 529"/>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34</xdr:row>
      <xdr:rowOff>171348</xdr:rowOff>
    </xdr:from>
    <xdr:to>
      <xdr:col>85</xdr:col>
      <xdr:colOff>177800</xdr:colOff>
      <xdr:row>35</xdr:row>
      <xdr:rowOff>101498</xdr:rowOff>
    </xdr:to>
    <xdr:sp macro="" textlink="">
      <xdr:nvSpPr>
        <xdr:cNvPr id="531" name="楕円 530"/>
        <xdr:cNvSpPr/>
      </xdr:nvSpPr>
      <xdr:spPr>
        <a:xfrm>
          <a:off x="16268700" y="60006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34</xdr:row>
      <xdr:rowOff>22775</xdr:rowOff>
    </xdr:from>
    <xdr:ext cx="534377" cy="259045"/>
    <xdr:sp macro="" textlink="">
      <xdr:nvSpPr>
        <xdr:cNvPr id="532" name="災害復旧事業費該当値テキスト"/>
        <xdr:cNvSpPr txBox="1"/>
      </xdr:nvSpPr>
      <xdr:spPr>
        <a:xfrm>
          <a:off x="16370300" y="58520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35,672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32</xdr:row>
      <xdr:rowOff>117342</xdr:rowOff>
    </xdr:from>
    <xdr:to>
      <xdr:col>81</xdr:col>
      <xdr:colOff>101600</xdr:colOff>
      <xdr:row>33</xdr:row>
      <xdr:rowOff>47492</xdr:rowOff>
    </xdr:to>
    <xdr:sp macro="" textlink="">
      <xdr:nvSpPr>
        <xdr:cNvPr id="533" name="楕円 532"/>
        <xdr:cNvSpPr/>
      </xdr:nvSpPr>
      <xdr:spPr>
        <a:xfrm>
          <a:off x="15430500" y="56037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31</xdr:row>
      <xdr:rowOff>64019</xdr:rowOff>
    </xdr:from>
    <xdr:ext cx="534377" cy="259045"/>
    <xdr:sp macro="" textlink="">
      <xdr:nvSpPr>
        <xdr:cNvPr id="534" name="テキスト ボックス 533"/>
        <xdr:cNvSpPr txBox="1"/>
      </xdr:nvSpPr>
      <xdr:spPr>
        <a:xfrm>
          <a:off x="15214111" y="53789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56,507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34</xdr:row>
      <xdr:rowOff>36246</xdr:rowOff>
    </xdr:from>
    <xdr:to>
      <xdr:col>76</xdr:col>
      <xdr:colOff>165100</xdr:colOff>
      <xdr:row>34</xdr:row>
      <xdr:rowOff>137846</xdr:rowOff>
    </xdr:to>
    <xdr:sp macro="" textlink="">
      <xdr:nvSpPr>
        <xdr:cNvPr id="535" name="楕円 534"/>
        <xdr:cNvSpPr/>
      </xdr:nvSpPr>
      <xdr:spPr>
        <a:xfrm>
          <a:off x="14541500" y="58655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32</xdr:row>
      <xdr:rowOff>154373</xdr:rowOff>
    </xdr:from>
    <xdr:ext cx="534377" cy="259045"/>
    <xdr:sp macro="" textlink="">
      <xdr:nvSpPr>
        <xdr:cNvPr id="536" name="テキスト ボックス 535"/>
        <xdr:cNvSpPr txBox="1"/>
      </xdr:nvSpPr>
      <xdr:spPr>
        <a:xfrm>
          <a:off x="14325111" y="56407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42,764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38</xdr:row>
      <xdr:rowOff>64612</xdr:rowOff>
    </xdr:from>
    <xdr:to>
      <xdr:col>72</xdr:col>
      <xdr:colOff>38100</xdr:colOff>
      <xdr:row>38</xdr:row>
      <xdr:rowOff>166212</xdr:rowOff>
    </xdr:to>
    <xdr:sp macro="" textlink="">
      <xdr:nvSpPr>
        <xdr:cNvPr id="537" name="楕円 536"/>
        <xdr:cNvSpPr/>
      </xdr:nvSpPr>
      <xdr:spPr>
        <a:xfrm>
          <a:off x="13652500" y="65797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37</xdr:row>
      <xdr:rowOff>11288</xdr:rowOff>
    </xdr:from>
    <xdr:ext cx="469744" cy="259045"/>
    <xdr:sp macro="" textlink="">
      <xdr:nvSpPr>
        <xdr:cNvPr id="538" name="テキスト ボックス 537"/>
        <xdr:cNvSpPr txBox="1"/>
      </xdr:nvSpPr>
      <xdr:spPr>
        <a:xfrm>
          <a:off x="13468428" y="63549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157804</xdr:rowOff>
    </xdr:from>
    <xdr:to>
      <xdr:col>67</xdr:col>
      <xdr:colOff>101600</xdr:colOff>
      <xdr:row>38</xdr:row>
      <xdr:rowOff>87954</xdr:rowOff>
    </xdr:to>
    <xdr:sp macro="" textlink="">
      <xdr:nvSpPr>
        <xdr:cNvPr id="539" name="楕円 538"/>
        <xdr:cNvSpPr/>
      </xdr:nvSpPr>
      <xdr:spPr>
        <a:xfrm>
          <a:off x="12763500" y="65014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36</xdr:row>
      <xdr:rowOff>104481</xdr:rowOff>
    </xdr:from>
    <xdr:ext cx="469744" cy="259045"/>
    <xdr:sp macro="" textlink="">
      <xdr:nvSpPr>
        <xdr:cNvPr id="540" name="テキスト ボックス 539"/>
        <xdr:cNvSpPr txBox="1"/>
      </xdr:nvSpPr>
      <xdr:spPr>
        <a:xfrm>
          <a:off x="12579428" y="62766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1" name="正方形/長方形 540"/>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2" name="正方形/長方形 541"/>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3" name="正方形/長方形 542"/>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4" name="正方形/長方形 543"/>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5" name="正方形/長方形 544"/>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46" name="正方形/長方形 545"/>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47" name="正方形/長方形 546"/>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48" name="正方形/長方形 547"/>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49" name="テキスト ボックス 548"/>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0" name="直線コネクタ 549"/>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54</xdr:row>
      <xdr:rowOff>139700</xdr:rowOff>
    </xdr:from>
    <xdr:to>
      <xdr:col>89</xdr:col>
      <xdr:colOff>177800</xdr:colOff>
      <xdr:row>54</xdr:row>
      <xdr:rowOff>139700</xdr:rowOff>
    </xdr:to>
    <xdr:cxnSp macro="">
      <xdr:nvCxnSpPr>
        <xdr:cNvPr id="551" name="直線コネクタ 550"/>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53</xdr:row>
      <xdr:rowOff>168927</xdr:rowOff>
    </xdr:from>
    <xdr:ext cx="248786" cy="259045"/>
    <xdr:sp macro="" textlink="">
      <xdr:nvSpPr>
        <xdr:cNvPr id="552" name="テキスト ボックス 551"/>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53" name="直線コネクタ 552"/>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54" name="テキスト ボックス 553"/>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55" name="失業対策事業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54</xdr:row>
      <xdr:rowOff>139700</xdr:rowOff>
    </xdr:from>
    <xdr:to>
      <xdr:col>85</xdr:col>
      <xdr:colOff>126364</xdr:colOff>
      <xdr:row>54</xdr:row>
      <xdr:rowOff>139700</xdr:rowOff>
    </xdr:to>
    <xdr:cxnSp macro="">
      <xdr:nvCxnSpPr>
        <xdr:cNvPr id="556" name="直線コネクタ 555"/>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10177</xdr:rowOff>
    </xdr:from>
    <xdr:ext cx="249299" cy="259045"/>
    <xdr:sp macro="" textlink="">
      <xdr:nvSpPr>
        <xdr:cNvPr id="557" name="失業対策事業費最小値テキスト"/>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58" name="直線コネクタ 557"/>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53</xdr:row>
      <xdr:rowOff>10177</xdr:rowOff>
    </xdr:from>
    <xdr:ext cx="249299" cy="259045"/>
    <xdr:sp macro="" textlink="">
      <xdr:nvSpPr>
        <xdr:cNvPr id="559" name="失業対策事業費最大値テキスト"/>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60" name="直線コネクタ 559"/>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139700</xdr:rowOff>
    </xdr:from>
    <xdr:to>
      <xdr:col>85</xdr:col>
      <xdr:colOff>127000</xdr:colOff>
      <xdr:row>54</xdr:row>
      <xdr:rowOff>139700</xdr:rowOff>
    </xdr:to>
    <xdr:cxnSp macro="">
      <xdr:nvCxnSpPr>
        <xdr:cNvPr id="561" name="直線コネクタ 560"/>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67327</xdr:rowOff>
    </xdr:from>
    <xdr:ext cx="249299" cy="259045"/>
    <xdr:sp macro="" textlink="">
      <xdr:nvSpPr>
        <xdr:cNvPr id="562" name="失業対策事業費平均値テキスト"/>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63" name="フローチャート: 判断 562"/>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139700</xdr:rowOff>
    </xdr:from>
    <xdr:to>
      <xdr:col>81</xdr:col>
      <xdr:colOff>50800</xdr:colOff>
      <xdr:row>54</xdr:row>
      <xdr:rowOff>139700</xdr:rowOff>
    </xdr:to>
    <xdr:cxnSp macro="">
      <xdr:nvCxnSpPr>
        <xdr:cNvPr id="564" name="直線コネクタ 563"/>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54</xdr:row>
      <xdr:rowOff>88900</xdr:rowOff>
    </xdr:from>
    <xdr:to>
      <xdr:col>81</xdr:col>
      <xdr:colOff>101600</xdr:colOff>
      <xdr:row>55</xdr:row>
      <xdr:rowOff>19050</xdr:rowOff>
    </xdr:to>
    <xdr:sp macro="" textlink="">
      <xdr:nvSpPr>
        <xdr:cNvPr id="565" name="フローチャート: 判断 564"/>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55</xdr:row>
      <xdr:rowOff>10177</xdr:rowOff>
    </xdr:from>
    <xdr:ext cx="249299" cy="259045"/>
    <xdr:sp macro="" textlink="">
      <xdr:nvSpPr>
        <xdr:cNvPr id="566" name="テキスト ボックス 565"/>
        <xdr:cNvSpPr txBox="1"/>
      </xdr:nvSpPr>
      <xdr:spPr>
        <a:xfrm>
          <a:off x="15356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54</xdr:row>
      <xdr:rowOff>139700</xdr:rowOff>
    </xdr:from>
    <xdr:to>
      <xdr:col>76</xdr:col>
      <xdr:colOff>114300</xdr:colOff>
      <xdr:row>54</xdr:row>
      <xdr:rowOff>139700</xdr:rowOff>
    </xdr:to>
    <xdr:cxnSp macro="">
      <xdr:nvCxnSpPr>
        <xdr:cNvPr id="567" name="直線コネクタ 566"/>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54</xdr:row>
      <xdr:rowOff>88900</xdr:rowOff>
    </xdr:from>
    <xdr:to>
      <xdr:col>76</xdr:col>
      <xdr:colOff>165100</xdr:colOff>
      <xdr:row>55</xdr:row>
      <xdr:rowOff>19050</xdr:rowOff>
    </xdr:to>
    <xdr:sp macro="" textlink="">
      <xdr:nvSpPr>
        <xdr:cNvPr id="568" name="フローチャート: 判断 567"/>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55</xdr:row>
      <xdr:rowOff>10177</xdr:rowOff>
    </xdr:from>
    <xdr:ext cx="249299" cy="259045"/>
    <xdr:sp macro="" textlink="">
      <xdr:nvSpPr>
        <xdr:cNvPr id="569" name="テキスト ボックス 568"/>
        <xdr:cNvSpPr txBox="1"/>
      </xdr:nvSpPr>
      <xdr:spPr>
        <a:xfrm>
          <a:off x="14467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139700</xdr:rowOff>
    </xdr:from>
    <xdr:to>
      <xdr:col>71</xdr:col>
      <xdr:colOff>177800</xdr:colOff>
      <xdr:row>54</xdr:row>
      <xdr:rowOff>139700</xdr:rowOff>
    </xdr:to>
    <xdr:cxnSp macro="">
      <xdr:nvCxnSpPr>
        <xdr:cNvPr id="570" name="直線コネクタ 569"/>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54</xdr:row>
      <xdr:rowOff>88900</xdr:rowOff>
    </xdr:from>
    <xdr:to>
      <xdr:col>72</xdr:col>
      <xdr:colOff>38100</xdr:colOff>
      <xdr:row>55</xdr:row>
      <xdr:rowOff>19050</xdr:rowOff>
    </xdr:to>
    <xdr:sp macro="" textlink="">
      <xdr:nvSpPr>
        <xdr:cNvPr id="571" name="フローチャート: 判断 570"/>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55</xdr:row>
      <xdr:rowOff>10177</xdr:rowOff>
    </xdr:from>
    <xdr:ext cx="249299" cy="259045"/>
    <xdr:sp macro="" textlink="">
      <xdr:nvSpPr>
        <xdr:cNvPr id="572" name="テキスト ボックス 571"/>
        <xdr:cNvSpPr txBox="1"/>
      </xdr:nvSpPr>
      <xdr:spPr>
        <a:xfrm>
          <a:off x="1357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73" name="フローチャート: 判断 572"/>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55</xdr:row>
      <xdr:rowOff>10177</xdr:rowOff>
    </xdr:from>
    <xdr:ext cx="249299" cy="259045"/>
    <xdr:sp macro="" textlink="">
      <xdr:nvSpPr>
        <xdr:cNvPr id="574" name="テキスト ボックス 573"/>
        <xdr:cNvSpPr txBox="1"/>
      </xdr:nvSpPr>
      <xdr:spPr>
        <a:xfrm>
          <a:off x="1268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75" name="テキスト ボックス 574"/>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76" name="テキスト ボックス 575"/>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77" name="テキスト ボックス 576"/>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78" name="テキスト ボックス 577"/>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79" name="テキスト ボックス 578"/>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80" name="楕円 579"/>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124477</xdr:rowOff>
    </xdr:from>
    <xdr:ext cx="249299" cy="259045"/>
    <xdr:sp macro="" textlink="">
      <xdr:nvSpPr>
        <xdr:cNvPr id="581" name="失業対策事業費該当値テキスト"/>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88900</xdr:rowOff>
    </xdr:from>
    <xdr:to>
      <xdr:col>81</xdr:col>
      <xdr:colOff>101600</xdr:colOff>
      <xdr:row>55</xdr:row>
      <xdr:rowOff>19050</xdr:rowOff>
    </xdr:to>
    <xdr:sp macro="" textlink="">
      <xdr:nvSpPr>
        <xdr:cNvPr id="582" name="楕円 581"/>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53</xdr:row>
      <xdr:rowOff>35577</xdr:rowOff>
    </xdr:from>
    <xdr:ext cx="249299" cy="259045"/>
    <xdr:sp macro="" textlink="">
      <xdr:nvSpPr>
        <xdr:cNvPr id="583" name="テキスト ボックス 582"/>
        <xdr:cNvSpPr txBox="1"/>
      </xdr:nvSpPr>
      <xdr:spPr>
        <a:xfrm>
          <a:off x="15356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54</xdr:row>
      <xdr:rowOff>88900</xdr:rowOff>
    </xdr:from>
    <xdr:to>
      <xdr:col>76</xdr:col>
      <xdr:colOff>165100</xdr:colOff>
      <xdr:row>55</xdr:row>
      <xdr:rowOff>19050</xdr:rowOff>
    </xdr:to>
    <xdr:sp macro="" textlink="">
      <xdr:nvSpPr>
        <xdr:cNvPr id="584" name="楕円 583"/>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53</xdr:row>
      <xdr:rowOff>35577</xdr:rowOff>
    </xdr:from>
    <xdr:ext cx="249299" cy="259045"/>
    <xdr:sp macro="" textlink="">
      <xdr:nvSpPr>
        <xdr:cNvPr id="585" name="テキスト ボックス 584"/>
        <xdr:cNvSpPr txBox="1"/>
      </xdr:nvSpPr>
      <xdr:spPr>
        <a:xfrm>
          <a:off x="14467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88900</xdr:rowOff>
    </xdr:from>
    <xdr:to>
      <xdr:col>72</xdr:col>
      <xdr:colOff>38100</xdr:colOff>
      <xdr:row>55</xdr:row>
      <xdr:rowOff>19050</xdr:rowOff>
    </xdr:to>
    <xdr:sp macro="" textlink="">
      <xdr:nvSpPr>
        <xdr:cNvPr id="586" name="楕円 585"/>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53</xdr:row>
      <xdr:rowOff>35577</xdr:rowOff>
    </xdr:from>
    <xdr:ext cx="249299" cy="259045"/>
    <xdr:sp macro="" textlink="">
      <xdr:nvSpPr>
        <xdr:cNvPr id="587" name="テキスト ボックス 586"/>
        <xdr:cNvSpPr txBox="1"/>
      </xdr:nvSpPr>
      <xdr:spPr>
        <a:xfrm>
          <a:off x="1357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88" name="楕円 587"/>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53</xdr:row>
      <xdr:rowOff>35577</xdr:rowOff>
    </xdr:from>
    <xdr:ext cx="249299" cy="259045"/>
    <xdr:sp macro="" textlink="">
      <xdr:nvSpPr>
        <xdr:cNvPr id="589" name="テキスト ボックス 588"/>
        <xdr:cNvSpPr txBox="1"/>
      </xdr:nvSpPr>
      <xdr:spPr>
        <a:xfrm>
          <a:off x="1268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90" name="正方形/長方形 589"/>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591" name="正方形/長方形 590"/>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592" name="正方形/長方形 591"/>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593" name="正方形/長方形 592"/>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594" name="正方形/長方形 593"/>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42,289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595" name="正方形/長方形 594"/>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596" name="正方形/長方形 595"/>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52,906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597" name="正方形/長方形 596"/>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598" name="テキスト ボックス 597"/>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599" name="直線コネクタ 598"/>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00" name="直線コネクタ 599"/>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01" name="テキスト ボックス 600"/>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02" name="直線コネクタ 601"/>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35577</xdr:rowOff>
    </xdr:from>
    <xdr:ext cx="531299" cy="259045"/>
    <xdr:sp macro="" textlink="">
      <xdr:nvSpPr>
        <xdr:cNvPr id="603" name="テキスト ボックス 602"/>
        <xdr:cNvSpPr txBox="1"/>
      </xdr:nvSpPr>
      <xdr:spPr>
        <a:xfrm>
          <a:off x="11914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04" name="直線コネクタ 603"/>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73</xdr:row>
      <xdr:rowOff>168927</xdr:rowOff>
    </xdr:from>
    <xdr:ext cx="595419" cy="259045"/>
    <xdr:sp macro="" textlink="">
      <xdr:nvSpPr>
        <xdr:cNvPr id="605" name="テキスト ボックス 604"/>
        <xdr:cNvSpPr txBox="1"/>
      </xdr:nvSpPr>
      <xdr:spPr>
        <a:xfrm>
          <a:off x="11850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06" name="直線コネクタ 605"/>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71</xdr:row>
      <xdr:rowOff>130827</xdr:rowOff>
    </xdr:from>
    <xdr:ext cx="595419" cy="259045"/>
    <xdr:sp macro="" textlink="">
      <xdr:nvSpPr>
        <xdr:cNvPr id="607" name="テキスト ボックス 606"/>
        <xdr:cNvSpPr txBox="1"/>
      </xdr:nvSpPr>
      <xdr:spPr>
        <a:xfrm>
          <a:off x="11850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08" name="直線コネクタ 607"/>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92727</xdr:rowOff>
    </xdr:from>
    <xdr:ext cx="595419" cy="259045"/>
    <xdr:sp macro="" textlink="">
      <xdr:nvSpPr>
        <xdr:cNvPr id="609" name="テキスト ボックス 608"/>
        <xdr:cNvSpPr txBox="1"/>
      </xdr:nvSpPr>
      <xdr:spPr>
        <a:xfrm>
          <a:off x="11850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10" name="直線コネクタ 609"/>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11" name="テキスト ボックス 610"/>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12" name="公債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72</xdr:row>
      <xdr:rowOff>27244</xdr:rowOff>
    </xdr:from>
    <xdr:to>
      <xdr:col>85</xdr:col>
      <xdr:colOff>126364</xdr:colOff>
      <xdr:row>78</xdr:row>
      <xdr:rowOff>27465</xdr:rowOff>
    </xdr:to>
    <xdr:cxnSp macro="">
      <xdr:nvCxnSpPr>
        <xdr:cNvPr id="613" name="直線コネクタ 612"/>
        <xdr:cNvCxnSpPr/>
      </xdr:nvCxnSpPr>
      <xdr:spPr>
        <a:xfrm flipV="1">
          <a:off x="16317595" y="12371644"/>
          <a:ext cx="1269" cy="102892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31292</xdr:rowOff>
    </xdr:from>
    <xdr:ext cx="534377" cy="259045"/>
    <xdr:sp macro="" textlink="">
      <xdr:nvSpPr>
        <xdr:cNvPr id="614" name="公債費最小値テキスト"/>
        <xdr:cNvSpPr txBox="1"/>
      </xdr:nvSpPr>
      <xdr:spPr>
        <a:xfrm>
          <a:off x="16370300" y="134043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24,729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27465</xdr:rowOff>
    </xdr:from>
    <xdr:to>
      <xdr:col>86</xdr:col>
      <xdr:colOff>25400</xdr:colOff>
      <xdr:row>78</xdr:row>
      <xdr:rowOff>27465</xdr:rowOff>
    </xdr:to>
    <xdr:cxnSp macro="">
      <xdr:nvCxnSpPr>
        <xdr:cNvPr id="615" name="直線コネクタ 614"/>
        <xdr:cNvCxnSpPr/>
      </xdr:nvCxnSpPr>
      <xdr:spPr>
        <a:xfrm>
          <a:off x="16230600" y="1340056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70</xdr:row>
      <xdr:rowOff>145371</xdr:rowOff>
    </xdr:from>
    <xdr:ext cx="599010" cy="259045"/>
    <xdr:sp macro="" textlink="">
      <xdr:nvSpPr>
        <xdr:cNvPr id="616" name="公債費最大値テキスト"/>
        <xdr:cNvSpPr txBox="1"/>
      </xdr:nvSpPr>
      <xdr:spPr>
        <a:xfrm>
          <a:off x="16370300" y="1214687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159,758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72</xdr:row>
      <xdr:rowOff>27244</xdr:rowOff>
    </xdr:from>
    <xdr:to>
      <xdr:col>86</xdr:col>
      <xdr:colOff>25400</xdr:colOff>
      <xdr:row>72</xdr:row>
      <xdr:rowOff>27244</xdr:rowOff>
    </xdr:to>
    <xdr:cxnSp macro="">
      <xdr:nvCxnSpPr>
        <xdr:cNvPr id="617" name="直線コネクタ 616"/>
        <xdr:cNvCxnSpPr/>
      </xdr:nvCxnSpPr>
      <xdr:spPr>
        <a:xfrm>
          <a:off x="16230600" y="123716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72</xdr:row>
      <xdr:rowOff>13094</xdr:rowOff>
    </xdr:from>
    <xdr:to>
      <xdr:col>85</xdr:col>
      <xdr:colOff>127000</xdr:colOff>
      <xdr:row>72</xdr:row>
      <xdr:rowOff>27244</xdr:rowOff>
    </xdr:to>
    <xdr:cxnSp macro="">
      <xdr:nvCxnSpPr>
        <xdr:cNvPr id="618" name="直線コネクタ 617"/>
        <xdr:cNvCxnSpPr/>
      </xdr:nvCxnSpPr>
      <xdr:spPr>
        <a:xfrm>
          <a:off x="15481300" y="12357494"/>
          <a:ext cx="838200" cy="141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76</xdr:row>
      <xdr:rowOff>26202</xdr:rowOff>
    </xdr:from>
    <xdr:ext cx="534377" cy="259045"/>
    <xdr:sp macro="" textlink="">
      <xdr:nvSpPr>
        <xdr:cNvPr id="619" name="公債費平均値テキスト"/>
        <xdr:cNvSpPr txBox="1"/>
      </xdr:nvSpPr>
      <xdr:spPr>
        <a:xfrm>
          <a:off x="16370300" y="1305640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60,397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76</xdr:row>
      <xdr:rowOff>47775</xdr:rowOff>
    </xdr:from>
    <xdr:to>
      <xdr:col>85</xdr:col>
      <xdr:colOff>177800</xdr:colOff>
      <xdr:row>76</xdr:row>
      <xdr:rowOff>149375</xdr:rowOff>
    </xdr:to>
    <xdr:sp macro="" textlink="">
      <xdr:nvSpPr>
        <xdr:cNvPr id="620" name="フローチャート: 判断 619"/>
        <xdr:cNvSpPr/>
      </xdr:nvSpPr>
      <xdr:spPr>
        <a:xfrm>
          <a:off x="16268700" y="130779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71</xdr:row>
      <xdr:rowOff>153271</xdr:rowOff>
    </xdr:from>
    <xdr:to>
      <xdr:col>81</xdr:col>
      <xdr:colOff>50800</xdr:colOff>
      <xdr:row>72</xdr:row>
      <xdr:rowOff>13094</xdr:rowOff>
    </xdr:to>
    <xdr:cxnSp macro="">
      <xdr:nvCxnSpPr>
        <xdr:cNvPr id="621" name="直線コネクタ 620"/>
        <xdr:cNvCxnSpPr/>
      </xdr:nvCxnSpPr>
      <xdr:spPr>
        <a:xfrm>
          <a:off x="14592300" y="12326221"/>
          <a:ext cx="889000" cy="312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76</xdr:row>
      <xdr:rowOff>43614</xdr:rowOff>
    </xdr:from>
    <xdr:to>
      <xdr:col>81</xdr:col>
      <xdr:colOff>101600</xdr:colOff>
      <xdr:row>76</xdr:row>
      <xdr:rowOff>145214</xdr:rowOff>
    </xdr:to>
    <xdr:sp macro="" textlink="">
      <xdr:nvSpPr>
        <xdr:cNvPr id="622" name="フローチャート: 判断 621"/>
        <xdr:cNvSpPr/>
      </xdr:nvSpPr>
      <xdr:spPr>
        <a:xfrm>
          <a:off x="15430500" y="130738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76</xdr:row>
      <xdr:rowOff>136341</xdr:rowOff>
    </xdr:from>
    <xdr:ext cx="534377" cy="259045"/>
    <xdr:sp macro="" textlink="">
      <xdr:nvSpPr>
        <xdr:cNvPr id="623" name="テキスト ボックス 622"/>
        <xdr:cNvSpPr txBox="1"/>
      </xdr:nvSpPr>
      <xdr:spPr>
        <a:xfrm>
          <a:off x="15214111" y="131665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60,943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71</xdr:row>
      <xdr:rowOff>143000</xdr:rowOff>
    </xdr:from>
    <xdr:to>
      <xdr:col>76</xdr:col>
      <xdr:colOff>114300</xdr:colOff>
      <xdr:row>71</xdr:row>
      <xdr:rowOff>153271</xdr:rowOff>
    </xdr:to>
    <xdr:cxnSp macro="">
      <xdr:nvCxnSpPr>
        <xdr:cNvPr id="624" name="直線コネクタ 623"/>
        <xdr:cNvCxnSpPr/>
      </xdr:nvCxnSpPr>
      <xdr:spPr>
        <a:xfrm>
          <a:off x="13703300" y="12315950"/>
          <a:ext cx="889000" cy="102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76</xdr:row>
      <xdr:rowOff>40917</xdr:rowOff>
    </xdr:from>
    <xdr:to>
      <xdr:col>76</xdr:col>
      <xdr:colOff>165100</xdr:colOff>
      <xdr:row>76</xdr:row>
      <xdr:rowOff>142517</xdr:rowOff>
    </xdr:to>
    <xdr:sp macro="" textlink="">
      <xdr:nvSpPr>
        <xdr:cNvPr id="625" name="フローチャート: 判断 624"/>
        <xdr:cNvSpPr/>
      </xdr:nvSpPr>
      <xdr:spPr>
        <a:xfrm>
          <a:off x="14541500" y="130711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76</xdr:row>
      <xdr:rowOff>133644</xdr:rowOff>
    </xdr:from>
    <xdr:ext cx="534377" cy="259045"/>
    <xdr:sp macro="" textlink="">
      <xdr:nvSpPr>
        <xdr:cNvPr id="626" name="テキスト ボックス 625"/>
        <xdr:cNvSpPr txBox="1"/>
      </xdr:nvSpPr>
      <xdr:spPr>
        <a:xfrm>
          <a:off x="14325111" y="131638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61,297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71</xdr:row>
      <xdr:rowOff>81491</xdr:rowOff>
    </xdr:from>
    <xdr:to>
      <xdr:col>71</xdr:col>
      <xdr:colOff>177800</xdr:colOff>
      <xdr:row>71</xdr:row>
      <xdr:rowOff>143000</xdr:rowOff>
    </xdr:to>
    <xdr:cxnSp macro="">
      <xdr:nvCxnSpPr>
        <xdr:cNvPr id="627" name="直線コネクタ 626"/>
        <xdr:cNvCxnSpPr/>
      </xdr:nvCxnSpPr>
      <xdr:spPr>
        <a:xfrm>
          <a:off x="12814300" y="12254441"/>
          <a:ext cx="889000" cy="615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76</xdr:row>
      <xdr:rowOff>45214</xdr:rowOff>
    </xdr:from>
    <xdr:to>
      <xdr:col>72</xdr:col>
      <xdr:colOff>38100</xdr:colOff>
      <xdr:row>76</xdr:row>
      <xdr:rowOff>146814</xdr:rowOff>
    </xdr:to>
    <xdr:sp macro="" textlink="">
      <xdr:nvSpPr>
        <xdr:cNvPr id="628" name="フローチャート: 判断 627"/>
        <xdr:cNvSpPr/>
      </xdr:nvSpPr>
      <xdr:spPr>
        <a:xfrm>
          <a:off x="13652500" y="13075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76</xdr:row>
      <xdr:rowOff>137941</xdr:rowOff>
    </xdr:from>
    <xdr:ext cx="534377" cy="259045"/>
    <xdr:sp macro="" textlink="">
      <xdr:nvSpPr>
        <xdr:cNvPr id="629" name="テキスト ボックス 628"/>
        <xdr:cNvSpPr txBox="1"/>
      </xdr:nvSpPr>
      <xdr:spPr>
        <a:xfrm>
          <a:off x="13436111" y="131681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60,733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76</xdr:row>
      <xdr:rowOff>49665</xdr:rowOff>
    </xdr:from>
    <xdr:to>
      <xdr:col>67</xdr:col>
      <xdr:colOff>101600</xdr:colOff>
      <xdr:row>76</xdr:row>
      <xdr:rowOff>151265</xdr:rowOff>
    </xdr:to>
    <xdr:sp macro="" textlink="">
      <xdr:nvSpPr>
        <xdr:cNvPr id="630" name="フローチャート: 判断 629"/>
        <xdr:cNvSpPr/>
      </xdr:nvSpPr>
      <xdr:spPr>
        <a:xfrm>
          <a:off x="12763500" y="130798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76</xdr:row>
      <xdr:rowOff>142392</xdr:rowOff>
    </xdr:from>
    <xdr:ext cx="534377" cy="259045"/>
    <xdr:sp macro="" textlink="">
      <xdr:nvSpPr>
        <xdr:cNvPr id="631" name="テキスト ボックス 630"/>
        <xdr:cNvSpPr txBox="1"/>
      </xdr:nvSpPr>
      <xdr:spPr>
        <a:xfrm>
          <a:off x="12547111" y="131725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60,149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32" name="テキスト ボックス 631"/>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33" name="テキスト ボックス 632"/>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34" name="テキスト ボックス 633"/>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35" name="テキスト ボックス 634"/>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36" name="テキスト ボックス 635"/>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71</xdr:row>
      <xdr:rowOff>147894</xdr:rowOff>
    </xdr:from>
    <xdr:to>
      <xdr:col>85</xdr:col>
      <xdr:colOff>177800</xdr:colOff>
      <xdr:row>72</xdr:row>
      <xdr:rowOff>78044</xdr:rowOff>
    </xdr:to>
    <xdr:sp macro="" textlink="">
      <xdr:nvSpPr>
        <xdr:cNvPr id="637" name="楕円 636"/>
        <xdr:cNvSpPr/>
      </xdr:nvSpPr>
      <xdr:spPr>
        <a:xfrm>
          <a:off x="16268700" y="123208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71</xdr:row>
      <xdr:rowOff>100921</xdr:rowOff>
    </xdr:from>
    <xdr:ext cx="599010" cy="259045"/>
    <xdr:sp macro="" textlink="">
      <xdr:nvSpPr>
        <xdr:cNvPr id="638" name="公債費該当値テキスト"/>
        <xdr:cNvSpPr txBox="1"/>
      </xdr:nvSpPr>
      <xdr:spPr>
        <a:xfrm>
          <a:off x="16370300" y="1227387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159,758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71</xdr:row>
      <xdr:rowOff>133744</xdr:rowOff>
    </xdr:from>
    <xdr:to>
      <xdr:col>81</xdr:col>
      <xdr:colOff>101600</xdr:colOff>
      <xdr:row>72</xdr:row>
      <xdr:rowOff>63894</xdr:rowOff>
    </xdr:to>
    <xdr:sp macro="" textlink="">
      <xdr:nvSpPr>
        <xdr:cNvPr id="639" name="楕円 638"/>
        <xdr:cNvSpPr/>
      </xdr:nvSpPr>
      <xdr:spPr>
        <a:xfrm>
          <a:off x="15430500" y="123066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70</xdr:row>
      <xdr:rowOff>80421</xdr:rowOff>
    </xdr:from>
    <xdr:ext cx="599010" cy="259045"/>
    <xdr:sp macro="" textlink="">
      <xdr:nvSpPr>
        <xdr:cNvPr id="640" name="テキスト ボックス 639"/>
        <xdr:cNvSpPr txBox="1"/>
      </xdr:nvSpPr>
      <xdr:spPr>
        <a:xfrm>
          <a:off x="15181795" y="120819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161,615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71</xdr:row>
      <xdr:rowOff>102471</xdr:rowOff>
    </xdr:from>
    <xdr:to>
      <xdr:col>76</xdr:col>
      <xdr:colOff>165100</xdr:colOff>
      <xdr:row>72</xdr:row>
      <xdr:rowOff>32621</xdr:rowOff>
    </xdr:to>
    <xdr:sp macro="" textlink="">
      <xdr:nvSpPr>
        <xdr:cNvPr id="641" name="楕円 640"/>
        <xdr:cNvSpPr/>
      </xdr:nvSpPr>
      <xdr:spPr>
        <a:xfrm>
          <a:off x="14541500" y="122754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70</xdr:row>
      <xdr:rowOff>49148</xdr:rowOff>
    </xdr:from>
    <xdr:ext cx="599010" cy="259045"/>
    <xdr:sp macro="" textlink="">
      <xdr:nvSpPr>
        <xdr:cNvPr id="642" name="テキスト ボックス 641"/>
        <xdr:cNvSpPr txBox="1"/>
      </xdr:nvSpPr>
      <xdr:spPr>
        <a:xfrm>
          <a:off x="14292795" y="1205064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165,719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71</xdr:row>
      <xdr:rowOff>92200</xdr:rowOff>
    </xdr:from>
    <xdr:to>
      <xdr:col>72</xdr:col>
      <xdr:colOff>38100</xdr:colOff>
      <xdr:row>72</xdr:row>
      <xdr:rowOff>22350</xdr:rowOff>
    </xdr:to>
    <xdr:sp macro="" textlink="">
      <xdr:nvSpPr>
        <xdr:cNvPr id="643" name="楕円 642"/>
        <xdr:cNvSpPr/>
      </xdr:nvSpPr>
      <xdr:spPr>
        <a:xfrm>
          <a:off x="13652500" y="122651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70</xdr:row>
      <xdr:rowOff>38877</xdr:rowOff>
    </xdr:from>
    <xdr:ext cx="599010" cy="259045"/>
    <xdr:sp macro="" textlink="">
      <xdr:nvSpPr>
        <xdr:cNvPr id="644" name="テキスト ボックス 643"/>
        <xdr:cNvSpPr txBox="1"/>
      </xdr:nvSpPr>
      <xdr:spPr>
        <a:xfrm>
          <a:off x="13403795" y="1204037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167,067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71</xdr:row>
      <xdr:rowOff>30691</xdr:rowOff>
    </xdr:from>
    <xdr:to>
      <xdr:col>67</xdr:col>
      <xdr:colOff>101600</xdr:colOff>
      <xdr:row>71</xdr:row>
      <xdr:rowOff>132291</xdr:rowOff>
    </xdr:to>
    <xdr:sp macro="" textlink="">
      <xdr:nvSpPr>
        <xdr:cNvPr id="645" name="楕円 644"/>
        <xdr:cNvSpPr/>
      </xdr:nvSpPr>
      <xdr:spPr>
        <a:xfrm>
          <a:off x="12763500" y="122036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69</xdr:row>
      <xdr:rowOff>148818</xdr:rowOff>
    </xdr:from>
    <xdr:ext cx="599010" cy="259045"/>
    <xdr:sp macro="" textlink="">
      <xdr:nvSpPr>
        <xdr:cNvPr id="646" name="テキスト ボックス 645"/>
        <xdr:cNvSpPr txBox="1"/>
      </xdr:nvSpPr>
      <xdr:spPr>
        <a:xfrm>
          <a:off x="12514795" y="1197886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175,139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47" name="正方形/長方形 646"/>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48" name="正方形/長方形 647"/>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49" name="正方形/長方形 648"/>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50" name="正方形/長方形 649"/>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51" name="正方形/長方形 650"/>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14,035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52" name="正方形/長方形 651"/>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53" name="正方形/長方形 652"/>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16,592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54" name="正方形/長方形 653"/>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55" name="テキスト ボックス 654"/>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56" name="直線コネクタ 655"/>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57" name="直線コネクタ 656"/>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58" name="テキスト ボックス 657"/>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59" name="直線コネクタ 658"/>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35577</xdr:rowOff>
    </xdr:from>
    <xdr:ext cx="531299" cy="259045"/>
    <xdr:sp macro="" textlink="">
      <xdr:nvSpPr>
        <xdr:cNvPr id="660" name="テキスト ボックス 659"/>
        <xdr:cNvSpPr txBox="1"/>
      </xdr:nvSpPr>
      <xdr:spPr>
        <a:xfrm>
          <a:off x="11914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61" name="直線コネクタ 660"/>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93</xdr:row>
      <xdr:rowOff>168927</xdr:rowOff>
    </xdr:from>
    <xdr:ext cx="531299" cy="259045"/>
    <xdr:sp macro="" textlink="">
      <xdr:nvSpPr>
        <xdr:cNvPr id="662" name="テキスト ボックス 661"/>
        <xdr:cNvSpPr txBox="1"/>
      </xdr:nvSpPr>
      <xdr:spPr>
        <a:xfrm>
          <a:off x="11914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63" name="直線コネクタ 662"/>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91</xdr:row>
      <xdr:rowOff>130827</xdr:rowOff>
    </xdr:from>
    <xdr:ext cx="531299" cy="259045"/>
    <xdr:sp macro="" textlink="">
      <xdr:nvSpPr>
        <xdr:cNvPr id="664" name="テキスト ボックス 663"/>
        <xdr:cNvSpPr txBox="1"/>
      </xdr:nvSpPr>
      <xdr:spPr>
        <a:xfrm>
          <a:off x="11914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65" name="直線コネクタ 664"/>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92727</xdr:rowOff>
    </xdr:from>
    <xdr:ext cx="595419" cy="259045"/>
    <xdr:sp macro="" textlink="">
      <xdr:nvSpPr>
        <xdr:cNvPr id="666" name="テキスト ボックス 665"/>
        <xdr:cNvSpPr txBox="1"/>
      </xdr:nvSpPr>
      <xdr:spPr>
        <a:xfrm>
          <a:off x="11850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67" name="直線コネクタ 666"/>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68" name="テキスト ボックス 667"/>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69" name="積立金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5195</xdr:rowOff>
    </xdr:from>
    <xdr:to>
      <xdr:col>85</xdr:col>
      <xdr:colOff>126364</xdr:colOff>
      <xdr:row>99</xdr:row>
      <xdr:rowOff>203</xdr:rowOff>
    </xdr:to>
    <xdr:cxnSp macro="">
      <xdr:nvCxnSpPr>
        <xdr:cNvPr id="670" name="直線コネクタ 669"/>
        <xdr:cNvCxnSpPr/>
      </xdr:nvCxnSpPr>
      <xdr:spPr>
        <a:xfrm flipV="1">
          <a:off x="16317595" y="15435695"/>
          <a:ext cx="1269" cy="153805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4030</xdr:rowOff>
    </xdr:from>
    <xdr:ext cx="469744" cy="259045"/>
    <xdr:sp macro="" textlink="">
      <xdr:nvSpPr>
        <xdr:cNvPr id="671" name="積立金最小値テキスト"/>
        <xdr:cNvSpPr txBox="1"/>
      </xdr:nvSpPr>
      <xdr:spPr>
        <a:xfrm>
          <a:off x="16370300" y="1697758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3,484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203</xdr:rowOff>
    </xdr:from>
    <xdr:to>
      <xdr:col>86</xdr:col>
      <xdr:colOff>25400</xdr:colOff>
      <xdr:row>99</xdr:row>
      <xdr:rowOff>203</xdr:rowOff>
    </xdr:to>
    <xdr:cxnSp macro="">
      <xdr:nvCxnSpPr>
        <xdr:cNvPr id="672" name="直線コネクタ 671"/>
        <xdr:cNvCxnSpPr/>
      </xdr:nvCxnSpPr>
      <xdr:spPr>
        <a:xfrm>
          <a:off x="16230600" y="1697375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88</xdr:row>
      <xdr:rowOff>123322</xdr:rowOff>
    </xdr:from>
    <xdr:ext cx="599010" cy="259045"/>
    <xdr:sp macro="" textlink="">
      <xdr:nvSpPr>
        <xdr:cNvPr id="673" name="積立金最大値テキスト"/>
        <xdr:cNvSpPr txBox="1"/>
      </xdr:nvSpPr>
      <xdr:spPr>
        <a:xfrm>
          <a:off x="16370300" y="1521092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124,591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90</xdr:row>
      <xdr:rowOff>5195</xdr:rowOff>
    </xdr:from>
    <xdr:to>
      <xdr:col>86</xdr:col>
      <xdr:colOff>25400</xdr:colOff>
      <xdr:row>90</xdr:row>
      <xdr:rowOff>5195</xdr:rowOff>
    </xdr:to>
    <xdr:cxnSp macro="">
      <xdr:nvCxnSpPr>
        <xdr:cNvPr id="674" name="直線コネクタ 673"/>
        <xdr:cNvCxnSpPr/>
      </xdr:nvCxnSpPr>
      <xdr:spPr>
        <a:xfrm>
          <a:off x="16230600" y="154356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97</xdr:row>
      <xdr:rowOff>126505</xdr:rowOff>
    </xdr:from>
    <xdr:to>
      <xdr:col>85</xdr:col>
      <xdr:colOff>127000</xdr:colOff>
      <xdr:row>97</xdr:row>
      <xdr:rowOff>147244</xdr:rowOff>
    </xdr:to>
    <xdr:cxnSp macro="">
      <xdr:nvCxnSpPr>
        <xdr:cNvPr id="675" name="直線コネクタ 674"/>
        <xdr:cNvCxnSpPr/>
      </xdr:nvCxnSpPr>
      <xdr:spPr>
        <a:xfrm>
          <a:off x="15481300" y="16757155"/>
          <a:ext cx="838200" cy="207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95</xdr:row>
      <xdr:rowOff>157142</xdr:rowOff>
    </xdr:from>
    <xdr:ext cx="534377" cy="259045"/>
    <xdr:sp macro="" textlink="">
      <xdr:nvSpPr>
        <xdr:cNvPr id="676" name="積立金平均値テキスト"/>
        <xdr:cNvSpPr txBox="1"/>
      </xdr:nvSpPr>
      <xdr:spPr>
        <a:xfrm>
          <a:off x="16370300" y="1644489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29,428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134265</xdr:rowOff>
    </xdr:from>
    <xdr:to>
      <xdr:col>85</xdr:col>
      <xdr:colOff>177800</xdr:colOff>
      <xdr:row>97</xdr:row>
      <xdr:rowOff>64415</xdr:rowOff>
    </xdr:to>
    <xdr:sp macro="" textlink="">
      <xdr:nvSpPr>
        <xdr:cNvPr id="677" name="フローチャート: 判断 676"/>
        <xdr:cNvSpPr/>
      </xdr:nvSpPr>
      <xdr:spPr>
        <a:xfrm>
          <a:off x="16268700" y="165934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97</xdr:row>
      <xdr:rowOff>126505</xdr:rowOff>
    </xdr:from>
    <xdr:to>
      <xdr:col>81</xdr:col>
      <xdr:colOff>50800</xdr:colOff>
      <xdr:row>98</xdr:row>
      <xdr:rowOff>156972</xdr:rowOff>
    </xdr:to>
    <xdr:cxnSp macro="">
      <xdr:nvCxnSpPr>
        <xdr:cNvPr id="678" name="直線コネクタ 677"/>
        <xdr:cNvCxnSpPr/>
      </xdr:nvCxnSpPr>
      <xdr:spPr>
        <a:xfrm flipV="1">
          <a:off x="14592300" y="16757155"/>
          <a:ext cx="889000" cy="2019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97</xdr:row>
      <xdr:rowOff>65582</xdr:rowOff>
    </xdr:from>
    <xdr:to>
      <xdr:col>81</xdr:col>
      <xdr:colOff>101600</xdr:colOff>
      <xdr:row>97</xdr:row>
      <xdr:rowOff>167182</xdr:rowOff>
    </xdr:to>
    <xdr:sp macro="" textlink="">
      <xdr:nvSpPr>
        <xdr:cNvPr id="679" name="フローチャート: 判断 678"/>
        <xdr:cNvSpPr/>
      </xdr:nvSpPr>
      <xdr:spPr>
        <a:xfrm>
          <a:off x="15430500" y="166962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96</xdr:row>
      <xdr:rowOff>12259</xdr:rowOff>
    </xdr:from>
    <xdr:ext cx="534377" cy="259045"/>
    <xdr:sp macro="" textlink="">
      <xdr:nvSpPr>
        <xdr:cNvPr id="680" name="テキスト ボックス 679"/>
        <xdr:cNvSpPr txBox="1"/>
      </xdr:nvSpPr>
      <xdr:spPr>
        <a:xfrm>
          <a:off x="15214111" y="164714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21,336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95</xdr:row>
      <xdr:rowOff>117387</xdr:rowOff>
    </xdr:from>
    <xdr:to>
      <xdr:col>76</xdr:col>
      <xdr:colOff>114300</xdr:colOff>
      <xdr:row>98</xdr:row>
      <xdr:rowOff>156972</xdr:rowOff>
    </xdr:to>
    <xdr:cxnSp macro="">
      <xdr:nvCxnSpPr>
        <xdr:cNvPr id="681" name="直線コネクタ 680"/>
        <xdr:cNvCxnSpPr/>
      </xdr:nvCxnSpPr>
      <xdr:spPr>
        <a:xfrm>
          <a:off x="13703300" y="16405137"/>
          <a:ext cx="889000" cy="5539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97</xdr:row>
      <xdr:rowOff>101309</xdr:rowOff>
    </xdr:from>
    <xdr:to>
      <xdr:col>76</xdr:col>
      <xdr:colOff>165100</xdr:colOff>
      <xdr:row>98</xdr:row>
      <xdr:rowOff>31459</xdr:rowOff>
    </xdr:to>
    <xdr:sp macro="" textlink="">
      <xdr:nvSpPr>
        <xdr:cNvPr id="682" name="フローチャート: 判断 681"/>
        <xdr:cNvSpPr/>
      </xdr:nvSpPr>
      <xdr:spPr>
        <a:xfrm>
          <a:off x="14541500" y="167319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96</xdr:row>
      <xdr:rowOff>47986</xdr:rowOff>
    </xdr:from>
    <xdr:ext cx="534377" cy="259045"/>
    <xdr:sp macro="" textlink="">
      <xdr:nvSpPr>
        <xdr:cNvPr id="683" name="テキスト ボックス 682"/>
        <xdr:cNvSpPr txBox="1"/>
      </xdr:nvSpPr>
      <xdr:spPr>
        <a:xfrm>
          <a:off x="14325111" y="165071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18,523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94</xdr:row>
      <xdr:rowOff>69214</xdr:rowOff>
    </xdr:from>
    <xdr:to>
      <xdr:col>71</xdr:col>
      <xdr:colOff>177800</xdr:colOff>
      <xdr:row>95</xdr:row>
      <xdr:rowOff>117387</xdr:rowOff>
    </xdr:to>
    <xdr:cxnSp macro="">
      <xdr:nvCxnSpPr>
        <xdr:cNvPr id="684" name="直線コネクタ 683"/>
        <xdr:cNvCxnSpPr/>
      </xdr:nvCxnSpPr>
      <xdr:spPr>
        <a:xfrm>
          <a:off x="12814300" y="16185514"/>
          <a:ext cx="889000" cy="2196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97</xdr:row>
      <xdr:rowOff>145021</xdr:rowOff>
    </xdr:from>
    <xdr:to>
      <xdr:col>72</xdr:col>
      <xdr:colOff>38100</xdr:colOff>
      <xdr:row>98</xdr:row>
      <xdr:rowOff>75171</xdr:rowOff>
    </xdr:to>
    <xdr:sp macro="" textlink="">
      <xdr:nvSpPr>
        <xdr:cNvPr id="685" name="フローチャート: 判断 684"/>
        <xdr:cNvSpPr/>
      </xdr:nvSpPr>
      <xdr:spPr>
        <a:xfrm>
          <a:off x="13652500" y="167756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98</xdr:row>
      <xdr:rowOff>66298</xdr:rowOff>
    </xdr:from>
    <xdr:ext cx="534377" cy="259045"/>
    <xdr:sp macro="" textlink="">
      <xdr:nvSpPr>
        <xdr:cNvPr id="686" name="テキスト ボックス 685"/>
        <xdr:cNvSpPr txBox="1"/>
      </xdr:nvSpPr>
      <xdr:spPr>
        <a:xfrm>
          <a:off x="13436111" y="168683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15,081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119711</xdr:rowOff>
    </xdr:from>
    <xdr:to>
      <xdr:col>67</xdr:col>
      <xdr:colOff>101600</xdr:colOff>
      <xdr:row>98</xdr:row>
      <xdr:rowOff>49861</xdr:rowOff>
    </xdr:to>
    <xdr:sp macro="" textlink="">
      <xdr:nvSpPr>
        <xdr:cNvPr id="687" name="フローチャート: 判断 686"/>
        <xdr:cNvSpPr/>
      </xdr:nvSpPr>
      <xdr:spPr>
        <a:xfrm>
          <a:off x="12763500" y="167503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98</xdr:row>
      <xdr:rowOff>40988</xdr:rowOff>
    </xdr:from>
    <xdr:ext cx="534377" cy="259045"/>
    <xdr:sp macro="" textlink="">
      <xdr:nvSpPr>
        <xdr:cNvPr id="688" name="テキスト ボックス 687"/>
        <xdr:cNvSpPr txBox="1"/>
      </xdr:nvSpPr>
      <xdr:spPr>
        <a:xfrm>
          <a:off x="12547111" y="168430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17,074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89" name="テキスト ボックス 688"/>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0" name="テキスト ボックス 689"/>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691" name="テキスト ボックス 690"/>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692" name="テキスト ボックス 691"/>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693" name="テキスト ボックス 692"/>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96444</xdr:rowOff>
    </xdr:from>
    <xdr:to>
      <xdr:col>85</xdr:col>
      <xdr:colOff>177800</xdr:colOff>
      <xdr:row>98</xdr:row>
      <xdr:rowOff>26594</xdr:rowOff>
    </xdr:to>
    <xdr:sp macro="" textlink="">
      <xdr:nvSpPr>
        <xdr:cNvPr id="694" name="楕円 693"/>
        <xdr:cNvSpPr/>
      </xdr:nvSpPr>
      <xdr:spPr>
        <a:xfrm>
          <a:off x="16268700" y="167270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97</xdr:row>
      <xdr:rowOff>74871</xdr:rowOff>
    </xdr:from>
    <xdr:ext cx="534377" cy="259045"/>
    <xdr:sp macro="" textlink="">
      <xdr:nvSpPr>
        <xdr:cNvPr id="695" name="積立金該当値テキスト"/>
        <xdr:cNvSpPr txBox="1"/>
      </xdr:nvSpPr>
      <xdr:spPr>
        <a:xfrm>
          <a:off x="16370300" y="167055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18,906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97</xdr:row>
      <xdr:rowOff>75705</xdr:rowOff>
    </xdr:from>
    <xdr:to>
      <xdr:col>81</xdr:col>
      <xdr:colOff>101600</xdr:colOff>
      <xdr:row>98</xdr:row>
      <xdr:rowOff>5855</xdr:rowOff>
    </xdr:to>
    <xdr:sp macro="" textlink="">
      <xdr:nvSpPr>
        <xdr:cNvPr id="696" name="楕円 695"/>
        <xdr:cNvSpPr/>
      </xdr:nvSpPr>
      <xdr:spPr>
        <a:xfrm>
          <a:off x="15430500" y="167063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97</xdr:row>
      <xdr:rowOff>168432</xdr:rowOff>
    </xdr:from>
    <xdr:ext cx="534377" cy="259045"/>
    <xdr:sp macro="" textlink="">
      <xdr:nvSpPr>
        <xdr:cNvPr id="697" name="テキスト ボックス 696"/>
        <xdr:cNvSpPr txBox="1"/>
      </xdr:nvSpPr>
      <xdr:spPr>
        <a:xfrm>
          <a:off x="15214111" y="167990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20,539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98</xdr:row>
      <xdr:rowOff>106172</xdr:rowOff>
    </xdr:from>
    <xdr:to>
      <xdr:col>76</xdr:col>
      <xdr:colOff>165100</xdr:colOff>
      <xdr:row>99</xdr:row>
      <xdr:rowOff>36322</xdr:rowOff>
    </xdr:to>
    <xdr:sp macro="" textlink="">
      <xdr:nvSpPr>
        <xdr:cNvPr id="698" name="楕円 697"/>
        <xdr:cNvSpPr/>
      </xdr:nvSpPr>
      <xdr:spPr>
        <a:xfrm>
          <a:off x="14541500" y="169082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99</xdr:row>
      <xdr:rowOff>27449</xdr:rowOff>
    </xdr:from>
    <xdr:ext cx="469744" cy="259045"/>
    <xdr:sp macro="" textlink="">
      <xdr:nvSpPr>
        <xdr:cNvPr id="699" name="テキスト ボックス 698"/>
        <xdr:cNvSpPr txBox="1"/>
      </xdr:nvSpPr>
      <xdr:spPr>
        <a:xfrm>
          <a:off x="14357428" y="170009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95</xdr:row>
      <xdr:rowOff>66587</xdr:rowOff>
    </xdr:from>
    <xdr:to>
      <xdr:col>72</xdr:col>
      <xdr:colOff>38100</xdr:colOff>
      <xdr:row>95</xdr:row>
      <xdr:rowOff>168187</xdr:rowOff>
    </xdr:to>
    <xdr:sp macro="" textlink="">
      <xdr:nvSpPr>
        <xdr:cNvPr id="700" name="楕円 699"/>
        <xdr:cNvSpPr/>
      </xdr:nvSpPr>
      <xdr:spPr>
        <a:xfrm>
          <a:off x="13652500" y="163543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94</xdr:row>
      <xdr:rowOff>13264</xdr:rowOff>
    </xdr:from>
    <xdr:ext cx="534377" cy="259045"/>
    <xdr:sp macro="" textlink="">
      <xdr:nvSpPr>
        <xdr:cNvPr id="701" name="テキスト ボックス 700"/>
        <xdr:cNvSpPr txBox="1"/>
      </xdr:nvSpPr>
      <xdr:spPr>
        <a:xfrm>
          <a:off x="13436111" y="161295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48,257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94</xdr:row>
      <xdr:rowOff>18414</xdr:rowOff>
    </xdr:from>
    <xdr:to>
      <xdr:col>67</xdr:col>
      <xdr:colOff>101600</xdr:colOff>
      <xdr:row>94</xdr:row>
      <xdr:rowOff>120014</xdr:rowOff>
    </xdr:to>
    <xdr:sp macro="" textlink="">
      <xdr:nvSpPr>
        <xdr:cNvPr id="702" name="楕円 701"/>
        <xdr:cNvSpPr/>
      </xdr:nvSpPr>
      <xdr:spPr>
        <a:xfrm>
          <a:off x="12763500" y="161347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92</xdr:row>
      <xdr:rowOff>136541</xdr:rowOff>
    </xdr:from>
    <xdr:ext cx="534377" cy="259045"/>
    <xdr:sp macro="" textlink="">
      <xdr:nvSpPr>
        <xdr:cNvPr id="703" name="テキスト ボックス 702"/>
        <xdr:cNvSpPr txBox="1"/>
      </xdr:nvSpPr>
      <xdr:spPr>
        <a:xfrm>
          <a:off x="12547111" y="159099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65,550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04" name="正方形/長方形 703"/>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05" name="正方形/長方形 704"/>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06" name="正方形/長方形 705"/>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07" name="正方形/長方形 706"/>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08" name="正方形/長方形 707"/>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09" name="正方形/長方形 708"/>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0" name="正方形/長方形 709"/>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11" name="正方形/長方形 710"/>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12" name="テキスト ボックス 711"/>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13" name="直線コネクタ 712"/>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98878</xdr:rowOff>
    </xdr:from>
    <xdr:to>
      <xdr:col>120</xdr:col>
      <xdr:colOff>114300</xdr:colOff>
      <xdr:row>39</xdr:row>
      <xdr:rowOff>98878</xdr:rowOff>
    </xdr:to>
    <xdr:cxnSp macro="">
      <xdr:nvCxnSpPr>
        <xdr:cNvPr id="714" name="直線コネクタ 713"/>
        <xdr:cNvCxnSpPr/>
      </xdr:nvCxnSpPr>
      <xdr:spPr>
        <a:xfrm>
          <a:off x="18288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128105</xdr:rowOff>
    </xdr:from>
    <xdr:ext cx="248786" cy="259045"/>
    <xdr:sp macro="" textlink="">
      <xdr:nvSpPr>
        <xdr:cNvPr id="715" name="テキスト ボックス 714"/>
        <xdr:cNvSpPr txBox="1"/>
      </xdr:nvSpPr>
      <xdr:spPr>
        <a:xfrm>
          <a:off x="18039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115207</xdr:rowOff>
    </xdr:from>
    <xdr:to>
      <xdr:col>120</xdr:col>
      <xdr:colOff>114300</xdr:colOff>
      <xdr:row>37</xdr:row>
      <xdr:rowOff>115207</xdr:rowOff>
    </xdr:to>
    <xdr:cxnSp macro="">
      <xdr:nvCxnSpPr>
        <xdr:cNvPr id="716" name="直線コネクタ 715"/>
        <xdr:cNvCxnSpPr/>
      </xdr:nvCxnSpPr>
      <xdr:spPr>
        <a:xfrm>
          <a:off x="18288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36</xdr:row>
      <xdr:rowOff>144434</xdr:rowOff>
    </xdr:from>
    <xdr:ext cx="531299" cy="259045"/>
    <xdr:sp macro="" textlink="">
      <xdr:nvSpPr>
        <xdr:cNvPr id="717" name="テキスト ボックス 716"/>
        <xdr:cNvSpPr txBox="1"/>
      </xdr:nvSpPr>
      <xdr:spPr>
        <a:xfrm>
          <a:off x="17756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35</xdr:row>
      <xdr:rowOff>131536</xdr:rowOff>
    </xdr:from>
    <xdr:to>
      <xdr:col>120</xdr:col>
      <xdr:colOff>114300</xdr:colOff>
      <xdr:row>35</xdr:row>
      <xdr:rowOff>131536</xdr:rowOff>
    </xdr:to>
    <xdr:cxnSp macro="">
      <xdr:nvCxnSpPr>
        <xdr:cNvPr id="718" name="直線コネクタ 717"/>
        <xdr:cNvCxnSpPr/>
      </xdr:nvCxnSpPr>
      <xdr:spPr>
        <a:xfrm>
          <a:off x="18288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34</xdr:row>
      <xdr:rowOff>160763</xdr:rowOff>
    </xdr:from>
    <xdr:ext cx="531299" cy="259045"/>
    <xdr:sp macro="" textlink="">
      <xdr:nvSpPr>
        <xdr:cNvPr id="719" name="テキスト ボックス 718"/>
        <xdr:cNvSpPr txBox="1"/>
      </xdr:nvSpPr>
      <xdr:spPr>
        <a:xfrm>
          <a:off x="17756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147864</xdr:rowOff>
    </xdr:from>
    <xdr:to>
      <xdr:col>120</xdr:col>
      <xdr:colOff>114300</xdr:colOff>
      <xdr:row>33</xdr:row>
      <xdr:rowOff>147864</xdr:rowOff>
    </xdr:to>
    <xdr:cxnSp macro="">
      <xdr:nvCxnSpPr>
        <xdr:cNvPr id="720" name="直線コネクタ 719"/>
        <xdr:cNvCxnSpPr/>
      </xdr:nvCxnSpPr>
      <xdr:spPr>
        <a:xfrm>
          <a:off x="18288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33</xdr:row>
      <xdr:rowOff>5641</xdr:rowOff>
    </xdr:from>
    <xdr:ext cx="531299" cy="259045"/>
    <xdr:sp macro="" textlink="">
      <xdr:nvSpPr>
        <xdr:cNvPr id="721" name="テキスト ボックス 720"/>
        <xdr:cNvSpPr txBox="1"/>
      </xdr:nvSpPr>
      <xdr:spPr>
        <a:xfrm>
          <a:off x="17756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164193</xdr:rowOff>
    </xdr:from>
    <xdr:to>
      <xdr:col>120</xdr:col>
      <xdr:colOff>114300</xdr:colOff>
      <xdr:row>31</xdr:row>
      <xdr:rowOff>164193</xdr:rowOff>
    </xdr:to>
    <xdr:cxnSp macro="">
      <xdr:nvCxnSpPr>
        <xdr:cNvPr id="722" name="直線コネクタ 721"/>
        <xdr:cNvCxnSpPr/>
      </xdr:nvCxnSpPr>
      <xdr:spPr>
        <a:xfrm>
          <a:off x="18288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31</xdr:row>
      <xdr:rowOff>21970</xdr:rowOff>
    </xdr:from>
    <xdr:ext cx="531299" cy="259045"/>
    <xdr:sp macro="" textlink="">
      <xdr:nvSpPr>
        <xdr:cNvPr id="723" name="テキスト ボックス 722"/>
        <xdr:cNvSpPr txBox="1"/>
      </xdr:nvSpPr>
      <xdr:spPr>
        <a:xfrm>
          <a:off x="17756701" y="5336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9072</xdr:rowOff>
    </xdr:from>
    <xdr:to>
      <xdr:col>120</xdr:col>
      <xdr:colOff>114300</xdr:colOff>
      <xdr:row>30</xdr:row>
      <xdr:rowOff>9072</xdr:rowOff>
    </xdr:to>
    <xdr:cxnSp macro="">
      <xdr:nvCxnSpPr>
        <xdr:cNvPr id="724" name="直線コネクタ 723"/>
        <xdr:cNvCxnSpPr/>
      </xdr:nvCxnSpPr>
      <xdr:spPr>
        <a:xfrm>
          <a:off x="18288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38299</xdr:rowOff>
    </xdr:from>
    <xdr:ext cx="531299" cy="259045"/>
    <xdr:sp macro="" textlink="">
      <xdr:nvSpPr>
        <xdr:cNvPr id="725" name="テキスト ボックス 724"/>
        <xdr:cNvSpPr txBox="1"/>
      </xdr:nvSpPr>
      <xdr:spPr>
        <a:xfrm>
          <a:off x="17756701" y="5010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26" name="直線コネクタ 725"/>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27" name="テキスト ボックス 726"/>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28" name="投資及び出資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167818</xdr:rowOff>
    </xdr:from>
    <xdr:to>
      <xdr:col>116</xdr:col>
      <xdr:colOff>62864</xdr:colOff>
      <xdr:row>39</xdr:row>
      <xdr:rowOff>98878</xdr:rowOff>
    </xdr:to>
    <xdr:cxnSp macro="">
      <xdr:nvCxnSpPr>
        <xdr:cNvPr id="729" name="直線コネクタ 728"/>
        <xdr:cNvCxnSpPr/>
      </xdr:nvCxnSpPr>
      <xdr:spPr>
        <a:xfrm flipV="1">
          <a:off x="22159595" y="5311318"/>
          <a:ext cx="1269" cy="147411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102705</xdr:rowOff>
    </xdr:from>
    <xdr:ext cx="249299" cy="259045"/>
    <xdr:sp macro="" textlink="">
      <xdr:nvSpPr>
        <xdr:cNvPr id="730" name="投資及び出資金最小値テキスト"/>
        <xdr:cNvSpPr txBox="1"/>
      </xdr:nvSpPr>
      <xdr:spPr>
        <a:xfrm>
          <a:off x="22212300" y="6789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98878</xdr:rowOff>
    </xdr:from>
    <xdr:to>
      <xdr:col>116</xdr:col>
      <xdr:colOff>152400</xdr:colOff>
      <xdr:row>39</xdr:row>
      <xdr:rowOff>98878</xdr:rowOff>
    </xdr:to>
    <xdr:cxnSp macro="">
      <xdr:nvCxnSpPr>
        <xdr:cNvPr id="731" name="直線コネクタ 730"/>
        <xdr:cNvCxnSpPr/>
      </xdr:nvCxnSpPr>
      <xdr:spPr>
        <a:xfrm>
          <a:off x="22072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114495</xdr:rowOff>
    </xdr:from>
    <xdr:ext cx="534377" cy="259045"/>
    <xdr:sp macro="" textlink="">
      <xdr:nvSpPr>
        <xdr:cNvPr id="732" name="投資及び出資金最大値テキスト"/>
        <xdr:cNvSpPr txBox="1"/>
      </xdr:nvSpPr>
      <xdr:spPr>
        <a:xfrm>
          <a:off x="22212300" y="50865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45,139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30</xdr:row>
      <xdr:rowOff>167818</xdr:rowOff>
    </xdr:from>
    <xdr:to>
      <xdr:col>116</xdr:col>
      <xdr:colOff>152400</xdr:colOff>
      <xdr:row>30</xdr:row>
      <xdr:rowOff>167818</xdr:rowOff>
    </xdr:to>
    <xdr:cxnSp macro="">
      <xdr:nvCxnSpPr>
        <xdr:cNvPr id="733" name="直線コネクタ 732"/>
        <xdr:cNvCxnSpPr/>
      </xdr:nvCxnSpPr>
      <xdr:spPr>
        <a:xfrm>
          <a:off x="22072600" y="53113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37</xdr:row>
      <xdr:rowOff>163344</xdr:rowOff>
    </xdr:from>
    <xdr:to>
      <xdr:col>116</xdr:col>
      <xdr:colOff>63500</xdr:colOff>
      <xdr:row>37</xdr:row>
      <xdr:rowOff>166119</xdr:rowOff>
    </xdr:to>
    <xdr:cxnSp macro="">
      <xdr:nvCxnSpPr>
        <xdr:cNvPr id="734" name="直線コネクタ 733"/>
        <xdr:cNvCxnSpPr/>
      </xdr:nvCxnSpPr>
      <xdr:spPr>
        <a:xfrm flipV="1">
          <a:off x="21323300" y="6506994"/>
          <a:ext cx="838200" cy="27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59261</xdr:rowOff>
    </xdr:from>
    <xdr:ext cx="469744" cy="259045"/>
    <xdr:sp macro="" textlink="">
      <xdr:nvSpPr>
        <xdr:cNvPr id="735" name="投資及び出資金平均値テキスト"/>
        <xdr:cNvSpPr txBox="1"/>
      </xdr:nvSpPr>
      <xdr:spPr>
        <a:xfrm>
          <a:off x="22212300" y="657436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4,247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80834</xdr:rowOff>
    </xdr:from>
    <xdr:to>
      <xdr:col>116</xdr:col>
      <xdr:colOff>114300</xdr:colOff>
      <xdr:row>39</xdr:row>
      <xdr:rowOff>10984</xdr:rowOff>
    </xdr:to>
    <xdr:sp macro="" textlink="">
      <xdr:nvSpPr>
        <xdr:cNvPr id="736" name="フローチャート: 判断 735"/>
        <xdr:cNvSpPr/>
      </xdr:nvSpPr>
      <xdr:spPr>
        <a:xfrm>
          <a:off x="22110700" y="65959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37</xdr:row>
      <xdr:rowOff>166119</xdr:rowOff>
    </xdr:from>
    <xdr:to>
      <xdr:col>111</xdr:col>
      <xdr:colOff>177800</xdr:colOff>
      <xdr:row>38</xdr:row>
      <xdr:rowOff>12533</xdr:rowOff>
    </xdr:to>
    <xdr:cxnSp macro="">
      <xdr:nvCxnSpPr>
        <xdr:cNvPr id="737" name="直線コネクタ 736"/>
        <xdr:cNvCxnSpPr/>
      </xdr:nvCxnSpPr>
      <xdr:spPr>
        <a:xfrm flipV="1">
          <a:off x="20434300" y="6509769"/>
          <a:ext cx="889000" cy="178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111923</xdr:rowOff>
    </xdr:from>
    <xdr:to>
      <xdr:col>112</xdr:col>
      <xdr:colOff>38100</xdr:colOff>
      <xdr:row>39</xdr:row>
      <xdr:rowOff>42073</xdr:rowOff>
    </xdr:to>
    <xdr:sp macro="" textlink="">
      <xdr:nvSpPr>
        <xdr:cNvPr id="738" name="フローチャート: 判断 737"/>
        <xdr:cNvSpPr/>
      </xdr:nvSpPr>
      <xdr:spPr>
        <a:xfrm>
          <a:off x="21272500" y="66270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39</xdr:row>
      <xdr:rowOff>33200</xdr:rowOff>
    </xdr:from>
    <xdr:ext cx="469744" cy="259045"/>
    <xdr:sp macro="" textlink="">
      <xdr:nvSpPr>
        <xdr:cNvPr id="739" name="テキスト ボックス 738"/>
        <xdr:cNvSpPr txBox="1"/>
      </xdr:nvSpPr>
      <xdr:spPr>
        <a:xfrm>
          <a:off x="21088428" y="67197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12533</xdr:rowOff>
    </xdr:from>
    <xdr:to>
      <xdr:col>107</xdr:col>
      <xdr:colOff>50800</xdr:colOff>
      <xdr:row>38</xdr:row>
      <xdr:rowOff>33597</xdr:rowOff>
    </xdr:to>
    <xdr:cxnSp macro="">
      <xdr:nvCxnSpPr>
        <xdr:cNvPr id="740" name="直線コネクタ 739"/>
        <xdr:cNvCxnSpPr/>
      </xdr:nvCxnSpPr>
      <xdr:spPr>
        <a:xfrm flipV="1">
          <a:off x="19545300" y="6527633"/>
          <a:ext cx="889000" cy="210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124333</xdr:rowOff>
    </xdr:from>
    <xdr:to>
      <xdr:col>107</xdr:col>
      <xdr:colOff>101600</xdr:colOff>
      <xdr:row>39</xdr:row>
      <xdr:rowOff>54483</xdr:rowOff>
    </xdr:to>
    <xdr:sp macro="" textlink="">
      <xdr:nvSpPr>
        <xdr:cNvPr id="741" name="フローチャート: 判断 740"/>
        <xdr:cNvSpPr/>
      </xdr:nvSpPr>
      <xdr:spPr>
        <a:xfrm>
          <a:off x="20383500" y="66394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39</xdr:row>
      <xdr:rowOff>45610</xdr:rowOff>
    </xdr:from>
    <xdr:ext cx="469744" cy="259045"/>
    <xdr:sp macro="" textlink="">
      <xdr:nvSpPr>
        <xdr:cNvPr id="742" name="テキスト ボックス 741"/>
        <xdr:cNvSpPr txBox="1"/>
      </xdr:nvSpPr>
      <xdr:spPr>
        <a:xfrm>
          <a:off x="20199428" y="67321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33597</xdr:rowOff>
    </xdr:from>
    <xdr:to>
      <xdr:col>102</xdr:col>
      <xdr:colOff>114300</xdr:colOff>
      <xdr:row>39</xdr:row>
      <xdr:rowOff>91400</xdr:rowOff>
    </xdr:to>
    <xdr:cxnSp macro="">
      <xdr:nvCxnSpPr>
        <xdr:cNvPr id="743" name="直線コネクタ 742"/>
        <xdr:cNvCxnSpPr/>
      </xdr:nvCxnSpPr>
      <xdr:spPr>
        <a:xfrm flipV="1">
          <a:off x="18656300" y="6548697"/>
          <a:ext cx="889000" cy="2292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102159</xdr:rowOff>
    </xdr:from>
    <xdr:to>
      <xdr:col>102</xdr:col>
      <xdr:colOff>165100</xdr:colOff>
      <xdr:row>39</xdr:row>
      <xdr:rowOff>32309</xdr:rowOff>
    </xdr:to>
    <xdr:sp macro="" textlink="">
      <xdr:nvSpPr>
        <xdr:cNvPr id="744" name="フローチャート: 判断 743"/>
        <xdr:cNvSpPr/>
      </xdr:nvSpPr>
      <xdr:spPr>
        <a:xfrm>
          <a:off x="19494500" y="66172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39</xdr:row>
      <xdr:rowOff>23436</xdr:rowOff>
    </xdr:from>
    <xdr:ext cx="469744" cy="259045"/>
    <xdr:sp macro="" textlink="">
      <xdr:nvSpPr>
        <xdr:cNvPr id="745" name="テキスト ボックス 744"/>
        <xdr:cNvSpPr txBox="1"/>
      </xdr:nvSpPr>
      <xdr:spPr>
        <a:xfrm>
          <a:off x="19310428" y="670998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116985</xdr:rowOff>
    </xdr:from>
    <xdr:to>
      <xdr:col>98</xdr:col>
      <xdr:colOff>38100</xdr:colOff>
      <xdr:row>39</xdr:row>
      <xdr:rowOff>47135</xdr:rowOff>
    </xdr:to>
    <xdr:sp macro="" textlink="">
      <xdr:nvSpPr>
        <xdr:cNvPr id="746" name="フローチャート: 判断 745"/>
        <xdr:cNvSpPr/>
      </xdr:nvSpPr>
      <xdr:spPr>
        <a:xfrm>
          <a:off x="18605500" y="66320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37</xdr:row>
      <xdr:rowOff>63662</xdr:rowOff>
    </xdr:from>
    <xdr:ext cx="469744" cy="259045"/>
    <xdr:sp macro="" textlink="">
      <xdr:nvSpPr>
        <xdr:cNvPr id="747" name="テキスト ボックス 746"/>
        <xdr:cNvSpPr txBox="1"/>
      </xdr:nvSpPr>
      <xdr:spPr>
        <a:xfrm>
          <a:off x="18421428" y="64073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48" name="テキスト ボックス 747"/>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49" name="テキスト ボックス 748"/>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50" name="テキスト ボックス 749"/>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51" name="テキスト ボックス 750"/>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52" name="テキスト ボックス 751"/>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37</xdr:row>
      <xdr:rowOff>112544</xdr:rowOff>
    </xdr:from>
    <xdr:to>
      <xdr:col>116</xdr:col>
      <xdr:colOff>114300</xdr:colOff>
      <xdr:row>38</xdr:row>
      <xdr:rowOff>42694</xdr:rowOff>
    </xdr:to>
    <xdr:sp macro="" textlink="">
      <xdr:nvSpPr>
        <xdr:cNvPr id="753" name="楕円 752"/>
        <xdr:cNvSpPr/>
      </xdr:nvSpPr>
      <xdr:spPr>
        <a:xfrm>
          <a:off x="22110700" y="64561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36</xdr:row>
      <xdr:rowOff>135421</xdr:rowOff>
    </xdr:from>
    <xdr:ext cx="469744" cy="259045"/>
    <xdr:sp macro="" textlink="">
      <xdr:nvSpPr>
        <xdr:cNvPr id="754" name="投資及び出資金該当値テキスト"/>
        <xdr:cNvSpPr txBox="1"/>
      </xdr:nvSpPr>
      <xdr:spPr>
        <a:xfrm>
          <a:off x="22212300" y="63076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8,526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37</xdr:row>
      <xdr:rowOff>115320</xdr:rowOff>
    </xdr:from>
    <xdr:to>
      <xdr:col>112</xdr:col>
      <xdr:colOff>38100</xdr:colOff>
      <xdr:row>38</xdr:row>
      <xdr:rowOff>45470</xdr:rowOff>
    </xdr:to>
    <xdr:sp macro="" textlink="">
      <xdr:nvSpPr>
        <xdr:cNvPr id="755" name="楕円 754"/>
        <xdr:cNvSpPr/>
      </xdr:nvSpPr>
      <xdr:spPr>
        <a:xfrm>
          <a:off x="21272500" y="64589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36</xdr:row>
      <xdr:rowOff>61997</xdr:rowOff>
    </xdr:from>
    <xdr:ext cx="469744" cy="259045"/>
    <xdr:sp macro="" textlink="">
      <xdr:nvSpPr>
        <xdr:cNvPr id="756" name="テキスト ボックス 755"/>
        <xdr:cNvSpPr txBox="1"/>
      </xdr:nvSpPr>
      <xdr:spPr>
        <a:xfrm>
          <a:off x="21088428" y="62341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37</xdr:row>
      <xdr:rowOff>133183</xdr:rowOff>
    </xdr:from>
    <xdr:to>
      <xdr:col>107</xdr:col>
      <xdr:colOff>101600</xdr:colOff>
      <xdr:row>38</xdr:row>
      <xdr:rowOff>63333</xdr:rowOff>
    </xdr:to>
    <xdr:sp macro="" textlink="">
      <xdr:nvSpPr>
        <xdr:cNvPr id="757" name="楕円 756"/>
        <xdr:cNvSpPr/>
      </xdr:nvSpPr>
      <xdr:spPr>
        <a:xfrm>
          <a:off x="20383500" y="64768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36</xdr:row>
      <xdr:rowOff>79860</xdr:rowOff>
    </xdr:from>
    <xdr:ext cx="469744" cy="259045"/>
    <xdr:sp macro="" textlink="">
      <xdr:nvSpPr>
        <xdr:cNvPr id="758" name="テキスト ボックス 757"/>
        <xdr:cNvSpPr txBox="1"/>
      </xdr:nvSpPr>
      <xdr:spPr>
        <a:xfrm>
          <a:off x="20199428" y="62520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37</xdr:row>
      <xdr:rowOff>154247</xdr:rowOff>
    </xdr:from>
    <xdr:to>
      <xdr:col>102</xdr:col>
      <xdr:colOff>165100</xdr:colOff>
      <xdr:row>38</xdr:row>
      <xdr:rowOff>84396</xdr:rowOff>
    </xdr:to>
    <xdr:sp macro="" textlink="">
      <xdr:nvSpPr>
        <xdr:cNvPr id="759" name="楕円 758"/>
        <xdr:cNvSpPr/>
      </xdr:nvSpPr>
      <xdr:spPr>
        <a:xfrm>
          <a:off x="19494500" y="6497897"/>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36</xdr:row>
      <xdr:rowOff>100924</xdr:rowOff>
    </xdr:from>
    <xdr:ext cx="469744" cy="259045"/>
    <xdr:sp macro="" textlink="">
      <xdr:nvSpPr>
        <xdr:cNvPr id="760" name="テキスト ボックス 759"/>
        <xdr:cNvSpPr txBox="1"/>
      </xdr:nvSpPr>
      <xdr:spPr>
        <a:xfrm>
          <a:off x="19310428" y="62731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39</xdr:row>
      <xdr:rowOff>40600</xdr:rowOff>
    </xdr:from>
    <xdr:to>
      <xdr:col>98</xdr:col>
      <xdr:colOff>38100</xdr:colOff>
      <xdr:row>39</xdr:row>
      <xdr:rowOff>142200</xdr:rowOff>
    </xdr:to>
    <xdr:sp macro="" textlink="">
      <xdr:nvSpPr>
        <xdr:cNvPr id="761" name="楕円 760"/>
        <xdr:cNvSpPr/>
      </xdr:nvSpPr>
      <xdr:spPr>
        <a:xfrm>
          <a:off x="18605500" y="67271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39</xdr:row>
      <xdr:rowOff>133327</xdr:rowOff>
    </xdr:from>
    <xdr:ext cx="378565" cy="259045"/>
    <xdr:sp macro="" textlink="">
      <xdr:nvSpPr>
        <xdr:cNvPr id="762" name="テキスト ボックス 761"/>
        <xdr:cNvSpPr txBox="1"/>
      </xdr:nvSpPr>
      <xdr:spPr>
        <a:xfrm>
          <a:off x="18467017" y="681987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63" name="正方形/長方形 762"/>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64" name="正方形/長方形 763"/>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65" name="正方形/長方形 764"/>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66" name="正方形/長方形 765"/>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67" name="正方形/長方形 766"/>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12,920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68" name="正方形/長方形 767"/>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69" name="正方形/長方形 768"/>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70" name="正方形/長方形 769"/>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71" name="テキスト ボックス 770"/>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72" name="直線コネクタ 771"/>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59</xdr:row>
      <xdr:rowOff>44450</xdr:rowOff>
    </xdr:from>
    <xdr:to>
      <xdr:col>120</xdr:col>
      <xdr:colOff>114300</xdr:colOff>
      <xdr:row>59</xdr:row>
      <xdr:rowOff>44450</xdr:rowOff>
    </xdr:to>
    <xdr:cxnSp macro="">
      <xdr:nvCxnSpPr>
        <xdr:cNvPr id="773" name="直線コネクタ 772"/>
        <xdr:cNvCxnSpPr/>
      </xdr:nvCxnSpPr>
      <xdr:spPr>
        <a:xfrm>
          <a:off x="18288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58</xdr:row>
      <xdr:rowOff>73677</xdr:rowOff>
    </xdr:from>
    <xdr:ext cx="248786" cy="259045"/>
    <xdr:sp macro="" textlink="">
      <xdr:nvSpPr>
        <xdr:cNvPr id="774" name="テキスト ボックス 773"/>
        <xdr:cNvSpPr txBox="1"/>
      </xdr:nvSpPr>
      <xdr:spPr>
        <a:xfrm>
          <a:off x="18039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6350</xdr:rowOff>
    </xdr:from>
    <xdr:to>
      <xdr:col>120</xdr:col>
      <xdr:colOff>114300</xdr:colOff>
      <xdr:row>57</xdr:row>
      <xdr:rowOff>6350</xdr:rowOff>
    </xdr:to>
    <xdr:cxnSp macro="">
      <xdr:nvCxnSpPr>
        <xdr:cNvPr id="775" name="直線コネクタ 774"/>
        <xdr:cNvCxnSpPr/>
      </xdr:nvCxnSpPr>
      <xdr:spPr>
        <a:xfrm>
          <a:off x="18288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56</xdr:row>
      <xdr:rowOff>35577</xdr:rowOff>
    </xdr:from>
    <xdr:ext cx="531299" cy="259045"/>
    <xdr:sp macro="" textlink="">
      <xdr:nvSpPr>
        <xdr:cNvPr id="776" name="テキスト ボックス 775"/>
        <xdr:cNvSpPr txBox="1"/>
      </xdr:nvSpPr>
      <xdr:spPr>
        <a:xfrm>
          <a:off x="17756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54</xdr:row>
      <xdr:rowOff>139700</xdr:rowOff>
    </xdr:from>
    <xdr:to>
      <xdr:col>120</xdr:col>
      <xdr:colOff>114300</xdr:colOff>
      <xdr:row>54</xdr:row>
      <xdr:rowOff>139700</xdr:rowOff>
    </xdr:to>
    <xdr:cxnSp macro="">
      <xdr:nvCxnSpPr>
        <xdr:cNvPr id="777" name="直線コネクタ 776"/>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53</xdr:row>
      <xdr:rowOff>168927</xdr:rowOff>
    </xdr:from>
    <xdr:ext cx="531299" cy="259045"/>
    <xdr:sp macro="" textlink="">
      <xdr:nvSpPr>
        <xdr:cNvPr id="778" name="テキスト ボックス 777"/>
        <xdr:cNvSpPr txBox="1"/>
      </xdr:nvSpPr>
      <xdr:spPr>
        <a:xfrm>
          <a:off x="17756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52</xdr:row>
      <xdr:rowOff>101600</xdr:rowOff>
    </xdr:from>
    <xdr:to>
      <xdr:col>120</xdr:col>
      <xdr:colOff>114300</xdr:colOff>
      <xdr:row>52</xdr:row>
      <xdr:rowOff>101600</xdr:rowOff>
    </xdr:to>
    <xdr:cxnSp macro="">
      <xdr:nvCxnSpPr>
        <xdr:cNvPr id="779" name="直線コネクタ 778"/>
        <xdr:cNvCxnSpPr/>
      </xdr:nvCxnSpPr>
      <xdr:spPr>
        <a:xfrm>
          <a:off x="18288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51</xdr:row>
      <xdr:rowOff>130827</xdr:rowOff>
    </xdr:from>
    <xdr:ext cx="531299" cy="259045"/>
    <xdr:sp macro="" textlink="">
      <xdr:nvSpPr>
        <xdr:cNvPr id="780" name="テキスト ボックス 779"/>
        <xdr:cNvSpPr txBox="1"/>
      </xdr:nvSpPr>
      <xdr:spPr>
        <a:xfrm>
          <a:off x="17756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63500</xdr:rowOff>
    </xdr:from>
    <xdr:to>
      <xdr:col>120</xdr:col>
      <xdr:colOff>114300</xdr:colOff>
      <xdr:row>50</xdr:row>
      <xdr:rowOff>63500</xdr:rowOff>
    </xdr:to>
    <xdr:cxnSp macro="">
      <xdr:nvCxnSpPr>
        <xdr:cNvPr id="781" name="直線コネクタ 780"/>
        <xdr:cNvCxnSpPr/>
      </xdr:nvCxnSpPr>
      <xdr:spPr>
        <a:xfrm>
          <a:off x="18288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92727</xdr:rowOff>
    </xdr:from>
    <xdr:ext cx="531299" cy="259045"/>
    <xdr:sp macro="" textlink="">
      <xdr:nvSpPr>
        <xdr:cNvPr id="782" name="テキスト ボックス 781"/>
        <xdr:cNvSpPr txBox="1"/>
      </xdr:nvSpPr>
      <xdr:spPr>
        <a:xfrm>
          <a:off x="17756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3" name="直線コネクタ 782"/>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47</xdr:row>
      <xdr:rowOff>54627</xdr:rowOff>
    </xdr:from>
    <xdr:ext cx="595419" cy="259045"/>
    <xdr:sp macro="" textlink="">
      <xdr:nvSpPr>
        <xdr:cNvPr id="784" name="テキスト ボックス 783"/>
        <xdr:cNvSpPr txBox="1"/>
      </xdr:nvSpPr>
      <xdr:spPr>
        <a:xfrm>
          <a:off x="17692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5" name="貸付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51</xdr:row>
      <xdr:rowOff>12579</xdr:rowOff>
    </xdr:from>
    <xdr:to>
      <xdr:col>116</xdr:col>
      <xdr:colOff>62864</xdr:colOff>
      <xdr:row>59</xdr:row>
      <xdr:rowOff>44450</xdr:rowOff>
    </xdr:to>
    <xdr:cxnSp macro="">
      <xdr:nvCxnSpPr>
        <xdr:cNvPr id="786" name="直線コネクタ 785"/>
        <xdr:cNvCxnSpPr/>
      </xdr:nvCxnSpPr>
      <xdr:spPr>
        <a:xfrm flipV="1">
          <a:off x="22159595" y="8756529"/>
          <a:ext cx="1269" cy="140347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48277</xdr:rowOff>
    </xdr:from>
    <xdr:ext cx="249299" cy="259045"/>
    <xdr:sp macro="" textlink="">
      <xdr:nvSpPr>
        <xdr:cNvPr id="787" name="貸付金最小値テキスト"/>
        <xdr:cNvSpPr txBox="1"/>
      </xdr:nvSpPr>
      <xdr:spPr>
        <a:xfrm>
          <a:off x="22212300" y="10163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59</xdr:row>
      <xdr:rowOff>44450</xdr:rowOff>
    </xdr:from>
    <xdr:to>
      <xdr:col>116</xdr:col>
      <xdr:colOff>152400</xdr:colOff>
      <xdr:row>59</xdr:row>
      <xdr:rowOff>44450</xdr:rowOff>
    </xdr:to>
    <xdr:cxnSp macro="">
      <xdr:nvCxnSpPr>
        <xdr:cNvPr id="788" name="直線コネクタ 787"/>
        <xdr:cNvCxnSpPr/>
      </xdr:nvCxnSpPr>
      <xdr:spPr>
        <a:xfrm>
          <a:off x="22072600" y="1016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49</xdr:row>
      <xdr:rowOff>130706</xdr:rowOff>
    </xdr:from>
    <xdr:ext cx="534377" cy="259045"/>
    <xdr:sp macro="" textlink="">
      <xdr:nvSpPr>
        <xdr:cNvPr id="789" name="貸付金最大値テキスト"/>
        <xdr:cNvSpPr txBox="1"/>
      </xdr:nvSpPr>
      <xdr:spPr>
        <a:xfrm>
          <a:off x="22212300" y="85317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73,673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51</xdr:row>
      <xdr:rowOff>12579</xdr:rowOff>
    </xdr:from>
    <xdr:to>
      <xdr:col>116</xdr:col>
      <xdr:colOff>152400</xdr:colOff>
      <xdr:row>51</xdr:row>
      <xdr:rowOff>12579</xdr:rowOff>
    </xdr:to>
    <xdr:cxnSp macro="">
      <xdr:nvCxnSpPr>
        <xdr:cNvPr id="790" name="直線コネクタ 789"/>
        <xdr:cNvCxnSpPr/>
      </xdr:nvCxnSpPr>
      <xdr:spPr>
        <a:xfrm>
          <a:off x="22072600" y="87565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59</xdr:row>
      <xdr:rowOff>30467</xdr:rowOff>
    </xdr:from>
    <xdr:to>
      <xdr:col>116</xdr:col>
      <xdr:colOff>63500</xdr:colOff>
      <xdr:row>59</xdr:row>
      <xdr:rowOff>37840</xdr:rowOff>
    </xdr:to>
    <xdr:cxnSp macro="">
      <xdr:nvCxnSpPr>
        <xdr:cNvPr id="791" name="直線コネクタ 790"/>
        <xdr:cNvCxnSpPr/>
      </xdr:nvCxnSpPr>
      <xdr:spPr>
        <a:xfrm>
          <a:off x="21323300" y="10146017"/>
          <a:ext cx="838200" cy="73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57</xdr:row>
      <xdr:rowOff>54418</xdr:rowOff>
    </xdr:from>
    <xdr:ext cx="469744" cy="259045"/>
    <xdr:sp macro="" textlink="">
      <xdr:nvSpPr>
        <xdr:cNvPr id="792" name="貸付金平均値テキスト"/>
        <xdr:cNvSpPr txBox="1"/>
      </xdr:nvSpPr>
      <xdr:spPr>
        <a:xfrm>
          <a:off x="22212300" y="982706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7,011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31541</xdr:rowOff>
    </xdr:from>
    <xdr:to>
      <xdr:col>116</xdr:col>
      <xdr:colOff>114300</xdr:colOff>
      <xdr:row>58</xdr:row>
      <xdr:rowOff>133141</xdr:rowOff>
    </xdr:to>
    <xdr:sp macro="" textlink="">
      <xdr:nvSpPr>
        <xdr:cNvPr id="793" name="フローチャート: 判断 792"/>
        <xdr:cNvSpPr/>
      </xdr:nvSpPr>
      <xdr:spPr>
        <a:xfrm>
          <a:off x="22110700" y="99756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59</xdr:row>
      <xdr:rowOff>1454</xdr:rowOff>
    </xdr:from>
    <xdr:to>
      <xdr:col>111</xdr:col>
      <xdr:colOff>177800</xdr:colOff>
      <xdr:row>59</xdr:row>
      <xdr:rowOff>30467</xdr:rowOff>
    </xdr:to>
    <xdr:cxnSp macro="">
      <xdr:nvCxnSpPr>
        <xdr:cNvPr id="794" name="直線コネクタ 793"/>
        <xdr:cNvCxnSpPr/>
      </xdr:nvCxnSpPr>
      <xdr:spPr>
        <a:xfrm>
          <a:off x="20434300" y="10117004"/>
          <a:ext cx="889000" cy="290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58</xdr:row>
      <xdr:rowOff>72898</xdr:rowOff>
    </xdr:from>
    <xdr:to>
      <xdr:col>112</xdr:col>
      <xdr:colOff>38100</xdr:colOff>
      <xdr:row>59</xdr:row>
      <xdr:rowOff>3048</xdr:rowOff>
    </xdr:to>
    <xdr:sp macro="" textlink="">
      <xdr:nvSpPr>
        <xdr:cNvPr id="795" name="フローチャート: 判断 794"/>
        <xdr:cNvSpPr/>
      </xdr:nvSpPr>
      <xdr:spPr>
        <a:xfrm>
          <a:off x="21272500" y="100169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57</xdr:row>
      <xdr:rowOff>19575</xdr:rowOff>
    </xdr:from>
    <xdr:ext cx="469744" cy="259045"/>
    <xdr:sp macro="" textlink="">
      <xdr:nvSpPr>
        <xdr:cNvPr id="796" name="テキスト ボックス 795"/>
        <xdr:cNvSpPr txBox="1"/>
      </xdr:nvSpPr>
      <xdr:spPr>
        <a:xfrm>
          <a:off x="21088428" y="97922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59</xdr:row>
      <xdr:rowOff>1454</xdr:rowOff>
    </xdr:from>
    <xdr:to>
      <xdr:col>107</xdr:col>
      <xdr:colOff>50800</xdr:colOff>
      <xdr:row>59</xdr:row>
      <xdr:rowOff>30200</xdr:rowOff>
    </xdr:to>
    <xdr:cxnSp macro="">
      <xdr:nvCxnSpPr>
        <xdr:cNvPr id="797" name="直線コネクタ 796"/>
        <xdr:cNvCxnSpPr/>
      </xdr:nvCxnSpPr>
      <xdr:spPr>
        <a:xfrm flipV="1">
          <a:off x="19545300" y="10117004"/>
          <a:ext cx="889000" cy="287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58</xdr:row>
      <xdr:rowOff>72936</xdr:rowOff>
    </xdr:from>
    <xdr:to>
      <xdr:col>107</xdr:col>
      <xdr:colOff>101600</xdr:colOff>
      <xdr:row>59</xdr:row>
      <xdr:rowOff>3086</xdr:rowOff>
    </xdr:to>
    <xdr:sp macro="" textlink="">
      <xdr:nvSpPr>
        <xdr:cNvPr id="798" name="フローチャート: 判断 797"/>
        <xdr:cNvSpPr/>
      </xdr:nvSpPr>
      <xdr:spPr>
        <a:xfrm>
          <a:off x="20383500" y="100170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57</xdr:row>
      <xdr:rowOff>19613</xdr:rowOff>
    </xdr:from>
    <xdr:ext cx="469744" cy="259045"/>
    <xdr:sp macro="" textlink="">
      <xdr:nvSpPr>
        <xdr:cNvPr id="799" name="テキスト ボックス 798"/>
        <xdr:cNvSpPr txBox="1"/>
      </xdr:nvSpPr>
      <xdr:spPr>
        <a:xfrm>
          <a:off x="20199428" y="97922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59</xdr:row>
      <xdr:rowOff>22352</xdr:rowOff>
    </xdr:from>
    <xdr:to>
      <xdr:col>102</xdr:col>
      <xdr:colOff>114300</xdr:colOff>
      <xdr:row>59</xdr:row>
      <xdr:rowOff>30200</xdr:rowOff>
    </xdr:to>
    <xdr:cxnSp macro="">
      <xdr:nvCxnSpPr>
        <xdr:cNvPr id="800" name="直線コネクタ 799"/>
        <xdr:cNvCxnSpPr/>
      </xdr:nvCxnSpPr>
      <xdr:spPr>
        <a:xfrm>
          <a:off x="18656300" y="10137902"/>
          <a:ext cx="889000" cy="78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58</xdr:row>
      <xdr:rowOff>58268</xdr:rowOff>
    </xdr:from>
    <xdr:to>
      <xdr:col>102</xdr:col>
      <xdr:colOff>165100</xdr:colOff>
      <xdr:row>58</xdr:row>
      <xdr:rowOff>159868</xdr:rowOff>
    </xdr:to>
    <xdr:sp macro="" textlink="">
      <xdr:nvSpPr>
        <xdr:cNvPr id="801" name="フローチャート: 判断 800"/>
        <xdr:cNvSpPr/>
      </xdr:nvSpPr>
      <xdr:spPr>
        <a:xfrm>
          <a:off x="19494500" y="100023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57</xdr:row>
      <xdr:rowOff>4945</xdr:rowOff>
    </xdr:from>
    <xdr:ext cx="469744" cy="259045"/>
    <xdr:sp macro="" textlink="">
      <xdr:nvSpPr>
        <xdr:cNvPr id="802" name="テキスト ボックス 801"/>
        <xdr:cNvSpPr txBox="1"/>
      </xdr:nvSpPr>
      <xdr:spPr>
        <a:xfrm>
          <a:off x="19310428" y="97775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58382</xdr:rowOff>
    </xdr:from>
    <xdr:to>
      <xdr:col>98</xdr:col>
      <xdr:colOff>38100</xdr:colOff>
      <xdr:row>58</xdr:row>
      <xdr:rowOff>159982</xdr:rowOff>
    </xdr:to>
    <xdr:sp macro="" textlink="">
      <xdr:nvSpPr>
        <xdr:cNvPr id="803" name="フローチャート: 判断 802"/>
        <xdr:cNvSpPr/>
      </xdr:nvSpPr>
      <xdr:spPr>
        <a:xfrm>
          <a:off x="18605500" y="100024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57</xdr:row>
      <xdr:rowOff>5059</xdr:rowOff>
    </xdr:from>
    <xdr:ext cx="469744" cy="259045"/>
    <xdr:sp macro="" textlink="">
      <xdr:nvSpPr>
        <xdr:cNvPr id="804" name="テキスト ボックス 803"/>
        <xdr:cNvSpPr txBox="1"/>
      </xdr:nvSpPr>
      <xdr:spPr>
        <a:xfrm>
          <a:off x="18421428" y="97777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5" name="テキスト ボックス 804"/>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6" name="テキスト ボックス 805"/>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07" name="テキスト ボックス 806"/>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08" name="テキスト ボックス 807"/>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09" name="テキスト ボックス 808"/>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158490</xdr:rowOff>
    </xdr:from>
    <xdr:to>
      <xdr:col>116</xdr:col>
      <xdr:colOff>114300</xdr:colOff>
      <xdr:row>59</xdr:row>
      <xdr:rowOff>88640</xdr:rowOff>
    </xdr:to>
    <xdr:sp macro="" textlink="">
      <xdr:nvSpPr>
        <xdr:cNvPr id="810" name="楕円 809"/>
        <xdr:cNvSpPr/>
      </xdr:nvSpPr>
      <xdr:spPr>
        <a:xfrm>
          <a:off x="22110700" y="101025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58</xdr:row>
      <xdr:rowOff>73417</xdr:rowOff>
    </xdr:from>
    <xdr:ext cx="378565" cy="259045"/>
    <xdr:sp macro="" textlink="">
      <xdr:nvSpPr>
        <xdr:cNvPr id="811" name="貸付金該当値テキスト"/>
        <xdr:cNvSpPr txBox="1"/>
      </xdr:nvSpPr>
      <xdr:spPr>
        <a:xfrm>
          <a:off x="22212300" y="1001751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58</xdr:row>
      <xdr:rowOff>151117</xdr:rowOff>
    </xdr:from>
    <xdr:to>
      <xdr:col>112</xdr:col>
      <xdr:colOff>38100</xdr:colOff>
      <xdr:row>59</xdr:row>
      <xdr:rowOff>81267</xdr:rowOff>
    </xdr:to>
    <xdr:sp macro="" textlink="">
      <xdr:nvSpPr>
        <xdr:cNvPr id="812" name="楕円 811"/>
        <xdr:cNvSpPr/>
      </xdr:nvSpPr>
      <xdr:spPr>
        <a:xfrm>
          <a:off x="21272500" y="100952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59</xdr:row>
      <xdr:rowOff>72394</xdr:rowOff>
    </xdr:from>
    <xdr:ext cx="378565" cy="259045"/>
    <xdr:sp macro="" textlink="">
      <xdr:nvSpPr>
        <xdr:cNvPr id="813" name="テキスト ボックス 812"/>
        <xdr:cNvSpPr txBox="1"/>
      </xdr:nvSpPr>
      <xdr:spPr>
        <a:xfrm>
          <a:off x="21134017" y="1018794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58</xdr:row>
      <xdr:rowOff>122104</xdr:rowOff>
    </xdr:from>
    <xdr:to>
      <xdr:col>107</xdr:col>
      <xdr:colOff>101600</xdr:colOff>
      <xdr:row>59</xdr:row>
      <xdr:rowOff>52254</xdr:rowOff>
    </xdr:to>
    <xdr:sp macro="" textlink="">
      <xdr:nvSpPr>
        <xdr:cNvPr id="814" name="楕円 813"/>
        <xdr:cNvSpPr/>
      </xdr:nvSpPr>
      <xdr:spPr>
        <a:xfrm>
          <a:off x="20383500" y="100662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59</xdr:row>
      <xdr:rowOff>43381</xdr:rowOff>
    </xdr:from>
    <xdr:ext cx="469744" cy="259045"/>
    <xdr:sp macro="" textlink="">
      <xdr:nvSpPr>
        <xdr:cNvPr id="815" name="テキスト ボックス 814"/>
        <xdr:cNvSpPr txBox="1"/>
      </xdr:nvSpPr>
      <xdr:spPr>
        <a:xfrm>
          <a:off x="20199428" y="101589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58</xdr:row>
      <xdr:rowOff>150850</xdr:rowOff>
    </xdr:from>
    <xdr:to>
      <xdr:col>102</xdr:col>
      <xdr:colOff>165100</xdr:colOff>
      <xdr:row>59</xdr:row>
      <xdr:rowOff>81000</xdr:rowOff>
    </xdr:to>
    <xdr:sp macro="" textlink="">
      <xdr:nvSpPr>
        <xdr:cNvPr id="816" name="楕円 815"/>
        <xdr:cNvSpPr/>
      </xdr:nvSpPr>
      <xdr:spPr>
        <a:xfrm>
          <a:off x="19494500" y="100949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59</xdr:row>
      <xdr:rowOff>72127</xdr:rowOff>
    </xdr:from>
    <xdr:ext cx="378565" cy="259045"/>
    <xdr:sp macro="" textlink="">
      <xdr:nvSpPr>
        <xdr:cNvPr id="817" name="テキスト ボックス 816"/>
        <xdr:cNvSpPr txBox="1"/>
      </xdr:nvSpPr>
      <xdr:spPr>
        <a:xfrm>
          <a:off x="19356017" y="1018767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143002</xdr:rowOff>
    </xdr:from>
    <xdr:to>
      <xdr:col>98</xdr:col>
      <xdr:colOff>38100</xdr:colOff>
      <xdr:row>59</xdr:row>
      <xdr:rowOff>73152</xdr:rowOff>
    </xdr:to>
    <xdr:sp macro="" textlink="">
      <xdr:nvSpPr>
        <xdr:cNvPr id="818" name="楕円 817"/>
        <xdr:cNvSpPr/>
      </xdr:nvSpPr>
      <xdr:spPr>
        <a:xfrm>
          <a:off x="18605500" y="100871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59</xdr:row>
      <xdr:rowOff>64279</xdr:rowOff>
    </xdr:from>
    <xdr:ext cx="469744" cy="259045"/>
    <xdr:sp macro="" textlink="">
      <xdr:nvSpPr>
        <xdr:cNvPr id="819" name="テキスト ボックス 818"/>
        <xdr:cNvSpPr txBox="1"/>
      </xdr:nvSpPr>
      <xdr:spPr>
        <a:xfrm>
          <a:off x="18421428" y="101798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20" name="正方形/長方形 819"/>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21" name="正方形/長方形 820"/>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22" name="正方形/長方形 821"/>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23" name="正方形/長方形 822"/>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24" name="正方形/長方形 823"/>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38,257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25" name="正方形/長方形 824"/>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26" name="正方形/長方形 825"/>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51,917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27" name="正方形/長方形 826"/>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28" name="テキスト ボックス 827"/>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29" name="直線コネクタ 828"/>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80</xdr:row>
      <xdr:rowOff>111777</xdr:rowOff>
    </xdr:from>
    <xdr:ext cx="248786" cy="259045"/>
    <xdr:sp macro="" textlink="">
      <xdr:nvSpPr>
        <xdr:cNvPr id="830" name="テキスト ボックス 829"/>
        <xdr:cNvSpPr txBox="1"/>
      </xdr:nvSpPr>
      <xdr:spPr>
        <a:xfrm>
          <a:off x="18039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79</xdr:row>
      <xdr:rowOff>139700</xdr:rowOff>
    </xdr:from>
    <xdr:to>
      <xdr:col>120</xdr:col>
      <xdr:colOff>114300</xdr:colOff>
      <xdr:row>79</xdr:row>
      <xdr:rowOff>139700</xdr:rowOff>
    </xdr:to>
    <xdr:cxnSp macro="">
      <xdr:nvCxnSpPr>
        <xdr:cNvPr id="831" name="直線コネクタ 830"/>
        <xdr:cNvCxnSpPr/>
      </xdr:nvCxnSpPr>
      <xdr:spPr>
        <a:xfrm>
          <a:off x="18288000" y="13684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78</xdr:row>
      <xdr:rowOff>168927</xdr:rowOff>
    </xdr:from>
    <xdr:ext cx="531299" cy="259045"/>
    <xdr:sp macro="" textlink="">
      <xdr:nvSpPr>
        <xdr:cNvPr id="832" name="テキスト ボックス 831"/>
        <xdr:cNvSpPr txBox="1"/>
      </xdr:nvSpPr>
      <xdr:spPr>
        <a:xfrm>
          <a:off x="17756701" y="135420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78</xdr:row>
      <xdr:rowOff>25400</xdr:rowOff>
    </xdr:from>
    <xdr:to>
      <xdr:col>120</xdr:col>
      <xdr:colOff>114300</xdr:colOff>
      <xdr:row>78</xdr:row>
      <xdr:rowOff>25400</xdr:rowOff>
    </xdr:to>
    <xdr:cxnSp macro="">
      <xdr:nvCxnSpPr>
        <xdr:cNvPr id="833" name="直線コネクタ 832"/>
        <xdr:cNvCxnSpPr/>
      </xdr:nvCxnSpPr>
      <xdr:spPr>
        <a:xfrm>
          <a:off x="18288000" y="1339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77</xdr:row>
      <xdr:rowOff>54627</xdr:rowOff>
    </xdr:from>
    <xdr:ext cx="531299" cy="259045"/>
    <xdr:sp macro="" textlink="">
      <xdr:nvSpPr>
        <xdr:cNvPr id="834" name="テキスト ボックス 833"/>
        <xdr:cNvSpPr txBox="1"/>
      </xdr:nvSpPr>
      <xdr:spPr>
        <a:xfrm>
          <a:off x="17756701" y="13256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76</xdr:row>
      <xdr:rowOff>82550</xdr:rowOff>
    </xdr:from>
    <xdr:to>
      <xdr:col>120</xdr:col>
      <xdr:colOff>114300</xdr:colOff>
      <xdr:row>76</xdr:row>
      <xdr:rowOff>82550</xdr:rowOff>
    </xdr:to>
    <xdr:cxnSp macro="">
      <xdr:nvCxnSpPr>
        <xdr:cNvPr id="835" name="直線コネクタ 834"/>
        <xdr:cNvCxnSpPr/>
      </xdr:nvCxnSpPr>
      <xdr:spPr>
        <a:xfrm>
          <a:off x="18288000" y="13112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75</xdr:row>
      <xdr:rowOff>111777</xdr:rowOff>
    </xdr:from>
    <xdr:ext cx="531299" cy="259045"/>
    <xdr:sp macro="" textlink="">
      <xdr:nvSpPr>
        <xdr:cNvPr id="836" name="テキスト ボックス 835"/>
        <xdr:cNvSpPr txBox="1"/>
      </xdr:nvSpPr>
      <xdr:spPr>
        <a:xfrm>
          <a:off x="17756701" y="129705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74</xdr:row>
      <xdr:rowOff>139700</xdr:rowOff>
    </xdr:from>
    <xdr:to>
      <xdr:col>120</xdr:col>
      <xdr:colOff>114300</xdr:colOff>
      <xdr:row>74</xdr:row>
      <xdr:rowOff>139700</xdr:rowOff>
    </xdr:to>
    <xdr:cxnSp macro="">
      <xdr:nvCxnSpPr>
        <xdr:cNvPr id="837" name="直線コネクタ 836"/>
        <xdr:cNvCxnSpPr/>
      </xdr:nvCxnSpPr>
      <xdr:spPr>
        <a:xfrm>
          <a:off x="18288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73</xdr:row>
      <xdr:rowOff>168927</xdr:rowOff>
    </xdr:from>
    <xdr:ext cx="531299" cy="259045"/>
    <xdr:sp macro="" textlink="">
      <xdr:nvSpPr>
        <xdr:cNvPr id="838" name="テキスト ボックス 837"/>
        <xdr:cNvSpPr txBox="1"/>
      </xdr:nvSpPr>
      <xdr:spPr>
        <a:xfrm>
          <a:off x="17756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73</xdr:row>
      <xdr:rowOff>25400</xdr:rowOff>
    </xdr:from>
    <xdr:to>
      <xdr:col>120</xdr:col>
      <xdr:colOff>114300</xdr:colOff>
      <xdr:row>73</xdr:row>
      <xdr:rowOff>25400</xdr:rowOff>
    </xdr:to>
    <xdr:cxnSp macro="">
      <xdr:nvCxnSpPr>
        <xdr:cNvPr id="839" name="直線コネクタ 838"/>
        <xdr:cNvCxnSpPr/>
      </xdr:nvCxnSpPr>
      <xdr:spPr>
        <a:xfrm>
          <a:off x="18288000" y="12541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72</xdr:row>
      <xdr:rowOff>54627</xdr:rowOff>
    </xdr:from>
    <xdr:ext cx="595419" cy="259045"/>
    <xdr:sp macro="" textlink="">
      <xdr:nvSpPr>
        <xdr:cNvPr id="840" name="テキスト ボックス 839"/>
        <xdr:cNvSpPr txBox="1"/>
      </xdr:nvSpPr>
      <xdr:spPr>
        <a:xfrm>
          <a:off x="17692581" y="123990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71</xdr:row>
      <xdr:rowOff>82550</xdr:rowOff>
    </xdr:from>
    <xdr:to>
      <xdr:col>120</xdr:col>
      <xdr:colOff>114300</xdr:colOff>
      <xdr:row>71</xdr:row>
      <xdr:rowOff>82550</xdr:rowOff>
    </xdr:to>
    <xdr:cxnSp macro="">
      <xdr:nvCxnSpPr>
        <xdr:cNvPr id="841" name="直線コネクタ 840"/>
        <xdr:cNvCxnSpPr/>
      </xdr:nvCxnSpPr>
      <xdr:spPr>
        <a:xfrm>
          <a:off x="18288000" y="1225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70</xdr:row>
      <xdr:rowOff>111777</xdr:rowOff>
    </xdr:from>
    <xdr:ext cx="595419" cy="259045"/>
    <xdr:sp macro="" textlink="">
      <xdr:nvSpPr>
        <xdr:cNvPr id="842" name="テキスト ボックス 841"/>
        <xdr:cNvSpPr txBox="1"/>
      </xdr:nvSpPr>
      <xdr:spPr>
        <a:xfrm>
          <a:off x="17692581" y="12113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69</xdr:row>
      <xdr:rowOff>139700</xdr:rowOff>
    </xdr:from>
    <xdr:to>
      <xdr:col>120</xdr:col>
      <xdr:colOff>114300</xdr:colOff>
      <xdr:row>69</xdr:row>
      <xdr:rowOff>139700</xdr:rowOff>
    </xdr:to>
    <xdr:cxnSp macro="">
      <xdr:nvCxnSpPr>
        <xdr:cNvPr id="843" name="直線コネクタ 842"/>
        <xdr:cNvCxnSpPr/>
      </xdr:nvCxnSpPr>
      <xdr:spPr>
        <a:xfrm>
          <a:off x="18288000" y="11969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68</xdr:row>
      <xdr:rowOff>168927</xdr:rowOff>
    </xdr:from>
    <xdr:ext cx="595419" cy="259045"/>
    <xdr:sp macro="" textlink="">
      <xdr:nvSpPr>
        <xdr:cNvPr id="844" name="テキスト ボックス 843"/>
        <xdr:cNvSpPr txBox="1"/>
      </xdr:nvSpPr>
      <xdr:spPr>
        <a:xfrm>
          <a:off x="17692581" y="118275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45" name="直線コネクタ 844"/>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67</xdr:row>
      <xdr:rowOff>54627</xdr:rowOff>
    </xdr:from>
    <xdr:ext cx="595419" cy="259045"/>
    <xdr:sp macro="" textlink="">
      <xdr:nvSpPr>
        <xdr:cNvPr id="846" name="テキスト ボックス 845"/>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47" name="繰出金グラフ枠"/>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70</xdr:row>
      <xdr:rowOff>95694</xdr:rowOff>
    </xdr:from>
    <xdr:to>
      <xdr:col>116</xdr:col>
      <xdr:colOff>62864</xdr:colOff>
      <xdr:row>78</xdr:row>
      <xdr:rowOff>98352</xdr:rowOff>
    </xdr:to>
    <xdr:cxnSp macro="">
      <xdr:nvCxnSpPr>
        <xdr:cNvPr id="848" name="直線コネクタ 847"/>
        <xdr:cNvCxnSpPr/>
      </xdr:nvCxnSpPr>
      <xdr:spPr>
        <a:xfrm flipV="1">
          <a:off x="22159595" y="12097194"/>
          <a:ext cx="1269" cy="137425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78</xdr:row>
      <xdr:rowOff>102179</xdr:rowOff>
    </xdr:from>
    <xdr:ext cx="534377" cy="259045"/>
    <xdr:sp macro="" textlink="">
      <xdr:nvSpPr>
        <xdr:cNvPr id="849" name="繰出金最小値テキスト"/>
        <xdr:cNvSpPr txBox="1"/>
      </xdr:nvSpPr>
      <xdr:spPr>
        <a:xfrm>
          <a:off x="22212300" y="134752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34,894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98352</xdr:rowOff>
    </xdr:from>
    <xdr:to>
      <xdr:col>116</xdr:col>
      <xdr:colOff>152400</xdr:colOff>
      <xdr:row>78</xdr:row>
      <xdr:rowOff>98352</xdr:rowOff>
    </xdr:to>
    <xdr:cxnSp macro="">
      <xdr:nvCxnSpPr>
        <xdr:cNvPr id="850" name="直線コネクタ 849"/>
        <xdr:cNvCxnSpPr/>
      </xdr:nvCxnSpPr>
      <xdr:spPr>
        <a:xfrm>
          <a:off x="22072600" y="134714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69</xdr:row>
      <xdr:rowOff>42371</xdr:rowOff>
    </xdr:from>
    <xdr:ext cx="599010" cy="259045"/>
    <xdr:sp macro="" textlink="">
      <xdr:nvSpPr>
        <xdr:cNvPr id="851" name="繰出金最大値テキスト"/>
        <xdr:cNvSpPr txBox="1"/>
      </xdr:nvSpPr>
      <xdr:spPr>
        <a:xfrm>
          <a:off x="22212300" y="118724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131,080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70</xdr:row>
      <xdr:rowOff>95694</xdr:rowOff>
    </xdr:from>
    <xdr:to>
      <xdr:col>116</xdr:col>
      <xdr:colOff>152400</xdr:colOff>
      <xdr:row>70</xdr:row>
      <xdr:rowOff>95694</xdr:rowOff>
    </xdr:to>
    <xdr:cxnSp macro="">
      <xdr:nvCxnSpPr>
        <xdr:cNvPr id="852" name="直線コネクタ 851"/>
        <xdr:cNvCxnSpPr/>
      </xdr:nvCxnSpPr>
      <xdr:spPr>
        <a:xfrm>
          <a:off x="22072600" y="120971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75</xdr:row>
      <xdr:rowOff>69591</xdr:rowOff>
    </xdr:from>
    <xdr:to>
      <xdr:col>116</xdr:col>
      <xdr:colOff>63500</xdr:colOff>
      <xdr:row>75</xdr:row>
      <xdr:rowOff>124570</xdr:rowOff>
    </xdr:to>
    <xdr:cxnSp macro="">
      <xdr:nvCxnSpPr>
        <xdr:cNvPr id="853" name="直線コネクタ 852"/>
        <xdr:cNvCxnSpPr/>
      </xdr:nvCxnSpPr>
      <xdr:spPr>
        <a:xfrm flipV="1">
          <a:off x="21323300" y="12928341"/>
          <a:ext cx="838200" cy="549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76</xdr:row>
      <xdr:rowOff>118834</xdr:rowOff>
    </xdr:from>
    <xdr:ext cx="534377" cy="259045"/>
    <xdr:sp macro="" textlink="">
      <xdr:nvSpPr>
        <xdr:cNvPr id="854" name="繰出金平均値テキスト"/>
        <xdr:cNvSpPr txBox="1"/>
      </xdr:nvSpPr>
      <xdr:spPr>
        <a:xfrm>
          <a:off x="22212300" y="1314903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52,395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76</xdr:row>
      <xdr:rowOff>140407</xdr:rowOff>
    </xdr:from>
    <xdr:to>
      <xdr:col>116</xdr:col>
      <xdr:colOff>114300</xdr:colOff>
      <xdr:row>77</xdr:row>
      <xdr:rowOff>70557</xdr:rowOff>
    </xdr:to>
    <xdr:sp macro="" textlink="">
      <xdr:nvSpPr>
        <xdr:cNvPr id="855" name="フローチャート: 判断 854"/>
        <xdr:cNvSpPr/>
      </xdr:nvSpPr>
      <xdr:spPr>
        <a:xfrm>
          <a:off x="22110700" y="131706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75</xdr:row>
      <xdr:rowOff>124570</xdr:rowOff>
    </xdr:from>
    <xdr:to>
      <xdr:col>111</xdr:col>
      <xdr:colOff>177800</xdr:colOff>
      <xdr:row>75</xdr:row>
      <xdr:rowOff>168689</xdr:rowOff>
    </xdr:to>
    <xdr:cxnSp macro="">
      <xdr:nvCxnSpPr>
        <xdr:cNvPr id="856" name="直線コネクタ 855"/>
        <xdr:cNvCxnSpPr/>
      </xdr:nvCxnSpPr>
      <xdr:spPr>
        <a:xfrm flipV="1">
          <a:off x="20434300" y="12983320"/>
          <a:ext cx="889000" cy="441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76</xdr:row>
      <xdr:rowOff>55425</xdr:rowOff>
    </xdr:from>
    <xdr:to>
      <xdr:col>112</xdr:col>
      <xdr:colOff>38100</xdr:colOff>
      <xdr:row>76</xdr:row>
      <xdr:rowOff>157025</xdr:rowOff>
    </xdr:to>
    <xdr:sp macro="" textlink="">
      <xdr:nvSpPr>
        <xdr:cNvPr id="857" name="フローチャート: 判断 856"/>
        <xdr:cNvSpPr/>
      </xdr:nvSpPr>
      <xdr:spPr>
        <a:xfrm>
          <a:off x="21272500" y="130856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76</xdr:row>
      <xdr:rowOff>148152</xdr:rowOff>
    </xdr:from>
    <xdr:ext cx="534377" cy="259045"/>
    <xdr:sp macro="" textlink="">
      <xdr:nvSpPr>
        <xdr:cNvPr id="858" name="テキスト ボックス 857"/>
        <xdr:cNvSpPr txBox="1"/>
      </xdr:nvSpPr>
      <xdr:spPr>
        <a:xfrm>
          <a:off x="21056111" y="131783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58,343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75</xdr:row>
      <xdr:rowOff>116998</xdr:rowOff>
    </xdr:from>
    <xdr:to>
      <xdr:col>107</xdr:col>
      <xdr:colOff>50800</xdr:colOff>
      <xdr:row>75</xdr:row>
      <xdr:rowOff>168689</xdr:rowOff>
    </xdr:to>
    <xdr:cxnSp macro="">
      <xdr:nvCxnSpPr>
        <xdr:cNvPr id="859" name="直線コネクタ 858"/>
        <xdr:cNvCxnSpPr/>
      </xdr:nvCxnSpPr>
      <xdr:spPr>
        <a:xfrm>
          <a:off x="19545300" y="12975748"/>
          <a:ext cx="889000" cy="516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76</xdr:row>
      <xdr:rowOff>44123</xdr:rowOff>
    </xdr:from>
    <xdr:to>
      <xdr:col>107</xdr:col>
      <xdr:colOff>101600</xdr:colOff>
      <xdr:row>76</xdr:row>
      <xdr:rowOff>145723</xdr:rowOff>
    </xdr:to>
    <xdr:sp macro="" textlink="">
      <xdr:nvSpPr>
        <xdr:cNvPr id="860" name="フローチャート: 判断 859"/>
        <xdr:cNvSpPr/>
      </xdr:nvSpPr>
      <xdr:spPr>
        <a:xfrm>
          <a:off x="20383500" y="130743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76</xdr:row>
      <xdr:rowOff>136850</xdr:rowOff>
    </xdr:from>
    <xdr:ext cx="534377" cy="259045"/>
    <xdr:sp macro="" textlink="">
      <xdr:nvSpPr>
        <xdr:cNvPr id="861" name="テキスト ボックス 860"/>
        <xdr:cNvSpPr txBox="1"/>
      </xdr:nvSpPr>
      <xdr:spPr>
        <a:xfrm>
          <a:off x="20167111" y="131670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59,134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75</xdr:row>
      <xdr:rowOff>32986</xdr:rowOff>
    </xdr:from>
    <xdr:to>
      <xdr:col>102</xdr:col>
      <xdr:colOff>114300</xdr:colOff>
      <xdr:row>75</xdr:row>
      <xdr:rowOff>116998</xdr:rowOff>
    </xdr:to>
    <xdr:cxnSp macro="">
      <xdr:nvCxnSpPr>
        <xdr:cNvPr id="862" name="直線コネクタ 861"/>
        <xdr:cNvCxnSpPr/>
      </xdr:nvCxnSpPr>
      <xdr:spPr>
        <a:xfrm>
          <a:off x="18656300" y="12891736"/>
          <a:ext cx="889000" cy="840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76</xdr:row>
      <xdr:rowOff>29978</xdr:rowOff>
    </xdr:from>
    <xdr:to>
      <xdr:col>102</xdr:col>
      <xdr:colOff>165100</xdr:colOff>
      <xdr:row>76</xdr:row>
      <xdr:rowOff>131578</xdr:rowOff>
    </xdr:to>
    <xdr:sp macro="" textlink="">
      <xdr:nvSpPr>
        <xdr:cNvPr id="863" name="フローチャート: 判断 862"/>
        <xdr:cNvSpPr/>
      </xdr:nvSpPr>
      <xdr:spPr>
        <a:xfrm>
          <a:off x="19494500" y="130601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76</xdr:row>
      <xdr:rowOff>122705</xdr:rowOff>
    </xdr:from>
    <xdr:ext cx="534377" cy="259045"/>
    <xdr:sp macro="" textlink="">
      <xdr:nvSpPr>
        <xdr:cNvPr id="864" name="テキスト ボックス 863"/>
        <xdr:cNvSpPr txBox="1"/>
      </xdr:nvSpPr>
      <xdr:spPr>
        <a:xfrm>
          <a:off x="19278111" y="131529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60,124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76</xdr:row>
      <xdr:rowOff>33837</xdr:rowOff>
    </xdr:from>
    <xdr:to>
      <xdr:col>98</xdr:col>
      <xdr:colOff>38100</xdr:colOff>
      <xdr:row>76</xdr:row>
      <xdr:rowOff>135437</xdr:rowOff>
    </xdr:to>
    <xdr:sp macro="" textlink="">
      <xdr:nvSpPr>
        <xdr:cNvPr id="865" name="フローチャート: 判断 864"/>
        <xdr:cNvSpPr/>
      </xdr:nvSpPr>
      <xdr:spPr>
        <a:xfrm>
          <a:off x="18605500" y="130640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76</xdr:row>
      <xdr:rowOff>126564</xdr:rowOff>
    </xdr:from>
    <xdr:ext cx="534377" cy="259045"/>
    <xdr:sp macro="" textlink="">
      <xdr:nvSpPr>
        <xdr:cNvPr id="866" name="テキスト ボックス 865"/>
        <xdr:cNvSpPr txBox="1"/>
      </xdr:nvSpPr>
      <xdr:spPr>
        <a:xfrm>
          <a:off x="18389111" y="131567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59,854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67" name="テキスト ボックス 866"/>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68" name="テキスト ボックス 867"/>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69" name="テキスト ボックス 868"/>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70" name="テキスト ボックス 869"/>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71" name="テキスト ボックス 870"/>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75</xdr:row>
      <xdr:rowOff>18791</xdr:rowOff>
    </xdr:from>
    <xdr:to>
      <xdr:col>116</xdr:col>
      <xdr:colOff>114300</xdr:colOff>
      <xdr:row>75</xdr:row>
      <xdr:rowOff>120391</xdr:rowOff>
    </xdr:to>
    <xdr:sp macro="" textlink="">
      <xdr:nvSpPr>
        <xdr:cNvPr id="872" name="楕円 871"/>
        <xdr:cNvSpPr/>
      </xdr:nvSpPr>
      <xdr:spPr>
        <a:xfrm>
          <a:off x="22110700" y="128775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74</xdr:row>
      <xdr:rowOff>41668</xdr:rowOff>
    </xdr:from>
    <xdr:ext cx="534377" cy="259045"/>
    <xdr:sp macro="" textlink="">
      <xdr:nvSpPr>
        <xdr:cNvPr id="873" name="繰出金該当値テキスト"/>
        <xdr:cNvSpPr txBox="1"/>
      </xdr:nvSpPr>
      <xdr:spPr>
        <a:xfrm>
          <a:off x="22212300" y="127289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72,907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75</xdr:row>
      <xdr:rowOff>73770</xdr:rowOff>
    </xdr:from>
    <xdr:to>
      <xdr:col>112</xdr:col>
      <xdr:colOff>38100</xdr:colOff>
      <xdr:row>76</xdr:row>
      <xdr:rowOff>3919</xdr:rowOff>
    </xdr:to>
    <xdr:sp macro="" textlink="">
      <xdr:nvSpPr>
        <xdr:cNvPr id="874" name="楕円 873"/>
        <xdr:cNvSpPr/>
      </xdr:nvSpPr>
      <xdr:spPr>
        <a:xfrm>
          <a:off x="21272500" y="12932520"/>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74</xdr:row>
      <xdr:rowOff>20447</xdr:rowOff>
    </xdr:from>
    <xdr:ext cx="534377" cy="259045"/>
    <xdr:sp macro="" textlink="">
      <xdr:nvSpPr>
        <xdr:cNvPr id="875" name="テキスト ボックス 874"/>
        <xdr:cNvSpPr txBox="1"/>
      </xdr:nvSpPr>
      <xdr:spPr>
        <a:xfrm>
          <a:off x="21056111" y="127077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69,059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75</xdr:row>
      <xdr:rowOff>117890</xdr:rowOff>
    </xdr:from>
    <xdr:to>
      <xdr:col>107</xdr:col>
      <xdr:colOff>101600</xdr:colOff>
      <xdr:row>76</xdr:row>
      <xdr:rowOff>48040</xdr:rowOff>
    </xdr:to>
    <xdr:sp macro="" textlink="">
      <xdr:nvSpPr>
        <xdr:cNvPr id="876" name="楕円 875"/>
        <xdr:cNvSpPr/>
      </xdr:nvSpPr>
      <xdr:spPr>
        <a:xfrm>
          <a:off x="20383500" y="129766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74</xdr:row>
      <xdr:rowOff>64567</xdr:rowOff>
    </xdr:from>
    <xdr:ext cx="534377" cy="259045"/>
    <xdr:sp macro="" textlink="">
      <xdr:nvSpPr>
        <xdr:cNvPr id="877" name="テキスト ボックス 876"/>
        <xdr:cNvSpPr txBox="1"/>
      </xdr:nvSpPr>
      <xdr:spPr>
        <a:xfrm>
          <a:off x="20167111" y="127518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65,971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75</xdr:row>
      <xdr:rowOff>66198</xdr:rowOff>
    </xdr:from>
    <xdr:to>
      <xdr:col>102</xdr:col>
      <xdr:colOff>165100</xdr:colOff>
      <xdr:row>75</xdr:row>
      <xdr:rowOff>167798</xdr:rowOff>
    </xdr:to>
    <xdr:sp macro="" textlink="">
      <xdr:nvSpPr>
        <xdr:cNvPr id="878" name="楕円 877"/>
        <xdr:cNvSpPr/>
      </xdr:nvSpPr>
      <xdr:spPr>
        <a:xfrm>
          <a:off x="19494500" y="129249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74</xdr:row>
      <xdr:rowOff>12875</xdr:rowOff>
    </xdr:from>
    <xdr:ext cx="534377" cy="259045"/>
    <xdr:sp macro="" textlink="">
      <xdr:nvSpPr>
        <xdr:cNvPr id="879" name="テキスト ボックス 878"/>
        <xdr:cNvSpPr txBox="1"/>
      </xdr:nvSpPr>
      <xdr:spPr>
        <a:xfrm>
          <a:off x="19278111" y="127001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69,589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74</xdr:row>
      <xdr:rowOff>153636</xdr:rowOff>
    </xdr:from>
    <xdr:to>
      <xdr:col>98</xdr:col>
      <xdr:colOff>38100</xdr:colOff>
      <xdr:row>75</xdr:row>
      <xdr:rowOff>83786</xdr:rowOff>
    </xdr:to>
    <xdr:sp macro="" textlink="">
      <xdr:nvSpPr>
        <xdr:cNvPr id="880" name="楕円 879"/>
        <xdr:cNvSpPr/>
      </xdr:nvSpPr>
      <xdr:spPr>
        <a:xfrm>
          <a:off x="18605500" y="128409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73</xdr:row>
      <xdr:rowOff>100313</xdr:rowOff>
    </xdr:from>
    <xdr:ext cx="534377" cy="259045"/>
    <xdr:sp macro="" textlink="">
      <xdr:nvSpPr>
        <xdr:cNvPr id="881" name="テキスト ボックス 880"/>
        <xdr:cNvSpPr txBox="1"/>
      </xdr:nvSpPr>
      <xdr:spPr>
        <a:xfrm>
          <a:off x="18389111" y="126161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75,469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82" name="正方形/長方形 881"/>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83" name="正方形/長方形 882"/>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84" name="正方形/長方形 883"/>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85" name="正方形/長方形 884"/>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86" name="正方形/長方形 885"/>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87" name="正方形/長方形 886"/>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88" name="正方形/長方形 887"/>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89" name="正方形/長方形 888"/>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90" name="テキスト ボックス 889"/>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91" name="直線コネクタ 890"/>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94</xdr:row>
      <xdr:rowOff>139700</xdr:rowOff>
    </xdr:from>
    <xdr:to>
      <xdr:col>120</xdr:col>
      <xdr:colOff>114300</xdr:colOff>
      <xdr:row>94</xdr:row>
      <xdr:rowOff>139700</xdr:rowOff>
    </xdr:to>
    <xdr:cxnSp macro="">
      <xdr:nvCxnSpPr>
        <xdr:cNvPr id="892" name="直線コネクタ 891"/>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93</xdr:row>
      <xdr:rowOff>168927</xdr:rowOff>
    </xdr:from>
    <xdr:ext cx="248786" cy="259045"/>
    <xdr:sp macro="" textlink="">
      <xdr:nvSpPr>
        <xdr:cNvPr id="893" name="テキスト ボックス 892"/>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894" name="直線コネクタ 893"/>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87</xdr:row>
      <xdr:rowOff>54627</xdr:rowOff>
    </xdr:from>
    <xdr:ext cx="248786" cy="259045"/>
    <xdr:sp macro="" textlink="">
      <xdr:nvSpPr>
        <xdr:cNvPr id="895" name="テキスト ボックス 894"/>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896" name="前年度繰上充用金グラフ枠"/>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94</xdr:row>
      <xdr:rowOff>139700</xdr:rowOff>
    </xdr:from>
    <xdr:to>
      <xdr:col>116</xdr:col>
      <xdr:colOff>62864</xdr:colOff>
      <xdr:row>94</xdr:row>
      <xdr:rowOff>139700</xdr:rowOff>
    </xdr:to>
    <xdr:cxnSp macro="">
      <xdr:nvCxnSpPr>
        <xdr:cNvPr id="897" name="直線コネクタ 896"/>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95</xdr:row>
      <xdr:rowOff>10177</xdr:rowOff>
    </xdr:from>
    <xdr:ext cx="249299" cy="259045"/>
    <xdr:sp macro="" textlink="">
      <xdr:nvSpPr>
        <xdr:cNvPr id="898" name="前年度繰上充用金最小値テキスト"/>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99" name="直線コネクタ 898"/>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93</xdr:row>
      <xdr:rowOff>10177</xdr:rowOff>
    </xdr:from>
    <xdr:ext cx="249299" cy="259045"/>
    <xdr:sp macro="" textlink="">
      <xdr:nvSpPr>
        <xdr:cNvPr id="900" name="前年度繰上充用金最大値テキスト"/>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901" name="直線コネクタ 900"/>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94</xdr:row>
      <xdr:rowOff>139700</xdr:rowOff>
    </xdr:from>
    <xdr:to>
      <xdr:col>116</xdr:col>
      <xdr:colOff>63500</xdr:colOff>
      <xdr:row>94</xdr:row>
      <xdr:rowOff>139700</xdr:rowOff>
    </xdr:to>
    <xdr:cxnSp macro="">
      <xdr:nvCxnSpPr>
        <xdr:cNvPr id="902" name="直線コネクタ 901"/>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94</xdr:row>
      <xdr:rowOff>67327</xdr:rowOff>
    </xdr:from>
    <xdr:ext cx="249299" cy="259045"/>
    <xdr:sp macro="" textlink="">
      <xdr:nvSpPr>
        <xdr:cNvPr id="903" name="前年度繰上充用金平均値テキスト"/>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04" name="フローチャート: 判断 903"/>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94</xdr:row>
      <xdr:rowOff>139700</xdr:rowOff>
    </xdr:from>
    <xdr:to>
      <xdr:col>111</xdr:col>
      <xdr:colOff>177800</xdr:colOff>
      <xdr:row>94</xdr:row>
      <xdr:rowOff>139700</xdr:rowOff>
    </xdr:to>
    <xdr:cxnSp macro="">
      <xdr:nvCxnSpPr>
        <xdr:cNvPr id="905" name="直線コネクタ 904"/>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94</xdr:row>
      <xdr:rowOff>88900</xdr:rowOff>
    </xdr:from>
    <xdr:to>
      <xdr:col>112</xdr:col>
      <xdr:colOff>38100</xdr:colOff>
      <xdr:row>95</xdr:row>
      <xdr:rowOff>19050</xdr:rowOff>
    </xdr:to>
    <xdr:sp macro="" textlink="">
      <xdr:nvSpPr>
        <xdr:cNvPr id="906" name="フローチャート: 判断 905"/>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95</xdr:row>
      <xdr:rowOff>10177</xdr:rowOff>
    </xdr:from>
    <xdr:ext cx="249299" cy="259045"/>
    <xdr:sp macro="" textlink="">
      <xdr:nvSpPr>
        <xdr:cNvPr id="907" name="テキスト ボックス 906"/>
        <xdr:cNvSpPr txBox="1"/>
      </xdr:nvSpPr>
      <xdr:spPr>
        <a:xfrm>
          <a:off x="21198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94</xdr:row>
      <xdr:rowOff>139700</xdr:rowOff>
    </xdr:from>
    <xdr:to>
      <xdr:col>107</xdr:col>
      <xdr:colOff>50800</xdr:colOff>
      <xdr:row>94</xdr:row>
      <xdr:rowOff>139700</xdr:rowOff>
    </xdr:to>
    <xdr:cxnSp macro="">
      <xdr:nvCxnSpPr>
        <xdr:cNvPr id="908" name="直線コネクタ 907"/>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94</xdr:row>
      <xdr:rowOff>88900</xdr:rowOff>
    </xdr:from>
    <xdr:to>
      <xdr:col>107</xdr:col>
      <xdr:colOff>101600</xdr:colOff>
      <xdr:row>95</xdr:row>
      <xdr:rowOff>19050</xdr:rowOff>
    </xdr:to>
    <xdr:sp macro="" textlink="">
      <xdr:nvSpPr>
        <xdr:cNvPr id="909" name="フローチャート: 判断 908"/>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95</xdr:row>
      <xdr:rowOff>10177</xdr:rowOff>
    </xdr:from>
    <xdr:ext cx="249299" cy="259045"/>
    <xdr:sp macro="" textlink="">
      <xdr:nvSpPr>
        <xdr:cNvPr id="910" name="テキスト ボックス 909"/>
        <xdr:cNvSpPr txBox="1"/>
      </xdr:nvSpPr>
      <xdr:spPr>
        <a:xfrm>
          <a:off x="20309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94</xdr:row>
      <xdr:rowOff>139700</xdr:rowOff>
    </xdr:from>
    <xdr:to>
      <xdr:col>102</xdr:col>
      <xdr:colOff>114300</xdr:colOff>
      <xdr:row>94</xdr:row>
      <xdr:rowOff>139700</xdr:rowOff>
    </xdr:to>
    <xdr:cxnSp macro="">
      <xdr:nvCxnSpPr>
        <xdr:cNvPr id="911" name="直線コネクタ 910"/>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94</xdr:row>
      <xdr:rowOff>88900</xdr:rowOff>
    </xdr:from>
    <xdr:to>
      <xdr:col>102</xdr:col>
      <xdr:colOff>165100</xdr:colOff>
      <xdr:row>95</xdr:row>
      <xdr:rowOff>19050</xdr:rowOff>
    </xdr:to>
    <xdr:sp macro="" textlink="">
      <xdr:nvSpPr>
        <xdr:cNvPr id="912" name="フローチャート: 判断 911"/>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95</xdr:row>
      <xdr:rowOff>10177</xdr:rowOff>
    </xdr:from>
    <xdr:ext cx="249299" cy="259045"/>
    <xdr:sp macro="" textlink="">
      <xdr:nvSpPr>
        <xdr:cNvPr id="913" name="テキスト ボックス 912"/>
        <xdr:cNvSpPr txBox="1"/>
      </xdr:nvSpPr>
      <xdr:spPr>
        <a:xfrm>
          <a:off x="19420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14" name="フローチャート: 判断 913"/>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95</xdr:row>
      <xdr:rowOff>10177</xdr:rowOff>
    </xdr:from>
    <xdr:ext cx="249299" cy="259045"/>
    <xdr:sp macro="" textlink="">
      <xdr:nvSpPr>
        <xdr:cNvPr id="915" name="テキスト ボックス 914"/>
        <xdr:cNvSpPr txBox="1"/>
      </xdr:nvSpPr>
      <xdr:spPr>
        <a:xfrm>
          <a:off x="18531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16" name="テキスト ボックス 915"/>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17" name="テキスト ボックス 916"/>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18" name="テキスト ボックス 917"/>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19" name="テキスト ボックス 918"/>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20" name="テキスト ボックス 919"/>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21" name="楕円 920"/>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93</xdr:row>
      <xdr:rowOff>124477</xdr:rowOff>
    </xdr:from>
    <xdr:ext cx="249299" cy="259045"/>
    <xdr:sp macro="" textlink="">
      <xdr:nvSpPr>
        <xdr:cNvPr id="922" name="前年度繰上充用金該当値テキスト"/>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94</xdr:row>
      <xdr:rowOff>88900</xdr:rowOff>
    </xdr:from>
    <xdr:to>
      <xdr:col>112</xdr:col>
      <xdr:colOff>38100</xdr:colOff>
      <xdr:row>95</xdr:row>
      <xdr:rowOff>19050</xdr:rowOff>
    </xdr:to>
    <xdr:sp macro="" textlink="">
      <xdr:nvSpPr>
        <xdr:cNvPr id="923" name="楕円 922"/>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93</xdr:row>
      <xdr:rowOff>35577</xdr:rowOff>
    </xdr:from>
    <xdr:ext cx="249299" cy="259045"/>
    <xdr:sp macro="" textlink="">
      <xdr:nvSpPr>
        <xdr:cNvPr id="924" name="テキスト ボックス 923"/>
        <xdr:cNvSpPr txBox="1"/>
      </xdr:nvSpPr>
      <xdr:spPr>
        <a:xfrm>
          <a:off x="21198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94</xdr:row>
      <xdr:rowOff>88900</xdr:rowOff>
    </xdr:from>
    <xdr:to>
      <xdr:col>107</xdr:col>
      <xdr:colOff>101600</xdr:colOff>
      <xdr:row>95</xdr:row>
      <xdr:rowOff>19050</xdr:rowOff>
    </xdr:to>
    <xdr:sp macro="" textlink="">
      <xdr:nvSpPr>
        <xdr:cNvPr id="925" name="楕円 924"/>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93</xdr:row>
      <xdr:rowOff>35577</xdr:rowOff>
    </xdr:from>
    <xdr:ext cx="249299" cy="259045"/>
    <xdr:sp macro="" textlink="">
      <xdr:nvSpPr>
        <xdr:cNvPr id="926" name="テキスト ボックス 925"/>
        <xdr:cNvSpPr txBox="1"/>
      </xdr:nvSpPr>
      <xdr:spPr>
        <a:xfrm>
          <a:off x="20309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94</xdr:row>
      <xdr:rowOff>88900</xdr:rowOff>
    </xdr:from>
    <xdr:to>
      <xdr:col>102</xdr:col>
      <xdr:colOff>165100</xdr:colOff>
      <xdr:row>95</xdr:row>
      <xdr:rowOff>19050</xdr:rowOff>
    </xdr:to>
    <xdr:sp macro="" textlink="">
      <xdr:nvSpPr>
        <xdr:cNvPr id="927" name="楕円 926"/>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93</xdr:row>
      <xdr:rowOff>35577</xdr:rowOff>
    </xdr:from>
    <xdr:ext cx="249299" cy="259045"/>
    <xdr:sp macro="" textlink="">
      <xdr:nvSpPr>
        <xdr:cNvPr id="928" name="テキスト ボックス 927"/>
        <xdr:cNvSpPr txBox="1"/>
      </xdr:nvSpPr>
      <xdr:spPr>
        <a:xfrm>
          <a:off x="19420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29" name="楕円 928"/>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93</xdr:row>
      <xdr:rowOff>35577</xdr:rowOff>
    </xdr:from>
    <xdr:ext cx="249299" cy="259045"/>
    <xdr:sp macro="" textlink="">
      <xdr:nvSpPr>
        <xdr:cNvPr id="930" name="テキスト ボックス 929"/>
        <xdr:cNvSpPr txBox="1"/>
      </xdr:nvSpPr>
      <xdr:spPr>
        <a:xfrm>
          <a:off x="18531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31" name="正方形/長方形 930"/>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32" name="正方形/長方形 931"/>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33" name="テキスト ボックス 932"/>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扶助費、貸付金、積立金及び普通建設事業費の新規整備以外の経費について、類似団体平均を上回っている（支出のない失業対策事業費、前年度繰上充用金を除く）。特に人件費及び物件費、普通建設事業費の更新整備、公債費については、類似団体の中でも多額のコストがかかってい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類似団体と比較し大きな超過となっているのは、旧</a:t>
          </a:r>
          <a:r>
            <a:rPr kumimoji="1" lang="en-US" altLang="ja-JP" sz="1300">
              <a:latin typeface="ＭＳ Ｐゴシック" panose="020B0600070205080204" pitchFamily="50" charset="-128"/>
              <a:ea typeface="ＭＳ Ｐゴシック" panose="020B0600070205080204" pitchFamily="50" charset="-128"/>
            </a:rPr>
            <a:t>6</a:t>
          </a:r>
          <a:r>
            <a:rPr kumimoji="1" lang="ja-JP" altLang="en-US" sz="1300">
              <a:latin typeface="ＭＳ Ｐゴシック" panose="020B0600070205080204" pitchFamily="50" charset="-128"/>
              <a:ea typeface="ＭＳ Ｐゴシック" panose="020B0600070205080204" pitchFamily="50" charset="-128"/>
            </a:rPr>
            <a:t>町村が合併したことに伴い、広大な面積による支所の運営、保育所、学校等が点在していることが大きな要因である。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人件費については、引き続き、各種業務及び公共施設運営が民間で実施可能な部分については指定管理者制度へ移行により民間委託化を進めるとともに、行財政改革実施計画に基づきより一層のコスト縮減を図っていく。</a:t>
          </a:r>
        </a:p>
        <a:p>
          <a:r>
            <a:rPr kumimoji="1" lang="ja-JP" altLang="en-US" sz="1300">
              <a:latin typeface="ＭＳ Ｐゴシック" panose="020B0600070205080204" pitchFamily="50" charset="-128"/>
              <a:ea typeface="ＭＳ Ｐゴシック" panose="020B0600070205080204" pitchFamily="50" charset="-128"/>
            </a:rPr>
            <a:t>物件費及び普通建設事業費の更新整備については、合併により公共施設を多く所有しており、除却・更新整備にかかるコストが多くなっている。今後も、将来の修繕や更新等に係る財政負担を軽減するため公共施設再配置計画に基づいて施設の統廃合・更新について計画的に行っていく必要がある。</a:t>
          </a:r>
        </a:p>
        <a:p>
          <a:r>
            <a:rPr kumimoji="1" lang="ja-JP" altLang="en-US" sz="1300">
              <a:latin typeface="ＭＳ Ｐゴシック" panose="020B0600070205080204" pitchFamily="50" charset="-128"/>
              <a:ea typeface="ＭＳ Ｐゴシック" panose="020B0600070205080204" pitchFamily="50" charset="-128"/>
            </a:rPr>
            <a:t>公債費については、年々減少しているが、依然として合併前に多額の地方単独事業を実施したこと及び高利率の地方債の繰上償還を実施している影響で元利償還金が膨らんでいる。</a:t>
          </a:r>
        </a:p>
        <a:p>
          <a:r>
            <a:rPr kumimoji="1" lang="ja-JP" altLang="en-US" sz="1300">
              <a:latin typeface="ＭＳ Ｐゴシック" panose="020B0600070205080204" pitchFamily="50" charset="-128"/>
              <a:ea typeface="ＭＳ Ｐゴシック" panose="020B0600070205080204" pitchFamily="50" charset="-128"/>
            </a:rPr>
            <a:t>今後、新庁舎整備事業、ごみ処理施設整備事業等大型事業を実施予定であるが、緊急度・住民ニーズを的確に把握した事業の選択により、地方債発行額の抑制に努める。</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徳島県三好市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24,770
24,536
721.42
28,005,654
26,628,013
658,621
13,828,840
32,395,589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7.1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－３</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38</xdr:row>
      <xdr:rowOff>139700</xdr:rowOff>
    </xdr:from>
    <xdr:to>
      <xdr:col>28</xdr:col>
      <xdr:colOff>114300</xdr:colOff>
      <xdr:row>38</xdr:row>
      <xdr:rowOff>139700</xdr:rowOff>
    </xdr:to>
    <xdr:cxnSp macro="">
      <xdr:nvCxnSpPr>
        <xdr:cNvPr id="42" name="直線コネクタ 41"/>
        <xdr:cNvCxnSpPr/>
      </xdr:nvCxnSpPr>
      <xdr:spPr>
        <a:xfrm>
          <a:off x="762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37</xdr:row>
      <xdr:rowOff>168927</xdr:rowOff>
    </xdr:from>
    <xdr:ext cx="248786" cy="259045"/>
    <xdr:sp macro="" textlink="">
      <xdr:nvSpPr>
        <xdr:cNvPr id="43" name="テキスト ボックス 42"/>
        <xdr:cNvSpPr txBox="1"/>
      </xdr:nvSpPr>
      <xdr:spPr>
        <a:xfrm>
          <a:off x="513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25400</xdr:rowOff>
    </xdr:from>
    <xdr:to>
      <xdr:col>28</xdr:col>
      <xdr:colOff>114300</xdr:colOff>
      <xdr:row>36</xdr:row>
      <xdr:rowOff>25400</xdr:rowOff>
    </xdr:to>
    <xdr:cxnSp macro="">
      <xdr:nvCxnSpPr>
        <xdr:cNvPr id="44" name="直線コネクタ 43"/>
        <xdr:cNvCxnSpPr/>
      </xdr:nvCxnSpPr>
      <xdr:spPr>
        <a:xfrm>
          <a:off x="762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35</xdr:row>
      <xdr:rowOff>54627</xdr:rowOff>
    </xdr:from>
    <xdr:ext cx="531299" cy="259045"/>
    <xdr:sp macro="" textlink="">
      <xdr:nvSpPr>
        <xdr:cNvPr id="45" name="テキスト ボックス 44"/>
        <xdr:cNvSpPr txBox="1"/>
      </xdr:nvSpPr>
      <xdr:spPr>
        <a:xfrm>
          <a:off x="230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82550</xdr:rowOff>
    </xdr:from>
    <xdr:to>
      <xdr:col>28</xdr:col>
      <xdr:colOff>114300</xdr:colOff>
      <xdr:row>33</xdr:row>
      <xdr:rowOff>82550</xdr:rowOff>
    </xdr:to>
    <xdr:cxnSp macro="">
      <xdr:nvCxnSpPr>
        <xdr:cNvPr id="46" name="直線コネクタ 45"/>
        <xdr:cNvCxnSpPr/>
      </xdr:nvCxnSpPr>
      <xdr:spPr>
        <a:xfrm>
          <a:off x="762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32</xdr:row>
      <xdr:rowOff>111777</xdr:rowOff>
    </xdr:from>
    <xdr:ext cx="531299" cy="259045"/>
    <xdr:sp macro="" textlink="">
      <xdr:nvSpPr>
        <xdr:cNvPr id="47" name="テキスト ボックス 46"/>
        <xdr:cNvSpPr txBox="1"/>
      </xdr:nvSpPr>
      <xdr:spPr>
        <a:xfrm>
          <a:off x="230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139700</xdr:rowOff>
    </xdr:from>
    <xdr:to>
      <xdr:col>28</xdr:col>
      <xdr:colOff>114300</xdr:colOff>
      <xdr:row>30</xdr:row>
      <xdr:rowOff>139700</xdr:rowOff>
    </xdr:to>
    <xdr:cxnSp macro="">
      <xdr:nvCxnSpPr>
        <xdr:cNvPr id="48" name="直線コネクタ 47"/>
        <xdr:cNvCxnSpPr/>
      </xdr:nvCxnSpPr>
      <xdr:spPr>
        <a:xfrm>
          <a:off x="762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29</xdr:row>
      <xdr:rowOff>168927</xdr:rowOff>
    </xdr:from>
    <xdr:ext cx="531299" cy="259045"/>
    <xdr:sp macro="" textlink="">
      <xdr:nvSpPr>
        <xdr:cNvPr id="49" name="テキスト ボックス 48"/>
        <xdr:cNvSpPr txBox="1"/>
      </xdr:nvSpPr>
      <xdr:spPr>
        <a:xfrm>
          <a:off x="230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0" name="直線コネクタ 49"/>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27</xdr:row>
      <xdr:rowOff>54627</xdr:rowOff>
    </xdr:from>
    <xdr:ext cx="531299" cy="259045"/>
    <xdr:sp macro="" textlink="">
      <xdr:nvSpPr>
        <xdr:cNvPr id="51" name="テキスト ボックス 50"/>
        <xdr:cNvSpPr txBox="1"/>
      </xdr:nvSpPr>
      <xdr:spPr>
        <a:xfrm>
          <a:off x="230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2" name="議会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32</xdr:row>
      <xdr:rowOff>108153</xdr:rowOff>
    </xdr:from>
    <xdr:to>
      <xdr:col>24</xdr:col>
      <xdr:colOff>62865</xdr:colOff>
      <xdr:row>38</xdr:row>
      <xdr:rowOff>2952</xdr:rowOff>
    </xdr:to>
    <xdr:cxnSp macro="">
      <xdr:nvCxnSpPr>
        <xdr:cNvPr id="53" name="直線コネクタ 52"/>
        <xdr:cNvCxnSpPr/>
      </xdr:nvCxnSpPr>
      <xdr:spPr>
        <a:xfrm flipV="1">
          <a:off x="4633595" y="5594553"/>
          <a:ext cx="1270" cy="92349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6779</xdr:rowOff>
    </xdr:from>
    <xdr:ext cx="469744" cy="259045"/>
    <xdr:sp macro="" textlink="">
      <xdr:nvSpPr>
        <xdr:cNvPr id="54" name="議会費最小値テキスト"/>
        <xdr:cNvSpPr txBox="1"/>
      </xdr:nvSpPr>
      <xdr:spPr>
        <a:xfrm>
          <a:off x="4686300" y="65218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2,991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2952</xdr:rowOff>
    </xdr:from>
    <xdr:to>
      <xdr:col>24</xdr:col>
      <xdr:colOff>152400</xdr:colOff>
      <xdr:row>38</xdr:row>
      <xdr:rowOff>2952</xdr:rowOff>
    </xdr:to>
    <xdr:cxnSp macro="">
      <xdr:nvCxnSpPr>
        <xdr:cNvPr id="55" name="直線コネクタ 54"/>
        <xdr:cNvCxnSpPr/>
      </xdr:nvCxnSpPr>
      <xdr:spPr>
        <a:xfrm>
          <a:off x="4546600" y="65180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31</xdr:row>
      <xdr:rowOff>54830</xdr:rowOff>
    </xdr:from>
    <xdr:ext cx="534377" cy="259045"/>
    <xdr:sp macro="" textlink="">
      <xdr:nvSpPr>
        <xdr:cNvPr id="56" name="議会費最大値テキスト"/>
        <xdr:cNvSpPr txBox="1"/>
      </xdr:nvSpPr>
      <xdr:spPr>
        <a:xfrm>
          <a:off x="4686300" y="53697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23,190</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32</xdr:row>
      <xdr:rowOff>108153</xdr:rowOff>
    </xdr:from>
    <xdr:to>
      <xdr:col>24</xdr:col>
      <xdr:colOff>152400</xdr:colOff>
      <xdr:row>32</xdr:row>
      <xdr:rowOff>108153</xdr:rowOff>
    </xdr:to>
    <xdr:cxnSp macro="">
      <xdr:nvCxnSpPr>
        <xdr:cNvPr id="57" name="直線コネクタ 56"/>
        <xdr:cNvCxnSpPr/>
      </xdr:nvCxnSpPr>
      <xdr:spPr>
        <a:xfrm>
          <a:off x="4546600" y="559455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36</xdr:row>
      <xdr:rowOff>129459</xdr:rowOff>
    </xdr:from>
    <xdr:to>
      <xdr:col>24</xdr:col>
      <xdr:colOff>63500</xdr:colOff>
      <xdr:row>36</xdr:row>
      <xdr:rowOff>154148</xdr:rowOff>
    </xdr:to>
    <xdr:cxnSp macro="">
      <xdr:nvCxnSpPr>
        <xdr:cNvPr id="58" name="直線コネクタ 57"/>
        <xdr:cNvCxnSpPr/>
      </xdr:nvCxnSpPr>
      <xdr:spPr>
        <a:xfrm>
          <a:off x="3797300" y="6301659"/>
          <a:ext cx="838200" cy="246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37</xdr:row>
      <xdr:rowOff>9308</xdr:rowOff>
    </xdr:from>
    <xdr:ext cx="469744" cy="259045"/>
    <xdr:sp macro="" textlink="">
      <xdr:nvSpPr>
        <xdr:cNvPr id="59" name="議会費平均値テキスト"/>
        <xdr:cNvSpPr txBox="1"/>
      </xdr:nvSpPr>
      <xdr:spPr>
        <a:xfrm>
          <a:off x="4686300" y="635295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5,019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30881</xdr:rowOff>
    </xdr:from>
    <xdr:to>
      <xdr:col>24</xdr:col>
      <xdr:colOff>114300</xdr:colOff>
      <xdr:row>37</xdr:row>
      <xdr:rowOff>132481</xdr:rowOff>
    </xdr:to>
    <xdr:sp macro="" textlink="">
      <xdr:nvSpPr>
        <xdr:cNvPr id="60" name="フローチャート: 判断 59"/>
        <xdr:cNvSpPr/>
      </xdr:nvSpPr>
      <xdr:spPr>
        <a:xfrm>
          <a:off x="4584700" y="63745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36</xdr:row>
      <xdr:rowOff>129459</xdr:rowOff>
    </xdr:from>
    <xdr:to>
      <xdr:col>19</xdr:col>
      <xdr:colOff>177800</xdr:colOff>
      <xdr:row>36</xdr:row>
      <xdr:rowOff>140431</xdr:rowOff>
    </xdr:to>
    <xdr:cxnSp macro="">
      <xdr:nvCxnSpPr>
        <xdr:cNvPr id="61" name="直線コネクタ 60"/>
        <xdr:cNvCxnSpPr/>
      </xdr:nvCxnSpPr>
      <xdr:spPr>
        <a:xfrm flipV="1">
          <a:off x="2908300" y="6301659"/>
          <a:ext cx="889000" cy="109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37</xdr:row>
      <xdr:rowOff>21737</xdr:rowOff>
    </xdr:from>
    <xdr:to>
      <xdr:col>20</xdr:col>
      <xdr:colOff>38100</xdr:colOff>
      <xdr:row>37</xdr:row>
      <xdr:rowOff>123337</xdr:rowOff>
    </xdr:to>
    <xdr:sp macro="" textlink="">
      <xdr:nvSpPr>
        <xdr:cNvPr id="62" name="フローチャート: 判断 61"/>
        <xdr:cNvSpPr/>
      </xdr:nvSpPr>
      <xdr:spPr>
        <a:xfrm>
          <a:off x="3746500" y="63653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37</xdr:row>
      <xdr:rowOff>114464</xdr:rowOff>
    </xdr:from>
    <xdr:ext cx="469744" cy="259045"/>
    <xdr:sp macro="" textlink="">
      <xdr:nvSpPr>
        <xdr:cNvPr id="63" name="テキスト ボックス 62"/>
        <xdr:cNvSpPr txBox="1"/>
      </xdr:nvSpPr>
      <xdr:spPr>
        <a:xfrm>
          <a:off x="3562428" y="64581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36</xdr:row>
      <xdr:rowOff>140431</xdr:rowOff>
    </xdr:from>
    <xdr:to>
      <xdr:col>15</xdr:col>
      <xdr:colOff>50800</xdr:colOff>
      <xdr:row>36</xdr:row>
      <xdr:rowOff>156799</xdr:rowOff>
    </xdr:to>
    <xdr:cxnSp macro="">
      <xdr:nvCxnSpPr>
        <xdr:cNvPr id="64" name="直線コネクタ 63"/>
        <xdr:cNvCxnSpPr/>
      </xdr:nvCxnSpPr>
      <xdr:spPr>
        <a:xfrm flipV="1">
          <a:off x="2019300" y="6312631"/>
          <a:ext cx="889000" cy="163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37</xdr:row>
      <xdr:rowOff>26309</xdr:rowOff>
    </xdr:from>
    <xdr:to>
      <xdr:col>15</xdr:col>
      <xdr:colOff>101600</xdr:colOff>
      <xdr:row>37</xdr:row>
      <xdr:rowOff>127909</xdr:rowOff>
    </xdr:to>
    <xdr:sp macro="" textlink="">
      <xdr:nvSpPr>
        <xdr:cNvPr id="65" name="フローチャート: 判断 64"/>
        <xdr:cNvSpPr/>
      </xdr:nvSpPr>
      <xdr:spPr>
        <a:xfrm>
          <a:off x="2857500" y="63699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37</xdr:row>
      <xdr:rowOff>119036</xdr:rowOff>
    </xdr:from>
    <xdr:ext cx="469744" cy="259045"/>
    <xdr:sp macro="" textlink="">
      <xdr:nvSpPr>
        <xdr:cNvPr id="66" name="テキスト ボックス 65"/>
        <xdr:cNvSpPr txBox="1"/>
      </xdr:nvSpPr>
      <xdr:spPr>
        <a:xfrm>
          <a:off x="2673428" y="646268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36</xdr:row>
      <xdr:rowOff>153690</xdr:rowOff>
    </xdr:from>
    <xdr:to>
      <xdr:col>10</xdr:col>
      <xdr:colOff>114300</xdr:colOff>
      <xdr:row>36</xdr:row>
      <xdr:rowOff>156799</xdr:rowOff>
    </xdr:to>
    <xdr:cxnSp macro="">
      <xdr:nvCxnSpPr>
        <xdr:cNvPr id="67" name="直線コネクタ 66"/>
        <xdr:cNvCxnSpPr/>
      </xdr:nvCxnSpPr>
      <xdr:spPr>
        <a:xfrm>
          <a:off x="1130300" y="6325890"/>
          <a:ext cx="889000" cy="31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37</xdr:row>
      <xdr:rowOff>29556</xdr:rowOff>
    </xdr:from>
    <xdr:to>
      <xdr:col>10</xdr:col>
      <xdr:colOff>165100</xdr:colOff>
      <xdr:row>37</xdr:row>
      <xdr:rowOff>131156</xdr:rowOff>
    </xdr:to>
    <xdr:sp macro="" textlink="">
      <xdr:nvSpPr>
        <xdr:cNvPr id="68" name="フローチャート: 判断 67"/>
        <xdr:cNvSpPr/>
      </xdr:nvSpPr>
      <xdr:spPr>
        <a:xfrm>
          <a:off x="1968500" y="63732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37</xdr:row>
      <xdr:rowOff>122283</xdr:rowOff>
    </xdr:from>
    <xdr:ext cx="469744" cy="259045"/>
    <xdr:sp macro="" textlink="">
      <xdr:nvSpPr>
        <xdr:cNvPr id="69" name="テキスト ボックス 68"/>
        <xdr:cNvSpPr txBox="1"/>
      </xdr:nvSpPr>
      <xdr:spPr>
        <a:xfrm>
          <a:off x="1784428" y="64659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28275</xdr:rowOff>
    </xdr:from>
    <xdr:to>
      <xdr:col>6</xdr:col>
      <xdr:colOff>38100</xdr:colOff>
      <xdr:row>37</xdr:row>
      <xdr:rowOff>129875</xdr:rowOff>
    </xdr:to>
    <xdr:sp macro="" textlink="">
      <xdr:nvSpPr>
        <xdr:cNvPr id="70" name="フローチャート: 判断 69"/>
        <xdr:cNvSpPr/>
      </xdr:nvSpPr>
      <xdr:spPr>
        <a:xfrm>
          <a:off x="1079500" y="63719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37</xdr:row>
      <xdr:rowOff>121002</xdr:rowOff>
    </xdr:from>
    <xdr:ext cx="469744" cy="259045"/>
    <xdr:sp macro="" textlink="">
      <xdr:nvSpPr>
        <xdr:cNvPr id="71" name="テキスト ボックス 70"/>
        <xdr:cNvSpPr txBox="1"/>
      </xdr:nvSpPr>
      <xdr:spPr>
        <a:xfrm>
          <a:off x="895428" y="64646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2" name="テキスト ボックス 71"/>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3" name="テキスト ボックス 72"/>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4" name="テキスト ボックス 73"/>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5" name="テキスト ボックス 74"/>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6" name="テキスト ボックス 75"/>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103348</xdr:rowOff>
    </xdr:from>
    <xdr:to>
      <xdr:col>24</xdr:col>
      <xdr:colOff>114300</xdr:colOff>
      <xdr:row>37</xdr:row>
      <xdr:rowOff>33498</xdr:rowOff>
    </xdr:to>
    <xdr:sp macro="" textlink="">
      <xdr:nvSpPr>
        <xdr:cNvPr id="77" name="楕円 76"/>
        <xdr:cNvSpPr/>
      </xdr:nvSpPr>
      <xdr:spPr>
        <a:xfrm>
          <a:off x="4584700" y="62755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35</xdr:row>
      <xdr:rowOff>126225</xdr:rowOff>
    </xdr:from>
    <xdr:ext cx="469744" cy="259045"/>
    <xdr:sp macro="" textlink="">
      <xdr:nvSpPr>
        <xdr:cNvPr id="78" name="議会費該当値テキスト"/>
        <xdr:cNvSpPr txBox="1"/>
      </xdr:nvSpPr>
      <xdr:spPr>
        <a:xfrm>
          <a:off x="4686300" y="61269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7,184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36</xdr:row>
      <xdr:rowOff>78659</xdr:rowOff>
    </xdr:from>
    <xdr:to>
      <xdr:col>20</xdr:col>
      <xdr:colOff>38100</xdr:colOff>
      <xdr:row>37</xdr:row>
      <xdr:rowOff>8809</xdr:rowOff>
    </xdr:to>
    <xdr:sp macro="" textlink="">
      <xdr:nvSpPr>
        <xdr:cNvPr id="79" name="楕円 78"/>
        <xdr:cNvSpPr/>
      </xdr:nvSpPr>
      <xdr:spPr>
        <a:xfrm>
          <a:off x="3746500" y="62508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35</xdr:row>
      <xdr:rowOff>25336</xdr:rowOff>
    </xdr:from>
    <xdr:ext cx="469744" cy="259045"/>
    <xdr:sp macro="" textlink="">
      <xdr:nvSpPr>
        <xdr:cNvPr id="80" name="テキスト ボックス 79"/>
        <xdr:cNvSpPr txBox="1"/>
      </xdr:nvSpPr>
      <xdr:spPr>
        <a:xfrm>
          <a:off x="3562428" y="602608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89631</xdr:rowOff>
    </xdr:from>
    <xdr:to>
      <xdr:col>15</xdr:col>
      <xdr:colOff>101600</xdr:colOff>
      <xdr:row>37</xdr:row>
      <xdr:rowOff>19781</xdr:rowOff>
    </xdr:to>
    <xdr:sp macro="" textlink="">
      <xdr:nvSpPr>
        <xdr:cNvPr id="81" name="楕円 80"/>
        <xdr:cNvSpPr/>
      </xdr:nvSpPr>
      <xdr:spPr>
        <a:xfrm>
          <a:off x="2857500" y="62618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35</xdr:row>
      <xdr:rowOff>36308</xdr:rowOff>
    </xdr:from>
    <xdr:ext cx="469744" cy="259045"/>
    <xdr:sp macro="" textlink="">
      <xdr:nvSpPr>
        <xdr:cNvPr id="82" name="テキスト ボックス 81"/>
        <xdr:cNvSpPr txBox="1"/>
      </xdr:nvSpPr>
      <xdr:spPr>
        <a:xfrm>
          <a:off x="2673428" y="60370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36</xdr:row>
      <xdr:rowOff>105999</xdr:rowOff>
    </xdr:from>
    <xdr:to>
      <xdr:col>10</xdr:col>
      <xdr:colOff>165100</xdr:colOff>
      <xdr:row>37</xdr:row>
      <xdr:rowOff>36149</xdr:rowOff>
    </xdr:to>
    <xdr:sp macro="" textlink="">
      <xdr:nvSpPr>
        <xdr:cNvPr id="83" name="楕円 82"/>
        <xdr:cNvSpPr/>
      </xdr:nvSpPr>
      <xdr:spPr>
        <a:xfrm>
          <a:off x="1968500" y="62781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35</xdr:row>
      <xdr:rowOff>52676</xdr:rowOff>
    </xdr:from>
    <xdr:ext cx="469744" cy="259045"/>
    <xdr:sp macro="" textlink="">
      <xdr:nvSpPr>
        <xdr:cNvPr id="84" name="テキスト ボックス 83"/>
        <xdr:cNvSpPr txBox="1"/>
      </xdr:nvSpPr>
      <xdr:spPr>
        <a:xfrm>
          <a:off x="1784428" y="60534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102890</xdr:rowOff>
    </xdr:from>
    <xdr:to>
      <xdr:col>6</xdr:col>
      <xdr:colOff>38100</xdr:colOff>
      <xdr:row>37</xdr:row>
      <xdr:rowOff>33040</xdr:rowOff>
    </xdr:to>
    <xdr:sp macro="" textlink="">
      <xdr:nvSpPr>
        <xdr:cNvPr id="85" name="楕円 84"/>
        <xdr:cNvSpPr/>
      </xdr:nvSpPr>
      <xdr:spPr>
        <a:xfrm>
          <a:off x="1079500" y="62750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35</xdr:row>
      <xdr:rowOff>49567</xdr:rowOff>
    </xdr:from>
    <xdr:ext cx="469744" cy="259045"/>
    <xdr:sp macro="" textlink="">
      <xdr:nvSpPr>
        <xdr:cNvPr id="86" name="テキスト ボックス 85"/>
        <xdr:cNvSpPr txBox="1"/>
      </xdr:nvSpPr>
      <xdr:spPr>
        <a:xfrm>
          <a:off x="895428" y="60503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87" name="正方形/長方形 86"/>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88" name="正方形/長方形 87"/>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89" name="正方形/長方形 88"/>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0" name="正方形/長方形 89"/>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1" name="正方形/長方形 90"/>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157,834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2" name="正方形/長方形 91"/>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3" name="正方形/長方形 92"/>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173,245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4" name="正方形/長方形 93"/>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5" name="テキスト ボックス 94"/>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6" name="直線コネクタ 95"/>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98878</xdr:rowOff>
    </xdr:from>
    <xdr:to>
      <xdr:col>28</xdr:col>
      <xdr:colOff>114300</xdr:colOff>
      <xdr:row>59</xdr:row>
      <xdr:rowOff>98878</xdr:rowOff>
    </xdr:to>
    <xdr:cxnSp macro="">
      <xdr:nvCxnSpPr>
        <xdr:cNvPr id="97" name="直線コネクタ 96"/>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128105</xdr:rowOff>
    </xdr:from>
    <xdr:ext cx="248786" cy="259045"/>
    <xdr:sp macro="" textlink="">
      <xdr:nvSpPr>
        <xdr:cNvPr id="98" name="テキスト ボックス 97"/>
        <xdr:cNvSpPr txBox="1"/>
      </xdr:nvSpPr>
      <xdr:spPr>
        <a:xfrm>
          <a:off x="513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115207</xdr:rowOff>
    </xdr:from>
    <xdr:to>
      <xdr:col>28</xdr:col>
      <xdr:colOff>114300</xdr:colOff>
      <xdr:row>57</xdr:row>
      <xdr:rowOff>115207</xdr:rowOff>
    </xdr:to>
    <xdr:cxnSp macro="">
      <xdr:nvCxnSpPr>
        <xdr:cNvPr id="99" name="直線コネクタ 98"/>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144434</xdr:rowOff>
    </xdr:from>
    <xdr:ext cx="595419" cy="259045"/>
    <xdr:sp macro="" textlink="">
      <xdr:nvSpPr>
        <xdr:cNvPr id="100" name="テキスト ボックス 99"/>
        <xdr:cNvSpPr txBox="1"/>
      </xdr:nvSpPr>
      <xdr:spPr>
        <a:xfrm>
          <a:off x="166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131535</xdr:rowOff>
    </xdr:from>
    <xdr:to>
      <xdr:col>28</xdr:col>
      <xdr:colOff>114300</xdr:colOff>
      <xdr:row>55</xdr:row>
      <xdr:rowOff>131535</xdr:rowOff>
    </xdr:to>
    <xdr:cxnSp macro="">
      <xdr:nvCxnSpPr>
        <xdr:cNvPr id="101" name="直線コネクタ 100"/>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54</xdr:row>
      <xdr:rowOff>160762</xdr:rowOff>
    </xdr:from>
    <xdr:ext cx="595419" cy="259045"/>
    <xdr:sp macro="" textlink="">
      <xdr:nvSpPr>
        <xdr:cNvPr id="102" name="テキスト ボックス 101"/>
        <xdr:cNvSpPr txBox="1"/>
      </xdr:nvSpPr>
      <xdr:spPr>
        <a:xfrm>
          <a:off x="166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147865</xdr:rowOff>
    </xdr:from>
    <xdr:to>
      <xdr:col>28</xdr:col>
      <xdr:colOff>114300</xdr:colOff>
      <xdr:row>53</xdr:row>
      <xdr:rowOff>147865</xdr:rowOff>
    </xdr:to>
    <xdr:cxnSp macro="">
      <xdr:nvCxnSpPr>
        <xdr:cNvPr id="103" name="直線コネクタ 102"/>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5642</xdr:rowOff>
    </xdr:from>
    <xdr:ext cx="595419" cy="259045"/>
    <xdr:sp macro="" textlink="">
      <xdr:nvSpPr>
        <xdr:cNvPr id="104" name="テキスト ボックス 103"/>
        <xdr:cNvSpPr txBox="1"/>
      </xdr:nvSpPr>
      <xdr:spPr>
        <a:xfrm>
          <a:off x="166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51</xdr:row>
      <xdr:rowOff>164193</xdr:rowOff>
    </xdr:from>
    <xdr:to>
      <xdr:col>28</xdr:col>
      <xdr:colOff>114300</xdr:colOff>
      <xdr:row>51</xdr:row>
      <xdr:rowOff>164193</xdr:rowOff>
    </xdr:to>
    <xdr:cxnSp macro="">
      <xdr:nvCxnSpPr>
        <xdr:cNvPr id="105" name="直線コネクタ 104"/>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21970</xdr:rowOff>
    </xdr:from>
    <xdr:ext cx="595419" cy="259045"/>
    <xdr:sp macro="" textlink="">
      <xdr:nvSpPr>
        <xdr:cNvPr id="106" name="テキスト ボックス 105"/>
        <xdr:cNvSpPr txBox="1"/>
      </xdr:nvSpPr>
      <xdr:spPr>
        <a:xfrm>
          <a:off x="166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9072</xdr:rowOff>
    </xdr:from>
    <xdr:to>
      <xdr:col>28</xdr:col>
      <xdr:colOff>114300</xdr:colOff>
      <xdr:row>50</xdr:row>
      <xdr:rowOff>9072</xdr:rowOff>
    </xdr:to>
    <xdr:cxnSp macro="">
      <xdr:nvCxnSpPr>
        <xdr:cNvPr id="107" name="直線コネクタ 106"/>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38299</xdr:rowOff>
    </xdr:from>
    <xdr:ext cx="595419" cy="259045"/>
    <xdr:sp macro="" textlink="">
      <xdr:nvSpPr>
        <xdr:cNvPr id="108" name="テキスト ボックス 107"/>
        <xdr:cNvSpPr txBox="1"/>
      </xdr:nvSpPr>
      <xdr:spPr>
        <a:xfrm>
          <a:off x="166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09" name="直線コネクタ 108"/>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0" name="テキスト ボックス 109"/>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1" name="総務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51</xdr:row>
      <xdr:rowOff>12252</xdr:rowOff>
    </xdr:from>
    <xdr:to>
      <xdr:col>24</xdr:col>
      <xdr:colOff>62865</xdr:colOff>
      <xdr:row>56</xdr:row>
      <xdr:rowOff>105596</xdr:rowOff>
    </xdr:to>
    <xdr:cxnSp macro="">
      <xdr:nvCxnSpPr>
        <xdr:cNvPr id="112" name="直線コネクタ 111"/>
        <xdr:cNvCxnSpPr/>
      </xdr:nvCxnSpPr>
      <xdr:spPr>
        <a:xfrm flipV="1">
          <a:off x="4633595" y="8756202"/>
          <a:ext cx="1270" cy="95059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109423</xdr:rowOff>
    </xdr:from>
    <xdr:ext cx="599010" cy="259045"/>
    <xdr:sp macro="" textlink="">
      <xdr:nvSpPr>
        <xdr:cNvPr id="113" name="総務費最小値テキスト"/>
        <xdr:cNvSpPr txBox="1"/>
      </xdr:nvSpPr>
      <xdr:spPr>
        <a:xfrm>
          <a:off x="4686300" y="97106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155,443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56</xdr:row>
      <xdr:rowOff>105596</xdr:rowOff>
    </xdr:from>
    <xdr:to>
      <xdr:col>24</xdr:col>
      <xdr:colOff>152400</xdr:colOff>
      <xdr:row>56</xdr:row>
      <xdr:rowOff>105596</xdr:rowOff>
    </xdr:to>
    <xdr:cxnSp macro="">
      <xdr:nvCxnSpPr>
        <xdr:cNvPr id="114" name="直線コネクタ 113"/>
        <xdr:cNvCxnSpPr/>
      </xdr:nvCxnSpPr>
      <xdr:spPr>
        <a:xfrm>
          <a:off x="4546600" y="97067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130379</xdr:rowOff>
    </xdr:from>
    <xdr:ext cx="599010" cy="259045"/>
    <xdr:sp macro="" textlink="">
      <xdr:nvSpPr>
        <xdr:cNvPr id="115" name="総務費最大値テキスト"/>
        <xdr:cNvSpPr txBox="1"/>
      </xdr:nvSpPr>
      <xdr:spPr>
        <a:xfrm>
          <a:off x="4686300" y="85314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446,526</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51</xdr:row>
      <xdr:rowOff>12252</xdr:rowOff>
    </xdr:from>
    <xdr:to>
      <xdr:col>24</xdr:col>
      <xdr:colOff>152400</xdr:colOff>
      <xdr:row>51</xdr:row>
      <xdr:rowOff>12252</xdr:rowOff>
    </xdr:to>
    <xdr:cxnSp macro="">
      <xdr:nvCxnSpPr>
        <xdr:cNvPr id="116" name="直線コネクタ 115"/>
        <xdr:cNvCxnSpPr/>
      </xdr:nvCxnSpPr>
      <xdr:spPr>
        <a:xfrm>
          <a:off x="4546600" y="875620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54</xdr:row>
      <xdr:rowOff>109391</xdr:rowOff>
    </xdr:from>
    <xdr:to>
      <xdr:col>24</xdr:col>
      <xdr:colOff>63500</xdr:colOff>
      <xdr:row>56</xdr:row>
      <xdr:rowOff>168762</xdr:rowOff>
    </xdr:to>
    <xdr:cxnSp macro="">
      <xdr:nvCxnSpPr>
        <xdr:cNvPr id="117" name="直線コネクタ 116"/>
        <xdr:cNvCxnSpPr/>
      </xdr:nvCxnSpPr>
      <xdr:spPr>
        <a:xfrm flipV="1">
          <a:off x="3797300" y="9367691"/>
          <a:ext cx="838200" cy="4022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43980</xdr:rowOff>
    </xdr:from>
    <xdr:ext cx="599010" cy="259045"/>
    <xdr:sp macro="" textlink="">
      <xdr:nvSpPr>
        <xdr:cNvPr id="118" name="総務費平均値テキスト"/>
        <xdr:cNvSpPr txBox="1"/>
      </xdr:nvSpPr>
      <xdr:spPr>
        <a:xfrm>
          <a:off x="4686300" y="947373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204,649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55</xdr:row>
      <xdr:rowOff>65553</xdr:rowOff>
    </xdr:from>
    <xdr:to>
      <xdr:col>24</xdr:col>
      <xdr:colOff>114300</xdr:colOff>
      <xdr:row>55</xdr:row>
      <xdr:rowOff>167153</xdr:rowOff>
    </xdr:to>
    <xdr:sp macro="" textlink="">
      <xdr:nvSpPr>
        <xdr:cNvPr id="119" name="フローチャート: 判断 118"/>
        <xdr:cNvSpPr/>
      </xdr:nvSpPr>
      <xdr:spPr>
        <a:xfrm>
          <a:off x="4584700" y="94953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56</xdr:row>
      <xdr:rowOff>168762</xdr:rowOff>
    </xdr:from>
    <xdr:to>
      <xdr:col>19</xdr:col>
      <xdr:colOff>177800</xdr:colOff>
      <xdr:row>57</xdr:row>
      <xdr:rowOff>100217</xdr:rowOff>
    </xdr:to>
    <xdr:cxnSp macro="">
      <xdr:nvCxnSpPr>
        <xdr:cNvPr id="120" name="直線コネクタ 119"/>
        <xdr:cNvCxnSpPr/>
      </xdr:nvCxnSpPr>
      <xdr:spPr>
        <a:xfrm flipV="1">
          <a:off x="2908300" y="9769962"/>
          <a:ext cx="889000" cy="1029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110920</xdr:rowOff>
    </xdr:from>
    <xdr:to>
      <xdr:col>20</xdr:col>
      <xdr:colOff>38100</xdr:colOff>
      <xdr:row>58</xdr:row>
      <xdr:rowOff>41070</xdr:rowOff>
    </xdr:to>
    <xdr:sp macro="" textlink="">
      <xdr:nvSpPr>
        <xdr:cNvPr id="121" name="フローチャート: 判断 120"/>
        <xdr:cNvSpPr/>
      </xdr:nvSpPr>
      <xdr:spPr>
        <a:xfrm>
          <a:off x="3746500" y="98835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58</xdr:row>
      <xdr:rowOff>32197</xdr:rowOff>
    </xdr:from>
    <xdr:ext cx="534377" cy="259045"/>
    <xdr:sp macro="" textlink="">
      <xdr:nvSpPr>
        <xdr:cNvPr id="122" name="テキスト ボックス 121"/>
        <xdr:cNvSpPr txBox="1"/>
      </xdr:nvSpPr>
      <xdr:spPr>
        <a:xfrm>
          <a:off x="3530111" y="99762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85,757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56</xdr:row>
      <xdr:rowOff>129103</xdr:rowOff>
    </xdr:from>
    <xdr:to>
      <xdr:col>15</xdr:col>
      <xdr:colOff>50800</xdr:colOff>
      <xdr:row>57</xdr:row>
      <xdr:rowOff>100217</xdr:rowOff>
    </xdr:to>
    <xdr:cxnSp macro="">
      <xdr:nvCxnSpPr>
        <xdr:cNvPr id="123" name="直線コネクタ 122"/>
        <xdr:cNvCxnSpPr/>
      </xdr:nvCxnSpPr>
      <xdr:spPr>
        <a:xfrm>
          <a:off x="2019300" y="9730303"/>
          <a:ext cx="889000" cy="1425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125933</xdr:rowOff>
    </xdr:from>
    <xdr:to>
      <xdr:col>15</xdr:col>
      <xdr:colOff>101600</xdr:colOff>
      <xdr:row>58</xdr:row>
      <xdr:rowOff>56083</xdr:rowOff>
    </xdr:to>
    <xdr:sp macro="" textlink="">
      <xdr:nvSpPr>
        <xdr:cNvPr id="124" name="フローチャート: 判断 123"/>
        <xdr:cNvSpPr/>
      </xdr:nvSpPr>
      <xdr:spPr>
        <a:xfrm>
          <a:off x="2857500" y="98985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58</xdr:row>
      <xdr:rowOff>47210</xdr:rowOff>
    </xdr:from>
    <xdr:ext cx="534377" cy="259045"/>
    <xdr:sp macro="" textlink="">
      <xdr:nvSpPr>
        <xdr:cNvPr id="125" name="テキスト ボックス 124"/>
        <xdr:cNvSpPr txBox="1"/>
      </xdr:nvSpPr>
      <xdr:spPr>
        <a:xfrm>
          <a:off x="2641111" y="99913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81,160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56</xdr:row>
      <xdr:rowOff>91648</xdr:rowOff>
    </xdr:from>
    <xdr:to>
      <xdr:col>10</xdr:col>
      <xdr:colOff>114300</xdr:colOff>
      <xdr:row>56</xdr:row>
      <xdr:rowOff>129103</xdr:rowOff>
    </xdr:to>
    <xdr:cxnSp macro="">
      <xdr:nvCxnSpPr>
        <xdr:cNvPr id="126" name="直線コネクタ 125"/>
        <xdr:cNvCxnSpPr/>
      </xdr:nvCxnSpPr>
      <xdr:spPr>
        <a:xfrm>
          <a:off x="1130300" y="9692848"/>
          <a:ext cx="889000" cy="374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151964</xdr:rowOff>
    </xdr:from>
    <xdr:to>
      <xdr:col>10</xdr:col>
      <xdr:colOff>165100</xdr:colOff>
      <xdr:row>58</xdr:row>
      <xdr:rowOff>82114</xdr:rowOff>
    </xdr:to>
    <xdr:sp macro="" textlink="">
      <xdr:nvSpPr>
        <xdr:cNvPr id="127" name="フローチャート: 判断 126"/>
        <xdr:cNvSpPr/>
      </xdr:nvSpPr>
      <xdr:spPr>
        <a:xfrm>
          <a:off x="1968500" y="99246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58</xdr:row>
      <xdr:rowOff>73241</xdr:rowOff>
    </xdr:from>
    <xdr:ext cx="534377" cy="259045"/>
    <xdr:sp macro="" textlink="">
      <xdr:nvSpPr>
        <xdr:cNvPr id="128" name="テキスト ボックス 127"/>
        <xdr:cNvSpPr txBox="1"/>
      </xdr:nvSpPr>
      <xdr:spPr>
        <a:xfrm>
          <a:off x="1752111" y="100173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73,189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143509</xdr:rowOff>
    </xdr:from>
    <xdr:to>
      <xdr:col>6</xdr:col>
      <xdr:colOff>38100</xdr:colOff>
      <xdr:row>58</xdr:row>
      <xdr:rowOff>73659</xdr:rowOff>
    </xdr:to>
    <xdr:sp macro="" textlink="">
      <xdr:nvSpPr>
        <xdr:cNvPr id="129" name="フローチャート: 判断 128"/>
        <xdr:cNvSpPr/>
      </xdr:nvSpPr>
      <xdr:spPr>
        <a:xfrm>
          <a:off x="1079500" y="99161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58</xdr:row>
      <xdr:rowOff>64786</xdr:rowOff>
    </xdr:from>
    <xdr:ext cx="534377" cy="259045"/>
    <xdr:sp macro="" textlink="">
      <xdr:nvSpPr>
        <xdr:cNvPr id="130" name="テキスト ボックス 129"/>
        <xdr:cNvSpPr txBox="1"/>
      </xdr:nvSpPr>
      <xdr:spPr>
        <a:xfrm>
          <a:off x="863111" y="100088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75,778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1" name="テキスト ボックス 130"/>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2" name="テキスト ボックス 131"/>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3" name="テキスト ボックス 132"/>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4" name="テキスト ボックス 133"/>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5" name="テキスト ボックス 134"/>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54</xdr:row>
      <xdr:rowOff>58591</xdr:rowOff>
    </xdr:from>
    <xdr:to>
      <xdr:col>24</xdr:col>
      <xdr:colOff>114300</xdr:colOff>
      <xdr:row>54</xdr:row>
      <xdr:rowOff>160191</xdr:rowOff>
    </xdr:to>
    <xdr:sp macro="" textlink="">
      <xdr:nvSpPr>
        <xdr:cNvPr id="136" name="楕円 135"/>
        <xdr:cNvSpPr/>
      </xdr:nvSpPr>
      <xdr:spPr>
        <a:xfrm>
          <a:off x="4584700" y="93168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53</xdr:row>
      <xdr:rowOff>81468</xdr:rowOff>
    </xdr:from>
    <xdr:ext cx="599010" cy="259045"/>
    <xdr:sp macro="" textlink="">
      <xdr:nvSpPr>
        <xdr:cNvPr id="137" name="総務費該当値テキスト"/>
        <xdr:cNvSpPr txBox="1"/>
      </xdr:nvSpPr>
      <xdr:spPr>
        <a:xfrm>
          <a:off x="4686300" y="916831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259,281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56</xdr:row>
      <xdr:rowOff>117962</xdr:rowOff>
    </xdr:from>
    <xdr:to>
      <xdr:col>20</xdr:col>
      <xdr:colOff>38100</xdr:colOff>
      <xdr:row>57</xdr:row>
      <xdr:rowOff>48112</xdr:rowOff>
    </xdr:to>
    <xdr:sp macro="" textlink="">
      <xdr:nvSpPr>
        <xdr:cNvPr id="138" name="楕円 137"/>
        <xdr:cNvSpPr/>
      </xdr:nvSpPr>
      <xdr:spPr>
        <a:xfrm>
          <a:off x="3746500" y="97191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55</xdr:row>
      <xdr:rowOff>64639</xdr:rowOff>
    </xdr:from>
    <xdr:ext cx="599010" cy="259045"/>
    <xdr:sp macro="" textlink="">
      <xdr:nvSpPr>
        <xdr:cNvPr id="139" name="テキスト ボックス 138"/>
        <xdr:cNvSpPr txBox="1"/>
      </xdr:nvSpPr>
      <xdr:spPr>
        <a:xfrm>
          <a:off x="3497795" y="94943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136,101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57</xdr:row>
      <xdr:rowOff>49417</xdr:rowOff>
    </xdr:from>
    <xdr:to>
      <xdr:col>15</xdr:col>
      <xdr:colOff>101600</xdr:colOff>
      <xdr:row>57</xdr:row>
      <xdr:rowOff>151017</xdr:rowOff>
    </xdr:to>
    <xdr:sp macro="" textlink="">
      <xdr:nvSpPr>
        <xdr:cNvPr id="140" name="楕円 139"/>
        <xdr:cNvSpPr/>
      </xdr:nvSpPr>
      <xdr:spPr>
        <a:xfrm>
          <a:off x="2857500" y="98220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55</xdr:row>
      <xdr:rowOff>167544</xdr:rowOff>
    </xdr:from>
    <xdr:ext cx="599010" cy="259045"/>
    <xdr:sp macro="" textlink="">
      <xdr:nvSpPr>
        <xdr:cNvPr id="141" name="テキスト ボックス 140"/>
        <xdr:cNvSpPr txBox="1"/>
      </xdr:nvSpPr>
      <xdr:spPr>
        <a:xfrm>
          <a:off x="2608795" y="95972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104,590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56</xdr:row>
      <xdr:rowOff>78303</xdr:rowOff>
    </xdr:from>
    <xdr:to>
      <xdr:col>10</xdr:col>
      <xdr:colOff>165100</xdr:colOff>
      <xdr:row>57</xdr:row>
      <xdr:rowOff>8453</xdr:rowOff>
    </xdr:to>
    <xdr:sp macro="" textlink="">
      <xdr:nvSpPr>
        <xdr:cNvPr id="142" name="楕円 141"/>
        <xdr:cNvSpPr/>
      </xdr:nvSpPr>
      <xdr:spPr>
        <a:xfrm>
          <a:off x="1968500" y="96795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55</xdr:row>
      <xdr:rowOff>24980</xdr:rowOff>
    </xdr:from>
    <xdr:ext cx="599010" cy="259045"/>
    <xdr:sp macro="" textlink="">
      <xdr:nvSpPr>
        <xdr:cNvPr id="143" name="テキスト ボックス 142"/>
        <xdr:cNvSpPr txBox="1"/>
      </xdr:nvSpPr>
      <xdr:spPr>
        <a:xfrm>
          <a:off x="1719795" y="945473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148,245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56</xdr:row>
      <xdr:rowOff>40848</xdr:rowOff>
    </xdr:from>
    <xdr:to>
      <xdr:col>6</xdr:col>
      <xdr:colOff>38100</xdr:colOff>
      <xdr:row>56</xdr:row>
      <xdr:rowOff>142448</xdr:rowOff>
    </xdr:to>
    <xdr:sp macro="" textlink="">
      <xdr:nvSpPr>
        <xdr:cNvPr id="144" name="楕円 143"/>
        <xdr:cNvSpPr/>
      </xdr:nvSpPr>
      <xdr:spPr>
        <a:xfrm>
          <a:off x="1079500" y="96420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54</xdr:row>
      <xdr:rowOff>158975</xdr:rowOff>
    </xdr:from>
    <xdr:ext cx="599010" cy="259045"/>
    <xdr:sp macro="" textlink="">
      <xdr:nvSpPr>
        <xdr:cNvPr id="145" name="テキスト ボックス 144"/>
        <xdr:cNvSpPr txBox="1"/>
      </xdr:nvSpPr>
      <xdr:spPr>
        <a:xfrm>
          <a:off x="830795" y="94172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159,714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6" name="正方形/長方形 145"/>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7" name="正方形/長方形 146"/>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8" name="正方形/長方形 147"/>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49" name="正方形/長方形 148"/>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0" name="正方形/長方形 149"/>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177,387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1" name="正方形/長方形 150"/>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2" name="正方形/長方形 151"/>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187,029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3" name="正方形/長方形 152"/>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4" name="テキスト ボックス 153"/>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5" name="直線コネクタ 154"/>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80</xdr:row>
      <xdr:rowOff>111777</xdr:rowOff>
    </xdr:from>
    <xdr:ext cx="248786" cy="259045"/>
    <xdr:sp macro="" textlink="">
      <xdr:nvSpPr>
        <xdr:cNvPr id="156" name="テキスト ボックス 155"/>
        <xdr:cNvSpPr txBox="1"/>
      </xdr:nvSpPr>
      <xdr:spPr>
        <a:xfrm>
          <a:off x="513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44450</xdr:rowOff>
    </xdr:from>
    <xdr:to>
      <xdr:col>28</xdr:col>
      <xdr:colOff>114300</xdr:colOff>
      <xdr:row>79</xdr:row>
      <xdr:rowOff>44450</xdr:rowOff>
    </xdr:to>
    <xdr:cxnSp macro="">
      <xdr:nvCxnSpPr>
        <xdr:cNvPr id="157" name="直線コネクタ 156"/>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78</xdr:row>
      <xdr:rowOff>73677</xdr:rowOff>
    </xdr:from>
    <xdr:ext cx="595419" cy="259045"/>
    <xdr:sp macro="" textlink="">
      <xdr:nvSpPr>
        <xdr:cNvPr id="158" name="テキスト ボックス 157"/>
        <xdr:cNvSpPr txBox="1"/>
      </xdr:nvSpPr>
      <xdr:spPr>
        <a:xfrm>
          <a:off x="166581" y="1344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59" name="直線コネクタ 158"/>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35577</xdr:rowOff>
    </xdr:from>
    <xdr:ext cx="595419" cy="259045"/>
    <xdr:sp macro="" textlink="">
      <xdr:nvSpPr>
        <xdr:cNvPr id="160" name="テキスト ボックス 159"/>
        <xdr:cNvSpPr txBox="1"/>
      </xdr:nvSpPr>
      <xdr:spPr>
        <a:xfrm>
          <a:off x="166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1" name="直線コネクタ 160"/>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168927</xdr:rowOff>
    </xdr:from>
    <xdr:ext cx="595419" cy="259045"/>
    <xdr:sp macro="" textlink="">
      <xdr:nvSpPr>
        <xdr:cNvPr id="162" name="テキスト ボックス 161"/>
        <xdr:cNvSpPr txBox="1"/>
      </xdr:nvSpPr>
      <xdr:spPr>
        <a:xfrm>
          <a:off x="166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63" name="直線コネクタ 162"/>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130827</xdr:rowOff>
    </xdr:from>
    <xdr:ext cx="595419" cy="259045"/>
    <xdr:sp macro="" textlink="">
      <xdr:nvSpPr>
        <xdr:cNvPr id="164" name="テキスト ボックス 163"/>
        <xdr:cNvSpPr txBox="1"/>
      </xdr:nvSpPr>
      <xdr:spPr>
        <a:xfrm>
          <a:off x="166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65" name="直線コネクタ 164"/>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92727</xdr:rowOff>
    </xdr:from>
    <xdr:ext cx="595419" cy="259045"/>
    <xdr:sp macro="" textlink="">
      <xdr:nvSpPr>
        <xdr:cNvPr id="166" name="テキスト ボックス 165"/>
        <xdr:cNvSpPr txBox="1"/>
      </xdr:nvSpPr>
      <xdr:spPr>
        <a:xfrm>
          <a:off x="166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7" name="直線コネクタ 166"/>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68" name="テキスト ボックス 167"/>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69" name="民生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57644</xdr:rowOff>
    </xdr:from>
    <xdr:to>
      <xdr:col>24</xdr:col>
      <xdr:colOff>62865</xdr:colOff>
      <xdr:row>78</xdr:row>
      <xdr:rowOff>115030</xdr:rowOff>
    </xdr:to>
    <xdr:cxnSp macro="">
      <xdr:nvCxnSpPr>
        <xdr:cNvPr id="170" name="直線コネクタ 169"/>
        <xdr:cNvCxnSpPr/>
      </xdr:nvCxnSpPr>
      <xdr:spPr>
        <a:xfrm flipV="1">
          <a:off x="4633595" y="12230594"/>
          <a:ext cx="1270" cy="125753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118857</xdr:rowOff>
    </xdr:from>
    <xdr:ext cx="599010" cy="259045"/>
    <xdr:sp macro="" textlink="">
      <xdr:nvSpPr>
        <xdr:cNvPr id="171" name="民生費最小値テキスト"/>
        <xdr:cNvSpPr txBox="1"/>
      </xdr:nvSpPr>
      <xdr:spPr>
        <a:xfrm>
          <a:off x="4686300" y="134919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126,475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115030</xdr:rowOff>
    </xdr:from>
    <xdr:to>
      <xdr:col>24</xdr:col>
      <xdr:colOff>152400</xdr:colOff>
      <xdr:row>78</xdr:row>
      <xdr:rowOff>115030</xdr:rowOff>
    </xdr:to>
    <xdr:cxnSp macro="">
      <xdr:nvCxnSpPr>
        <xdr:cNvPr id="172" name="直線コネクタ 171"/>
        <xdr:cNvCxnSpPr/>
      </xdr:nvCxnSpPr>
      <xdr:spPr>
        <a:xfrm>
          <a:off x="4546600" y="134881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70</xdr:row>
      <xdr:rowOff>4321</xdr:rowOff>
    </xdr:from>
    <xdr:ext cx="599010" cy="259045"/>
    <xdr:sp macro="" textlink="">
      <xdr:nvSpPr>
        <xdr:cNvPr id="173" name="民生費最大値テキスト"/>
        <xdr:cNvSpPr txBox="1"/>
      </xdr:nvSpPr>
      <xdr:spPr>
        <a:xfrm>
          <a:off x="4686300" y="120058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456,537</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71</xdr:row>
      <xdr:rowOff>57644</xdr:rowOff>
    </xdr:from>
    <xdr:to>
      <xdr:col>24</xdr:col>
      <xdr:colOff>152400</xdr:colOff>
      <xdr:row>71</xdr:row>
      <xdr:rowOff>57644</xdr:rowOff>
    </xdr:to>
    <xdr:cxnSp macro="">
      <xdr:nvCxnSpPr>
        <xdr:cNvPr id="174" name="直線コネクタ 173"/>
        <xdr:cNvCxnSpPr/>
      </xdr:nvCxnSpPr>
      <xdr:spPr>
        <a:xfrm>
          <a:off x="4546600" y="122305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75</xdr:row>
      <xdr:rowOff>105288</xdr:rowOff>
    </xdr:from>
    <xdr:to>
      <xdr:col>24</xdr:col>
      <xdr:colOff>63500</xdr:colOff>
      <xdr:row>75</xdr:row>
      <xdr:rowOff>147720</xdr:rowOff>
    </xdr:to>
    <xdr:cxnSp macro="">
      <xdr:nvCxnSpPr>
        <xdr:cNvPr id="175" name="直線コネクタ 174"/>
        <xdr:cNvCxnSpPr/>
      </xdr:nvCxnSpPr>
      <xdr:spPr>
        <a:xfrm flipV="1">
          <a:off x="3797300" y="12964038"/>
          <a:ext cx="838200" cy="42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93152</xdr:rowOff>
    </xdr:from>
    <xdr:ext cx="599010" cy="259045"/>
    <xdr:sp macro="" textlink="">
      <xdr:nvSpPr>
        <xdr:cNvPr id="176" name="民生費平均値テキスト"/>
        <xdr:cNvSpPr txBox="1"/>
      </xdr:nvSpPr>
      <xdr:spPr>
        <a:xfrm>
          <a:off x="4686300" y="13123352"/>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203,222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114725</xdr:rowOff>
    </xdr:from>
    <xdr:to>
      <xdr:col>24</xdr:col>
      <xdr:colOff>114300</xdr:colOff>
      <xdr:row>77</xdr:row>
      <xdr:rowOff>44875</xdr:rowOff>
    </xdr:to>
    <xdr:sp macro="" textlink="">
      <xdr:nvSpPr>
        <xdr:cNvPr id="177" name="フローチャート: 判断 176"/>
        <xdr:cNvSpPr/>
      </xdr:nvSpPr>
      <xdr:spPr>
        <a:xfrm>
          <a:off x="4584700" y="131449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75</xdr:row>
      <xdr:rowOff>147720</xdr:rowOff>
    </xdr:from>
    <xdr:to>
      <xdr:col>19</xdr:col>
      <xdr:colOff>177800</xdr:colOff>
      <xdr:row>76</xdr:row>
      <xdr:rowOff>17338</xdr:rowOff>
    </xdr:to>
    <xdr:cxnSp macro="">
      <xdr:nvCxnSpPr>
        <xdr:cNvPr id="178" name="直線コネクタ 177"/>
        <xdr:cNvCxnSpPr/>
      </xdr:nvCxnSpPr>
      <xdr:spPr>
        <a:xfrm flipV="1">
          <a:off x="2908300" y="13006470"/>
          <a:ext cx="889000" cy="410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76</xdr:row>
      <xdr:rowOff>132468</xdr:rowOff>
    </xdr:from>
    <xdr:to>
      <xdr:col>20</xdr:col>
      <xdr:colOff>38100</xdr:colOff>
      <xdr:row>77</xdr:row>
      <xdr:rowOff>62618</xdr:rowOff>
    </xdr:to>
    <xdr:sp macro="" textlink="">
      <xdr:nvSpPr>
        <xdr:cNvPr id="179" name="フローチャート: 判断 178"/>
        <xdr:cNvSpPr/>
      </xdr:nvSpPr>
      <xdr:spPr>
        <a:xfrm>
          <a:off x="3746500" y="131626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77</xdr:row>
      <xdr:rowOff>53745</xdr:rowOff>
    </xdr:from>
    <xdr:ext cx="599010" cy="259045"/>
    <xdr:sp macro="" textlink="">
      <xdr:nvSpPr>
        <xdr:cNvPr id="180" name="テキスト ボックス 179"/>
        <xdr:cNvSpPr txBox="1"/>
      </xdr:nvSpPr>
      <xdr:spPr>
        <a:xfrm>
          <a:off x="3497795" y="1325539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198,565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75</xdr:row>
      <xdr:rowOff>157877</xdr:rowOff>
    </xdr:from>
    <xdr:to>
      <xdr:col>15</xdr:col>
      <xdr:colOff>50800</xdr:colOff>
      <xdr:row>76</xdr:row>
      <xdr:rowOff>17338</xdr:rowOff>
    </xdr:to>
    <xdr:cxnSp macro="">
      <xdr:nvCxnSpPr>
        <xdr:cNvPr id="181" name="直線コネクタ 180"/>
        <xdr:cNvCxnSpPr/>
      </xdr:nvCxnSpPr>
      <xdr:spPr>
        <a:xfrm>
          <a:off x="2019300" y="13016627"/>
          <a:ext cx="889000" cy="309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76</xdr:row>
      <xdr:rowOff>161454</xdr:rowOff>
    </xdr:from>
    <xdr:to>
      <xdr:col>15</xdr:col>
      <xdr:colOff>101600</xdr:colOff>
      <xdr:row>77</xdr:row>
      <xdr:rowOff>91604</xdr:rowOff>
    </xdr:to>
    <xdr:sp macro="" textlink="">
      <xdr:nvSpPr>
        <xdr:cNvPr id="182" name="フローチャート: 判断 181"/>
        <xdr:cNvSpPr/>
      </xdr:nvSpPr>
      <xdr:spPr>
        <a:xfrm>
          <a:off x="2857500" y="131916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77</xdr:row>
      <xdr:rowOff>82731</xdr:rowOff>
    </xdr:from>
    <xdr:ext cx="599010" cy="259045"/>
    <xdr:sp macro="" textlink="">
      <xdr:nvSpPr>
        <xdr:cNvPr id="183" name="テキスト ボックス 182"/>
        <xdr:cNvSpPr txBox="1"/>
      </xdr:nvSpPr>
      <xdr:spPr>
        <a:xfrm>
          <a:off x="2608795" y="132843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190,957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75</xdr:row>
      <xdr:rowOff>157877</xdr:rowOff>
    </xdr:from>
    <xdr:to>
      <xdr:col>10</xdr:col>
      <xdr:colOff>114300</xdr:colOff>
      <xdr:row>76</xdr:row>
      <xdr:rowOff>37866</xdr:rowOff>
    </xdr:to>
    <xdr:cxnSp macro="">
      <xdr:nvCxnSpPr>
        <xdr:cNvPr id="184" name="直線コネクタ 183"/>
        <xdr:cNvCxnSpPr/>
      </xdr:nvCxnSpPr>
      <xdr:spPr>
        <a:xfrm flipV="1">
          <a:off x="1130300" y="13016627"/>
          <a:ext cx="889000" cy="514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76</xdr:row>
      <xdr:rowOff>158589</xdr:rowOff>
    </xdr:from>
    <xdr:to>
      <xdr:col>10</xdr:col>
      <xdr:colOff>165100</xdr:colOff>
      <xdr:row>77</xdr:row>
      <xdr:rowOff>88739</xdr:rowOff>
    </xdr:to>
    <xdr:sp macro="" textlink="">
      <xdr:nvSpPr>
        <xdr:cNvPr id="185" name="フローチャート: 判断 184"/>
        <xdr:cNvSpPr/>
      </xdr:nvSpPr>
      <xdr:spPr>
        <a:xfrm>
          <a:off x="1968500" y="131887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77</xdr:row>
      <xdr:rowOff>79866</xdr:rowOff>
    </xdr:from>
    <xdr:ext cx="599010" cy="259045"/>
    <xdr:sp macro="" textlink="">
      <xdr:nvSpPr>
        <xdr:cNvPr id="186" name="テキスト ボックス 185"/>
        <xdr:cNvSpPr txBox="1"/>
      </xdr:nvSpPr>
      <xdr:spPr>
        <a:xfrm>
          <a:off x="1719795" y="132815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191,709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170731</xdr:rowOff>
    </xdr:from>
    <xdr:to>
      <xdr:col>6</xdr:col>
      <xdr:colOff>38100</xdr:colOff>
      <xdr:row>77</xdr:row>
      <xdr:rowOff>100881</xdr:rowOff>
    </xdr:to>
    <xdr:sp macro="" textlink="">
      <xdr:nvSpPr>
        <xdr:cNvPr id="187" name="フローチャート: 判断 186"/>
        <xdr:cNvSpPr/>
      </xdr:nvSpPr>
      <xdr:spPr>
        <a:xfrm>
          <a:off x="1079500" y="132009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77</xdr:row>
      <xdr:rowOff>92008</xdr:rowOff>
    </xdr:from>
    <xdr:ext cx="599010" cy="259045"/>
    <xdr:sp macro="" textlink="">
      <xdr:nvSpPr>
        <xdr:cNvPr id="188" name="テキスト ボックス 187"/>
        <xdr:cNvSpPr txBox="1"/>
      </xdr:nvSpPr>
      <xdr:spPr>
        <a:xfrm>
          <a:off x="830795" y="1329365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188,522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89" name="テキスト ボックス 188"/>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0" name="テキスト ボックス 189"/>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1" name="テキスト ボックス 190"/>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2" name="テキスト ボックス 191"/>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3" name="テキスト ボックス 192"/>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75</xdr:row>
      <xdr:rowOff>54488</xdr:rowOff>
    </xdr:from>
    <xdr:to>
      <xdr:col>24</xdr:col>
      <xdr:colOff>114300</xdr:colOff>
      <xdr:row>75</xdr:row>
      <xdr:rowOff>156088</xdr:rowOff>
    </xdr:to>
    <xdr:sp macro="" textlink="">
      <xdr:nvSpPr>
        <xdr:cNvPr id="194" name="楕円 193"/>
        <xdr:cNvSpPr/>
      </xdr:nvSpPr>
      <xdr:spPr>
        <a:xfrm>
          <a:off x="4584700" y="129132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74</xdr:row>
      <xdr:rowOff>77365</xdr:rowOff>
    </xdr:from>
    <xdr:ext cx="599010" cy="259045"/>
    <xdr:sp macro="" textlink="">
      <xdr:nvSpPr>
        <xdr:cNvPr id="195" name="民生費該当値テキスト"/>
        <xdr:cNvSpPr txBox="1"/>
      </xdr:nvSpPr>
      <xdr:spPr>
        <a:xfrm>
          <a:off x="4686300" y="127646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264,032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75</xdr:row>
      <xdr:rowOff>96920</xdr:rowOff>
    </xdr:from>
    <xdr:to>
      <xdr:col>20</xdr:col>
      <xdr:colOff>38100</xdr:colOff>
      <xdr:row>76</xdr:row>
      <xdr:rowOff>27070</xdr:rowOff>
    </xdr:to>
    <xdr:sp macro="" textlink="">
      <xdr:nvSpPr>
        <xdr:cNvPr id="196" name="楕円 195"/>
        <xdr:cNvSpPr/>
      </xdr:nvSpPr>
      <xdr:spPr>
        <a:xfrm>
          <a:off x="3746500" y="129556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74</xdr:row>
      <xdr:rowOff>43597</xdr:rowOff>
    </xdr:from>
    <xdr:ext cx="599010" cy="259045"/>
    <xdr:sp macro="" textlink="">
      <xdr:nvSpPr>
        <xdr:cNvPr id="197" name="テキスト ボックス 196"/>
        <xdr:cNvSpPr txBox="1"/>
      </xdr:nvSpPr>
      <xdr:spPr>
        <a:xfrm>
          <a:off x="3497795" y="127308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252,895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75</xdr:row>
      <xdr:rowOff>137988</xdr:rowOff>
    </xdr:from>
    <xdr:to>
      <xdr:col>15</xdr:col>
      <xdr:colOff>101600</xdr:colOff>
      <xdr:row>76</xdr:row>
      <xdr:rowOff>68138</xdr:rowOff>
    </xdr:to>
    <xdr:sp macro="" textlink="">
      <xdr:nvSpPr>
        <xdr:cNvPr id="198" name="楕円 197"/>
        <xdr:cNvSpPr/>
      </xdr:nvSpPr>
      <xdr:spPr>
        <a:xfrm>
          <a:off x="2857500" y="129967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74</xdr:row>
      <xdr:rowOff>84665</xdr:rowOff>
    </xdr:from>
    <xdr:ext cx="599010" cy="259045"/>
    <xdr:sp macro="" textlink="">
      <xdr:nvSpPr>
        <xdr:cNvPr id="199" name="テキスト ボックス 198"/>
        <xdr:cNvSpPr txBox="1"/>
      </xdr:nvSpPr>
      <xdr:spPr>
        <a:xfrm>
          <a:off x="2608795" y="127719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242,116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75</xdr:row>
      <xdr:rowOff>107077</xdr:rowOff>
    </xdr:from>
    <xdr:to>
      <xdr:col>10</xdr:col>
      <xdr:colOff>165100</xdr:colOff>
      <xdr:row>76</xdr:row>
      <xdr:rowOff>37227</xdr:rowOff>
    </xdr:to>
    <xdr:sp macro="" textlink="">
      <xdr:nvSpPr>
        <xdr:cNvPr id="200" name="楕円 199"/>
        <xdr:cNvSpPr/>
      </xdr:nvSpPr>
      <xdr:spPr>
        <a:xfrm>
          <a:off x="1968500" y="129658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74</xdr:row>
      <xdr:rowOff>53754</xdr:rowOff>
    </xdr:from>
    <xdr:ext cx="599010" cy="259045"/>
    <xdr:sp macro="" textlink="">
      <xdr:nvSpPr>
        <xdr:cNvPr id="201" name="テキスト ボックス 200"/>
        <xdr:cNvSpPr txBox="1"/>
      </xdr:nvSpPr>
      <xdr:spPr>
        <a:xfrm>
          <a:off x="1719795" y="127410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250,229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75</xdr:row>
      <xdr:rowOff>158516</xdr:rowOff>
    </xdr:from>
    <xdr:to>
      <xdr:col>6</xdr:col>
      <xdr:colOff>38100</xdr:colOff>
      <xdr:row>76</xdr:row>
      <xdr:rowOff>88666</xdr:rowOff>
    </xdr:to>
    <xdr:sp macro="" textlink="">
      <xdr:nvSpPr>
        <xdr:cNvPr id="202" name="楕円 201"/>
        <xdr:cNvSpPr/>
      </xdr:nvSpPr>
      <xdr:spPr>
        <a:xfrm>
          <a:off x="1079500" y="130172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74</xdr:row>
      <xdr:rowOff>105194</xdr:rowOff>
    </xdr:from>
    <xdr:ext cx="599010" cy="259045"/>
    <xdr:sp macro="" textlink="">
      <xdr:nvSpPr>
        <xdr:cNvPr id="203" name="テキスト ボックス 202"/>
        <xdr:cNvSpPr txBox="1"/>
      </xdr:nvSpPr>
      <xdr:spPr>
        <a:xfrm>
          <a:off x="830795" y="127924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236,728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4" name="正方形/長方形 203"/>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5" name="正方形/長方形 204"/>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6" name="正方形/長方形 205"/>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7" name="正方形/長方形 206"/>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8" name="正方形/長方形 207"/>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39,726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09" name="正方形/長方形 208"/>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0" name="正方形/長方形 209"/>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47,253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1" name="正方形/長方形 210"/>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2" name="テキスト ボックス 211"/>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3" name="直線コネクタ 212"/>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99</xdr:row>
      <xdr:rowOff>44450</xdr:rowOff>
    </xdr:from>
    <xdr:to>
      <xdr:col>28</xdr:col>
      <xdr:colOff>114300</xdr:colOff>
      <xdr:row>99</xdr:row>
      <xdr:rowOff>44450</xdr:rowOff>
    </xdr:to>
    <xdr:cxnSp macro="">
      <xdr:nvCxnSpPr>
        <xdr:cNvPr id="214" name="直線コネクタ 213"/>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98</xdr:row>
      <xdr:rowOff>73677</xdr:rowOff>
    </xdr:from>
    <xdr:ext cx="248786" cy="259045"/>
    <xdr:sp macro="" textlink="">
      <xdr:nvSpPr>
        <xdr:cNvPr id="215" name="テキスト ボックス 214"/>
        <xdr:cNvSpPr txBox="1"/>
      </xdr:nvSpPr>
      <xdr:spPr>
        <a:xfrm>
          <a:off x="513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16" name="直線コネクタ 215"/>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35577</xdr:rowOff>
    </xdr:from>
    <xdr:ext cx="531299" cy="259045"/>
    <xdr:sp macro="" textlink="">
      <xdr:nvSpPr>
        <xdr:cNvPr id="217" name="テキスト ボックス 216"/>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18" name="直線コネクタ 217"/>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19" name="テキスト ボックス 218"/>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20" name="直線コネクタ 219"/>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1" name="テキスト ボックス 220"/>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2" name="直線コネクタ 221"/>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3" name="テキスト ボックス 222"/>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4" name="直線コネクタ 223"/>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5" name="テキスト ボックス 224"/>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6" name="衛生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108534</xdr:rowOff>
    </xdr:from>
    <xdr:to>
      <xdr:col>24</xdr:col>
      <xdr:colOff>62865</xdr:colOff>
      <xdr:row>98</xdr:row>
      <xdr:rowOff>35992</xdr:rowOff>
    </xdr:to>
    <xdr:cxnSp macro="">
      <xdr:nvCxnSpPr>
        <xdr:cNvPr id="227" name="直線コネクタ 226"/>
        <xdr:cNvCxnSpPr/>
      </xdr:nvCxnSpPr>
      <xdr:spPr>
        <a:xfrm flipV="1">
          <a:off x="4633595" y="15539034"/>
          <a:ext cx="1270" cy="129905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39819</xdr:rowOff>
    </xdr:from>
    <xdr:ext cx="534377" cy="259045"/>
    <xdr:sp macro="" textlink="">
      <xdr:nvSpPr>
        <xdr:cNvPr id="228" name="衛生費最小値テキスト"/>
        <xdr:cNvSpPr txBox="1"/>
      </xdr:nvSpPr>
      <xdr:spPr>
        <a:xfrm>
          <a:off x="4686300" y="168419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23,610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35992</xdr:rowOff>
    </xdr:from>
    <xdr:to>
      <xdr:col>24</xdr:col>
      <xdr:colOff>152400</xdr:colOff>
      <xdr:row>98</xdr:row>
      <xdr:rowOff>35992</xdr:rowOff>
    </xdr:to>
    <xdr:cxnSp macro="">
      <xdr:nvCxnSpPr>
        <xdr:cNvPr id="229" name="直線コネクタ 228"/>
        <xdr:cNvCxnSpPr/>
      </xdr:nvCxnSpPr>
      <xdr:spPr>
        <a:xfrm>
          <a:off x="4546600" y="168380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55211</xdr:rowOff>
    </xdr:from>
    <xdr:ext cx="599010" cy="259045"/>
    <xdr:sp macro="" textlink="">
      <xdr:nvSpPr>
        <xdr:cNvPr id="230" name="衛生費最大値テキスト"/>
        <xdr:cNvSpPr txBox="1"/>
      </xdr:nvSpPr>
      <xdr:spPr>
        <a:xfrm>
          <a:off x="4686300" y="1531426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194,090</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90</xdr:row>
      <xdr:rowOff>108534</xdr:rowOff>
    </xdr:from>
    <xdr:to>
      <xdr:col>24</xdr:col>
      <xdr:colOff>152400</xdr:colOff>
      <xdr:row>90</xdr:row>
      <xdr:rowOff>108534</xdr:rowOff>
    </xdr:to>
    <xdr:cxnSp macro="">
      <xdr:nvCxnSpPr>
        <xdr:cNvPr id="231" name="直線コネクタ 230"/>
        <xdr:cNvCxnSpPr/>
      </xdr:nvCxnSpPr>
      <xdr:spPr>
        <a:xfrm>
          <a:off x="4546600" y="155390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95</xdr:row>
      <xdr:rowOff>157904</xdr:rowOff>
    </xdr:from>
    <xdr:to>
      <xdr:col>24</xdr:col>
      <xdr:colOff>63500</xdr:colOff>
      <xdr:row>96</xdr:row>
      <xdr:rowOff>22854</xdr:rowOff>
    </xdr:to>
    <xdr:cxnSp macro="">
      <xdr:nvCxnSpPr>
        <xdr:cNvPr id="232" name="直線コネクタ 231"/>
        <xdr:cNvCxnSpPr/>
      </xdr:nvCxnSpPr>
      <xdr:spPr>
        <a:xfrm flipV="1">
          <a:off x="3797300" y="16445654"/>
          <a:ext cx="838200" cy="36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96</xdr:row>
      <xdr:rowOff>6938</xdr:rowOff>
    </xdr:from>
    <xdr:ext cx="534377" cy="259045"/>
    <xdr:sp macro="" textlink="">
      <xdr:nvSpPr>
        <xdr:cNvPr id="233" name="衛生費平均値テキスト"/>
        <xdr:cNvSpPr txBox="1"/>
      </xdr:nvSpPr>
      <xdr:spPr>
        <a:xfrm>
          <a:off x="4686300" y="1646613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62,925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28511</xdr:rowOff>
    </xdr:from>
    <xdr:to>
      <xdr:col>24</xdr:col>
      <xdr:colOff>114300</xdr:colOff>
      <xdr:row>96</xdr:row>
      <xdr:rowOff>130111</xdr:rowOff>
    </xdr:to>
    <xdr:sp macro="" textlink="">
      <xdr:nvSpPr>
        <xdr:cNvPr id="234" name="フローチャート: 判断 233"/>
        <xdr:cNvSpPr/>
      </xdr:nvSpPr>
      <xdr:spPr>
        <a:xfrm>
          <a:off x="4584700" y="164877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96</xdr:row>
      <xdr:rowOff>22854</xdr:rowOff>
    </xdr:from>
    <xdr:to>
      <xdr:col>19</xdr:col>
      <xdr:colOff>177800</xdr:colOff>
      <xdr:row>96</xdr:row>
      <xdr:rowOff>128384</xdr:rowOff>
    </xdr:to>
    <xdr:cxnSp macro="">
      <xdr:nvCxnSpPr>
        <xdr:cNvPr id="235" name="直線コネクタ 234"/>
        <xdr:cNvCxnSpPr/>
      </xdr:nvCxnSpPr>
      <xdr:spPr>
        <a:xfrm flipV="1">
          <a:off x="2908300" y="16482054"/>
          <a:ext cx="889000" cy="1055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96</xdr:row>
      <xdr:rowOff>89381</xdr:rowOff>
    </xdr:from>
    <xdr:to>
      <xdr:col>20</xdr:col>
      <xdr:colOff>38100</xdr:colOff>
      <xdr:row>97</xdr:row>
      <xdr:rowOff>19531</xdr:rowOff>
    </xdr:to>
    <xdr:sp macro="" textlink="">
      <xdr:nvSpPr>
        <xdr:cNvPr id="236" name="フローチャート: 判断 235"/>
        <xdr:cNvSpPr/>
      </xdr:nvSpPr>
      <xdr:spPr>
        <a:xfrm>
          <a:off x="3746500" y="165485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97</xdr:row>
      <xdr:rowOff>10658</xdr:rowOff>
    </xdr:from>
    <xdr:ext cx="534377" cy="259045"/>
    <xdr:sp macro="" textlink="">
      <xdr:nvSpPr>
        <xdr:cNvPr id="237" name="テキスト ボックス 236"/>
        <xdr:cNvSpPr txBox="1"/>
      </xdr:nvSpPr>
      <xdr:spPr>
        <a:xfrm>
          <a:off x="3530111" y="166413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54,937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96</xdr:row>
      <xdr:rowOff>128384</xdr:rowOff>
    </xdr:from>
    <xdr:to>
      <xdr:col>15</xdr:col>
      <xdr:colOff>50800</xdr:colOff>
      <xdr:row>96</xdr:row>
      <xdr:rowOff>152059</xdr:rowOff>
    </xdr:to>
    <xdr:cxnSp macro="">
      <xdr:nvCxnSpPr>
        <xdr:cNvPr id="238" name="直線コネクタ 237"/>
        <xdr:cNvCxnSpPr/>
      </xdr:nvCxnSpPr>
      <xdr:spPr>
        <a:xfrm flipV="1">
          <a:off x="2019300" y="16587584"/>
          <a:ext cx="889000" cy="236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96</xdr:row>
      <xdr:rowOff>118701</xdr:rowOff>
    </xdr:from>
    <xdr:to>
      <xdr:col>15</xdr:col>
      <xdr:colOff>101600</xdr:colOff>
      <xdr:row>97</xdr:row>
      <xdr:rowOff>48851</xdr:rowOff>
    </xdr:to>
    <xdr:sp macro="" textlink="">
      <xdr:nvSpPr>
        <xdr:cNvPr id="239" name="フローチャート: 判断 238"/>
        <xdr:cNvSpPr/>
      </xdr:nvSpPr>
      <xdr:spPr>
        <a:xfrm>
          <a:off x="2857500" y="165779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97</xdr:row>
      <xdr:rowOff>39978</xdr:rowOff>
    </xdr:from>
    <xdr:ext cx="534377" cy="259045"/>
    <xdr:sp macro="" textlink="">
      <xdr:nvSpPr>
        <xdr:cNvPr id="240" name="テキスト ボックス 239"/>
        <xdr:cNvSpPr txBox="1"/>
      </xdr:nvSpPr>
      <xdr:spPr>
        <a:xfrm>
          <a:off x="2641111" y="166706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51,089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96</xdr:row>
      <xdr:rowOff>152059</xdr:rowOff>
    </xdr:from>
    <xdr:to>
      <xdr:col>10</xdr:col>
      <xdr:colOff>114300</xdr:colOff>
      <xdr:row>96</xdr:row>
      <xdr:rowOff>168343</xdr:rowOff>
    </xdr:to>
    <xdr:cxnSp macro="">
      <xdr:nvCxnSpPr>
        <xdr:cNvPr id="241" name="直線コネクタ 240"/>
        <xdr:cNvCxnSpPr/>
      </xdr:nvCxnSpPr>
      <xdr:spPr>
        <a:xfrm flipV="1">
          <a:off x="1130300" y="16611259"/>
          <a:ext cx="889000" cy="162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96</xdr:row>
      <xdr:rowOff>97473</xdr:rowOff>
    </xdr:from>
    <xdr:to>
      <xdr:col>10</xdr:col>
      <xdr:colOff>165100</xdr:colOff>
      <xdr:row>97</xdr:row>
      <xdr:rowOff>27623</xdr:rowOff>
    </xdr:to>
    <xdr:sp macro="" textlink="">
      <xdr:nvSpPr>
        <xdr:cNvPr id="242" name="フローチャート: 判断 241"/>
        <xdr:cNvSpPr/>
      </xdr:nvSpPr>
      <xdr:spPr>
        <a:xfrm>
          <a:off x="1968500" y="165566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95</xdr:row>
      <xdr:rowOff>44150</xdr:rowOff>
    </xdr:from>
    <xdr:ext cx="534377" cy="259045"/>
    <xdr:sp macro="" textlink="">
      <xdr:nvSpPr>
        <xdr:cNvPr id="243" name="テキスト ボックス 242"/>
        <xdr:cNvSpPr txBox="1"/>
      </xdr:nvSpPr>
      <xdr:spPr>
        <a:xfrm>
          <a:off x="1752111" y="163319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53,875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107074</xdr:rowOff>
    </xdr:from>
    <xdr:to>
      <xdr:col>6</xdr:col>
      <xdr:colOff>38100</xdr:colOff>
      <xdr:row>97</xdr:row>
      <xdr:rowOff>37224</xdr:rowOff>
    </xdr:to>
    <xdr:sp macro="" textlink="">
      <xdr:nvSpPr>
        <xdr:cNvPr id="244" name="フローチャート: 判断 243"/>
        <xdr:cNvSpPr/>
      </xdr:nvSpPr>
      <xdr:spPr>
        <a:xfrm>
          <a:off x="1079500" y="165662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95</xdr:row>
      <xdr:rowOff>53751</xdr:rowOff>
    </xdr:from>
    <xdr:ext cx="534377" cy="259045"/>
    <xdr:sp macro="" textlink="">
      <xdr:nvSpPr>
        <xdr:cNvPr id="245" name="テキスト ボックス 244"/>
        <xdr:cNvSpPr txBox="1"/>
      </xdr:nvSpPr>
      <xdr:spPr>
        <a:xfrm>
          <a:off x="863111" y="163415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52,615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6" name="テキスト ボックス 245"/>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7" name="テキスト ボックス 246"/>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8" name="テキスト ボックス 247"/>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49" name="テキスト ボックス 248"/>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0" name="テキスト ボックス 249"/>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107104</xdr:rowOff>
    </xdr:from>
    <xdr:to>
      <xdr:col>24</xdr:col>
      <xdr:colOff>114300</xdr:colOff>
      <xdr:row>96</xdr:row>
      <xdr:rowOff>37254</xdr:rowOff>
    </xdr:to>
    <xdr:sp macro="" textlink="">
      <xdr:nvSpPr>
        <xdr:cNvPr id="251" name="楕円 250"/>
        <xdr:cNvSpPr/>
      </xdr:nvSpPr>
      <xdr:spPr>
        <a:xfrm>
          <a:off x="4584700" y="163948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94</xdr:row>
      <xdr:rowOff>129981</xdr:rowOff>
    </xdr:from>
    <xdr:ext cx="534377" cy="259045"/>
    <xdr:sp macro="" textlink="">
      <xdr:nvSpPr>
        <xdr:cNvPr id="252" name="衛生費該当値テキスト"/>
        <xdr:cNvSpPr txBox="1"/>
      </xdr:nvSpPr>
      <xdr:spPr>
        <a:xfrm>
          <a:off x="4686300" y="162462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75,111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95</xdr:row>
      <xdr:rowOff>143504</xdr:rowOff>
    </xdr:from>
    <xdr:to>
      <xdr:col>20</xdr:col>
      <xdr:colOff>38100</xdr:colOff>
      <xdr:row>96</xdr:row>
      <xdr:rowOff>73654</xdr:rowOff>
    </xdr:to>
    <xdr:sp macro="" textlink="">
      <xdr:nvSpPr>
        <xdr:cNvPr id="253" name="楕円 252"/>
        <xdr:cNvSpPr/>
      </xdr:nvSpPr>
      <xdr:spPr>
        <a:xfrm>
          <a:off x="3746500" y="164312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94</xdr:row>
      <xdr:rowOff>90181</xdr:rowOff>
    </xdr:from>
    <xdr:ext cx="534377" cy="259045"/>
    <xdr:sp macro="" textlink="">
      <xdr:nvSpPr>
        <xdr:cNvPr id="254" name="テキスト ボックス 253"/>
        <xdr:cNvSpPr txBox="1"/>
      </xdr:nvSpPr>
      <xdr:spPr>
        <a:xfrm>
          <a:off x="3530111" y="162064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70,334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96</xdr:row>
      <xdr:rowOff>77584</xdr:rowOff>
    </xdr:from>
    <xdr:to>
      <xdr:col>15</xdr:col>
      <xdr:colOff>101600</xdr:colOff>
      <xdr:row>97</xdr:row>
      <xdr:rowOff>7734</xdr:rowOff>
    </xdr:to>
    <xdr:sp macro="" textlink="">
      <xdr:nvSpPr>
        <xdr:cNvPr id="255" name="楕円 254"/>
        <xdr:cNvSpPr/>
      </xdr:nvSpPr>
      <xdr:spPr>
        <a:xfrm>
          <a:off x="2857500" y="165367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95</xdr:row>
      <xdr:rowOff>24261</xdr:rowOff>
    </xdr:from>
    <xdr:ext cx="534377" cy="259045"/>
    <xdr:sp macro="" textlink="">
      <xdr:nvSpPr>
        <xdr:cNvPr id="256" name="テキスト ボックス 255"/>
        <xdr:cNvSpPr txBox="1"/>
      </xdr:nvSpPr>
      <xdr:spPr>
        <a:xfrm>
          <a:off x="2641111" y="163120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56,485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96</xdr:row>
      <xdr:rowOff>101259</xdr:rowOff>
    </xdr:from>
    <xdr:to>
      <xdr:col>10</xdr:col>
      <xdr:colOff>165100</xdr:colOff>
      <xdr:row>97</xdr:row>
      <xdr:rowOff>31409</xdr:rowOff>
    </xdr:to>
    <xdr:sp macro="" textlink="">
      <xdr:nvSpPr>
        <xdr:cNvPr id="257" name="楕円 256"/>
        <xdr:cNvSpPr/>
      </xdr:nvSpPr>
      <xdr:spPr>
        <a:xfrm>
          <a:off x="1968500" y="165604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97</xdr:row>
      <xdr:rowOff>22536</xdr:rowOff>
    </xdr:from>
    <xdr:ext cx="534377" cy="259045"/>
    <xdr:sp macro="" textlink="">
      <xdr:nvSpPr>
        <xdr:cNvPr id="258" name="テキスト ボックス 257"/>
        <xdr:cNvSpPr txBox="1"/>
      </xdr:nvSpPr>
      <xdr:spPr>
        <a:xfrm>
          <a:off x="1752111" y="166531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53,378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117543</xdr:rowOff>
    </xdr:from>
    <xdr:to>
      <xdr:col>6</xdr:col>
      <xdr:colOff>38100</xdr:colOff>
      <xdr:row>97</xdr:row>
      <xdr:rowOff>47693</xdr:rowOff>
    </xdr:to>
    <xdr:sp macro="" textlink="">
      <xdr:nvSpPr>
        <xdr:cNvPr id="259" name="楕円 258"/>
        <xdr:cNvSpPr/>
      </xdr:nvSpPr>
      <xdr:spPr>
        <a:xfrm>
          <a:off x="1079500" y="165767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97</xdr:row>
      <xdr:rowOff>38820</xdr:rowOff>
    </xdr:from>
    <xdr:ext cx="534377" cy="259045"/>
    <xdr:sp macro="" textlink="">
      <xdr:nvSpPr>
        <xdr:cNvPr id="260" name="テキスト ボックス 259"/>
        <xdr:cNvSpPr txBox="1"/>
      </xdr:nvSpPr>
      <xdr:spPr>
        <a:xfrm>
          <a:off x="863111" y="166694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51,241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1" name="正方形/長方形 260"/>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2" name="正方形/長方形 261"/>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3" name="正方形/長方形 262"/>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4" name="正方形/長方形 263"/>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5" name="正方形/長方形 264"/>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6" name="正方形/長方形 265"/>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7" name="正方形/長方形 266"/>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8" name="正方形/長方形 267"/>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69" name="テキスト ボックス 268"/>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0" name="直線コネクタ 269"/>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38</xdr:row>
      <xdr:rowOff>139700</xdr:rowOff>
    </xdr:from>
    <xdr:to>
      <xdr:col>59</xdr:col>
      <xdr:colOff>50800</xdr:colOff>
      <xdr:row>38</xdr:row>
      <xdr:rowOff>139700</xdr:rowOff>
    </xdr:to>
    <xdr:cxnSp macro="">
      <xdr:nvCxnSpPr>
        <xdr:cNvPr id="271" name="直線コネクタ 270"/>
        <xdr:cNvCxnSpPr/>
      </xdr:nvCxnSpPr>
      <xdr:spPr>
        <a:xfrm>
          <a:off x="6604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37</xdr:row>
      <xdr:rowOff>168927</xdr:rowOff>
    </xdr:from>
    <xdr:ext cx="248786" cy="259045"/>
    <xdr:sp macro="" textlink="">
      <xdr:nvSpPr>
        <xdr:cNvPr id="272" name="テキスト ボックス 271"/>
        <xdr:cNvSpPr txBox="1"/>
      </xdr:nvSpPr>
      <xdr:spPr>
        <a:xfrm>
          <a:off x="6355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25400</xdr:rowOff>
    </xdr:from>
    <xdr:to>
      <xdr:col>59</xdr:col>
      <xdr:colOff>50800</xdr:colOff>
      <xdr:row>36</xdr:row>
      <xdr:rowOff>25400</xdr:rowOff>
    </xdr:to>
    <xdr:cxnSp macro="">
      <xdr:nvCxnSpPr>
        <xdr:cNvPr id="273" name="直線コネクタ 272"/>
        <xdr:cNvCxnSpPr/>
      </xdr:nvCxnSpPr>
      <xdr:spPr>
        <a:xfrm>
          <a:off x="6604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35</xdr:row>
      <xdr:rowOff>54627</xdr:rowOff>
    </xdr:from>
    <xdr:ext cx="467179" cy="259045"/>
    <xdr:sp macro="" textlink="">
      <xdr:nvSpPr>
        <xdr:cNvPr id="274" name="テキスト ボックス 273"/>
        <xdr:cNvSpPr txBox="1"/>
      </xdr:nvSpPr>
      <xdr:spPr>
        <a:xfrm>
          <a:off x="6136821" y="6055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82550</xdr:rowOff>
    </xdr:from>
    <xdr:to>
      <xdr:col>59</xdr:col>
      <xdr:colOff>50800</xdr:colOff>
      <xdr:row>33</xdr:row>
      <xdr:rowOff>82550</xdr:rowOff>
    </xdr:to>
    <xdr:cxnSp macro="">
      <xdr:nvCxnSpPr>
        <xdr:cNvPr id="275" name="直線コネクタ 274"/>
        <xdr:cNvCxnSpPr/>
      </xdr:nvCxnSpPr>
      <xdr:spPr>
        <a:xfrm>
          <a:off x="6604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32</xdr:row>
      <xdr:rowOff>111777</xdr:rowOff>
    </xdr:from>
    <xdr:ext cx="467179" cy="259045"/>
    <xdr:sp macro="" textlink="">
      <xdr:nvSpPr>
        <xdr:cNvPr id="276" name="テキスト ボックス 275"/>
        <xdr:cNvSpPr txBox="1"/>
      </xdr:nvSpPr>
      <xdr:spPr>
        <a:xfrm>
          <a:off x="6136821" y="5598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139700</xdr:rowOff>
    </xdr:from>
    <xdr:to>
      <xdr:col>59</xdr:col>
      <xdr:colOff>50800</xdr:colOff>
      <xdr:row>30</xdr:row>
      <xdr:rowOff>139700</xdr:rowOff>
    </xdr:to>
    <xdr:cxnSp macro="">
      <xdr:nvCxnSpPr>
        <xdr:cNvPr id="277" name="直線コネクタ 276"/>
        <xdr:cNvCxnSpPr/>
      </xdr:nvCxnSpPr>
      <xdr:spPr>
        <a:xfrm>
          <a:off x="6604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29</xdr:row>
      <xdr:rowOff>168927</xdr:rowOff>
    </xdr:from>
    <xdr:ext cx="467179" cy="259045"/>
    <xdr:sp macro="" textlink="">
      <xdr:nvSpPr>
        <xdr:cNvPr id="278" name="テキスト ボックス 277"/>
        <xdr:cNvSpPr txBox="1"/>
      </xdr:nvSpPr>
      <xdr:spPr>
        <a:xfrm>
          <a:off x="6136821" y="5140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79" name="直線コネクタ 278"/>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27</xdr:row>
      <xdr:rowOff>54627</xdr:rowOff>
    </xdr:from>
    <xdr:ext cx="467179" cy="259045"/>
    <xdr:sp macro="" textlink="">
      <xdr:nvSpPr>
        <xdr:cNvPr id="280" name="テキスト ボックス 279"/>
        <xdr:cNvSpPr txBox="1"/>
      </xdr:nvSpPr>
      <xdr:spPr>
        <a:xfrm>
          <a:off x="6136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1" name="労働費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31</xdr:row>
      <xdr:rowOff>36373</xdr:rowOff>
    </xdr:from>
    <xdr:to>
      <xdr:col>54</xdr:col>
      <xdr:colOff>189865</xdr:colOff>
      <xdr:row>38</xdr:row>
      <xdr:rowOff>139700</xdr:rowOff>
    </xdr:to>
    <xdr:cxnSp macro="">
      <xdr:nvCxnSpPr>
        <xdr:cNvPr id="282" name="直線コネクタ 281"/>
        <xdr:cNvCxnSpPr/>
      </xdr:nvCxnSpPr>
      <xdr:spPr>
        <a:xfrm flipV="1">
          <a:off x="10475595" y="5351323"/>
          <a:ext cx="1270" cy="130347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143527</xdr:rowOff>
    </xdr:from>
    <xdr:ext cx="249299" cy="259045"/>
    <xdr:sp macro="" textlink="">
      <xdr:nvSpPr>
        <xdr:cNvPr id="283" name="労働費最小値テキスト"/>
        <xdr:cNvSpPr txBox="1"/>
      </xdr:nvSpPr>
      <xdr:spPr>
        <a:xfrm>
          <a:off x="10528300" y="6658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139700</xdr:rowOff>
    </xdr:from>
    <xdr:to>
      <xdr:col>55</xdr:col>
      <xdr:colOff>88900</xdr:colOff>
      <xdr:row>38</xdr:row>
      <xdr:rowOff>139700</xdr:rowOff>
    </xdr:to>
    <xdr:cxnSp macro="">
      <xdr:nvCxnSpPr>
        <xdr:cNvPr id="284" name="直線コネクタ 283"/>
        <xdr:cNvCxnSpPr/>
      </xdr:nvCxnSpPr>
      <xdr:spPr>
        <a:xfrm>
          <a:off x="10388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154500</xdr:rowOff>
    </xdr:from>
    <xdr:ext cx="469744" cy="259045"/>
    <xdr:sp macro="" textlink="">
      <xdr:nvSpPr>
        <xdr:cNvPr id="285" name="労働費最大値テキスト"/>
        <xdr:cNvSpPr txBox="1"/>
      </xdr:nvSpPr>
      <xdr:spPr>
        <a:xfrm>
          <a:off x="10528300" y="51265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5,702</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31</xdr:row>
      <xdr:rowOff>36373</xdr:rowOff>
    </xdr:from>
    <xdr:to>
      <xdr:col>55</xdr:col>
      <xdr:colOff>88900</xdr:colOff>
      <xdr:row>31</xdr:row>
      <xdr:rowOff>36373</xdr:rowOff>
    </xdr:to>
    <xdr:cxnSp macro="">
      <xdr:nvCxnSpPr>
        <xdr:cNvPr id="286" name="直線コネクタ 285"/>
        <xdr:cNvCxnSpPr/>
      </xdr:nvCxnSpPr>
      <xdr:spPr>
        <a:xfrm>
          <a:off x="10388600" y="53513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38</xdr:row>
      <xdr:rowOff>139700</xdr:rowOff>
    </xdr:from>
    <xdr:to>
      <xdr:col>55</xdr:col>
      <xdr:colOff>0</xdr:colOff>
      <xdr:row>38</xdr:row>
      <xdr:rowOff>139700</xdr:rowOff>
    </xdr:to>
    <xdr:cxnSp macro="">
      <xdr:nvCxnSpPr>
        <xdr:cNvPr id="287" name="直線コネクタ 286"/>
        <xdr:cNvCxnSpPr/>
      </xdr:nvCxnSpPr>
      <xdr:spPr>
        <a:xfrm>
          <a:off x="9639300" y="6654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36</xdr:row>
      <xdr:rowOff>106748</xdr:rowOff>
    </xdr:from>
    <xdr:ext cx="378565" cy="259045"/>
    <xdr:sp macro="" textlink="">
      <xdr:nvSpPr>
        <xdr:cNvPr id="288" name="労働費平均値テキスト"/>
        <xdr:cNvSpPr txBox="1"/>
      </xdr:nvSpPr>
      <xdr:spPr>
        <a:xfrm>
          <a:off x="10528300" y="6278948"/>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83871</xdr:rowOff>
    </xdr:from>
    <xdr:to>
      <xdr:col>55</xdr:col>
      <xdr:colOff>50800</xdr:colOff>
      <xdr:row>38</xdr:row>
      <xdr:rowOff>14021</xdr:rowOff>
    </xdr:to>
    <xdr:sp macro="" textlink="">
      <xdr:nvSpPr>
        <xdr:cNvPr id="289" name="フローチャート: 判断 288"/>
        <xdr:cNvSpPr/>
      </xdr:nvSpPr>
      <xdr:spPr>
        <a:xfrm>
          <a:off x="10426700" y="64275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38</xdr:row>
      <xdr:rowOff>139700</xdr:rowOff>
    </xdr:from>
    <xdr:to>
      <xdr:col>50</xdr:col>
      <xdr:colOff>114300</xdr:colOff>
      <xdr:row>38</xdr:row>
      <xdr:rowOff>139700</xdr:rowOff>
    </xdr:to>
    <xdr:cxnSp macro="">
      <xdr:nvCxnSpPr>
        <xdr:cNvPr id="290" name="直線コネクタ 289"/>
        <xdr:cNvCxnSpPr/>
      </xdr:nvCxnSpPr>
      <xdr:spPr>
        <a:xfrm>
          <a:off x="8750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37</xdr:row>
      <xdr:rowOff>79070</xdr:rowOff>
    </xdr:from>
    <xdr:to>
      <xdr:col>50</xdr:col>
      <xdr:colOff>165100</xdr:colOff>
      <xdr:row>38</xdr:row>
      <xdr:rowOff>9220</xdr:rowOff>
    </xdr:to>
    <xdr:sp macro="" textlink="">
      <xdr:nvSpPr>
        <xdr:cNvPr id="291" name="フローチャート: 判断 290"/>
        <xdr:cNvSpPr/>
      </xdr:nvSpPr>
      <xdr:spPr>
        <a:xfrm>
          <a:off x="9588500" y="64227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36</xdr:row>
      <xdr:rowOff>25747</xdr:rowOff>
    </xdr:from>
    <xdr:ext cx="378565" cy="259045"/>
    <xdr:sp macro="" textlink="">
      <xdr:nvSpPr>
        <xdr:cNvPr id="292" name="テキスト ボックス 291"/>
        <xdr:cNvSpPr txBox="1"/>
      </xdr:nvSpPr>
      <xdr:spPr>
        <a:xfrm>
          <a:off x="9450017" y="619794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38</xdr:row>
      <xdr:rowOff>139700</xdr:rowOff>
    </xdr:from>
    <xdr:to>
      <xdr:col>45</xdr:col>
      <xdr:colOff>177800</xdr:colOff>
      <xdr:row>38</xdr:row>
      <xdr:rowOff>139700</xdr:rowOff>
    </xdr:to>
    <xdr:cxnSp macro="">
      <xdr:nvCxnSpPr>
        <xdr:cNvPr id="293" name="直線コネクタ 292"/>
        <xdr:cNvCxnSpPr/>
      </xdr:nvCxnSpPr>
      <xdr:spPr>
        <a:xfrm>
          <a:off x="7861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100787</xdr:rowOff>
    </xdr:from>
    <xdr:to>
      <xdr:col>46</xdr:col>
      <xdr:colOff>38100</xdr:colOff>
      <xdr:row>38</xdr:row>
      <xdr:rowOff>30938</xdr:rowOff>
    </xdr:to>
    <xdr:sp macro="" textlink="">
      <xdr:nvSpPr>
        <xdr:cNvPr id="294" name="フローチャート: 判断 293"/>
        <xdr:cNvSpPr/>
      </xdr:nvSpPr>
      <xdr:spPr>
        <a:xfrm>
          <a:off x="8699500" y="6444437"/>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36</xdr:row>
      <xdr:rowOff>47464</xdr:rowOff>
    </xdr:from>
    <xdr:ext cx="378565" cy="259045"/>
    <xdr:sp macro="" textlink="">
      <xdr:nvSpPr>
        <xdr:cNvPr id="295" name="テキスト ボックス 294"/>
        <xdr:cNvSpPr txBox="1"/>
      </xdr:nvSpPr>
      <xdr:spPr>
        <a:xfrm>
          <a:off x="8561017" y="621966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38</xdr:row>
      <xdr:rowOff>139700</xdr:rowOff>
    </xdr:from>
    <xdr:to>
      <xdr:col>41</xdr:col>
      <xdr:colOff>50800</xdr:colOff>
      <xdr:row>38</xdr:row>
      <xdr:rowOff>139700</xdr:rowOff>
    </xdr:to>
    <xdr:cxnSp macro="">
      <xdr:nvCxnSpPr>
        <xdr:cNvPr id="296" name="直線コネクタ 295"/>
        <xdr:cNvCxnSpPr/>
      </xdr:nvCxnSpPr>
      <xdr:spPr>
        <a:xfrm>
          <a:off x="6972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97130</xdr:rowOff>
    </xdr:from>
    <xdr:to>
      <xdr:col>41</xdr:col>
      <xdr:colOff>101600</xdr:colOff>
      <xdr:row>38</xdr:row>
      <xdr:rowOff>27280</xdr:rowOff>
    </xdr:to>
    <xdr:sp macro="" textlink="">
      <xdr:nvSpPr>
        <xdr:cNvPr id="297" name="フローチャート: 判断 296"/>
        <xdr:cNvSpPr/>
      </xdr:nvSpPr>
      <xdr:spPr>
        <a:xfrm>
          <a:off x="7810500" y="64407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36</xdr:row>
      <xdr:rowOff>43807</xdr:rowOff>
    </xdr:from>
    <xdr:ext cx="378565" cy="259045"/>
    <xdr:sp macro="" textlink="">
      <xdr:nvSpPr>
        <xdr:cNvPr id="298" name="テキスト ボックス 297"/>
        <xdr:cNvSpPr txBox="1"/>
      </xdr:nvSpPr>
      <xdr:spPr>
        <a:xfrm>
          <a:off x="7672017" y="621600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72441</xdr:rowOff>
    </xdr:from>
    <xdr:to>
      <xdr:col>36</xdr:col>
      <xdr:colOff>165100</xdr:colOff>
      <xdr:row>38</xdr:row>
      <xdr:rowOff>2591</xdr:rowOff>
    </xdr:to>
    <xdr:sp macro="" textlink="">
      <xdr:nvSpPr>
        <xdr:cNvPr id="299" name="フローチャート: 判断 298"/>
        <xdr:cNvSpPr/>
      </xdr:nvSpPr>
      <xdr:spPr>
        <a:xfrm>
          <a:off x="6921500" y="64160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36</xdr:row>
      <xdr:rowOff>19118</xdr:rowOff>
    </xdr:from>
    <xdr:ext cx="378565" cy="259045"/>
    <xdr:sp macro="" textlink="">
      <xdr:nvSpPr>
        <xdr:cNvPr id="300" name="テキスト ボックス 299"/>
        <xdr:cNvSpPr txBox="1"/>
      </xdr:nvSpPr>
      <xdr:spPr>
        <a:xfrm>
          <a:off x="6783017" y="619131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1" name="テキスト ボックス 300"/>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2" name="テキスト ボックス 301"/>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3" name="テキスト ボックス 302"/>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4" name="テキスト ボックス 303"/>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5" name="テキスト ボックス 304"/>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88900</xdr:rowOff>
    </xdr:from>
    <xdr:to>
      <xdr:col>55</xdr:col>
      <xdr:colOff>50800</xdr:colOff>
      <xdr:row>39</xdr:row>
      <xdr:rowOff>19050</xdr:rowOff>
    </xdr:to>
    <xdr:sp macro="" textlink="">
      <xdr:nvSpPr>
        <xdr:cNvPr id="306" name="楕円 305"/>
        <xdr:cNvSpPr/>
      </xdr:nvSpPr>
      <xdr:spPr>
        <a:xfrm>
          <a:off x="10426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38</xdr:row>
      <xdr:rowOff>3827</xdr:rowOff>
    </xdr:from>
    <xdr:ext cx="249299" cy="259045"/>
    <xdr:sp macro="" textlink="">
      <xdr:nvSpPr>
        <xdr:cNvPr id="307" name="労働費該当値テキスト"/>
        <xdr:cNvSpPr txBox="1"/>
      </xdr:nvSpPr>
      <xdr:spPr>
        <a:xfrm>
          <a:off x="10528300" y="6518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38</xdr:row>
      <xdr:rowOff>88900</xdr:rowOff>
    </xdr:from>
    <xdr:to>
      <xdr:col>50</xdr:col>
      <xdr:colOff>165100</xdr:colOff>
      <xdr:row>39</xdr:row>
      <xdr:rowOff>19050</xdr:rowOff>
    </xdr:to>
    <xdr:sp macro="" textlink="">
      <xdr:nvSpPr>
        <xdr:cNvPr id="308" name="楕円 307"/>
        <xdr:cNvSpPr/>
      </xdr:nvSpPr>
      <xdr:spPr>
        <a:xfrm>
          <a:off x="9588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180150</xdr:colOff>
      <xdr:row>39</xdr:row>
      <xdr:rowOff>10177</xdr:rowOff>
    </xdr:from>
    <xdr:ext cx="249299" cy="259045"/>
    <xdr:sp macro="" textlink="">
      <xdr:nvSpPr>
        <xdr:cNvPr id="309" name="テキスト ボックス 308"/>
        <xdr:cNvSpPr txBox="1"/>
      </xdr:nvSpPr>
      <xdr:spPr>
        <a:xfrm>
          <a:off x="9514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38</xdr:row>
      <xdr:rowOff>88900</xdr:rowOff>
    </xdr:from>
    <xdr:to>
      <xdr:col>46</xdr:col>
      <xdr:colOff>38100</xdr:colOff>
      <xdr:row>39</xdr:row>
      <xdr:rowOff>19050</xdr:rowOff>
    </xdr:to>
    <xdr:sp macro="" textlink="">
      <xdr:nvSpPr>
        <xdr:cNvPr id="310" name="楕円 309"/>
        <xdr:cNvSpPr/>
      </xdr:nvSpPr>
      <xdr:spPr>
        <a:xfrm>
          <a:off x="8699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45</xdr:col>
      <xdr:colOff>53150</xdr:colOff>
      <xdr:row>39</xdr:row>
      <xdr:rowOff>10177</xdr:rowOff>
    </xdr:from>
    <xdr:ext cx="249299" cy="259045"/>
    <xdr:sp macro="" textlink="">
      <xdr:nvSpPr>
        <xdr:cNvPr id="311" name="テキスト ボックス 310"/>
        <xdr:cNvSpPr txBox="1"/>
      </xdr:nvSpPr>
      <xdr:spPr>
        <a:xfrm>
          <a:off x="8625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38</xdr:row>
      <xdr:rowOff>88900</xdr:rowOff>
    </xdr:from>
    <xdr:to>
      <xdr:col>41</xdr:col>
      <xdr:colOff>101600</xdr:colOff>
      <xdr:row>39</xdr:row>
      <xdr:rowOff>19050</xdr:rowOff>
    </xdr:to>
    <xdr:sp macro="" textlink="">
      <xdr:nvSpPr>
        <xdr:cNvPr id="312" name="楕円 311"/>
        <xdr:cNvSpPr/>
      </xdr:nvSpPr>
      <xdr:spPr>
        <a:xfrm>
          <a:off x="7810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116650</xdr:colOff>
      <xdr:row>39</xdr:row>
      <xdr:rowOff>10177</xdr:rowOff>
    </xdr:from>
    <xdr:ext cx="249299" cy="259045"/>
    <xdr:sp macro="" textlink="">
      <xdr:nvSpPr>
        <xdr:cNvPr id="313" name="テキスト ボックス 312"/>
        <xdr:cNvSpPr txBox="1"/>
      </xdr:nvSpPr>
      <xdr:spPr>
        <a:xfrm>
          <a:off x="7736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88900</xdr:rowOff>
    </xdr:from>
    <xdr:to>
      <xdr:col>36</xdr:col>
      <xdr:colOff>165100</xdr:colOff>
      <xdr:row>39</xdr:row>
      <xdr:rowOff>19050</xdr:rowOff>
    </xdr:to>
    <xdr:sp macro="" textlink="">
      <xdr:nvSpPr>
        <xdr:cNvPr id="314" name="楕円 313"/>
        <xdr:cNvSpPr/>
      </xdr:nvSpPr>
      <xdr:spPr>
        <a:xfrm>
          <a:off x="6921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180150</xdr:colOff>
      <xdr:row>39</xdr:row>
      <xdr:rowOff>10177</xdr:rowOff>
    </xdr:from>
    <xdr:ext cx="249299" cy="259045"/>
    <xdr:sp macro="" textlink="">
      <xdr:nvSpPr>
        <xdr:cNvPr id="315" name="テキスト ボックス 314"/>
        <xdr:cNvSpPr txBox="1"/>
      </xdr:nvSpPr>
      <xdr:spPr>
        <a:xfrm>
          <a:off x="6847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6" name="正方形/長方形 315"/>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17" name="正方形/長方形 316"/>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18" name="正方形/長方形 317"/>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19" name="正方形/長方形 318"/>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0" name="正方形/長方形 319"/>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11,090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1" name="正方形/長方形 320"/>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2" name="正方形/長方形 321"/>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17,228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3" name="正方形/長方形 322"/>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4" name="テキスト ボックス 323"/>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5" name="直線コネクタ 324"/>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58</xdr:row>
      <xdr:rowOff>139700</xdr:rowOff>
    </xdr:from>
    <xdr:to>
      <xdr:col>59</xdr:col>
      <xdr:colOff>50800</xdr:colOff>
      <xdr:row>58</xdr:row>
      <xdr:rowOff>139700</xdr:rowOff>
    </xdr:to>
    <xdr:cxnSp macro="">
      <xdr:nvCxnSpPr>
        <xdr:cNvPr id="326" name="直線コネクタ 325"/>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57</xdr:row>
      <xdr:rowOff>168927</xdr:rowOff>
    </xdr:from>
    <xdr:ext cx="248786" cy="259045"/>
    <xdr:sp macro="" textlink="">
      <xdr:nvSpPr>
        <xdr:cNvPr id="327" name="テキスト ボックス 326"/>
        <xdr:cNvSpPr txBox="1"/>
      </xdr:nvSpPr>
      <xdr:spPr>
        <a:xfrm>
          <a:off x="6355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25400</xdr:rowOff>
    </xdr:from>
    <xdr:to>
      <xdr:col>59</xdr:col>
      <xdr:colOff>50800</xdr:colOff>
      <xdr:row>56</xdr:row>
      <xdr:rowOff>25400</xdr:rowOff>
    </xdr:to>
    <xdr:cxnSp macro="">
      <xdr:nvCxnSpPr>
        <xdr:cNvPr id="328" name="直線コネクタ 327"/>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55</xdr:row>
      <xdr:rowOff>54627</xdr:rowOff>
    </xdr:from>
    <xdr:ext cx="531299" cy="259045"/>
    <xdr:sp macro="" textlink="">
      <xdr:nvSpPr>
        <xdr:cNvPr id="329" name="テキスト ボックス 328"/>
        <xdr:cNvSpPr txBox="1"/>
      </xdr:nvSpPr>
      <xdr:spPr>
        <a:xfrm>
          <a:off x="6072701" y="9484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82550</xdr:rowOff>
    </xdr:from>
    <xdr:to>
      <xdr:col>59</xdr:col>
      <xdr:colOff>50800</xdr:colOff>
      <xdr:row>53</xdr:row>
      <xdr:rowOff>82550</xdr:rowOff>
    </xdr:to>
    <xdr:cxnSp macro="">
      <xdr:nvCxnSpPr>
        <xdr:cNvPr id="330" name="直線コネクタ 329"/>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52</xdr:row>
      <xdr:rowOff>111777</xdr:rowOff>
    </xdr:from>
    <xdr:ext cx="531299" cy="259045"/>
    <xdr:sp macro="" textlink="">
      <xdr:nvSpPr>
        <xdr:cNvPr id="331" name="テキスト ボックス 330"/>
        <xdr:cNvSpPr txBox="1"/>
      </xdr:nvSpPr>
      <xdr:spPr>
        <a:xfrm>
          <a:off x="6072701" y="9027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139700</xdr:rowOff>
    </xdr:from>
    <xdr:to>
      <xdr:col>59</xdr:col>
      <xdr:colOff>50800</xdr:colOff>
      <xdr:row>50</xdr:row>
      <xdr:rowOff>139700</xdr:rowOff>
    </xdr:to>
    <xdr:cxnSp macro="">
      <xdr:nvCxnSpPr>
        <xdr:cNvPr id="332" name="直線コネクタ 331"/>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49</xdr:row>
      <xdr:rowOff>168927</xdr:rowOff>
    </xdr:from>
    <xdr:ext cx="531299" cy="259045"/>
    <xdr:sp macro="" textlink="">
      <xdr:nvSpPr>
        <xdr:cNvPr id="333" name="テキスト ボックス 332"/>
        <xdr:cNvSpPr txBox="1"/>
      </xdr:nvSpPr>
      <xdr:spPr>
        <a:xfrm>
          <a:off x="6072701" y="8569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4" name="直線コネクタ 333"/>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47</xdr:row>
      <xdr:rowOff>54627</xdr:rowOff>
    </xdr:from>
    <xdr:ext cx="531299" cy="259045"/>
    <xdr:sp macro="" textlink="">
      <xdr:nvSpPr>
        <xdr:cNvPr id="335" name="テキスト ボックス 334"/>
        <xdr:cNvSpPr txBox="1"/>
      </xdr:nvSpPr>
      <xdr:spPr>
        <a:xfrm>
          <a:off x="6072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36" name="農林水産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51</xdr:row>
      <xdr:rowOff>97158</xdr:rowOff>
    </xdr:from>
    <xdr:to>
      <xdr:col>54</xdr:col>
      <xdr:colOff>189865</xdr:colOff>
      <xdr:row>58</xdr:row>
      <xdr:rowOff>107079</xdr:rowOff>
    </xdr:to>
    <xdr:cxnSp macro="">
      <xdr:nvCxnSpPr>
        <xdr:cNvPr id="337" name="直線コネクタ 336"/>
        <xdr:cNvCxnSpPr/>
      </xdr:nvCxnSpPr>
      <xdr:spPr>
        <a:xfrm flipV="1">
          <a:off x="10475595" y="8841108"/>
          <a:ext cx="1270" cy="121007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110906</xdr:rowOff>
    </xdr:from>
    <xdr:ext cx="469744" cy="259045"/>
    <xdr:sp macro="" textlink="">
      <xdr:nvSpPr>
        <xdr:cNvPr id="338" name="農林水産業費最小値テキスト"/>
        <xdr:cNvSpPr txBox="1"/>
      </xdr:nvSpPr>
      <xdr:spPr>
        <a:xfrm>
          <a:off x="10528300" y="100550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107079</xdr:rowOff>
    </xdr:from>
    <xdr:to>
      <xdr:col>55</xdr:col>
      <xdr:colOff>88900</xdr:colOff>
      <xdr:row>58</xdr:row>
      <xdr:rowOff>107079</xdr:rowOff>
    </xdr:to>
    <xdr:cxnSp macro="">
      <xdr:nvCxnSpPr>
        <xdr:cNvPr id="339" name="直線コネクタ 338"/>
        <xdr:cNvCxnSpPr/>
      </xdr:nvCxnSpPr>
      <xdr:spPr>
        <a:xfrm>
          <a:off x="10388600" y="1005117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50</xdr:row>
      <xdr:rowOff>43835</xdr:rowOff>
    </xdr:from>
    <xdr:ext cx="534377" cy="259045"/>
    <xdr:sp macro="" textlink="">
      <xdr:nvSpPr>
        <xdr:cNvPr id="340" name="農林水産業費最大値テキスト"/>
        <xdr:cNvSpPr txBox="1"/>
      </xdr:nvSpPr>
      <xdr:spPr>
        <a:xfrm>
          <a:off x="10528300" y="86163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54,361</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51</xdr:row>
      <xdr:rowOff>97158</xdr:rowOff>
    </xdr:from>
    <xdr:to>
      <xdr:col>55</xdr:col>
      <xdr:colOff>88900</xdr:colOff>
      <xdr:row>51</xdr:row>
      <xdr:rowOff>97158</xdr:rowOff>
    </xdr:to>
    <xdr:cxnSp macro="">
      <xdr:nvCxnSpPr>
        <xdr:cNvPr id="341" name="直線コネクタ 340"/>
        <xdr:cNvCxnSpPr/>
      </xdr:nvCxnSpPr>
      <xdr:spPr>
        <a:xfrm>
          <a:off x="10388600" y="88411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50</xdr:row>
      <xdr:rowOff>141117</xdr:rowOff>
    </xdr:from>
    <xdr:to>
      <xdr:col>55</xdr:col>
      <xdr:colOff>0</xdr:colOff>
      <xdr:row>53</xdr:row>
      <xdr:rowOff>25560</xdr:rowOff>
    </xdr:to>
    <xdr:cxnSp macro="">
      <xdr:nvCxnSpPr>
        <xdr:cNvPr id="342" name="直線コネクタ 341"/>
        <xdr:cNvCxnSpPr/>
      </xdr:nvCxnSpPr>
      <xdr:spPr>
        <a:xfrm>
          <a:off x="9639300" y="8713617"/>
          <a:ext cx="838200" cy="3987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55</xdr:row>
      <xdr:rowOff>144091</xdr:rowOff>
    </xdr:from>
    <xdr:ext cx="534377" cy="259045"/>
    <xdr:sp macro="" textlink="">
      <xdr:nvSpPr>
        <xdr:cNvPr id="343" name="農林水産業費平均値テキスト"/>
        <xdr:cNvSpPr txBox="1"/>
      </xdr:nvSpPr>
      <xdr:spPr>
        <a:xfrm>
          <a:off x="10528300" y="957384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19,142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55</xdr:row>
      <xdr:rowOff>165664</xdr:rowOff>
    </xdr:from>
    <xdr:to>
      <xdr:col>55</xdr:col>
      <xdr:colOff>50800</xdr:colOff>
      <xdr:row>56</xdr:row>
      <xdr:rowOff>95814</xdr:rowOff>
    </xdr:to>
    <xdr:sp macro="" textlink="">
      <xdr:nvSpPr>
        <xdr:cNvPr id="344" name="フローチャート: 判断 343"/>
        <xdr:cNvSpPr/>
      </xdr:nvSpPr>
      <xdr:spPr>
        <a:xfrm>
          <a:off x="10426700" y="9595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50</xdr:row>
      <xdr:rowOff>141117</xdr:rowOff>
    </xdr:from>
    <xdr:to>
      <xdr:col>50</xdr:col>
      <xdr:colOff>114300</xdr:colOff>
      <xdr:row>52</xdr:row>
      <xdr:rowOff>64513</xdr:rowOff>
    </xdr:to>
    <xdr:cxnSp macro="">
      <xdr:nvCxnSpPr>
        <xdr:cNvPr id="345" name="直線コネクタ 344"/>
        <xdr:cNvCxnSpPr/>
      </xdr:nvCxnSpPr>
      <xdr:spPr>
        <a:xfrm flipV="1">
          <a:off x="8750300" y="8713617"/>
          <a:ext cx="889000" cy="2662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56</xdr:row>
      <xdr:rowOff>24572</xdr:rowOff>
    </xdr:from>
    <xdr:to>
      <xdr:col>50</xdr:col>
      <xdr:colOff>165100</xdr:colOff>
      <xdr:row>56</xdr:row>
      <xdr:rowOff>126172</xdr:rowOff>
    </xdr:to>
    <xdr:sp macro="" textlink="">
      <xdr:nvSpPr>
        <xdr:cNvPr id="346" name="フローチャート: 判断 345"/>
        <xdr:cNvSpPr/>
      </xdr:nvSpPr>
      <xdr:spPr>
        <a:xfrm>
          <a:off x="9588500" y="96257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56</xdr:row>
      <xdr:rowOff>117299</xdr:rowOff>
    </xdr:from>
    <xdr:ext cx="534377" cy="259045"/>
    <xdr:sp macro="" textlink="">
      <xdr:nvSpPr>
        <xdr:cNvPr id="347" name="テキスト ボックス 346"/>
        <xdr:cNvSpPr txBox="1"/>
      </xdr:nvSpPr>
      <xdr:spPr>
        <a:xfrm>
          <a:off x="9372111" y="97184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17,814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52</xdr:row>
      <xdr:rowOff>64513</xdr:rowOff>
    </xdr:from>
    <xdr:to>
      <xdr:col>45</xdr:col>
      <xdr:colOff>177800</xdr:colOff>
      <xdr:row>52</xdr:row>
      <xdr:rowOff>169921</xdr:rowOff>
    </xdr:to>
    <xdr:cxnSp macro="">
      <xdr:nvCxnSpPr>
        <xdr:cNvPr id="348" name="直線コネクタ 347"/>
        <xdr:cNvCxnSpPr/>
      </xdr:nvCxnSpPr>
      <xdr:spPr>
        <a:xfrm flipV="1">
          <a:off x="7861300" y="8979913"/>
          <a:ext cx="889000" cy="1054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56</xdr:row>
      <xdr:rowOff>65674</xdr:rowOff>
    </xdr:from>
    <xdr:to>
      <xdr:col>46</xdr:col>
      <xdr:colOff>38100</xdr:colOff>
      <xdr:row>56</xdr:row>
      <xdr:rowOff>167274</xdr:rowOff>
    </xdr:to>
    <xdr:sp macro="" textlink="">
      <xdr:nvSpPr>
        <xdr:cNvPr id="349" name="フローチャート: 判断 348"/>
        <xdr:cNvSpPr/>
      </xdr:nvSpPr>
      <xdr:spPr>
        <a:xfrm>
          <a:off x="8699500" y="96668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56</xdr:row>
      <xdr:rowOff>158401</xdr:rowOff>
    </xdr:from>
    <xdr:ext cx="534377" cy="259045"/>
    <xdr:sp macro="" textlink="">
      <xdr:nvSpPr>
        <xdr:cNvPr id="350" name="テキスト ボックス 349"/>
        <xdr:cNvSpPr txBox="1"/>
      </xdr:nvSpPr>
      <xdr:spPr>
        <a:xfrm>
          <a:off x="8483111" y="97596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16,016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52</xdr:row>
      <xdr:rowOff>77429</xdr:rowOff>
    </xdr:from>
    <xdr:to>
      <xdr:col>41</xdr:col>
      <xdr:colOff>50800</xdr:colOff>
      <xdr:row>52</xdr:row>
      <xdr:rowOff>169921</xdr:rowOff>
    </xdr:to>
    <xdr:cxnSp macro="">
      <xdr:nvCxnSpPr>
        <xdr:cNvPr id="351" name="直線コネクタ 350"/>
        <xdr:cNvCxnSpPr/>
      </xdr:nvCxnSpPr>
      <xdr:spPr>
        <a:xfrm>
          <a:off x="6972300" y="8992829"/>
          <a:ext cx="889000" cy="924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56</xdr:row>
      <xdr:rowOff>15954</xdr:rowOff>
    </xdr:from>
    <xdr:to>
      <xdr:col>41</xdr:col>
      <xdr:colOff>101600</xdr:colOff>
      <xdr:row>56</xdr:row>
      <xdr:rowOff>117554</xdr:rowOff>
    </xdr:to>
    <xdr:sp macro="" textlink="">
      <xdr:nvSpPr>
        <xdr:cNvPr id="352" name="フローチャート: 判断 351"/>
        <xdr:cNvSpPr/>
      </xdr:nvSpPr>
      <xdr:spPr>
        <a:xfrm>
          <a:off x="7810500" y="96171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56</xdr:row>
      <xdr:rowOff>108681</xdr:rowOff>
    </xdr:from>
    <xdr:ext cx="534377" cy="259045"/>
    <xdr:sp macro="" textlink="">
      <xdr:nvSpPr>
        <xdr:cNvPr id="353" name="テキスト ボックス 352"/>
        <xdr:cNvSpPr txBox="1"/>
      </xdr:nvSpPr>
      <xdr:spPr>
        <a:xfrm>
          <a:off x="7594111" y="97098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18,191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51021</xdr:rowOff>
    </xdr:from>
    <xdr:to>
      <xdr:col>36</xdr:col>
      <xdr:colOff>165100</xdr:colOff>
      <xdr:row>56</xdr:row>
      <xdr:rowOff>152621</xdr:rowOff>
    </xdr:to>
    <xdr:sp macro="" textlink="">
      <xdr:nvSpPr>
        <xdr:cNvPr id="354" name="フローチャート: 判断 353"/>
        <xdr:cNvSpPr/>
      </xdr:nvSpPr>
      <xdr:spPr>
        <a:xfrm>
          <a:off x="6921500" y="96522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56</xdr:row>
      <xdr:rowOff>143748</xdr:rowOff>
    </xdr:from>
    <xdr:ext cx="534377" cy="259045"/>
    <xdr:sp macro="" textlink="">
      <xdr:nvSpPr>
        <xdr:cNvPr id="355" name="テキスト ボックス 354"/>
        <xdr:cNvSpPr txBox="1"/>
      </xdr:nvSpPr>
      <xdr:spPr>
        <a:xfrm>
          <a:off x="6705111" y="97449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16,657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56" name="テキスト ボックス 355"/>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57" name="テキスト ボックス 356"/>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58" name="テキスト ボックス 357"/>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59" name="テキスト ボックス 358"/>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0" name="テキスト ボックス 359"/>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52</xdr:row>
      <xdr:rowOff>146210</xdr:rowOff>
    </xdr:from>
    <xdr:to>
      <xdr:col>55</xdr:col>
      <xdr:colOff>50800</xdr:colOff>
      <xdr:row>53</xdr:row>
      <xdr:rowOff>76360</xdr:rowOff>
    </xdr:to>
    <xdr:sp macro="" textlink="">
      <xdr:nvSpPr>
        <xdr:cNvPr id="361" name="楕円 360"/>
        <xdr:cNvSpPr/>
      </xdr:nvSpPr>
      <xdr:spPr>
        <a:xfrm>
          <a:off x="10426700" y="90616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51</xdr:row>
      <xdr:rowOff>169087</xdr:rowOff>
    </xdr:from>
    <xdr:ext cx="534377" cy="259045"/>
    <xdr:sp macro="" textlink="">
      <xdr:nvSpPr>
        <xdr:cNvPr id="362" name="農林水産業費該当値テキスト"/>
        <xdr:cNvSpPr txBox="1"/>
      </xdr:nvSpPr>
      <xdr:spPr>
        <a:xfrm>
          <a:off x="10528300" y="89130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42,493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50</xdr:row>
      <xdr:rowOff>90317</xdr:rowOff>
    </xdr:from>
    <xdr:to>
      <xdr:col>50</xdr:col>
      <xdr:colOff>165100</xdr:colOff>
      <xdr:row>51</xdr:row>
      <xdr:rowOff>20467</xdr:rowOff>
    </xdr:to>
    <xdr:sp macro="" textlink="">
      <xdr:nvSpPr>
        <xdr:cNvPr id="363" name="楕円 362"/>
        <xdr:cNvSpPr/>
      </xdr:nvSpPr>
      <xdr:spPr>
        <a:xfrm>
          <a:off x="9588500" y="86628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49</xdr:row>
      <xdr:rowOff>36994</xdr:rowOff>
    </xdr:from>
    <xdr:ext cx="534377" cy="259045"/>
    <xdr:sp macro="" textlink="">
      <xdr:nvSpPr>
        <xdr:cNvPr id="364" name="テキスト ボックス 363"/>
        <xdr:cNvSpPr txBox="1"/>
      </xdr:nvSpPr>
      <xdr:spPr>
        <a:xfrm>
          <a:off x="9372111" y="84380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59,938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52</xdr:row>
      <xdr:rowOff>13713</xdr:rowOff>
    </xdr:from>
    <xdr:to>
      <xdr:col>46</xdr:col>
      <xdr:colOff>38100</xdr:colOff>
      <xdr:row>52</xdr:row>
      <xdr:rowOff>115313</xdr:rowOff>
    </xdr:to>
    <xdr:sp macro="" textlink="">
      <xdr:nvSpPr>
        <xdr:cNvPr id="365" name="楕円 364"/>
        <xdr:cNvSpPr/>
      </xdr:nvSpPr>
      <xdr:spPr>
        <a:xfrm>
          <a:off x="8699500" y="89291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50</xdr:row>
      <xdr:rowOff>131840</xdr:rowOff>
    </xdr:from>
    <xdr:ext cx="534377" cy="259045"/>
    <xdr:sp macro="" textlink="">
      <xdr:nvSpPr>
        <xdr:cNvPr id="366" name="テキスト ボックス 365"/>
        <xdr:cNvSpPr txBox="1"/>
      </xdr:nvSpPr>
      <xdr:spPr>
        <a:xfrm>
          <a:off x="8483111" y="87043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48,289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52</xdr:row>
      <xdr:rowOff>119121</xdr:rowOff>
    </xdr:from>
    <xdr:to>
      <xdr:col>41</xdr:col>
      <xdr:colOff>101600</xdr:colOff>
      <xdr:row>53</xdr:row>
      <xdr:rowOff>49271</xdr:rowOff>
    </xdr:to>
    <xdr:sp macro="" textlink="">
      <xdr:nvSpPr>
        <xdr:cNvPr id="367" name="楕円 366"/>
        <xdr:cNvSpPr/>
      </xdr:nvSpPr>
      <xdr:spPr>
        <a:xfrm>
          <a:off x="7810500" y="90345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51</xdr:row>
      <xdr:rowOff>65798</xdr:rowOff>
    </xdr:from>
    <xdr:ext cx="534377" cy="259045"/>
    <xdr:sp macro="" textlink="">
      <xdr:nvSpPr>
        <xdr:cNvPr id="368" name="テキスト ボックス 367"/>
        <xdr:cNvSpPr txBox="1"/>
      </xdr:nvSpPr>
      <xdr:spPr>
        <a:xfrm>
          <a:off x="7594111" y="88097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43,678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52</xdr:row>
      <xdr:rowOff>26629</xdr:rowOff>
    </xdr:from>
    <xdr:to>
      <xdr:col>36</xdr:col>
      <xdr:colOff>165100</xdr:colOff>
      <xdr:row>52</xdr:row>
      <xdr:rowOff>128229</xdr:rowOff>
    </xdr:to>
    <xdr:sp macro="" textlink="">
      <xdr:nvSpPr>
        <xdr:cNvPr id="369" name="楕円 368"/>
        <xdr:cNvSpPr/>
      </xdr:nvSpPr>
      <xdr:spPr>
        <a:xfrm>
          <a:off x="6921500" y="89420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50</xdr:row>
      <xdr:rowOff>144756</xdr:rowOff>
    </xdr:from>
    <xdr:ext cx="534377" cy="259045"/>
    <xdr:sp macro="" textlink="">
      <xdr:nvSpPr>
        <xdr:cNvPr id="370" name="テキスト ボックス 369"/>
        <xdr:cNvSpPr txBox="1"/>
      </xdr:nvSpPr>
      <xdr:spPr>
        <a:xfrm>
          <a:off x="6705111" y="87172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47,724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1" name="正方形/長方形 370"/>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2" name="正方形/長方形 371"/>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3" name="正方形/長方形 372"/>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4" name="正方形/長方形 373"/>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5" name="正方形/長方形 374"/>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24,735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76" name="正方形/長方形 375"/>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77" name="正方形/長方形 376"/>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13,769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78" name="正方形/長方形 377"/>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79" name="テキスト ボックス 378"/>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0" name="直線コネクタ 379"/>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98879</xdr:rowOff>
    </xdr:from>
    <xdr:to>
      <xdr:col>59</xdr:col>
      <xdr:colOff>50800</xdr:colOff>
      <xdr:row>79</xdr:row>
      <xdr:rowOff>98879</xdr:rowOff>
    </xdr:to>
    <xdr:cxnSp macro="">
      <xdr:nvCxnSpPr>
        <xdr:cNvPr id="381" name="直線コネクタ 380"/>
        <xdr:cNvCxnSpPr/>
      </xdr:nvCxnSpPr>
      <xdr:spPr>
        <a:xfrm>
          <a:off x="6604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128106</xdr:rowOff>
    </xdr:from>
    <xdr:ext cx="248786" cy="259045"/>
    <xdr:sp macro="" textlink="">
      <xdr:nvSpPr>
        <xdr:cNvPr id="382" name="テキスト ボックス 381"/>
        <xdr:cNvSpPr txBox="1"/>
      </xdr:nvSpPr>
      <xdr:spPr>
        <a:xfrm>
          <a:off x="6355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115207</xdr:rowOff>
    </xdr:from>
    <xdr:to>
      <xdr:col>59</xdr:col>
      <xdr:colOff>50800</xdr:colOff>
      <xdr:row>77</xdr:row>
      <xdr:rowOff>115207</xdr:rowOff>
    </xdr:to>
    <xdr:cxnSp macro="">
      <xdr:nvCxnSpPr>
        <xdr:cNvPr id="383" name="直線コネクタ 382"/>
        <xdr:cNvCxnSpPr/>
      </xdr:nvCxnSpPr>
      <xdr:spPr>
        <a:xfrm>
          <a:off x="6604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144434</xdr:rowOff>
    </xdr:from>
    <xdr:ext cx="531299" cy="259045"/>
    <xdr:sp macro="" textlink="">
      <xdr:nvSpPr>
        <xdr:cNvPr id="384" name="テキスト ボックス 383"/>
        <xdr:cNvSpPr txBox="1"/>
      </xdr:nvSpPr>
      <xdr:spPr>
        <a:xfrm>
          <a:off x="6072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131535</xdr:rowOff>
    </xdr:from>
    <xdr:to>
      <xdr:col>59</xdr:col>
      <xdr:colOff>50800</xdr:colOff>
      <xdr:row>75</xdr:row>
      <xdr:rowOff>131535</xdr:rowOff>
    </xdr:to>
    <xdr:cxnSp macro="">
      <xdr:nvCxnSpPr>
        <xdr:cNvPr id="385" name="直線コネクタ 384"/>
        <xdr:cNvCxnSpPr/>
      </xdr:nvCxnSpPr>
      <xdr:spPr>
        <a:xfrm>
          <a:off x="6604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74</xdr:row>
      <xdr:rowOff>160762</xdr:rowOff>
    </xdr:from>
    <xdr:ext cx="531299" cy="259045"/>
    <xdr:sp macro="" textlink="">
      <xdr:nvSpPr>
        <xdr:cNvPr id="386" name="テキスト ボックス 385"/>
        <xdr:cNvSpPr txBox="1"/>
      </xdr:nvSpPr>
      <xdr:spPr>
        <a:xfrm>
          <a:off x="6072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147865</xdr:rowOff>
    </xdr:from>
    <xdr:to>
      <xdr:col>59</xdr:col>
      <xdr:colOff>50800</xdr:colOff>
      <xdr:row>73</xdr:row>
      <xdr:rowOff>147865</xdr:rowOff>
    </xdr:to>
    <xdr:cxnSp macro="">
      <xdr:nvCxnSpPr>
        <xdr:cNvPr id="387" name="直線コネクタ 386"/>
        <xdr:cNvCxnSpPr/>
      </xdr:nvCxnSpPr>
      <xdr:spPr>
        <a:xfrm>
          <a:off x="6604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73</xdr:row>
      <xdr:rowOff>5642</xdr:rowOff>
    </xdr:from>
    <xdr:ext cx="531299" cy="259045"/>
    <xdr:sp macro="" textlink="">
      <xdr:nvSpPr>
        <xdr:cNvPr id="388" name="テキスト ボックス 387"/>
        <xdr:cNvSpPr txBox="1"/>
      </xdr:nvSpPr>
      <xdr:spPr>
        <a:xfrm>
          <a:off x="6072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71</xdr:row>
      <xdr:rowOff>164193</xdr:rowOff>
    </xdr:from>
    <xdr:to>
      <xdr:col>59</xdr:col>
      <xdr:colOff>50800</xdr:colOff>
      <xdr:row>71</xdr:row>
      <xdr:rowOff>164193</xdr:rowOff>
    </xdr:to>
    <xdr:cxnSp macro="">
      <xdr:nvCxnSpPr>
        <xdr:cNvPr id="389" name="直線コネクタ 388"/>
        <xdr:cNvCxnSpPr/>
      </xdr:nvCxnSpPr>
      <xdr:spPr>
        <a:xfrm>
          <a:off x="6604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71</xdr:row>
      <xdr:rowOff>21970</xdr:rowOff>
    </xdr:from>
    <xdr:ext cx="531299" cy="259045"/>
    <xdr:sp macro="" textlink="">
      <xdr:nvSpPr>
        <xdr:cNvPr id="390" name="テキスト ボックス 389"/>
        <xdr:cNvSpPr txBox="1"/>
      </xdr:nvSpPr>
      <xdr:spPr>
        <a:xfrm>
          <a:off x="6072701" y="12194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9072</xdr:rowOff>
    </xdr:from>
    <xdr:to>
      <xdr:col>59</xdr:col>
      <xdr:colOff>50800</xdr:colOff>
      <xdr:row>70</xdr:row>
      <xdr:rowOff>9072</xdr:rowOff>
    </xdr:to>
    <xdr:cxnSp macro="">
      <xdr:nvCxnSpPr>
        <xdr:cNvPr id="391" name="直線コネクタ 390"/>
        <xdr:cNvCxnSpPr/>
      </xdr:nvCxnSpPr>
      <xdr:spPr>
        <a:xfrm>
          <a:off x="6604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38299</xdr:rowOff>
    </xdr:from>
    <xdr:ext cx="595419" cy="259045"/>
    <xdr:sp macro="" textlink="">
      <xdr:nvSpPr>
        <xdr:cNvPr id="392" name="テキスト ボックス 391"/>
        <xdr:cNvSpPr txBox="1"/>
      </xdr:nvSpPr>
      <xdr:spPr>
        <a:xfrm>
          <a:off x="6008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3" name="直線コネクタ 392"/>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94" name="テキスト ボックス 393"/>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5" name="商工費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71381</xdr:rowOff>
    </xdr:from>
    <xdr:to>
      <xdr:col>54</xdr:col>
      <xdr:colOff>189865</xdr:colOff>
      <xdr:row>79</xdr:row>
      <xdr:rowOff>3879</xdr:rowOff>
    </xdr:to>
    <xdr:cxnSp macro="">
      <xdr:nvCxnSpPr>
        <xdr:cNvPr id="396" name="直線コネクタ 395"/>
        <xdr:cNvCxnSpPr/>
      </xdr:nvCxnSpPr>
      <xdr:spPr>
        <a:xfrm flipV="1">
          <a:off x="10475595" y="12072881"/>
          <a:ext cx="1270" cy="147554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7706</xdr:rowOff>
    </xdr:from>
    <xdr:ext cx="469744" cy="259045"/>
    <xdr:sp macro="" textlink="">
      <xdr:nvSpPr>
        <xdr:cNvPr id="397" name="商工費最小値テキスト"/>
        <xdr:cNvSpPr txBox="1"/>
      </xdr:nvSpPr>
      <xdr:spPr>
        <a:xfrm>
          <a:off x="10528300" y="135522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5,818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3879</xdr:rowOff>
    </xdr:from>
    <xdr:to>
      <xdr:col>55</xdr:col>
      <xdr:colOff>88900</xdr:colOff>
      <xdr:row>79</xdr:row>
      <xdr:rowOff>3879</xdr:rowOff>
    </xdr:to>
    <xdr:cxnSp macro="">
      <xdr:nvCxnSpPr>
        <xdr:cNvPr id="398" name="直線コネクタ 397"/>
        <xdr:cNvCxnSpPr/>
      </xdr:nvCxnSpPr>
      <xdr:spPr>
        <a:xfrm>
          <a:off x="10388600" y="13548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18058</xdr:rowOff>
    </xdr:from>
    <xdr:ext cx="534377" cy="259045"/>
    <xdr:sp macro="" textlink="">
      <xdr:nvSpPr>
        <xdr:cNvPr id="399" name="商工費最大値テキスト"/>
        <xdr:cNvSpPr txBox="1"/>
      </xdr:nvSpPr>
      <xdr:spPr>
        <a:xfrm>
          <a:off x="10528300" y="118481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96,184</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70</xdr:row>
      <xdr:rowOff>71381</xdr:rowOff>
    </xdr:from>
    <xdr:to>
      <xdr:col>55</xdr:col>
      <xdr:colOff>88900</xdr:colOff>
      <xdr:row>70</xdr:row>
      <xdr:rowOff>71381</xdr:rowOff>
    </xdr:to>
    <xdr:cxnSp macro="">
      <xdr:nvCxnSpPr>
        <xdr:cNvPr id="400" name="直線コネクタ 399"/>
        <xdr:cNvCxnSpPr/>
      </xdr:nvCxnSpPr>
      <xdr:spPr>
        <a:xfrm>
          <a:off x="10388600" y="120728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75</xdr:row>
      <xdr:rowOff>136010</xdr:rowOff>
    </xdr:from>
    <xdr:to>
      <xdr:col>55</xdr:col>
      <xdr:colOff>0</xdr:colOff>
      <xdr:row>77</xdr:row>
      <xdr:rowOff>82680</xdr:rowOff>
    </xdr:to>
    <xdr:cxnSp macro="">
      <xdr:nvCxnSpPr>
        <xdr:cNvPr id="401" name="直線コネクタ 400"/>
        <xdr:cNvCxnSpPr/>
      </xdr:nvCxnSpPr>
      <xdr:spPr>
        <a:xfrm flipV="1">
          <a:off x="9639300" y="12994760"/>
          <a:ext cx="838200" cy="2895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76</xdr:row>
      <xdr:rowOff>61481</xdr:rowOff>
    </xdr:from>
    <xdr:ext cx="534377" cy="259045"/>
    <xdr:sp macro="" textlink="">
      <xdr:nvSpPr>
        <xdr:cNvPr id="402" name="商工費平均値テキスト"/>
        <xdr:cNvSpPr txBox="1"/>
      </xdr:nvSpPr>
      <xdr:spPr>
        <a:xfrm>
          <a:off x="10528300" y="1309168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29,358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76</xdr:row>
      <xdr:rowOff>83054</xdr:rowOff>
    </xdr:from>
    <xdr:to>
      <xdr:col>55</xdr:col>
      <xdr:colOff>50800</xdr:colOff>
      <xdr:row>77</xdr:row>
      <xdr:rowOff>13204</xdr:rowOff>
    </xdr:to>
    <xdr:sp macro="" textlink="">
      <xdr:nvSpPr>
        <xdr:cNvPr id="403" name="フローチャート: 判断 402"/>
        <xdr:cNvSpPr/>
      </xdr:nvSpPr>
      <xdr:spPr>
        <a:xfrm>
          <a:off x="10426700" y="131132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77</xdr:row>
      <xdr:rowOff>82680</xdr:rowOff>
    </xdr:from>
    <xdr:to>
      <xdr:col>50</xdr:col>
      <xdr:colOff>114300</xdr:colOff>
      <xdr:row>77</xdr:row>
      <xdr:rowOff>91596</xdr:rowOff>
    </xdr:to>
    <xdr:cxnSp macro="">
      <xdr:nvCxnSpPr>
        <xdr:cNvPr id="404" name="直線コネクタ 403"/>
        <xdr:cNvCxnSpPr/>
      </xdr:nvCxnSpPr>
      <xdr:spPr>
        <a:xfrm flipV="1">
          <a:off x="8750300" y="13284330"/>
          <a:ext cx="889000" cy="89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77</xdr:row>
      <xdr:rowOff>74498</xdr:rowOff>
    </xdr:from>
    <xdr:to>
      <xdr:col>50</xdr:col>
      <xdr:colOff>165100</xdr:colOff>
      <xdr:row>78</xdr:row>
      <xdr:rowOff>4648</xdr:rowOff>
    </xdr:to>
    <xdr:sp macro="" textlink="">
      <xdr:nvSpPr>
        <xdr:cNvPr id="405" name="フローチャート: 判断 404"/>
        <xdr:cNvSpPr/>
      </xdr:nvSpPr>
      <xdr:spPr>
        <a:xfrm>
          <a:off x="9588500" y="132761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77</xdr:row>
      <xdr:rowOff>167225</xdr:rowOff>
    </xdr:from>
    <xdr:ext cx="534377" cy="259045"/>
    <xdr:sp macro="" textlink="">
      <xdr:nvSpPr>
        <xdr:cNvPr id="406" name="テキスト ボックス 405"/>
        <xdr:cNvSpPr txBox="1"/>
      </xdr:nvSpPr>
      <xdr:spPr>
        <a:xfrm>
          <a:off x="9372111" y="133688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19,382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76</xdr:row>
      <xdr:rowOff>119943</xdr:rowOff>
    </xdr:from>
    <xdr:to>
      <xdr:col>45</xdr:col>
      <xdr:colOff>177800</xdr:colOff>
      <xdr:row>77</xdr:row>
      <xdr:rowOff>91596</xdr:rowOff>
    </xdr:to>
    <xdr:cxnSp macro="">
      <xdr:nvCxnSpPr>
        <xdr:cNvPr id="407" name="直線コネクタ 406"/>
        <xdr:cNvCxnSpPr/>
      </xdr:nvCxnSpPr>
      <xdr:spPr>
        <a:xfrm>
          <a:off x="7861300" y="13150143"/>
          <a:ext cx="889000" cy="1431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144173</xdr:rowOff>
    </xdr:from>
    <xdr:to>
      <xdr:col>46</xdr:col>
      <xdr:colOff>38100</xdr:colOff>
      <xdr:row>78</xdr:row>
      <xdr:rowOff>74323</xdr:rowOff>
    </xdr:to>
    <xdr:sp macro="" textlink="">
      <xdr:nvSpPr>
        <xdr:cNvPr id="408" name="フローチャート: 判断 407"/>
        <xdr:cNvSpPr/>
      </xdr:nvSpPr>
      <xdr:spPr>
        <a:xfrm>
          <a:off x="8699500" y="133458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78</xdr:row>
      <xdr:rowOff>65450</xdr:rowOff>
    </xdr:from>
    <xdr:ext cx="534377" cy="259045"/>
    <xdr:sp macro="" textlink="">
      <xdr:nvSpPr>
        <xdr:cNvPr id="409" name="テキスト ボックス 408"/>
        <xdr:cNvSpPr txBox="1"/>
      </xdr:nvSpPr>
      <xdr:spPr>
        <a:xfrm>
          <a:off x="8483111" y="134385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15,115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76</xdr:row>
      <xdr:rowOff>119943</xdr:rowOff>
    </xdr:from>
    <xdr:to>
      <xdr:col>41</xdr:col>
      <xdr:colOff>50800</xdr:colOff>
      <xdr:row>77</xdr:row>
      <xdr:rowOff>50743</xdr:rowOff>
    </xdr:to>
    <xdr:cxnSp macro="">
      <xdr:nvCxnSpPr>
        <xdr:cNvPr id="410" name="直線コネクタ 409"/>
        <xdr:cNvCxnSpPr/>
      </xdr:nvCxnSpPr>
      <xdr:spPr>
        <a:xfrm flipV="1">
          <a:off x="6972300" y="13150143"/>
          <a:ext cx="889000" cy="1022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77</xdr:row>
      <xdr:rowOff>141641</xdr:rowOff>
    </xdr:from>
    <xdr:to>
      <xdr:col>41</xdr:col>
      <xdr:colOff>101600</xdr:colOff>
      <xdr:row>78</xdr:row>
      <xdr:rowOff>71791</xdr:rowOff>
    </xdr:to>
    <xdr:sp macro="" textlink="">
      <xdr:nvSpPr>
        <xdr:cNvPr id="411" name="フローチャート: 判断 410"/>
        <xdr:cNvSpPr/>
      </xdr:nvSpPr>
      <xdr:spPr>
        <a:xfrm>
          <a:off x="7810500" y="133432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78</xdr:row>
      <xdr:rowOff>62918</xdr:rowOff>
    </xdr:from>
    <xdr:ext cx="534377" cy="259045"/>
    <xdr:sp macro="" textlink="">
      <xdr:nvSpPr>
        <xdr:cNvPr id="412" name="テキスト ボックス 411"/>
        <xdr:cNvSpPr txBox="1"/>
      </xdr:nvSpPr>
      <xdr:spPr>
        <a:xfrm>
          <a:off x="7594111" y="134360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15,270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152434</xdr:rowOff>
    </xdr:from>
    <xdr:to>
      <xdr:col>36</xdr:col>
      <xdr:colOff>165100</xdr:colOff>
      <xdr:row>78</xdr:row>
      <xdr:rowOff>82584</xdr:rowOff>
    </xdr:to>
    <xdr:sp macro="" textlink="">
      <xdr:nvSpPr>
        <xdr:cNvPr id="413" name="フローチャート: 判断 412"/>
        <xdr:cNvSpPr/>
      </xdr:nvSpPr>
      <xdr:spPr>
        <a:xfrm>
          <a:off x="6921500" y="133540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78</xdr:row>
      <xdr:rowOff>73711</xdr:rowOff>
    </xdr:from>
    <xdr:ext cx="534377" cy="259045"/>
    <xdr:sp macro="" textlink="">
      <xdr:nvSpPr>
        <xdr:cNvPr id="414" name="テキスト ボックス 413"/>
        <xdr:cNvSpPr txBox="1"/>
      </xdr:nvSpPr>
      <xdr:spPr>
        <a:xfrm>
          <a:off x="6705111" y="134468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5" name="テキスト ボックス 414"/>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6" name="テキスト ボックス 415"/>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7" name="テキスト ボックス 416"/>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18" name="テキスト ボックス 417"/>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19" name="テキスト ボックス 418"/>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75</xdr:row>
      <xdr:rowOff>85210</xdr:rowOff>
    </xdr:from>
    <xdr:to>
      <xdr:col>55</xdr:col>
      <xdr:colOff>50800</xdr:colOff>
      <xdr:row>76</xdr:row>
      <xdr:rowOff>15360</xdr:rowOff>
    </xdr:to>
    <xdr:sp macro="" textlink="">
      <xdr:nvSpPr>
        <xdr:cNvPr id="420" name="楕円 419"/>
        <xdr:cNvSpPr/>
      </xdr:nvSpPr>
      <xdr:spPr>
        <a:xfrm>
          <a:off x="10426700" y="129439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74</xdr:row>
      <xdr:rowOff>108087</xdr:rowOff>
    </xdr:from>
    <xdr:ext cx="534377" cy="259045"/>
    <xdr:sp macro="" textlink="">
      <xdr:nvSpPr>
        <xdr:cNvPr id="421" name="商工費該当値テキスト"/>
        <xdr:cNvSpPr txBox="1"/>
      </xdr:nvSpPr>
      <xdr:spPr>
        <a:xfrm>
          <a:off x="10528300" y="127953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39,726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77</xdr:row>
      <xdr:rowOff>31880</xdr:rowOff>
    </xdr:from>
    <xdr:to>
      <xdr:col>50</xdr:col>
      <xdr:colOff>165100</xdr:colOff>
      <xdr:row>77</xdr:row>
      <xdr:rowOff>133480</xdr:rowOff>
    </xdr:to>
    <xdr:sp macro="" textlink="">
      <xdr:nvSpPr>
        <xdr:cNvPr id="422" name="楕円 421"/>
        <xdr:cNvSpPr/>
      </xdr:nvSpPr>
      <xdr:spPr>
        <a:xfrm>
          <a:off x="9588500" y="132335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75</xdr:row>
      <xdr:rowOff>150007</xdr:rowOff>
    </xdr:from>
    <xdr:ext cx="534377" cy="259045"/>
    <xdr:sp macro="" textlink="">
      <xdr:nvSpPr>
        <xdr:cNvPr id="423" name="テキスト ボックス 422"/>
        <xdr:cNvSpPr txBox="1"/>
      </xdr:nvSpPr>
      <xdr:spPr>
        <a:xfrm>
          <a:off x="9372111" y="130087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21,992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77</xdr:row>
      <xdr:rowOff>40796</xdr:rowOff>
    </xdr:from>
    <xdr:to>
      <xdr:col>46</xdr:col>
      <xdr:colOff>38100</xdr:colOff>
      <xdr:row>77</xdr:row>
      <xdr:rowOff>142396</xdr:rowOff>
    </xdr:to>
    <xdr:sp macro="" textlink="">
      <xdr:nvSpPr>
        <xdr:cNvPr id="424" name="楕円 423"/>
        <xdr:cNvSpPr/>
      </xdr:nvSpPr>
      <xdr:spPr>
        <a:xfrm>
          <a:off x="8699500" y="132424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75</xdr:row>
      <xdr:rowOff>158923</xdr:rowOff>
    </xdr:from>
    <xdr:ext cx="534377" cy="259045"/>
    <xdr:sp macro="" textlink="">
      <xdr:nvSpPr>
        <xdr:cNvPr id="425" name="テキスト ボックス 424"/>
        <xdr:cNvSpPr txBox="1"/>
      </xdr:nvSpPr>
      <xdr:spPr>
        <a:xfrm>
          <a:off x="8483111" y="130176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21,446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76</xdr:row>
      <xdr:rowOff>69143</xdr:rowOff>
    </xdr:from>
    <xdr:to>
      <xdr:col>41</xdr:col>
      <xdr:colOff>101600</xdr:colOff>
      <xdr:row>76</xdr:row>
      <xdr:rowOff>170743</xdr:rowOff>
    </xdr:to>
    <xdr:sp macro="" textlink="">
      <xdr:nvSpPr>
        <xdr:cNvPr id="426" name="楕円 425"/>
        <xdr:cNvSpPr/>
      </xdr:nvSpPr>
      <xdr:spPr>
        <a:xfrm>
          <a:off x="7810500" y="130993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75</xdr:row>
      <xdr:rowOff>15819</xdr:rowOff>
    </xdr:from>
    <xdr:ext cx="534377" cy="259045"/>
    <xdr:sp macro="" textlink="">
      <xdr:nvSpPr>
        <xdr:cNvPr id="427" name="テキスト ボックス 426"/>
        <xdr:cNvSpPr txBox="1"/>
      </xdr:nvSpPr>
      <xdr:spPr>
        <a:xfrm>
          <a:off x="7594111" y="128745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30,210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76</xdr:row>
      <xdr:rowOff>171393</xdr:rowOff>
    </xdr:from>
    <xdr:to>
      <xdr:col>36</xdr:col>
      <xdr:colOff>165100</xdr:colOff>
      <xdr:row>77</xdr:row>
      <xdr:rowOff>101543</xdr:rowOff>
    </xdr:to>
    <xdr:sp macro="" textlink="">
      <xdr:nvSpPr>
        <xdr:cNvPr id="428" name="楕円 427"/>
        <xdr:cNvSpPr/>
      </xdr:nvSpPr>
      <xdr:spPr>
        <a:xfrm>
          <a:off x="6921500" y="132015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75</xdr:row>
      <xdr:rowOff>118070</xdr:rowOff>
    </xdr:from>
    <xdr:ext cx="534377" cy="259045"/>
    <xdr:sp macro="" textlink="">
      <xdr:nvSpPr>
        <xdr:cNvPr id="429" name="テキスト ボックス 428"/>
        <xdr:cNvSpPr txBox="1"/>
      </xdr:nvSpPr>
      <xdr:spPr>
        <a:xfrm>
          <a:off x="6705111" y="129768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23,948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0" name="正方形/長方形 429"/>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1" name="正方形/長方形 430"/>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2" name="正方形/長方形 431"/>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3" name="正方形/長方形 432"/>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4" name="正方形/長方形 433"/>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51,660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5" name="正方形/長方形 434"/>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6" name="正方形/長方形 435"/>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47,352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7" name="正方形/長方形 436"/>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38" name="テキスト ボックス 437"/>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39" name="直線コネクタ 438"/>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44450</xdr:rowOff>
    </xdr:from>
    <xdr:to>
      <xdr:col>59</xdr:col>
      <xdr:colOff>50800</xdr:colOff>
      <xdr:row>99</xdr:row>
      <xdr:rowOff>44450</xdr:rowOff>
    </xdr:to>
    <xdr:cxnSp macro="">
      <xdr:nvCxnSpPr>
        <xdr:cNvPr id="440" name="直線コネクタ 439"/>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73677</xdr:rowOff>
    </xdr:from>
    <xdr:ext cx="248786" cy="259045"/>
    <xdr:sp macro="" textlink="">
      <xdr:nvSpPr>
        <xdr:cNvPr id="441" name="テキスト ボックス 440"/>
        <xdr:cNvSpPr txBox="1"/>
      </xdr:nvSpPr>
      <xdr:spPr>
        <a:xfrm>
          <a:off x="6355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6350</xdr:rowOff>
    </xdr:from>
    <xdr:to>
      <xdr:col>59</xdr:col>
      <xdr:colOff>50800</xdr:colOff>
      <xdr:row>97</xdr:row>
      <xdr:rowOff>6350</xdr:rowOff>
    </xdr:to>
    <xdr:cxnSp macro="">
      <xdr:nvCxnSpPr>
        <xdr:cNvPr id="442" name="直線コネクタ 441"/>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35577</xdr:rowOff>
    </xdr:from>
    <xdr:ext cx="531299" cy="259045"/>
    <xdr:sp macro="" textlink="">
      <xdr:nvSpPr>
        <xdr:cNvPr id="443" name="テキスト ボックス 442"/>
        <xdr:cNvSpPr txBox="1"/>
      </xdr:nvSpPr>
      <xdr:spPr>
        <a:xfrm>
          <a:off x="6072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44" name="直線コネクタ 443"/>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93</xdr:row>
      <xdr:rowOff>168927</xdr:rowOff>
    </xdr:from>
    <xdr:ext cx="595419" cy="259045"/>
    <xdr:sp macro="" textlink="">
      <xdr:nvSpPr>
        <xdr:cNvPr id="445" name="テキスト ボックス 444"/>
        <xdr:cNvSpPr txBox="1"/>
      </xdr:nvSpPr>
      <xdr:spPr>
        <a:xfrm>
          <a:off x="6008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92</xdr:row>
      <xdr:rowOff>101600</xdr:rowOff>
    </xdr:from>
    <xdr:to>
      <xdr:col>59</xdr:col>
      <xdr:colOff>50800</xdr:colOff>
      <xdr:row>92</xdr:row>
      <xdr:rowOff>101600</xdr:rowOff>
    </xdr:to>
    <xdr:cxnSp macro="">
      <xdr:nvCxnSpPr>
        <xdr:cNvPr id="446" name="直線コネクタ 445"/>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91</xdr:row>
      <xdr:rowOff>130827</xdr:rowOff>
    </xdr:from>
    <xdr:ext cx="595419" cy="259045"/>
    <xdr:sp macro="" textlink="">
      <xdr:nvSpPr>
        <xdr:cNvPr id="447" name="テキスト ボックス 446"/>
        <xdr:cNvSpPr txBox="1"/>
      </xdr:nvSpPr>
      <xdr:spPr>
        <a:xfrm>
          <a:off x="6008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63500</xdr:rowOff>
    </xdr:from>
    <xdr:to>
      <xdr:col>59</xdr:col>
      <xdr:colOff>50800</xdr:colOff>
      <xdr:row>90</xdr:row>
      <xdr:rowOff>63500</xdr:rowOff>
    </xdr:to>
    <xdr:cxnSp macro="">
      <xdr:nvCxnSpPr>
        <xdr:cNvPr id="448" name="直線コネクタ 447"/>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92727</xdr:rowOff>
    </xdr:from>
    <xdr:ext cx="595419" cy="259045"/>
    <xdr:sp macro="" textlink="">
      <xdr:nvSpPr>
        <xdr:cNvPr id="449" name="テキスト ボックス 448"/>
        <xdr:cNvSpPr txBox="1"/>
      </xdr:nvSpPr>
      <xdr:spPr>
        <a:xfrm>
          <a:off x="6008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0" name="直線コネクタ 449"/>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1" name="テキスト ボックス 450"/>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2" name="土木費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91</xdr:row>
      <xdr:rowOff>23327</xdr:rowOff>
    </xdr:from>
    <xdr:to>
      <xdr:col>54</xdr:col>
      <xdr:colOff>189865</xdr:colOff>
      <xdr:row>98</xdr:row>
      <xdr:rowOff>55797</xdr:rowOff>
    </xdr:to>
    <xdr:cxnSp macro="">
      <xdr:nvCxnSpPr>
        <xdr:cNvPr id="453" name="直線コネクタ 452"/>
        <xdr:cNvCxnSpPr/>
      </xdr:nvCxnSpPr>
      <xdr:spPr>
        <a:xfrm flipV="1">
          <a:off x="10475595" y="15625277"/>
          <a:ext cx="1270" cy="12326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59624</xdr:rowOff>
    </xdr:from>
    <xdr:ext cx="534377" cy="259045"/>
    <xdr:sp macro="" textlink="">
      <xdr:nvSpPr>
        <xdr:cNvPr id="454" name="土木費最小値テキスト"/>
        <xdr:cNvSpPr txBox="1"/>
      </xdr:nvSpPr>
      <xdr:spPr>
        <a:xfrm>
          <a:off x="10528300" y="168617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21,011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55797</xdr:rowOff>
    </xdr:from>
    <xdr:to>
      <xdr:col>55</xdr:col>
      <xdr:colOff>88900</xdr:colOff>
      <xdr:row>98</xdr:row>
      <xdr:rowOff>55797</xdr:rowOff>
    </xdr:to>
    <xdr:cxnSp macro="">
      <xdr:nvCxnSpPr>
        <xdr:cNvPr id="455" name="直線コネクタ 454"/>
        <xdr:cNvCxnSpPr/>
      </xdr:nvCxnSpPr>
      <xdr:spPr>
        <a:xfrm>
          <a:off x="10388600" y="168578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141454</xdr:rowOff>
    </xdr:from>
    <xdr:ext cx="599010" cy="259045"/>
    <xdr:sp macro="" textlink="">
      <xdr:nvSpPr>
        <xdr:cNvPr id="456" name="土木費最大値テキスト"/>
        <xdr:cNvSpPr txBox="1"/>
      </xdr:nvSpPr>
      <xdr:spPr>
        <a:xfrm>
          <a:off x="10528300" y="1540050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182,772</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91</xdr:row>
      <xdr:rowOff>23327</xdr:rowOff>
    </xdr:from>
    <xdr:to>
      <xdr:col>55</xdr:col>
      <xdr:colOff>88900</xdr:colOff>
      <xdr:row>91</xdr:row>
      <xdr:rowOff>23327</xdr:rowOff>
    </xdr:to>
    <xdr:cxnSp macro="">
      <xdr:nvCxnSpPr>
        <xdr:cNvPr id="457" name="直線コネクタ 456"/>
        <xdr:cNvCxnSpPr/>
      </xdr:nvCxnSpPr>
      <xdr:spPr>
        <a:xfrm>
          <a:off x="10388600" y="156252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95</xdr:row>
      <xdr:rowOff>80004</xdr:rowOff>
    </xdr:from>
    <xdr:to>
      <xdr:col>55</xdr:col>
      <xdr:colOff>0</xdr:colOff>
      <xdr:row>95</xdr:row>
      <xdr:rowOff>121617</xdr:rowOff>
    </xdr:to>
    <xdr:cxnSp macro="">
      <xdr:nvCxnSpPr>
        <xdr:cNvPr id="458" name="直線コネクタ 457"/>
        <xdr:cNvCxnSpPr/>
      </xdr:nvCxnSpPr>
      <xdr:spPr>
        <a:xfrm flipV="1">
          <a:off x="9639300" y="16367754"/>
          <a:ext cx="838200" cy="416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96</xdr:row>
      <xdr:rowOff>12661</xdr:rowOff>
    </xdr:from>
    <xdr:ext cx="534377" cy="259045"/>
    <xdr:sp macro="" textlink="">
      <xdr:nvSpPr>
        <xdr:cNvPr id="459" name="土木費平均値テキスト"/>
        <xdr:cNvSpPr txBox="1"/>
      </xdr:nvSpPr>
      <xdr:spPr>
        <a:xfrm>
          <a:off x="10528300" y="1647186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62,174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34234</xdr:rowOff>
    </xdr:from>
    <xdr:to>
      <xdr:col>55</xdr:col>
      <xdr:colOff>50800</xdr:colOff>
      <xdr:row>96</xdr:row>
      <xdr:rowOff>135834</xdr:rowOff>
    </xdr:to>
    <xdr:sp macro="" textlink="">
      <xdr:nvSpPr>
        <xdr:cNvPr id="460" name="フローチャート: 判断 459"/>
        <xdr:cNvSpPr/>
      </xdr:nvSpPr>
      <xdr:spPr>
        <a:xfrm>
          <a:off x="10426700" y="164934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95</xdr:row>
      <xdr:rowOff>112351</xdr:rowOff>
    </xdr:from>
    <xdr:to>
      <xdr:col>50</xdr:col>
      <xdr:colOff>114300</xdr:colOff>
      <xdr:row>95</xdr:row>
      <xdr:rowOff>121617</xdr:rowOff>
    </xdr:to>
    <xdr:cxnSp macro="">
      <xdr:nvCxnSpPr>
        <xdr:cNvPr id="461" name="直線コネクタ 460"/>
        <xdr:cNvCxnSpPr/>
      </xdr:nvCxnSpPr>
      <xdr:spPr>
        <a:xfrm>
          <a:off x="8750300" y="16400101"/>
          <a:ext cx="889000" cy="92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96</xdr:row>
      <xdr:rowOff>79231</xdr:rowOff>
    </xdr:from>
    <xdr:to>
      <xdr:col>50</xdr:col>
      <xdr:colOff>165100</xdr:colOff>
      <xdr:row>97</xdr:row>
      <xdr:rowOff>9381</xdr:rowOff>
    </xdr:to>
    <xdr:sp macro="" textlink="">
      <xdr:nvSpPr>
        <xdr:cNvPr id="462" name="フローチャート: 判断 461"/>
        <xdr:cNvSpPr/>
      </xdr:nvSpPr>
      <xdr:spPr>
        <a:xfrm>
          <a:off x="9588500" y="165384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97</xdr:row>
      <xdr:rowOff>508</xdr:rowOff>
    </xdr:from>
    <xdr:ext cx="534377" cy="259045"/>
    <xdr:sp macro="" textlink="">
      <xdr:nvSpPr>
        <xdr:cNvPr id="463" name="テキスト ボックス 462"/>
        <xdr:cNvSpPr txBox="1"/>
      </xdr:nvSpPr>
      <xdr:spPr>
        <a:xfrm>
          <a:off x="9372111" y="166311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56,269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95</xdr:row>
      <xdr:rowOff>37936</xdr:rowOff>
    </xdr:from>
    <xdr:to>
      <xdr:col>45</xdr:col>
      <xdr:colOff>177800</xdr:colOff>
      <xdr:row>95</xdr:row>
      <xdr:rowOff>112351</xdr:rowOff>
    </xdr:to>
    <xdr:cxnSp macro="">
      <xdr:nvCxnSpPr>
        <xdr:cNvPr id="464" name="直線コネクタ 463"/>
        <xdr:cNvCxnSpPr/>
      </xdr:nvCxnSpPr>
      <xdr:spPr>
        <a:xfrm>
          <a:off x="7861300" y="16325686"/>
          <a:ext cx="889000" cy="744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96</xdr:row>
      <xdr:rowOff>84739</xdr:rowOff>
    </xdr:from>
    <xdr:to>
      <xdr:col>46</xdr:col>
      <xdr:colOff>38100</xdr:colOff>
      <xdr:row>97</xdr:row>
      <xdr:rowOff>14889</xdr:rowOff>
    </xdr:to>
    <xdr:sp macro="" textlink="">
      <xdr:nvSpPr>
        <xdr:cNvPr id="465" name="フローチャート: 判断 464"/>
        <xdr:cNvSpPr/>
      </xdr:nvSpPr>
      <xdr:spPr>
        <a:xfrm>
          <a:off x="8699500" y="165439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97</xdr:row>
      <xdr:rowOff>6016</xdr:rowOff>
    </xdr:from>
    <xdr:ext cx="534377" cy="259045"/>
    <xdr:sp macro="" textlink="">
      <xdr:nvSpPr>
        <xdr:cNvPr id="466" name="テキスト ボックス 465"/>
        <xdr:cNvSpPr txBox="1"/>
      </xdr:nvSpPr>
      <xdr:spPr>
        <a:xfrm>
          <a:off x="8483111" y="166366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55,546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95</xdr:row>
      <xdr:rowOff>37936</xdr:rowOff>
    </xdr:from>
    <xdr:to>
      <xdr:col>41</xdr:col>
      <xdr:colOff>50800</xdr:colOff>
      <xdr:row>96</xdr:row>
      <xdr:rowOff>26498</xdr:rowOff>
    </xdr:to>
    <xdr:cxnSp macro="">
      <xdr:nvCxnSpPr>
        <xdr:cNvPr id="467" name="直線コネクタ 466"/>
        <xdr:cNvCxnSpPr/>
      </xdr:nvCxnSpPr>
      <xdr:spPr>
        <a:xfrm flipV="1">
          <a:off x="6972300" y="16325686"/>
          <a:ext cx="889000" cy="1600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96</xdr:row>
      <xdr:rowOff>69790</xdr:rowOff>
    </xdr:from>
    <xdr:to>
      <xdr:col>41</xdr:col>
      <xdr:colOff>101600</xdr:colOff>
      <xdr:row>96</xdr:row>
      <xdr:rowOff>171390</xdr:rowOff>
    </xdr:to>
    <xdr:sp macro="" textlink="">
      <xdr:nvSpPr>
        <xdr:cNvPr id="468" name="フローチャート: 判断 467"/>
        <xdr:cNvSpPr/>
      </xdr:nvSpPr>
      <xdr:spPr>
        <a:xfrm>
          <a:off x="7810500" y="165289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96</xdr:row>
      <xdr:rowOff>162517</xdr:rowOff>
    </xdr:from>
    <xdr:ext cx="534377" cy="259045"/>
    <xdr:sp macro="" textlink="">
      <xdr:nvSpPr>
        <xdr:cNvPr id="469" name="テキスト ボックス 468"/>
        <xdr:cNvSpPr txBox="1"/>
      </xdr:nvSpPr>
      <xdr:spPr>
        <a:xfrm>
          <a:off x="7594111" y="166217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57,508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107111</xdr:rowOff>
    </xdr:from>
    <xdr:to>
      <xdr:col>36</xdr:col>
      <xdr:colOff>165100</xdr:colOff>
      <xdr:row>97</xdr:row>
      <xdr:rowOff>37261</xdr:rowOff>
    </xdr:to>
    <xdr:sp macro="" textlink="">
      <xdr:nvSpPr>
        <xdr:cNvPr id="470" name="フローチャート: 判断 469"/>
        <xdr:cNvSpPr/>
      </xdr:nvSpPr>
      <xdr:spPr>
        <a:xfrm>
          <a:off x="6921500" y="165663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97</xdr:row>
      <xdr:rowOff>28388</xdr:rowOff>
    </xdr:from>
    <xdr:ext cx="534377" cy="259045"/>
    <xdr:sp macro="" textlink="">
      <xdr:nvSpPr>
        <xdr:cNvPr id="471" name="テキスト ボックス 470"/>
        <xdr:cNvSpPr txBox="1"/>
      </xdr:nvSpPr>
      <xdr:spPr>
        <a:xfrm>
          <a:off x="6705111" y="166590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52,610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2" name="テキスト ボックス 471"/>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3" name="テキスト ボックス 472"/>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4" name="テキスト ボックス 473"/>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5" name="テキスト ボックス 474"/>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6" name="テキスト ボックス 475"/>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95</xdr:row>
      <xdr:rowOff>29204</xdr:rowOff>
    </xdr:from>
    <xdr:to>
      <xdr:col>55</xdr:col>
      <xdr:colOff>50800</xdr:colOff>
      <xdr:row>95</xdr:row>
      <xdr:rowOff>130804</xdr:rowOff>
    </xdr:to>
    <xdr:sp macro="" textlink="">
      <xdr:nvSpPr>
        <xdr:cNvPr id="477" name="楕円 476"/>
        <xdr:cNvSpPr/>
      </xdr:nvSpPr>
      <xdr:spPr>
        <a:xfrm>
          <a:off x="10426700" y="163169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94</xdr:row>
      <xdr:rowOff>52081</xdr:rowOff>
    </xdr:from>
    <xdr:ext cx="534377" cy="259045"/>
    <xdr:sp macro="" textlink="">
      <xdr:nvSpPr>
        <xdr:cNvPr id="478" name="土木費該当値テキスト"/>
        <xdr:cNvSpPr txBox="1"/>
      </xdr:nvSpPr>
      <xdr:spPr>
        <a:xfrm>
          <a:off x="10528300" y="161683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85,334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95</xdr:row>
      <xdr:rowOff>70817</xdr:rowOff>
    </xdr:from>
    <xdr:to>
      <xdr:col>50</xdr:col>
      <xdr:colOff>165100</xdr:colOff>
      <xdr:row>96</xdr:row>
      <xdr:rowOff>967</xdr:rowOff>
    </xdr:to>
    <xdr:sp macro="" textlink="">
      <xdr:nvSpPr>
        <xdr:cNvPr id="479" name="楕円 478"/>
        <xdr:cNvSpPr/>
      </xdr:nvSpPr>
      <xdr:spPr>
        <a:xfrm>
          <a:off x="9588500" y="163585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94</xdr:row>
      <xdr:rowOff>17494</xdr:rowOff>
    </xdr:from>
    <xdr:ext cx="534377" cy="259045"/>
    <xdr:sp macro="" textlink="">
      <xdr:nvSpPr>
        <xdr:cNvPr id="480" name="テキスト ボックス 479"/>
        <xdr:cNvSpPr txBox="1"/>
      </xdr:nvSpPr>
      <xdr:spPr>
        <a:xfrm>
          <a:off x="9372111" y="161337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79,873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95</xdr:row>
      <xdr:rowOff>61551</xdr:rowOff>
    </xdr:from>
    <xdr:to>
      <xdr:col>46</xdr:col>
      <xdr:colOff>38100</xdr:colOff>
      <xdr:row>95</xdr:row>
      <xdr:rowOff>163151</xdr:rowOff>
    </xdr:to>
    <xdr:sp macro="" textlink="">
      <xdr:nvSpPr>
        <xdr:cNvPr id="481" name="楕円 480"/>
        <xdr:cNvSpPr/>
      </xdr:nvSpPr>
      <xdr:spPr>
        <a:xfrm>
          <a:off x="8699500" y="163493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94</xdr:row>
      <xdr:rowOff>8228</xdr:rowOff>
    </xdr:from>
    <xdr:ext cx="534377" cy="259045"/>
    <xdr:sp macro="" textlink="">
      <xdr:nvSpPr>
        <xdr:cNvPr id="482" name="テキスト ボックス 481"/>
        <xdr:cNvSpPr txBox="1"/>
      </xdr:nvSpPr>
      <xdr:spPr>
        <a:xfrm>
          <a:off x="8483111" y="161245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81,089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94</xdr:row>
      <xdr:rowOff>158586</xdr:rowOff>
    </xdr:from>
    <xdr:to>
      <xdr:col>41</xdr:col>
      <xdr:colOff>101600</xdr:colOff>
      <xdr:row>95</xdr:row>
      <xdr:rowOff>88736</xdr:rowOff>
    </xdr:to>
    <xdr:sp macro="" textlink="">
      <xdr:nvSpPr>
        <xdr:cNvPr id="483" name="楕円 482"/>
        <xdr:cNvSpPr/>
      </xdr:nvSpPr>
      <xdr:spPr>
        <a:xfrm>
          <a:off x="7810500" y="162748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93</xdr:row>
      <xdr:rowOff>105263</xdr:rowOff>
    </xdr:from>
    <xdr:ext cx="534377" cy="259045"/>
    <xdr:sp macro="" textlink="">
      <xdr:nvSpPr>
        <xdr:cNvPr id="484" name="テキスト ボックス 483"/>
        <xdr:cNvSpPr txBox="1"/>
      </xdr:nvSpPr>
      <xdr:spPr>
        <a:xfrm>
          <a:off x="7594111" y="160501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90,855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95</xdr:row>
      <xdr:rowOff>147148</xdr:rowOff>
    </xdr:from>
    <xdr:to>
      <xdr:col>36</xdr:col>
      <xdr:colOff>165100</xdr:colOff>
      <xdr:row>96</xdr:row>
      <xdr:rowOff>77298</xdr:rowOff>
    </xdr:to>
    <xdr:sp macro="" textlink="">
      <xdr:nvSpPr>
        <xdr:cNvPr id="485" name="楕円 484"/>
        <xdr:cNvSpPr/>
      </xdr:nvSpPr>
      <xdr:spPr>
        <a:xfrm>
          <a:off x="6921500" y="164348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94</xdr:row>
      <xdr:rowOff>93825</xdr:rowOff>
    </xdr:from>
    <xdr:ext cx="534377" cy="259045"/>
    <xdr:sp macro="" textlink="">
      <xdr:nvSpPr>
        <xdr:cNvPr id="486" name="テキスト ボックス 485"/>
        <xdr:cNvSpPr txBox="1"/>
      </xdr:nvSpPr>
      <xdr:spPr>
        <a:xfrm>
          <a:off x="6705111" y="162101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69,856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7" name="正方形/長方形 486"/>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8" name="正方形/長方形 487"/>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89" name="正方形/長方形 488"/>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0" name="正方形/長方形 489"/>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1" name="正方形/長方形 490"/>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2" name="正方形/長方形 491"/>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3" name="正方形/長方形 492"/>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20,840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4" name="正方形/長方形 493"/>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5" name="テキスト ボックス 494"/>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6" name="直線コネクタ 495"/>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38</xdr:row>
      <xdr:rowOff>139700</xdr:rowOff>
    </xdr:from>
    <xdr:to>
      <xdr:col>89</xdr:col>
      <xdr:colOff>177800</xdr:colOff>
      <xdr:row>38</xdr:row>
      <xdr:rowOff>139700</xdr:rowOff>
    </xdr:to>
    <xdr:cxnSp macro="">
      <xdr:nvCxnSpPr>
        <xdr:cNvPr id="497" name="直線コネクタ 496"/>
        <xdr:cNvCxnSpPr/>
      </xdr:nvCxnSpPr>
      <xdr:spPr>
        <a:xfrm>
          <a:off x="12446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37</xdr:row>
      <xdr:rowOff>168927</xdr:rowOff>
    </xdr:from>
    <xdr:ext cx="248786" cy="259045"/>
    <xdr:sp macro="" textlink="">
      <xdr:nvSpPr>
        <xdr:cNvPr id="498" name="テキスト ボックス 497"/>
        <xdr:cNvSpPr txBox="1"/>
      </xdr:nvSpPr>
      <xdr:spPr>
        <a:xfrm>
          <a:off x="12197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25400</xdr:rowOff>
    </xdr:from>
    <xdr:to>
      <xdr:col>89</xdr:col>
      <xdr:colOff>177800</xdr:colOff>
      <xdr:row>36</xdr:row>
      <xdr:rowOff>25400</xdr:rowOff>
    </xdr:to>
    <xdr:cxnSp macro="">
      <xdr:nvCxnSpPr>
        <xdr:cNvPr id="499" name="直線コネクタ 498"/>
        <xdr:cNvCxnSpPr/>
      </xdr:nvCxnSpPr>
      <xdr:spPr>
        <a:xfrm>
          <a:off x="12446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35</xdr:row>
      <xdr:rowOff>54627</xdr:rowOff>
    </xdr:from>
    <xdr:ext cx="531299" cy="259045"/>
    <xdr:sp macro="" textlink="">
      <xdr:nvSpPr>
        <xdr:cNvPr id="500" name="テキスト ボックス 499"/>
        <xdr:cNvSpPr txBox="1"/>
      </xdr:nvSpPr>
      <xdr:spPr>
        <a:xfrm>
          <a:off x="11914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82550</xdr:rowOff>
    </xdr:from>
    <xdr:to>
      <xdr:col>89</xdr:col>
      <xdr:colOff>177800</xdr:colOff>
      <xdr:row>33</xdr:row>
      <xdr:rowOff>82550</xdr:rowOff>
    </xdr:to>
    <xdr:cxnSp macro="">
      <xdr:nvCxnSpPr>
        <xdr:cNvPr id="501" name="直線コネクタ 500"/>
        <xdr:cNvCxnSpPr/>
      </xdr:nvCxnSpPr>
      <xdr:spPr>
        <a:xfrm>
          <a:off x="12446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32</xdr:row>
      <xdr:rowOff>111777</xdr:rowOff>
    </xdr:from>
    <xdr:ext cx="531299" cy="259045"/>
    <xdr:sp macro="" textlink="">
      <xdr:nvSpPr>
        <xdr:cNvPr id="502" name="テキスト ボックス 501"/>
        <xdr:cNvSpPr txBox="1"/>
      </xdr:nvSpPr>
      <xdr:spPr>
        <a:xfrm>
          <a:off x="11914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139700</xdr:rowOff>
    </xdr:from>
    <xdr:to>
      <xdr:col>89</xdr:col>
      <xdr:colOff>177800</xdr:colOff>
      <xdr:row>30</xdr:row>
      <xdr:rowOff>139700</xdr:rowOff>
    </xdr:to>
    <xdr:cxnSp macro="">
      <xdr:nvCxnSpPr>
        <xdr:cNvPr id="503" name="直線コネクタ 502"/>
        <xdr:cNvCxnSpPr/>
      </xdr:nvCxnSpPr>
      <xdr:spPr>
        <a:xfrm>
          <a:off x="12446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168927</xdr:rowOff>
    </xdr:from>
    <xdr:ext cx="531299" cy="259045"/>
    <xdr:sp macro="" textlink="">
      <xdr:nvSpPr>
        <xdr:cNvPr id="504" name="テキスト ボックス 503"/>
        <xdr:cNvSpPr txBox="1"/>
      </xdr:nvSpPr>
      <xdr:spPr>
        <a:xfrm>
          <a:off x="11914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5" name="直線コネクタ 504"/>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27</xdr:row>
      <xdr:rowOff>54627</xdr:rowOff>
    </xdr:from>
    <xdr:ext cx="531299" cy="259045"/>
    <xdr:sp macro="" textlink="">
      <xdr:nvSpPr>
        <xdr:cNvPr id="506" name="テキスト ボックス 505"/>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07" name="消防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12530</xdr:rowOff>
    </xdr:from>
    <xdr:to>
      <xdr:col>85</xdr:col>
      <xdr:colOff>126364</xdr:colOff>
      <xdr:row>37</xdr:row>
      <xdr:rowOff>50569</xdr:rowOff>
    </xdr:to>
    <xdr:cxnSp macro="">
      <xdr:nvCxnSpPr>
        <xdr:cNvPr id="508" name="直線コネクタ 507"/>
        <xdr:cNvCxnSpPr/>
      </xdr:nvCxnSpPr>
      <xdr:spPr>
        <a:xfrm flipV="1">
          <a:off x="16317595" y="5156030"/>
          <a:ext cx="1269" cy="123818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54396</xdr:rowOff>
    </xdr:from>
    <xdr:ext cx="534377" cy="259045"/>
    <xdr:sp macro="" textlink="">
      <xdr:nvSpPr>
        <xdr:cNvPr id="509" name="消防費最小値テキスト"/>
        <xdr:cNvSpPr txBox="1"/>
      </xdr:nvSpPr>
      <xdr:spPr>
        <a:xfrm>
          <a:off x="16370300" y="63980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11,399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37</xdr:row>
      <xdr:rowOff>50569</xdr:rowOff>
    </xdr:from>
    <xdr:to>
      <xdr:col>86</xdr:col>
      <xdr:colOff>25400</xdr:colOff>
      <xdr:row>37</xdr:row>
      <xdr:rowOff>50569</xdr:rowOff>
    </xdr:to>
    <xdr:cxnSp macro="">
      <xdr:nvCxnSpPr>
        <xdr:cNvPr id="510" name="直線コネクタ 509"/>
        <xdr:cNvCxnSpPr/>
      </xdr:nvCxnSpPr>
      <xdr:spPr>
        <a:xfrm>
          <a:off x="16230600" y="639421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28</xdr:row>
      <xdr:rowOff>130657</xdr:rowOff>
    </xdr:from>
    <xdr:ext cx="534377" cy="259045"/>
    <xdr:sp macro="" textlink="">
      <xdr:nvSpPr>
        <xdr:cNvPr id="511" name="消防費最大値テキスト"/>
        <xdr:cNvSpPr txBox="1"/>
      </xdr:nvSpPr>
      <xdr:spPr>
        <a:xfrm>
          <a:off x="16370300" y="49312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65,563</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30</xdr:row>
      <xdr:rowOff>12530</xdr:rowOff>
    </xdr:from>
    <xdr:to>
      <xdr:col>86</xdr:col>
      <xdr:colOff>25400</xdr:colOff>
      <xdr:row>30</xdr:row>
      <xdr:rowOff>12530</xdr:rowOff>
    </xdr:to>
    <xdr:cxnSp macro="">
      <xdr:nvCxnSpPr>
        <xdr:cNvPr id="512" name="直線コネクタ 511"/>
        <xdr:cNvCxnSpPr/>
      </xdr:nvCxnSpPr>
      <xdr:spPr>
        <a:xfrm>
          <a:off x="16230600" y="51560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34</xdr:row>
      <xdr:rowOff>84950</xdr:rowOff>
    </xdr:from>
    <xdr:to>
      <xdr:col>85</xdr:col>
      <xdr:colOff>127000</xdr:colOff>
      <xdr:row>35</xdr:row>
      <xdr:rowOff>36990</xdr:rowOff>
    </xdr:to>
    <xdr:cxnSp macro="">
      <xdr:nvCxnSpPr>
        <xdr:cNvPr id="513" name="直線コネクタ 512"/>
        <xdr:cNvCxnSpPr/>
      </xdr:nvCxnSpPr>
      <xdr:spPr>
        <a:xfrm flipV="1">
          <a:off x="15481300" y="5914250"/>
          <a:ext cx="838200" cy="1234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35</xdr:row>
      <xdr:rowOff>11411</xdr:rowOff>
    </xdr:from>
    <xdr:ext cx="534377" cy="259045"/>
    <xdr:sp macro="" textlink="">
      <xdr:nvSpPr>
        <xdr:cNvPr id="514" name="消防費平均値テキスト"/>
        <xdr:cNvSpPr txBox="1"/>
      </xdr:nvSpPr>
      <xdr:spPr>
        <a:xfrm>
          <a:off x="16370300" y="601216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24,946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35</xdr:row>
      <xdr:rowOff>32984</xdr:rowOff>
    </xdr:from>
    <xdr:to>
      <xdr:col>85</xdr:col>
      <xdr:colOff>177800</xdr:colOff>
      <xdr:row>35</xdr:row>
      <xdr:rowOff>134584</xdr:rowOff>
    </xdr:to>
    <xdr:sp macro="" textlink="">
      <xdr:nvSpPr>
        <xdr:cNvPr id="515" name="フローチャート: 判断 514"/>
        <xdr:cNvSpPr/>
      </xdr:nvSpPr>
      <xdr:spPr>
        <a:xfrm>
          <a:off x="16268700" y="60337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34</xdr:row>
      <xdr:rowOff>94917</xdr:rowOff>
    </xdr:from>
    <xdr:to>
      <xdr:col>81</xdr:col>
      <xdr:colOff>50800</xdr:colOff>
      <xdr:row>35</xdr:row>
      <xdr:rowOff>36990</xdr:rowOff>
    </xdr:to>
    <xdr:cxnSp macro="">
      <xdr:nvCxnSpPr>
        <xdr:cNvPr id="516" name="直線コネクタ 515"/>
        <xdr:cNvCxnSpPr/>
      </xdr:nvCxnSpPr>
      <xdr:spPr>
        <a:xfrm>
          <a:off x="14592300" y="5924217"/>
          <a:ext cx="889000" cy="1135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35</xdr:row>
      <xdr:rowOff>78476</xdr:rowOff>
    </xdr:from>
    <xdr:to>
      <xdr:col>81</xdr:col>
      <xdr:colOff>101600</xdr:colOff>
      <xdr:row>36</xdr:row>
      <xdr:rowOff>8626</xdr:rowOff>
    </xdr:to>
    <xdr:sp macro="" textlink="">
      <xdr:nvSpPr>
        <xdr:cNvPr id="517" name="フローチャート: 判断 516"/>
        <xdr:cNvSpPr/>
      </xdr:nvSpPr>
      <xdr:spPr>
        <a:xfrm>
          <a:off x="15430500" y="60792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35</xdr:row>
      <xdr:rowOff>171203</xdr:rowOff>
    </xdr:from>
    <xdr:ext cx="534377" cy="259045"/>
    <xdr:sp macro="" textlink="">
      <xdr:nvSpPr>
        <xdr:cNvPr id="518" name="テキスト ボックス 517"/>
        <xdr:cNvSpPr txBox="1"/>
      </xdr:nvSpPr>
      <xdr:spPr>
        <a:xfrm>
          <a:off x="15214111" y="61719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22,956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34</xdr:row>
      <xdr:rowOff>94917</xdr:rowOff>
    </xdr:from>
    <xdr:to>
      <xdr:col>76</xdr:col>
      <xdr:colOff>114300</xdr:colOff>
      <xdr:row>34</xdr:row>
      <xdr:rowOff>159451</xdr:rowOff>
    </xdr:to>
    <xdr:cxnSp macro="">
      <xdr:nvCxnSpPr>
        <xdr:cNvPr id="519" name="直線コネクタ 518"/>
        <xdr:cNvCxnSpPr/>
      </xdr:nvCxnSpPr>
      <xdr:spPr>
        <a:xfrm flipV="1">
          <a:off x="13703300" y="5924217"/>
          <a:ext cx="889000" cy="645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35</xdr:row>
      <xdr:rowOff>103873</xdr:rowOff>
    </xdr:from>
    <xdr:to>
      <xdr:col>76</xdr:col>
      <xdr:colOff>165100</xdr:colOff>
      <xdr:row>36</xdr:row>
      <xdr:rowOff>34023</xdr:rowOff>
    </xdr:to>
    <xdr:sp macro="" textlink="">
      <xdr:nvSpPr>
        <xdr:cNvPr id="520" name="フローチャート: 判断 519"/>
        <xdr:cNvSpPr/>
      </xdr:nvSpPr>
      <xdr:spPr>
        <a:xfrm>
          <a:off x="14541500" y="61046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36</xdr:row>
      <xdr:rowOff>25150</xdr:rowOff>
    </xdr:from>
    <xdr:ext cx="534377" cy="259045"/>
    <xdr:sp macro="" textlink="">
      <xdr:nvSpPr>
        <xdr:cNvPr id="521" name="テキスト ボックス 520"/>
        <xdr:cNvSpPr txBox="1"/>
      </xdr:nvSpPr>
      <xdr:spPr>
        <a:xfrm>
          <a:off x="14325111" y="61973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21,845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34</xdr:row>
      <xdr:rowOff>159451</xdr:rowOff>
    </xdr:from>
    <xdr:to>
      <xdr:col>71</xdr:col>
      <xdr:colOff>177800</xdr:colOff>
      <xdr:row>35</xdr:row>
      <xdr:rowOff>15502</xdr:rowOff>
    </xdr:to>
    <xdr:cxnSp macro="">
      <xdr:nvCxnSpPr>
        <xdr:cNvPr id="522" name="直線コネクタ 521"/>
        <xdr:cNvCxnSpPr/>
      </xdr:nvCxnSpPr>
      <xdr:spPr>
        <a:xfrm flipV="1">
          <a:off x="12814300" y="5988751"/>
          <a:ext cx="889000" cy="275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35</xdr:row>
      <xdr:rowOff>100719</xdr:rowOff>
    </xdr:from>
    <xdr:to>
      <xdr:col>72</xdr:col>
      <xdr:colOff>38100</xdr:colOff>
      <xdr:row>36</xdr:row>
      <xdr:rowOff>30869</xdr:rowOff>
    </xdr:to>
    <xdr:sp macro="" textlink="">
      <xdr:nvSpPr>
        <xdr:cNvPr id="523" name="フローチャート: 判断 522"/>
        <xdr:cNvSpPr/>
      </xdr:nvSpPr>
      <xdr:spPr>
        <a:xfrm>
          <a:off x="13652500" y="61014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36</xdr:row>
      <xdr:rowOff>21996</xdr:rowOff>
    </xdr:from>
    <xdr:ext cx="534377" cy="259045"/>
    <xdr:sp macro="" textlink="">
      <xdr:nvSpPr>
        <xdr:cNvPr id="524" name="テキスト ボックス 523"/>
        <xdr:cNvSpPr txBox="1"/>
      </xdr:nvSpPr>
      <xdr:spPr>
        <a:xfrm>
          <a:off x="13436111" y="61941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21,983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35</xdr:row>
      <xdr:rowOff>95598</xdr:rowOff>
    </xdr:from>
    <xdr:to>
      <xdr:col>67</xdr:col>
      <xdr:colOff>101600</xdr:colOff>
      <xdr:row>36</xdr:row>
      <xdr:rowOff>25748</xdr:rowOff>
    </xdr:to>
    <xdr:sp macro="" textlink="">
      <xdr:nvSpPr>
        <xdr:cNvPr id="525" name="フローチャート: 判断 524"/>
        <xdr:cNvSpPr/>
      </xdr:nvSpPr>
      <xdr:spPr>
        <a:xfrm>
          <a:off x="12763500" y="60963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36</xdr:row>
      <xdr:rowOff>16875</xdr:rowOff>
    </xdr:from>
    <xdr:ext cx="534377" cy="259045"/>
    <xdr:sp macro="" textlink="">
      <xdr:nvSpPr>
        <xdr:cNvPr id="526" name="テキスト ボックス 525"/>
        <xdr:cNvSpPr txBox="1"/>
      </xdr:nvSpPr>
      <xdr:spPr>
        <a:xfrm>
          <a:off x="12547111" y="61890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22,207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27" name="テキスト ボックス 526"/>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28" name="テキスト ボックス 527"/>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29" name="テキスト ボックス 528"/>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0" name="テキスト ボックス 529"/>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1" name="テキスト ボックス 530"/>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34</xdr:row>
      <xdr:rowOff>34150</xdr:rowOff>
    </xdr:from>
    <xdr:to>
      <xdr:col>85</xdr:col>
      <xdr:colOff>177800</xdr:colOff>
      <xdr:row>34</xdr:row>
      <xdr:rowOff>135750</xdr:rowOff>
    </xdr:to>
    <xdr:sp macro="" textlink="">
      <xdr:nvSpPr>
        <xdr:cNvPr id="532" name="楕円 531"/>
        <xdr:cNvSpPr/>
      </xdr:nvSpPr>
      <xdr:spPr>
        <a:xfrm>
          <a:off x="16268700" y="58634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33</xdr:row>
      <xdr:rowOff>57027</xdr:rowOff>
    </xdr:from>
    <xdr:ext cx="534377" cy="259045"/>
    <xdr:sp macro="" textlink="">
      <xdr:nvSpPr>
        <xdr:cNvPr id="533" name="消防費該当値テキスト"/>
        <xdr:cNvSpPr txBox="1"/>
      </xdr:nvSpPr>
      <xdr:spPr>
        <a:xfrm>
          <a:off x="16370300" y="57148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32,395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34</xdr:row>
      <xdr:rowOff>157640</xdr:rowOff>
    </xdr:from>
    <xdr:to>
      <xdr:col>81</xdr:col>
      <xdr:colOff>101600</xdr:colOff>
      <xdr:row>35</xdr:row>
      <xdr:rowOff>87790</xdr:rowOff>
    </xdr:to>
    <xdr:sp macro="" textlink="">
      <xdr:nvSpPr>
        <xdr:cNvPr id="534" name="楕円 533"/>
        <xdr:cNvSpPr/>
      </xdr:nvSpPr>
      <xdr:spPr>
        <a:xfrm>
          <a:off x="15430500" y="59869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33</xdr:row>
      <xdr:rowOff>104317</xdr:rowOff>
    </xdr:from>
    <xdr:ext cx="534377" cy="259045"/>
    <xdr:sp macro="" textlink="">
      <xdr:nvSpPr>
        <xdr:cNvPr id="535" name="テキスト ボックス 534"/>
        <xdr:cNvSpPr txBox="1"/>
      </xdr:nvSpPr>
      <xdr:spPr>
        <a:xfrm>
          <a:off x="15214111" y="57621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26,993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34</xdr:row>
      <xdr:rowOff>44117</xdr:rowOff>
    </xdr:from>
    <xdr:to>
      <xdr:col>76</xdr:col>
      <xdr:colOff>165100</xdr:colOff>
      <xdr:row>34</xdr:row>
      <xdr:rowOff>145717</xdr:rowOff>
    </xdr:to>
    <xdr:sp macro="" textlink="">
      <xdr:nvSpPr>
        <xdr:cNvPr id="536" name="楕円 535"/>
        <xdr:cNvSpPr/>
      </xdr:nvSpPr>
      <xdr:spPr>
        <a:xfrm>
          <a:off x="14541500" y="58734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32</xdr:row>
      <xdr:rowOff>162244</xdr:rowOff>
    </xdr:from>
    <xdr:ext cx="534377" cy="259045"/>
    <xdr:sp macro="" textlink="">
      <xdr:nvSpPr>
        <xdr:cNvPr id="537" name="テキスト ボックス 536"/>
        <xdr:cNvSpPr txBox="1"/>
      </xdr:nvSpPr>
      <xdr:spPr>
        <a:xfrm>
          <a:off x="14325111" y="56486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31,959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34</xdr:row>
      <xdr:rowOff>108651</xdr:rowOff>
    </xdr:from>
    <xdr:to>
      <xdr:col>72</xdr:col>
      <xdr:colOff>38100</xdr:colOff>
      <xdr:row>35</xdr:row>
      <xdr:rowOff>38801</xdr:rowOff>
    </xdr:to>
    <xdr:sp macro="" textlink="">
      <xdr:nvSpPr>
        <xdr:cNvPr id="538" name="楕円 537"/>
        <xdr:cNvSpPr/>
      </xdr:nvSpPr>
      <xdr:spPr>
        <a:xfrm>
          <a:off x="13652500" y="59379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33</xdr:row>
      <xdr:rowOff>55328</xdr:rowOff>
    </xdr:from>
    <xdr:ext cx="534377" cy="259045"/>
    <xdr:sp macro="" textlink="">
      <xdr:nvSpPr>
        <xdr:cNvPr id="539" name="テキスト ボックス 538"/>
        <xdr:cNvSpPr txBox="1"/>
      </xdr:nvSpPr>
      <xdr:spPr>
        <a:xfrm>
          <a:off x="13436111" y="57131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29,136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34</xdr:row>
      <xdr:rowOff>136152</xdr:rowOff>
    </xdr:from>
    <xdr:to>
      <xdr:col>67</xdr:col>
      <xdr:colOff>101600</xdr:colOff>
      <xdr:row>35</xdr:row>
      <xdr:rowOff>66302</xdr:rowOff>
    </xdr:to>
    <xdr:sp macro="" textlink="">
      <xdr:nvSpPr>
        <xdr:cNvPr id="540" name="楕円 539"/>
        <xdr:cNvSpPr/>
      </xdr:nvSpPr>
      <xdr:spPr>
        <a:xfrm>
          <a:off x="12763500" y="59654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33</xdr:row>
      <xdr:rowOff>82829</xdr:rowOff>
    </xdr:from>
    <xdr:ext cx="534377" cy="259045"/>
    <xdr:sp macro="" textlink="">
      <xdr:nvSpPr>
        <xdr:cNvPr id="541" name="テキスト ボックス 540"/>
        <xdr:cNvSpPr txBox="1"/>
      </xdr:nvSpPr>
      <xdr:spPr>
        <a:xfrm>
          <a:off x="12547111" y="57406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27,933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2" name="正方形/長方形 541"/>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3" name="正方形/長方形 542"/>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4" name="正方形/長方形 543"/>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5" name="正方形/長方形 544"/>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6" name="正方形/長方形 545"/>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63,987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47" name="正方形/長方形 546"/>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48" name="正方形/長方形 547"/>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55,999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49" name="正方形/長方形 548"/>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0" name="テキスト ボックス 549"/>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1" name="直線コネクタ 550"/>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59</xdr:row>
      <xdr:rowOff>44450</xdr:rowOff>
    </xdr:from>
    <xdr:to>
      <xdr:col>89</xdr:col>
      <xdr:colOff>177800</xdr:colOff>
      <xdr:row>59</xdr:row>
      <xdr:rowOff>44450</xdr:rowOff>
    </xdr:to>
    <xdr:cxnSp macro="">
      <xdr:nvCxnSpPr>
        <xdr:cNvPr id="552" name="直線コネクタ 551"/>
        <xdr:cNvCxnSpPr/>
      </xdr:nvCxnSpPr>
      <xdr:spPr>
        <a:xfrm>
          <a:off x="12446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58</xdr:row>
      <xdr:rowOff>73677</xdr:rowOff>
    </xdr:from>
    <xdr:ext cx="248786" cy="259045"/>
    <xdr:sp macro="" textlink="">
      <xdr:nvSpPr>
        <xdr:cNvPr id="553" name="テキスト ボックス 552"/>
        <xdr:cNvSpPr txBox="1"/>
      </xdr:nvSpPr>
      <xdr:spPr>
        <a:xfrm>
          <a:off x="12197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6350</xdr:rowOff>
    </xdr:from>
    <xdr:to>
      <xdr:col>89</xdr:col>
      <xdr:colOff>177800</xdr:colOff>
      <xdr:row>57</xdr:row>
      <xdr:rowOff>6350</xdr:rowOff>
    </xdr:to>
    <xdr:cxnSp macro="">
      <xdr:nvCxnSpPr>
        <xdr:cNvPr id="554" name="直線コネクタ 553"/>
        <xdr:cNvCxnSpPr/>
      </xdr:nvCxnSpPr>
      <xdr:spPr>
        <a:xfrm>
          <a:off x="12446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56</xdr:row>
      <xdr:rowOff>35577</xdr:rowOff>
    </xdr:from>
    <xdr:ext cx="531299" cy="259045"/>
    <xdr:sp macro="" textlink="">
      <xdr:nvSpPr>
        <xdr:cNvPr id="555" name="テキスト ボックス 554"/>
        <xdr:cNvSpPr txBox="1"/>
      </xdr:nvSpPr>
      <xdr:spPr>
        <a:xfrm>
          <a:off x="11914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54</xdr:row>
      <xdr:rowOff>139700</xdr:rowOff>
    </xdr:from>
    <xdr:to>
      <xdr:col>89</xdr:col>
      <xdr:colOff>177800</xdr:colOff>
      <xdr:row>54</xdr:row>
      <xdr:rowOff>139700</xdr:rowOff>
    </xdr:to>
    <xdr:cxnSp macro="">
      <xdr:nvCxnSpPr>
        <xdr:cNvPr id="556" name="直線コネクタ 555"/>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53</xdr:row>
      <xdr:rowOff>168927</xdr:rowOff>
    </xdr:from>
    <xdr:ext cx="595419" cy="259045"/>
    <xdr:sp macro="" textlink="">
      <xdr:nvSpPr>
        <xdr:cNvPr id="557" name="テキスト ボックス 556"/>
        <xdr:cNvSpPr txBox="1"/>
      </xdr:nvSpPr>
      <xdr:spPr>
        <a:xfrm>
          <a:off x="11850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52</xdr:row>
      <xdr:rowOff>101600</xdr:rowOff>
    </xdr:from>
    <xdr:to>
      <xdr:col>89</xdr:col>
      <xdr:colOff>177800</xdr:colOff>
      <xdr:row>52</xdr:row>
      <xdr:rowOff>101600</xdr:rowOff>
    </xdr:to>
    <xdr:cxnSp macro="">
      <xdr:nvCxnSpPr>
        <xdr:cNvPr id="558" name="直線コネクタ 557"/>
        <xdr:cNvCxnSpPr/>
      </xdr:nvCxnSpPr>
      <xdr:spPr>
        <a:xfrm>
          <a:off x="12446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51</xdr:row>
      <xdr:rowOff>130827</xdr:rowOff>
    </xdr:from>
    <xdr:ext cx="595419" cy="259045"/>
    <xdr:sp macro="" textlink="">
      <xdr:nvSpPr>
        <xdr:cNvPr id="559" name="テキスト ボックス 558"/>
        <xdr:cNvSpPr txBox="1"/>
      </xdr:nvSpPr>
      <xdr:spPr>
        <a:xfrm>
          <a:off x="11850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63500</xdr:rowOff>
    </xdr:from>
    <xdr:to>
      <xdr:col>89</xdr:col>
      <xdr:colOff>177800</xdr:colOff>
      <xdr:row>50</xdr:row>
      <xdr:rowOff>63500</xdr:rowOff>
    </xdr:to>
    <xdr:cxnSp macro="">
      <xdr:nvCxnSpPr>
        <xdr:cNvPr id="560" name="直線コネクタ 559"/>
        <xdr:cNvCxnSpPr/>
      </xdr:nvCxnSpPr>
      <xdr:spPr>
        <a:xfrm>
          <a:off x="12446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92727</xdr:rowOff>
    </xdr:from>
    <xdr:ext cx="595419" cy="259045"/>
    <xdr:sp macro="" textlink="">
      <xdr:nvSpPr>
        <xdr:cNvPr id="561" name="テキスト ボックス 560"/>
        <xdr:cNvSpPr txBox="1"/>
      </xdr:nvSpPr>
      <xdr:spPr>
        <a:xfrm>
          <a:off x="11850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2" name="直線コネクタ 561"/>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63" name="テキスト ボックス 562"/>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4" name="教育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50</xdr:row>
      <xdr:rowOff>104153</xdr:rowOff>
    </xdr:from>
    <xdr:to>
      <xdr:col>85</xdr:col>
      <xdr:colOff>126364</xdr:colOff>
      <xdr:row>57</xdr:row>
      <xdr:rowOff>132636</xdr:rowOff>
    </xdr:to>
    <xdr:cxnSp macro="">
      <xdr:nvCxnSpPr>
        <xdr:cNvPr id="565" name="直線コネクタ 564"/>
        <xdr:cNvCxnSpPr/>
      </xdr:nvCxnSpPr>
      <xdr:spPr>
        <a:xfrm flipV="1">
          <a:off x="16317595" y="8676653"/>
          <a:ext cx="1269" cy="122863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57</xdr:row>
      <xdr:rowOff>136463</xdr:rowOff>
    </xdr:from>
    <xdr:ext cx="534377" cy="259045"/>
    <xdr:sp macro="" textlink="">
      <xdr:nvSpPr>
        <xdr:cNvPr id="566" name="教育費最小値テキスト"/>
        <xdr:cNvSpPr txBox="1"/>
      </xdr:nvSpPr>
      <xdr:spPr>
        <a:xfrm>
          <a:off x="16370300" y="99091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33,427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57</xdr:row>
      <xdr:rowOff>132636</xdr:rowOff>
    </xdr:from>
    <xdr:to>
      <xdr:col>86</xdr:col>
      <xdr:colOff>25400</xdr:colOff>
      <xdr:row>57</xdr:row>
      <xdr:rowOff>132636</xdr:rowOff>
    </xdr:to>
    <xdr:cxnSp macro="">
      <xdr:nvCxnSpPr>
        <xdr:cNvPr id="567" name="直線コネクタ 566"/>
        <xdr:cNvCxnSpPr/>
      </xdr:nvCxnSpPr>
      <xdr:spPr>
        <a:xfrm>
          <a:off x="16230600" y="99052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49</xdr:row>
      <xdr:rowOff>50830</xdr:rowOff>
    </xdr:from>
    <xdr:ext cx="599010" cy="259045"/>
    <xdr:sp macro="" textlink="">
      <xdr:nvSpPr>
        <xdr:cNvPr id="568" name="教育費最大値テキスト"/>
        <xdr:cNvSpPr txBox="1"/>
      </xdr:nvSpPr>
      <xdr:spPr>
        <a:xfrm>
          <a:off x="16370300" y="84518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194,665</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50</xdr:row>
      <xdr:rowOff>104153</xdr:rowOff>
    </xdr:from>
    <xdr:to>
      <xdr:col>86</xdr:col>
      <xdr:colOff>25400</xdr:colOff>
      <xdr:row>50</xdr:row>
      <xdr:rowOff>104153</xdr:rowOff>
    </xdr:to>
    <xdr:cxnSp macro="">
      <xdr:nvCxnSpPr>
        <xdr:cNvPr id="569" name="直線コネクタ 568"/>
        <xdr:cNvCxnSpPr/>
      </xdr:nvCxnSpPr>
      <xdr:spPr>
        <a:xfrm>
          <a:off x="16230600" y="867665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55</xdr:row>
      <xdr:rowOff>166180</xdr:rowOff>
    </xdr:from>
    <xdr:to>
      <xdr:col>85</xdr:col>
      <xdr:colOff>127000</xdr:colOff>
      <xdr:row>56</xdr:row>
      <xdr:rowOff>66601</xdr:rowOff>
    </xdr:to>
    <xdr:cxnSp macro="">
      <xdr:nvCxnSpPr>
        <xdr:cNvPr id="570" name="直線コネクタ 569"/>
        <xdr:cNvCxnSpPr/>
      </xdr:nvCxnSpPr>
      <xdr:spPr>
        <a:xfrm flipV="1">
          <a:off x="15481300" y="9595930"/>
          <a:ext cx="838200" cy="718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56</xdr:row>
      <xdr:rowOff>4843</xdr:rowOff>
    </xdr:from>
    <xdr:ext cx="534377" cy="259045"/>
    <xdr:sp macro="" textlink="">
      <xdr:nvSpPr>
        <xdr:cNvPr id="571" name="教育費平均値テキスト"/>
        <xdr:cNvSpPr txBox="1"/>
      </xdr:nvSpPr>
      <xdr:spPr>
        <a:xfrm>
          <a:off x="16370300" y="960604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63,200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26416</xdr:rowOff>
    </xdr:from>
    <xdr:to>
      <xdr:col>85</xdr:col>
      <xdr:colOff>177800</xdr:colOff>
      <xdr:row>56</xdr:row>
      <xdr:rowOff>128016</xdr:rowOff>
    </xdr:to>
    <xdr:sp macro="" textlink="">
      <xdr:nvSpPr>
        <xdr:cNvPr id="572" name="フローチャート: 判断 571"/>
        <xdr:cNvSpPr/>
      </xdr:nvSpPr>
      <xdr:spPr>
        <a:xfrm>
          <a:off x="16268700" y="96276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55</xdr:row>
      <xdr:rowOff>127127</xdr:rowOff>
    </xdr:from>
    <xdr:to>
      <xdr:col>81</xdr:col>
      <xdr:colOff>50800</xdr:colOff>
      <xdr:row>56</xdr:row>
      <xdr:rowOff>66601</xdr:rowOff>
    </xdr:to>
    <xdr:cxnSp macro="">
      <xdr:nvCxnSpPr>
        <xdr:cNvPr id="573" name="直線コネクタ 572"/>
        <xdr:cNvCxnSpPr/>
      </xdr:nvCxnSpPr>
      <xdr:spPr>
        <a:xfrm>
          <a:off x="14592300" y="9556877"/>
          <a:ext cx="889000" cy="1109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56</xdr:row>
      <xdr:rowOff>71221</xdr:rowOff>
    </xdr:from>
    <xdr:to>
      <xdr:col>81</xdr:col>
      <xdr:colOff>101600</xdr:colOff>
      <xdr:row>57</xdr:row>
      <xdr:rowOff>1371</xdr:rowOff>
    </xdr:to>
    <xdr:sp macro="" textlink="">
      <xdr:nvSpPr>
        <xdr:cNvPr id="574" name="フローチャート: 判断 573"/>
        <xdr:cNvSpPr/>
      </xdr:nvSpPr>
      <xdr:spPr>
        <a:xfrm>
          <a:off x="15430500" y="96724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56</xdr:row>
      <xdr:rowOff>163948</xdr:rowOff>
    </xdr:from>
    <xdr:ext cx="534377" cy="259045"/>
    <xdr:sp macro="" textlink="">
      <xdr:nvSpPr>
        <xdr:cNvPr id="575" name="テキスト ボックス 574"/>
        <xdr:cNvSpPr txBox="1"/>
      </xdr:nvSpPr>
      <xdr:spPr>
        <a:xfrm>
          <a:off x="15214111" y="97651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57,320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55</xdr:row>
      <xdr:rowOff>127127</xdr:rowOff>
    </xdr:from>
    <xdr:to>
      <xdr:col>76</xdr:col>
      <xdr:colOff>114300</xdr:colOff>
      <xdr:row>56</xdr:row>
      <xdr:rowOff>112444</xdr:rowOff>
    </xdr:to>
    <xdr:cxnSp macro="">
      <xdr:nvCxnSpPr>
        <xdr:cNvPr id="576" name="直線コネクタ 575"/>
        <xdr:cNvCxnSpPr/>
      </xdr:nvCxnSpPr>
      <xdr:spPr>
        <a:xfrm flipV="1">
          <a:off x="13703300" y="9556877"/>
          <a:ext cx="889000" cy="1567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56</xdr:row>
      <xdr:rowOff>126749</xdr:rowOff>
    </xdr:from>
    <xdr:to>
      <xdr:col>76</xdr:col>
      <xdr:colOff>165100</xdr:colOff>
      <xdr:row>57</xdr:row>
      <xdr:rowOff>56899</xdr:rowOff>
    </xdr:to>
    <xdr:sp macro="" textlink="">
      <xdr:nvSpPr>
        <xdr:cNvPr id="577" name="フローチャート: 判断 576"/>
        <xdr:cNvSpPr/>
      </xdr:nvSpPr>
      <xdr:spPr>
        <a:xfrm>
          <a:off x="14541500" y="97279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57</xdr:row>
      <xdr:rowOff>48026</xdr:rowOff>
    </xdr:from>
    <xdr:ext cx="534377" cy="259045"/>
    <xdr:sp macro="" textlink="">
      <xdr:nvSpPr>
        <xdr:cNvPr id="578" name="テキスト ボックス 577"/>
        <xdr:cNvSpPr txBox="1"/>
      </xdr:nvSpPr>
      <xdr:spPr>
        <a:xfrm>
          <a:off x="14325111" y="98206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50,033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56</xdr:row>
      <xdr:rowOff>31847</xdr:rowOff>
    </xdr:from>
    <xdr:to>
      <xdr:col>71</xdr:col>
      <xdr:colOff>177800</xdr:colOff>
      <xdr:row>56</xdr:row>
      <xdr:rowOff>112444</xdr:rowOff>
    </xdr:to>
    <xdr:cxnSp macro="">
      <xdr:nvCxnSpPr>
        <xdr:cNvPr id="579" name="直線コネクタ 578"/>
        <xdr:cNvCxnSpPr/>
      </xdr:nvCxnSpPr>
      <xdr:spPr>
        <a:xfrm>
          <a:off x="12814300" y="9633047"/>
          <a:ext cx="889000" cy="805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56</xdr:row>
      <xdr:rowOff>121438</xdr:rowOff>
    </xdr:from>
    <xdr:to>
      <xdr:col>72</xdr:col>
      <xdr:colOff>38100</xdr:colOff>
      <xdr:row>57</xdr:row>
      <xdr:rowOff>51588</xdr:rowOff>
    </xdr:to>
    <xdr:sp macro="" textlink="">
      <xdr:nvSpPr>
        <xdr:cNvPr id="580" name="フローチャート: 判断 579"/>
        <xdr:cNvSpPr/>
      </xdr:nvSpPr>
      <xdr:spPr>
        <a:xfrm>
          <a:off x="13652500" y="97226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57</xdr:row>
      <xdr:rowOff>42715</xdr:rowOff>
    </xdr:from>
    <xdr:ext cx="534377" cy="259045"/>
    <xdr:sp macro="" textlink="">
      <xdr:nvSpPr>
        <xdr:cNvPr id="581" name="テキスト ボックス 580"/>
        <xdr:cNvSpPr txBox="1"/>
      </xdr:nvSpPr>
      <xdr:spPr>
        <a:xfrm>
          <a:off x="13436111" y="98153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50,730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56</xdr:row>
      <xdr:rowOff>129446</xdr:rowOff>
    </xdr:from>
    <xdr:to>
      <xdr:col>67</xdr:col>
      <xdr:colOff>101600</xdr:colOff>
      <xdr:row>57</xdr:row>
      <xdr:rowOff>59596</xdr:rowOff>
    </xdr:to>
    <xdr:sp macro="" textlink="">
      <xdr:nvSpPr>
        <xdr:cNvPr id="582" name="フローチャート: 判断 581"/>
        <xdr:cNvSpPr/>
      </xdr:nvSpPr>
      <xdr:spPr>
        <a:xfrm>
          <a:off x="12763500" y="97306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57</xdr:row>
      <xdr:rowOff>50723</xdr:rowOff>
    </xdr:from>
    <xdr:ext cx="534377" cy="259045"/>
    <xdr:sp macro="" textlink="">
      <xdr:nvSpPr>
        <xdr:cNvPr id="583" name="テキスト ボックス 582"/>
        <xdr:cNvSpPr txBox="1"/>
      </xdr:nvSpPr>
      <xdr:spPr>
        <a:xfrm>
          <a:off x="12547111" y="98233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49,679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4" name="テキスト ボックス 583"/>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5" name="テキスト ボックス 584"/>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6" name="テキスト ボックス 585"/>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7" name="テキスト ボックス 586"/>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88" name="テキスト ボックス 587"/>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55</xdr:row>
      <xdr:rowOff>115380</xdr:rowOff>
    </xdr:from>
    <xdr:to>
      <xdr:col>85</xdr:col>
      <xdr:colOff>177800</xdr:colOff>
      <xdr:row>56</xdr:row>
      <xdr:rowOff>45530</xdr:rowOff>
    </xdr:to>
    <xdr:sp macro="" textlink="">
      <xdr:nvSpPr>
        <xdr:cNvPr id="589" name="楕円 588"/>
        <xdr:cNvSpPr/>
      </xdr:nvSpPr>
      <xdr:spPr>
        <a:xfrm>
          <a:off x="16268700" y="95451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54</xdr:row>
      <xdr:rowOff>138257</xdr:rowOff>
    </xdr:from>
    <xdr:ext cx="534377" cy="259045"/>
    <xdr:sp macro="" textlink="">
      <xdr:nvSpPr>
        <xdr:cNvPr id="590" name="教育費該当値テキスト"/>
        <xdr:cNvSpPr txBox="1"/>
      </xdr:nvSpPr>
      <xdr:spPr>
        <a:xfrm>
          <a:off x="16370300" y="93965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74,025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56</xdr:row>
      <xdr:rowOff>15801</xdr:rowOff>
    </xdr:from>
    <xdr:to>
      <xdr:col>81</xdr:col>
      <xdr:colOff>101600</xdr:colOff>
      <xdr:row>56</xdr:row>
      <xdr:rowOff>117401</xdr:rowOff>
    </xdr:to>
    <xdr:sp macro="" textlink="">
      <xdr:nvSpPr>
        <xdr:cNvPr id="591" name="楕円 590"/>
        <xdr:cNvSpPr/>
      </xdr:nvSpPr>
      <xdr:spPr>
        <a:xfrm>
          <a:off x="15430500" y="96170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54</xdr:row>
      <xdr:rowOff>133928</xdr:rowOff>
    </xdr:from>
    <xdr:ext cx="534377" cy="259045"/>
    <xdr:sp macro="" textlink="">
      <xdr:nvSpPr>
        <xdr:cNvPr id="592" name="テキスト ボックス 591"/>
        <xdr:cNvSpPr txBox="1"/>
      </xdr:nvSpPr>
      <xdr:spPr>
        <a:xfrm>
          <a:off x="15214111" y="93922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64,593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55</xdr:row>
      <xdr:rowOff>76327</xdr:rowOff>
    </xdr:from>
    <xdr:to>
      <xdr:col>76</xdr:col>
      <xdr:colOff>165100</xdr:colOff>
      <xdr:row>56</xdr:row>
      <xdr:rowOff>6477</xdr:rowOff>
    </xdr:to>
    <xdr:sp macro="" textlink="">
      <xdr:nvSpPr>
        <xdr:cNvPr id="593" name="楕円 592"/>
        <xdr:cNvSpPr/>
      </xdr:nvSpPr>
      <xdr:spPr>
        <a:xfrm>
          <a:off x="14541500" y="95060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54</xdr:row>
      <xdr:rowOff>23004</xdr:rowOff>
    </xdr:from>
    <xdr:ext cx="534377" cy="259045"/>
    <xdr:sp macro="" textlink="">
      <xdr:nvSpPr>
        <xdr:cNvPr id="594" name="テキスト ボックス 593"/>
        <xdr:cNvSpPr txBox="1"/>
      </xdr:nvSpPr>
      <xdr:spPr>
        <a:xfrm>
          <a:off x="14325111" y="92813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79,150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56</xdr:row>
      <xdr:rowOff>61644</xdr:rowOff>
    </xdr:from>
    <xdr:to>
      <xdr:col>72</xdr:col>
      <xdr:colOff>38100</xdr:colOff>
      <xdr:row>56</xdr:row>
      <xdr:rowOff>163244</xdr:rowOff>
    </xdr:to>
    <xdr:sp macro="" textlink="">
      <xdr:nvSpPr>
        <xdr:cNvPr id="595" name="楕円 594"/>
        <xdr:cNvSpPr/>
      </xdr:nvSpPr>
      <xdr:spPr>
        <a:xfrm>
          <a:off x="13652500" y="96628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55</xdr:row>
      <xdr:rowOff>8321</xdr:rowOff>
    </xdr:from>
    <xdr:ext cx="534377" cy="259045"/>
    <xdr:sp macro="" textlink="">
      <xdr:nvSpPr>
        <xdr:cNvPr id="596" name="テキスト ボックス 595"/>
        <xdr:cNvSpPr txBox="1"/>
      </xdr:nvSpPr>
      <xdr:spPr>
        <a:xfrm>
          <a:off x="13436111" y="94380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58,577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55</xdr:row>
      <xdr:rowOff>152497</xdr:rowOff>
    </xdr:from>
    <xdr:to>
      <xdr:col>67</xdr:col>
      <xdr:colOff>101600</xdr:colOff>
      <xdr:row>56</xdr:row>
      <xdr:rowOff>82647</xdr:rowOff>
    </xdr:to>
    <xdr:sp macro="" textlink="">
      <xdr:nvSpPr>
        <xdr:cNvPr id="597" name="楕円 596"/>
        <xdr:cNvSpPr/>
      </xdr:nvSpPr>
      <xdr:spPr>
        <a:xfrm>
          <a:off x="12763500" y="95822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54</xdr:row>
      <xdr:rowOff>99174</xdr:rowOff>
    </xdr:from>
    <xdr:ext cx="534377" cy="259045"/>
    <xdr:sp macro="" textlink="">
      <xdr:nvSpPr>
        <xdr:cNvPr id="598" name="テキスト ボックス 597"/>
        <xdr:cNvSpPr txBox="1"/>
      </xdr:nvSpPr>
      <xdr:spPr>
        <a:xfrm>
          <a:off x="12547111" y="93574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69,154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99" name="正方形/長方形 598"/>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0" name="正方形/長方形 599"/>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1" name="正方形/長方形 600"/>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2" name="正方形/長方形 601"/>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3" name="正方形/長方形 602"/>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4" name="正方形/長方形 603"/>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5" name="正方形/長方形 604"/>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6" name="正方形/長方形 605"/>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7" name="テキスト ボックス 606"/>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08" name="直線コネクタ 607"/>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09" name="直線コネクタ 608"/>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10" name="テキスト ボックス 609"/>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11" name="直線コネクタ 610"/>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35577</xdr:rowOff>
    </xdr:from>
    <xdr:ext cx="531299" cy="259045"/>
    <xdr:sp macro="" textlink="">
      <xdr:nvSpPr>
        <xdr:cNvPr id="612" name="テキスト ボックス 611"/>
        <xdr:cNvSpPr txBox="1"/>
      </xdr:nvSpPr>
      <xdr:spPr>
        <a:xfrm>
          <a:off x="11914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13" name="直線コネクタ 612"/>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73</xdr:row>
      <xdr:rowOff>168927</xdr:rowOff>
    </xdr:from>
    <xdr:ext cx="531299" cy="259045"/>
    <xdr:sp macro="" textlink="">
      <xdr:nvSpPr>
        <xdr:cNvPr id="614" name="テキスト ボックス 613"/>
        <xdr:cNvSpPr txBox="1"/>
      </xdr:nvSpPr>
      <xdr:spPr>
        <a:xfrm>
          <a:off x="11914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15" name="直線コネクタ 614"/>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71</xdr:row>
      <xdr:rowOff>130827</xdr:rowOff>
    </xdr:from>
    <xdr:ext cx="531299" cy="259045"/>
    <xdr:sp macro="" textlink="">
      <xdr:nvSpPr>
        <xdr:cNvPr id="616" name="テキスト ボックス 615"/>
        <xdr:cNvSpPr txBox="1"/>
      </xdr:nvSpPr>
      <xdr:spPr>
        <a:xfrm>
          <a:off x="11914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17" name="直線コネクタ 616"/>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69</xdr:row>
      <xdr:rowOff>92727</xdr:rowOff>
    </xdr:from>
    <xdr:ext cx="531299" cy="259045"/>
    <xdr:sp macro="" textlink="">
      <xdr:nvSpPr>
        <xdr:cNvPr id="618" name="テキスト ボックス 617"/>
        <xdr:cNvSpPr txBox="1"/>
      </xdr:nvSpPr>
      <xdr:spPr>
        <a:xfrm>
          <a:off x="11914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19" name="直線コネクタ 618"/>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20" name="テキスト ボックス 619"/>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1" name="災害復旧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70</xdr:row>
      <xdr:rowOff>99238</xdr:rowOff>
    </xdr:from>
    <xdr:to>
      <xdr:col>85</xdr:col>
      <xdr:colOff>126364</xdr:colOff>
      <xdr:row>79</xdr:row>
      <xdr:rowOff>44450</xdr:rowOff>
    </xdr:to>
    <xdr:cxnSp macro="">
      <xdr:nvCxnSpPr>
        <xdr:cNvPr id="622" name="直線コネクタ 621"/>
        <xdr:cNvCxnSpPr/>
      </xdr:nvCxnSpPr>
      <xdr:spPr>
        <a:xfrm flipV="1">
          <a:off x="16317595" y="12100738"/>
          <a:ext cx="1269" cy="148826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48277</xdr:rowOff>
    </xdr:from>
    <xdr:ext cx="249299" cy="259045"/>
    <xdr:sp macro="" textlink="">
      <xdr:nvSpPr>
        <xdr:cNvPr id="623" name="災害復旧費最小値テキスト"/>
        <xdr:cNvSpPr txBox="1"/>
      </xdr:nvSpPr>
      <xdr:spPr>
        <a:xfrm>
          <a:off x="16370300" y="1359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44450</xdr:rowOff>
    </xdr:from>
    <xdr:to>
      <xdr:col>86</xdr:col>
      <xdr:colOff>25400</xdr:colOff>
      <xdr:row>79</xdr:row>
      <xdr:rowOff>44450</xdr:rowOff>
    </xdr:to>
    <xdr:cxnSp macro="">
      <xdr:nvCxnSpPr>
        <xdr:cNvPr id="624" name="直線コネクタ 623"/>
        <xdr:cNvCxnSpPr/>
      </xdr:nvCxnSpPr>
      <xdr:spPr>
        <a:xfrm>
          <a:off x="16230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45915</xdr:rowOff>
    </xdr:from>
    <xdr:ext cx="534377" cy="259045"/>
    <xdr:sp macro="" textlink="">
      <xdr:nvSpPr>
        <xdr:cNvPr id="625" name="災害復旧費最大値テキスト"/>
        <xdr:cNvSpPr txBox="1"/>
      </xdr:nvSpPr>
      <xdr:spPr>
        <a:xfrm>
          <a:off x="16370300" y="118759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78,124</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70</xdr:row>
      <xdr:rowOff>99238</xdr:rowOff>
    </xdr:from>
    <xdr:to>
      <xdr:col>86</xdr:col>
      <xdr:colOff>25400</xdr:colOff>
      <xdr:row>70</xdr:row>
      <xdr:rowOff>99238</xdr:rowOff>
    </xdr:to>
    <xdr:cxnSp macro="">
      <xdr:nvCxnSpPr>
        <xdr:cNvPr id="626" name="直線コネクタ 625"/>
        <xdr:cNvCxnSpPr/>
      </xdr:nvCxnSpPr>
      <xdr:spPr>
        <a:xfrm>
          <a:off x="16230600" y="121007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72</xdr:row>
      <xdr:rowOff>168142</xdr:rowOff>
    </xdr:from>
    <xdr:to>
      <xdr:col>85</xdr:col>
      <xdr:colOff>127000</xdr:colOff>
      <xdr:row>75</xdr:row>
      <xdr:rowOff>50698</xdr:rowOff>
    </xdr:to>
    <xdr:cxnSp macro="">
      <xdr:nvCxnSpPr>
        <xdr:cNvPr id="627" name="直線コネクタ 626"/>
        <xdr:cNvCxnSpPr/>
      </xdr:nvCxnSpPr>
      <xdr:spPr>
        <a:xfrm>
          <a:off x="15481300" y="12512542"/>
          <a:ext cx="838200" cy="3969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77</xdr:row>
      <xdr:rowOff>50773</xdr:rowOff>
    </xdr:from>
    <xdr:ext cx="534377" cy="259045"/>
    <xdr:sp macro="" textlink="">
      <xdr:nvSpPr>
        <xdr:cNvPr id="628" name="災害復旧費平均値テキスト"/>
        <xdr:cNvSpPr txBox="1"/>
      </xdr:nvSpPr>
      <xdr:spPr>
        <a:xfrm>
          <a:off x="16370300" y="1325242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13,869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77</xdr:row>
      <xdr:rowOff>72346</xdr:rowOff>
    </xdr:from>
    <xdr:to>
      <xdr:col>85</xdr:col>
      <xdr:colOff>177800</xdr:colOff>
      <xdr:row>78</xdr:row>
      <xdr:rowOff>2496</xdr:rowOff>
    </xdr:to>
    <xdr:sp macro="" textlink="">
      <xdr:nvSpPr>
        <xdr:cNvPr id="629" name="フローチャート: 判断 628"/>
        <xdr:cNvSpPr/>
      </xdr:nvSpPr>
      <xdr:spPr>
        <a:xfrm>
          <a:off x="16268700" y="132739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72</xdr:row>
      <xdr:rowOff>168142</xdr:rowOff>
    </xdr:from>
    <xdr:to>
      <xdr:col>81</xdr:col>
      <xdr:colOff>50800</xdr:colOff>
      <xdr:row>74</xdr:row>
      <xdr:rowOff>87046</xdr:rowOff>
    </xdr:to>
    <xdr:cxnSp macro="">
      <xdr:nvCxnSpPr>
        <xdr:cNvPr id="630" name="直線コネクタ 629"/>
        <xdr:cNvCxnSpPr/>
      </xdr:nvCxnSpPr>
      <xdr:spPr>
        <a:xfrm flipV="1">
          <a:off x="14592300" y="12512542"/>
          <a:ext cx="889000" cy="2618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78</xdr:row>
      <xdr:rowOff>13348</xdr:rowOff>
    </xdr:from>
    <xdr:to>
      <xdr:col>81</xdr:col>
      <xdr:colOff>101600</xdr:colOff>
      <xdr:row>78</xdr:row>
      <xdr:rowOff>114948</xdr:rowOff>
    </xdr:to>
    <xdr:sp macro="" textlink="">
      <xdr:nvSpPr>
        <xdr:cNvPr id="631" name="フローチャート: 判断 630"/>
        <xdr:cNvSpPr/>
      </xdr:nvSpPr>
      <xdr:spPr>
        <a:xfrm>
          <a:off x="15430500" y="133864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78</xdr:row>
      <xdr:rowOff>106075</xdr:rowOff>
    </xdr:from>
    <xdr:ext cx="469744" cy="259045"/>
    <xdr:sp macro="" textlink="">
      <xdr:nvSpPr>
        <xdr:cNvPr id="632" name="テキスト ボックス 631"/>
        <xdr:cNvSpPr txBox="1"/>
      </xdr:nvSpPr>
      <xdr:spPr>
        <a:xfrm>
          <a:off x="15246428" y="134791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74</xdr:row>
      <xdr:rowOff>87046</xdr:rowOff>
    </xdr:from>
    <xdr:to>
      <xdr:col>76</xdr:col>
      <xdr:colOff>114300</xdr:colOff>
      <xdr:row>78</xdr:row>
      <xdr:rowOff>115412</xdr:rowOff>
    </xdr:to>
    <xdr:cxnSp macro="">
      <xdr:nvCxnSpPr>
        <xdr:cNvPr id="633" name="直線コネクタ 632"/>
        <xdr:cNvCxnSpPr/>
      </xdr:nvCxnSpPr>
      <xdr:spPr>
        <a:xfrm flipV="1">
          <a:off x="13703300" y="12774346"/>
          <a:ext cx="889000" cy="7141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78</xdr:row>
      <xdr:rowOff>48171</xdr:rowOff>
    </xdr:from>
    <xdr:to>
      <xdr:col>76</xdr:col>
      <xdr:colOff>165100</xdr:colOff>
      <xdr:row>78</xdr:row>
      <xdr:rowOff>149771</xdr:rowOff>
    </xdr:to>
    <xdr:sp macro="" textlink="">
      <xdr:nvSpPr>
        <xdr:cNvPr id="634" name="フローチャート: 判断 633"/>
        <xdr:cNvSpPr/>
      </xdr:nvSpPr>
      <xdr:spPr>
        <a:xfrm>
          <a:off x="14541500" y="134212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78</xdr:row>
      <xdr:rowOff>140898</xdr:rowOff>
    </xdr:from>
    <xdr:ext cx="469744" cy="259045"/>
    <xdr:sp macro="" textlink="">
      <xdr:nvSpPr>
        <xdr:cNvPr id="635" name="テキスト ボックス 634"/>
        <xdr:cNvSpPr txBox="1"/>
      </xdr:nvSpPr>
      <xdr:spPr>
        <a:xfrm>
          <a:off x="14357428" y="135139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78</xdr:row>
      <xdr:rowOff>37154</xdr:rowOff>
    </xdr:from>
    <xdr:to>
      <xdr:col>71</xdr:col>
      <xdr:colOff>177800</xdr:colOff>
      <xdr:row>78</xdr:row>
      <xdr:rowOff>115412</xdr:rowOff>
    </xdr:to>
    <xdr:cxnSp macro="">
      <xdr:nvCxnSpPr>
        <xdr:cNvPr id="636" name="直線コネクタ 635"/>
        <xdr:cNvCxnSpPr/>
      </xdr:nvCxnSpPr>
      <xdr:spPr>
        <a:xfrm>
          <a:off x="12814300" y="13410254"/>
          <a:ext cx="889000" cy="782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78</xdr:row>
      <xdr:rowOff>114351</xdr:rowOff>
    </xdr:from>
    <xdr:to>
      <xdr:col>72</xdr:col>
      <xdr:colOff>38100</xdr:colOff>
      <xdr:row>79</xdr:row>
      <xdr:rowOff>44501</xdr:rowOff>
    </xdr:to>
    <xdr:sp macro="" textlink="">
      <xdr:nvSpPr>
        <xdr:cNvPr id="637" name="フローチャート: 判断 636"/>
        <xdr:cNvSpPr/>
      </xdr:nvSpPr>
      <xdr:spPr>
        <a:xfrm>
          <a:off x="13652500" y="134874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79</xdr:row>
      <xdr:rowOff>35628</xdr:rowOff>
    </xdr:from>
    <xdr:ext cx="469744" cy="259045"/>
    <xdr:sp macro="" textlink="">
      <xdr:nvSpPr>
        <xdr:cNvPr id="638" name="テキスト ボックス 637"/>
        <xdr:cNvSpPr txBox="1"/>
      </xdr:nvSpPr>
      <xdr:spPr>
        <a:xfrm>
          <a:off x="13468428" y="135801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81338</xdr:rowOff>
    </xdr:from>
    <xdr:to>
      <xdr:col>67</xdr:col>
      <xdr:colOff>101600</xdr:colOff>
      <xdr:row>79</xdr:row>
      <xdr:rowOff>11488</xdr:rowOff>
    </xdr:to>
    <xdr:sp macro="" textlink="">
      <xdr:nvSpPr>
        <xdr:cNvPr id="639" name="フローチャート: 判断 638"/>
        <xdr:cNvSpPr/>
      </xdr:nvSpPr>
      <xdr:spPr>
        <a:xfrm>
          <a:off x="12763500" y="134544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79</xdr:row>
      <xdr:rowOff>2615</xdr:rowOff>
    </xdr:from>
    <xdr:ext cx="469744" cy="259045"/>
    <xdr:sp macro="" textlink="">
      <xdr:nvSpPr>
        <xdr:cNvPr id="640" name="テキスト ボックス 639"/>
        <xdr:cNvSpPr txBox="1"/>
      </xdr:nvSpPr>
      <xdr:spPr>
        <a:xfrm>
          <a:off x="12579428" y="135471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1" name="テキスト ボックス 640"/>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2" name="テキスト ボックス 641"/>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3" name="テキスト ボックス 642"/>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44" name="テキスト ボックス 643"/>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45" name="テキスト ボックス 644"/>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74</xdr:row>
      <xdr:rowOff>171348</xdr:rowOff>
    </xdr:from>
    <xdr:to>
      <xdr:col>85</xdr:col>
      <xdr:colOff>177800</xdr:colOff>
      <xdr:row>75</xdr:row>
      <xdr:rowOff>101498</xdr:rowOff>
    </xdr:to>
    <xdr:sp macro="" textlink="">
      <xdr:nvSpPr>
        <xdr:cNvPr id="646" name="楕円 645"/>
        <xdr:cNvSpPr/>
      </xdr:nvSpPr>
      <xdr:spPr>
        <a:xfrm>
          <a:off x="16268700" y="128586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74</xdr:row>
      <xdr:rowOff>22775</xdr:rowOff>
    </xdr:from>
    <xdr:ext cx="534377" cy="259045"/>
    <xdr:sp macro="" textlink="">
      <xdr:nvSpPr>
        <xdr:cNvPr id="647" name="災害復旧費該当値テキスト"/>
        <xdr:cNvSpPr txBox="1"/>
      </xdr:nvSpPr>
      <xdr:spPr>
        <a:xfrm>
          <a:off x="16370300" y="127100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35,672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72</xdr:row>
      <xdr:rowOff>117342</xdr:rowOff>
    </xdr:from>
    <xdr:to>
      <xdr:col>81</xdr:col>
      <xdr:colOff>101600</xdr:colOff>
      <xdr:row>73</xdr:row>
      <xdr:rowOff>47492</xdr:rowOff>
    </xdr:to>
    <xdr:sp macro="" textlink="">
      <xdr:nvSpPr>
        <xdr:cNvPr id="648" name="楕円 647"/>
        <xdr:cNvSpPr/>
      </xdr:nvSpPr>
      <xdr:spPr>
        <a:xfrm>
          <a:off x="15430500" y="124617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71</xdr:row>
      <xdr:rowOff>64019</xdr:rowOff>
    </xdr:from>
    <xdr:ext cx="534377" cy="259045"/>
    <xdr:sp macro="" textlink="">
      <xdr:nvSpPr>
        <xdr:cNvPr id="649" name="テキスト ボックス 648"/>
        <xdr:cNvSpPr txBox="1"/>
      </xdr:nvSpPr>
      <xdr:spPr>
        <a:xfrm>
          <a:off x="15214111" y="122369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56,507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74</xdr:row>
      <xdr:rowOff>36246</xdr:rowOff>
    </xdr:from>
    <xdr:to>
      <xdr:col>76</xdr:col>
      <xdr:colOff>165100</xdr:colOff>
      <xdr:row>74</xdr:row>
      <xdr:rowOff>137846</xdr:rowOff>
    </xdr:to>
    <xdr:sp macro="" textlink="">
      <xdr:nvSpPr>
        <xdr:cNvPr id="650" name="楕円 649"/>
        <xdr:cNvSpPr/>
      </xdr:nvSpPr>
      <xdr:spPr>
        <a:xfrm>
          <a:off x="14541500" y="127235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72</xdr:row>
      <xdr:rowOff>154373</xdr:rowOff>
    </xdr:from>
    <xdr:ext cx="534377" cy="259045"/>
    <xdr:sp macro="" textlink="">
      <xdr:nvSpPr>
        <xdr:cNvPr id="651" name="テキスト ボックス 650"/>
        <xdr:cNvSpPr txBox="1"/>
      </xdr:nvSpPr>
      <xdr:spPr>
        <a:xfrm>
          <a:off x="14325111" y="124987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42,764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78</xdr:row>
      <xdr:rowOff>64612</xdr:rowOff>
    </xdr:from>
    <xdr:to>
      <xdr:col>72</xdr:col>
      <xdr:colOff>38100</xdr:colOff>
      <xdr:row>78</xdr:row>
      <xdr:rowOff>166212</xdr:rowOff>
    </xdr:to>
    <xdr:sp macro="" textlink="">
      <xdr:nvSpPr>
        <xdr:cNvPr id="652" name="楕円 651"/>
        <xdr:cNvSpPr/>
      </xdr:nvSpPr>
      <xdr:spPr>
        <a:xfrm>
          <a:off x="13652500" y="134377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77</xdr:row>
      <xdr:rowOff>11289</xdr:rowOff>
    </xdr:from>
    <xdr:ext cx="469744" cy="259045"/>
    <xdr:sp macro="" textlink="">
      <xdr:nvSpPr>
        <xdr:cNvPr id="653" name="テキスト ボックス 652"/>
        <xdr:cNvSpPr txBox="1"/>
      </xdr:nvSpPr>
      <xdr:spPr>
        <a:xfrm>
          <a:off x="13468428" y="132129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77</xdr:row>
      <xdr:rowOff>157804</xdr:rowOff>
    </xdr:from>
    <xdr:to>
      <xdr:col>67</xdr:col>
      <xdr:colOff>101600</xdr:colOff>
      <xdr:row>78</xdr:row>
      <xdr:rowOff>87954</xdr:rowOff>
    </xdr:to>
    <xdr:sp macro="" textlink="">
      <xdr:nvSpPr>
        <xdr:cNvPr id="654" name="楕円 653"/>
        <xdr:cNvSpPr/>
      </xdr:nvSpPr>
      <xdr:spPr>
        <a:xfrm>
          <a:off x="12763500" y="133594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76</xdr:row>
      <xdr:rowOff>104481</xdr:rowOff>
    </xdr:from>
    <xdr:ext cx="469744" cy="259045"/>
    <xdr:sp macro="" textlink="">
      <xdr:nvSpPr>
        <xdr:cNvPr id="655" name="テキスト ボックス 654"/>
        <xdr:cNvSpPr txBox="1"/>
      </xdr:nvSpPr>
      <xdr:spPr>
        <a:xfrm>
          <a:off x="12579428" y="131346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56" name="正方形/長方形 655"/>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7" name="正方形/長方形 656"/>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58" name="正方形/長方形 657"/>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59" name="正方形/長方形 658"/>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0" name="正方形/長方形 659"/>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42,337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1" name="正方形/長方形 660"/>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2" name="正方形/長方形 661"/>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52,906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3" name="正方形/長方形 662"/>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64" name="テキスト ボックス 663"/>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65" name="直線コネクタ 664"/>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66" name="直線コネクタ 665"/>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67" name="テキスト ボックス 666"/>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68" name="直線コネクタ 667"/>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35577</xdr:rowOff>
    </xdr:from>
    <xdr:ext cx="531299" cy="259045"/>
    <xdr:sp macro="" textlink="">
      <xdr:nvSpPr>
        <xdr:cNvPr id="669" name="テキスト ボックス 668"/>
        <xdr:cNvSpPr txBox="1"/>
      </xdr:nvSpPr>
      <xdr:spPr>
        <a:xfrm>
          <a:off x="11914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70" name="直線コネクタ 669"/>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93</xdr:row>
      <xdr:rowOff>168927</xdr:rowOff>
    </xdr:from>
    <xdr:ext cx="595419" cy="259045"/>
    <xdr:sp macro="" textlink="">
      <xdr:nvSpPr>
        <xdr:cNvPr id="671" name="テキスト ボックス 670"/>
        <xdr:cNvSpPr txBox="1"/>
      </xdr:nvSpPr>
      <xdr:spPr>
        <a:xfrm>
          <a:off x="11850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72" name="直線コネクタ 671"/>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91</xdr:row>
      <xdr:rowOff>130827</xdr:rowOff>
    </xdr:from>
    <xdr:ext cx="595419" cy="259045"/>
    <xdr:sp macro="" textlink="">
      <xdr:nvSpPr>
        <xdr:cNvPr id="673" name="テキスト ボックス 672"/>
        <xdr:cNvSpPr txBox="1"/>
      </xdr:nvSpPr>
      <xdr:spPr>
        <a:xfrm>
          <a:off x="11850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74" name="直線コネクタ 673"/>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92727</xdr:rowOff>
    </xdr:from>
    <xdr:ext cx="595419" cy="259045"/>
    <xdr:sp macro="" textlink="">
      <xdr:nvSpPr>
        <xdr:cNvPr id="675" name="テキスト ボックス 674"/>
        <xdr:cNvSpPr txBox="1"/>
      </xdr:nvSpPr>
      <xdr:spPr>
        <a:xfrm>
          <a:off x="11850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76" name="直線コネクタ 675"/>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77" name="テキスト ボックス 676"/>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78" name="公債費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92</xdr:row>
      <xdr:rowOff>27243</xdr:rowOff>
    </xdr:from>
    <xdr:to>
      <xdr:col>85</xdr:col>
      <xdr:colOff>126364</xdr:colOff>
      <xdr:row>98</xdr:row>
      <xdr:rowOff>27465</xdr:rowOff>
    </xdr:to>
    <xdr:cxnSp macro="">
      <xdr:nvCxnSpPr>
        <xdr:cNvPr id="679" name="直線コネクタ 678"/>
        <xdr:cNvCxnSpPr/>
      </xdr:nvCxnSpPr>
      <xdr:spPr>
        <a:xfrm flipV="1">
          <a:off x="16317595" y="15800643"/>
          <a:ext cx="1269" cy="102892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31292</xdr:rowOff>
    </xdr:from>
    <xdr:ext cx="534377" cy="259045"/>
    <xdr:sp macro="" textlink="">
      <xdr:nvSpPr>
        <xdr:cNvPr id="680" name="公債費最小値テキスト"/>
        <xdr:cNvSpPr txBox="1"/>
      </xdr:nvSpPr>
      <xdr:spPr>
        <a:xfrm>
          <a:off x="16370300" y="168333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24,729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27465</xdr:rowOff>
    </xdr:from>
    <xdr:to>
      <xdr:col>86</xdr:col>
      <xdr:colOff>25400</xdr:colOff>
      <xdr:row>98</xdr:row>
      <xdr:rowOff>27465</xdr:rowOff>
    </xdr:to>
    <xdr:cxnSp macro="">
      <xdr:nvCxnSpPr>
        <xdr:cNvPr id="681" name="直線コネクタ 680"/>
        <xdr:cNvCxnSpPr/>
      </xdr:nvCxnSpPr>
      <xdr:spPr>
        <a:xfrm>
          <a:off x="16230600" y="1682956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90</xdr:row>
      <xdr:rowOff>145370</xdr:rowOff>
    </xdr:from>
    <xdr:ext cx="599010" cy="259045"/>
    <xdr:sp macro="" textlink="">
      <xdr:nvSpPr>
        <xdr:cNvPr id="682" name="公債費最大値テキスト"/>
        <xdr:cNvSpPr txBox="1"/>
      </xdr:nvSpPr>
      <xdr:spPr>
        <a:xfrm>
          <a:off x="16370300" y="1557587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159,758</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92</xdr:row>
      <xdr:rowOff>27243</xdr:rowOff>
    </xdr:from>
    <xdr:to>
      <xdr:col>86</xdr:col>
      <xdr:colOff>25400</xdr:colOff>
      <xdr:row>92</xdr:row>
      <xdr:rowOff>27243</xdr:rowOff>
    </xdr:to>
    <xdr:cxnSp macro="">
      <xdr:nvCxnSpPr>
        <xdr:cNvPr id="683" name="直線コネクタ 682"/>
        <xdr:cNvCxnSpPr/>
      </xdr:nvCxnSpPr>
      <xdr:spPr>
        <a:xfrm>
          <a:off x="16230600" y="158006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92</xdr:row>
      <xdr:rowOff>13094</xdr:rowOff>
    </xdr:from>
    <xdr:to>
      <xdr:col>85</xdr:col>
      <xdr:colOff>127000</xdr:colOff>
      <xdr:row>92</xdr:row>
      <xdr:rowOff>27243</xdr:rowOff>
    </xdr:to>
    <xdr:cxnSp macro="">
      <xdr:nvCxnSpPr>
        <xdr:cNvPr id="684" name="直線コネクタ 683"/>
        <xdr:cNvCxnSpPr/>
      </xdr:nvCxnSpPr>
      <xdr:spPr>
        <a:xfrm>
          <a:off x="15481300" y="15786494"/>
          <a:ext cx="838200" cy="141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96</xdr:row>
      <xdr:rowOff>26202</xdr:rowOff>
    </xdr:from>
    <xdr:ext cx="534377" cy="259045"/>
    <xdr:sp macro="" textlink="">
      <xdr:nvSpPr>
        <xdr:cNvPr id="685" name="公債費平均値テキスト"/>
        <xdr:cNvSpPr txBox="1"/>
      </xdr:nvSpPr>
      <xdr:spPr>
        <a:xfrm>
          <a:off x="16370300" y="1648540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60,397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47775</xdr:rowOff>
    </xdr:from>
    <xdr:to>
      <xdr:col>85</xdr:col>
      <xdr:colOff>177800</xdr:colOff>
      <xdr:row>96</xdr:row>
      <xdr:rowOff>149375</xdr:rowOff>
    </xdr:to>
    <xdr:sp macro="" textlink="">
      <xdr:nvSpPr>
        <xdr:cNvPr id="686" name="フローチャート: 判断 685"/>
        <xdr:cNvSpPr/>
      </xdr:nvSpPr>
      <xdr:spPr>
        <a:xfrm>
          <a:off x="16268700" y="165069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91</xdr:row>
      <xdr:rowOff>152615</xdr:rowOff>
    </xdr:from>
    <xdr:to>
      <xdr:col>81</xdr:col>
      <xdr:colOff>50800</xdr:colOff>
      <xdr:row>92</xdr:row>
      <xdr:rowOff>13094</xdr:rowOff>
    </xdr:to>
    <xdr:cxnSp macro="">
      <xdr:nvCxnSpPr>
        <xdr:cNvPr id="687" name="直線コネクタ 686"/>
        <xdr:cNvCxnSpPr/>
      </xdr:nvCxnSpPr>
      <xdr:spPr>
        <a:xfrm>
          <a:off x="14592300" y="15754565"/>
          <a:ext cx="889000" cy="319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96</xdr:row>
      <xdr:rowOff>43165</xdr:rowOff>
    </xdr:from>
    <xdr:to>
      <xdr:col>81</xdr:col>
      <xdr:colOff>101600</xdr:colOff>
      <xdr:row>96</xdr:row>
      <xdr:rowOff>144765</xdr:rowOff>
    </xdr:to>
    <xdr:sp macro="" textlink="">
      <xdr:nvSpPr>
        <xdr:cNvPr id="688" name="フローチャート: 判断 687"/>
        <xdr:cNvSpPr/>
      </xdr:nvSpPr>
      <xdr:spPr>
        <a:xfrm>
          <a:off x="15430500" y="165023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96</xdr:row>
      <xdr:rowOff>135892</xdr:rowOff>
    </xdr:from>
    <xdr:ext cx="534377" cy="259045"/>
    <xdr:sp macro="" textlink="">
      <xdr:nvSpPr>
        <xdr:cNvPr id="689" name="テキスト ボックス 688"/>
        <xdr:cNvSpPr txBox="1"/>
      </xdr:nvSpPr>
      <xdr:spPr>
        <a:xfrm>
          <a:off x="15214111" y="165950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61,002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91</xdr:row>
      <xdr:rowOff>142999</xdr:rowOff>
    </xdr:from>
    <xdr:to>
      <xdr:col>76</xdr:col>
      <xdr:colOff>114300</xdr:colOff>
      <xdr:row>91</xdr:row>
      <xdr:rowOff>152615</xdr:rowOff>
    </xdr:to>
    <xdr:cxnSp macro="">
      <xdr:nvCxnSpPr>
        <xdr:cNvPr id="690" name="直線コネクタ 689"/>
        <xdr:cNvCxnSpPr/>
      </xdr:nvCxnSpPr>
      <xdr:spPr>
        <a:xfrm>
          <a:off x="13703300" y="15744949"/>
          <a:ext cx="889000" cy="96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96</xdr:row>
      <xdr:rowOff>40894</xdr:rowOff>
    </xdr:from>
    <xdr:to>
      <xdr:col>76</xdr:col>
      <xdr:colOff>165100</xdr:colOff>
      <xdr:row>96</xdr:row>
      <xdr:rowOff>142494</xdr:rowOff>
    </xdr:to>
    <xdr:sp macro="" textlink="">
      <xdr:nvSpPr>
        <xdr:cNvPr id="691" name="フローチャート: 判断 690"/>
        <xdr:cNvSpPr/>
      </xdr:nvSpPr>
      <xdr:spPr>
        <a:xfrm>
          <a:off x="14541500" y="165000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96</xdr:row>
      <xdr:rowOff>133621</xdr:rowOff>
    </xdr:from>
    <xdr:ext cx="534377" cy="259045"/>
    <xdr:sp macro="" textlink="">
      <xdr:nvSpPr>
        <xdr:cNvPr id="692" name="テキスト ボックス 691"/>
        <xdr:cNvSpPr txBox="1"/>
      </xdr:nvSpPr>
      <xdr:spPr>
        <a:xfrm>
          <a:off x="14325111" y="165928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61,300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91</xdr:row>
      <xdr:rowOff>81491</xdr:rowOff>
    </xdr:from>
    <xdr:to>
      <xdr:col>71</xdr:col>
      <xdr:colOff>177800</xdr:colOff>
      <xdr:row>91</xdr:row>
      <xdr:rowOff>142999</xdr:rowOff>
    </xdr:to>
    <xdr:cxnSp macro="">
      <xdr:nvCxnSpPr>
        <xdr:cNvPr id="693" name="直線コネクタ 692"/>
        <xdr:cNvCxnSpPr/>
      </xdr:nvCxnSpPr>
      <xdr:spPr>
        <a:xfrm>
          <a:off x="12814300" y="15683441"/>
          <a:ext cx="889000" cy="615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96</xdr:row>
      <xdr:rowOff>45207</xdr:rowOff>
    </xdr:from>
    <xdr:to>
      <xdr:col>72</xdr:col>
      <xdr:colOff>38100</xdr:colOff>
      <xdr:row>96</xdr:row>
      <xdr:rowOff>146807</xdr:rowOff>
    </xdr:to>
    <xdr:sp macro="" textlink="">
      <xdr:nvSpPr>
        <xdr:cNvPr id="694" name="フローチャート: 判断 693"/>
        <xdr:cNvSpPr/>
      </xdr:nvSpPr>
      <xdr:spPr>
        <a:xfrm>
          <a:off x="13652500" y="165044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96</xdr:row>
      <xdr:rowOff>137934</xdr:rowOff>
    </xdr:from>
    <xdr:ext cx="534377" cy="259045"/>
    <xdr:sp macro="" textlink="">
      <xdr:nvSpPr>
        <xdr:cNvPr id="695" name="テキスト ボックス 694"/>
        <xdr:cNvSpPr txBox="1"/>
      </xdr:nvSpPr>
      <xdr:spPr>
        <a:xfrm>
          <a:off x="13436111" y="165971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60,734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96</xdr:row>
      <xdr:rowOff>49650</xdr:rowOff>
    </xdr:from>
    <xdr:to>
      <xdr:col>67</xdr:col>
      <xdr:colOff>101600</xdr:colOff>
      <xdr:row>96</xdr:row>
      <xdr:rowOff>151250</xdr:rowOff>
    </xdr:to>
    <xdr:sp macro="" textlink="">
      <xdr:nvSpPr>
        <xdr:cNvPr id="696" name="フローチャート: 判断 695"/>
        <xdr:cNvSpPr/>
      </xdr:nvSpPr>
      <xdr:spPr>
        <a:xfrm>
          <a:off x="12763500" y="16508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96</xdr:row>
      <xdr:rowOff>142377</xdr:rowOff>
    </xdr:from>
    <xdr:ext cx="534377" cy="259045"/>
    <xdr:sp macro="" textlink="">
      <xdr:nvSpPr>
        <xdr:cNvPr id="697" name="テキスト ボックス 696"/>
        <xdr:cNvSpPr txBox="1"/>
      </xdr:nvSpPr>
      <xdr:spPr>
        <a:xfrm>
          <a:off x="12547111" y="166015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60,151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98" name="テキスト ボックス 697"/>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9" name="テキスト ボックス 698"/>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0" name="テキスト ボックス 699"/>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01" name="テキスト ボックス 700"/>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2" name="テキスト ボックス 701"/>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91</xdr:row>
      <xdr:rowOff>147893</xdr:rowOff>
    </xdr:from>
    <xdr:to>
      <xdr:col>85</xdr:col>
      <xdr:colOff>177800</xdr:colOff>
      <xdr:row>92</xdr:row>
      <xdr:rowOff>78043</xdr:rowOff>
    </xdr:to>
    <xdr:sp macro="" textlink="">
      <xdr:nvSpPr>
        <xdr:cNvPr id="703" name="楕円 702"/>
        <xdr:cNvSpPr/>
      </xdr:nvSpPr>
      <xdr:spPr>
        <a:xfrm>
          <a:off x="16268700" y="157498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91</xdr:row>
      <xdr:rowOff>100920</xdr:rowOff>
    </xdr:from>
    <xdr:ext cx="599010" cy="259045"/>
    <xdr:sp macro="" textlink="">
      <xdr:nvSpPr>
        <xdr:cNvPr id="704" name="公債費該当値テキスト"/>
        <xdr:cNvSpPr txBox="1"/>
      </xdr:nvSpPr>
      <xdr:spPr>
        <a:xfrm>
          <a:off x="16370300" y="1570287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159,758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91</xdr:row>
      <xdr:rowOff>133744</xdr:rowOff>
    </xdr:from>
    <xdr:to>
      <xdr:col>81</xdr:col>
      <xdr:colOff>101600</xdr:colOff>
      <xdr:row>92</xdr:row>
      <xdr:rowOff>63894</xdr:rowOff>
    </xdr:to>
    <xdr:sp macro="" textlink="">
      <xdr:nvSpPr>
        <xdr:cNvPr id="705" name="楕円 704"/>
        <xdr:cNvSpPr/>
      </xdr:nvSpPr>
      <xdr:spPr>
        <a:xfrm>
          <a:off x="15430500" y="157356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90</xdr:row>
      <xdr:rowOff>80421</xdr:rowOff>
    </xdr:from>
    <xdr:ext cx="599010" cy="259045"/>
    <xdr:sp macro="" textlink="">
      <xdr:nvSpPr>
        <xdr:cNvPr id="706" name="テキスト ボックス 705"/>
        <xdr:cNvSpPr txBox="1"/>
      </xdr:nvSpPr>
      <xdr:spPr>
        <a:xfrm>
          <a:off x="15181795" y="155109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161,615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91</xdr:row>
      <xdr:rowOff>101815</xdr:rowOff>
    </xdr:from>
    <xdr:to>
      <xdr:col>76</xdr:col>
      <xdr:colOff>165100</xdr:colOff>
      <xdr:row>92</xdr:row>
      <xdr:rowOff>31965</xdr:rowOff>
    </xdr:to>
    <xdr:sp macro="" textlink="">
      <xdr:nvSpPr>
        <xdr:cNvPr id="707" name="楕円 706"/>
        <xdr:cNvSpPr/>
      </xdr:nvSpPr>
      <xdr:spPr>
        <a:xfrm>
          <a:off x="14541500" y="157037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90</xdr:row>
      <xdr:rowOff>48492</xdr:rowOff>
    </xdr:from>
    <xdr:ext cx="599010" cy="259045"/>
    <xdr:sp macro="" textlink="">
      <xdr:nvSpPr>
        <xdr:cNvPr id="708" name="テキスト ボックス 707"/>
        <xdr:cNvSpPr txBox="1"/>
      </xdr:nvSpPr>
      <xdr:spPr>
        <a:xfrm>
          <a:off x="14292795" y="1547899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165,805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91</xdr:row>
      <xdr:rowOff>92199</xdr:rowOff>
    </xdr:from>
    <xdr:to>
      <xdr:col>72</xdr:col>
      <xdr:colOff>38100</xdr:colOff>
      <xdr:row>92</xdr:row>
      <xdr:rowOff>22349</xdr:rowOff>
    </xdr:to>
    <xdr:sp macro="" textlink="">
      <xdr:nvSpPr>
        <xdr:cNvPr id="709" name="楕円 708"/>
        <xdr:cNvSpPr/>
      </xdr:nvSpPr>
      <xdr:spPr>
        <a:xfrm>
          <a:off x="13652500" y="156941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90</xdr:row>
      <xdr:rowOff>38876</xdr:rowOff>
    </xdr:from>
    <xdr:ext cx="599010" cy="259045"/>
    <xdr:sp macro="" textlink="">
      <xdr:nvSpPr>
        <xdr:cNvPr id="710" name="テキスト ボックス 709"/>
        <xdr:cNvSpPr txBox="1"/>
      </xdr:nvSpPr>
      <xdr:spPr>
        <a:xfrm>
          <a:off x="13403795" y="1546937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167,067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91</xdr:row>
      <xdr:rowOff>30691</xdr:rowOff>
    </xdr:from>
    <xdr:to>
      <xdr:col>67</xdr:col>
      <xdr:colOff>101600</xdr:colOff>
      <xdr:row>91</xdr:row>
      <xdr:rowOff>132291</xdr:rowOff>
    </xdr:to>
    <xdr:sp macro="" textlink="">
      <xdr:nvSpPr>
        <xdr:cNvPr id="711" name="楕円 710"/>
        <xdr:cNvSpPr/>
      </xdr:nvSpPr>
      <xdr:spPr>
        <a:xfrm>
          <a:off x="12763500" y="156326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89</xdr:row>
      <xdr:rowOff>148818</xdr:rowOff>
    </xdr:from>
    <xdr:ext cx="599010" cy="259045"/>
    <xdr:sp macro="" textlink="">
      <xdr:nvSpPr>
        <xdr:cNvPr id="712" name="テキスト ボックス 711"/>
        <xdr:cNvSpPr txBox="1"/>
      </xdr:nvSpPr>
      <xdr:spPr>
        <a:xfrm>
          <a:off x="12514795" y="1540786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175,139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3" name="正方形/長方形 712"/>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14" name="正方形/長方形 713"/>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15" name="正方形/長方形 714"/>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16" name="正方形/長方形 715"/>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17" name="正方形/長方形 716"/>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18" name="正方形/長方形 717"/>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9" name="正方形/長方形 718"/>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0" name="正方形/長方形 719"/>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21" name="テキスト ボックス 720"/>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2" name="直線コネクタ 721"/>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139700</xdr:rowOff>
    </xdr:from>
    <xdr:to>
      <xdr:col>120</xdr:col>
      <xdr:colOff>114300</xdr:colOff>
      <xdr:row>38</xdr:row>
      <xdr:rowOff>139700</xdr:rowOff>
    </xdr:to>
    <xdr:cxnSp macro="">
      <xdr:nvCxnSpPr>
        <xdr:cNvPr id="723" name="直線コネクタ 722"/>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168927</xdr:rowOff>
    </xdr:from>
    <xdr:ext cx="248786" cy="259045"/>
    <xdr:sp macro="" textlink="">
      <xdr:nvSpPr>
        <xdr:cNvPr id="724" name="テキスト ボックス 723"/>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25400</xdr:rowOff>
    </xdr:from>
    <xdr:to>
      <xdr:col>120</xdr:col>
      <xdr:colOff>114300</xdr:colOff>
      <xdr:row>36</xdr:row>
      <xdr:rowOff>25400</xdr:rowOff>
    </xdr:to>
    <xdr:cxnSp macro="">
      <xdr:nvCxnSpPr>
        <xdr:cNvPr id="725" name="直線コネクタ 724"/>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35</xdr:row>
      <xdr:rowOff>54627</xdr:rowOff>
    </xdr:from>
    <xdr:ext cx="467179" cy="259045"/>
    <xdr:sp macro="" textlink="">
      <xdr:nvSpPr>
        <xdr:cNvPr id="726" name="テキスト ボックス 725"/>
        <xdr:cNvSpPr txBox="1"/>
      </xdr:nvSpPr>
      <xdr:spPr>
        <a:xfrm>
          <a:off x="17820821" y="6055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82550</xdr:rowOff>
    </xdr:from>
    <xdr:to>
      <xdr:col>120</xdr:col>
      <xdr:colOff>114300</xdr:colOff>
      <xdr:row>33</xdr:row>
      <xdr:rowOff>82550</xdr:rowOff>
    </xdr:to>
    <xdr:cxnSp macro="">
      <xdr:nvCxnSpPr>
        <xdr:cNvPr id="727" name="直線コネクタ 726"/>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32</xdr:row>
      <xdr:rowOff>111777</xdr:rowOff>
    </xdr:from>
    <xdr:ext cx="467179" cy="259045"/>
    <xdr:sp macro="" textlink="">
      <xdr:nvSpPr>
        <xdr:cNvPr id="728" name="テキスト ボックス 727"/>
        <xdr:cNvSpPr txBox="1"/>
      </xdr:nvSpPr>
      <xdr:spPr>
        <a:xfrm>
          <a:off x="17820821" y="5598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139700</xdr:rowOff>
    </xdr:from>
    <xdr:to>
      <xdr:col>120</xdr:col>
      <xdr:colOff>114300</xdr:colOff>
      <xdr:row>30</xdr:row>
      <xdr:rowOff>139700</xdr:rowOff>
    </xdr:to>
    <xdr:cxnSp macro="">
      <xdr:nvCxnSpPr>
        <xdr:cNvPr id="729" name="直線コネクタ 728"/>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29</xdr:row>
      <xdr:rowOff>168927</xdr:rowOff>
    </xdr:from>
    <xdr:ext cx="467179" cy="259045"/>
    <xdr:sp macro="" textlink="">
      <xdr:nvSpPr>
        <xdr:cNvPr id="730" name="テキスト ボックス 729"/>
        <xdr:cNvSpPr txBox="1"/>
      </xdr:nvSpPr>
      <xdr:spPr>
        <a:xfrm>
          <a:off x="17820821" y="5140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1" name="直線コネクタ 730"/>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27</xdr:row>
      <xdr:rowOff>54627</xdr:rowOff>
    </xdr:from>
    <xdr:ext cx="467179" cy="259045"/>
    <xdr:sp macro="" textlink="">
      <xdr:nvSpPr>
        <xdr:cNvPr id="732" name="テキスト ボックス 731"/>
        <xdr:cNvSpPr txBox="1"/>
      </xdr:nvSpPr>
      <xdr:spPr>
        <a:xfrm>
          <a:off x="17820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3" name="諸支出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32</xdr:row>
      <xdr:rowOff>13056</xdr:rowOff>
    </xdr:from>
    <xdr:to>
      <xdr:col>116</xdr:col>
      <xdr:colOff>62864</xdr:colOff>
      <xdr:row>38</xdr:row>
      <xdr:rowOff>139700</xdr:rowOff>
    </xdr:to>
    <xdr:cxnSp macro="">
      <xdr:nvCxnSpPr>
        <xdr:cNvPr id="734" name="直線コネクタ 733"/>
        <xdr:cNvCxnSpPr/>
      </xdr:nvCxnSpPr>
      <xdr:spPr>
        <a:xfrm flipV="1">
          <a:off x="22159595" y="5499456"/>
          <a:ext cx="1269" cy="115534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17</xdr:rowOff>
    </xdr:from>
    <xdr:ext cx="249299" cy="259045"/>
    <xdr:sp macro="" textlink="">
      <xdr:nvSpPr>
        <xdr:cNvPr id="735" name="諸支出金最小値テキスト"/>
        <xdr:cNvSpPr txBox="1"/>
      </xdr:nvSpPr>
      <xdr:spPr>
        <a:xfrm>
          <a:off x="22212300" y="668656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139700</xdr:rowOff>
    </xdr:from>
    <xdr:to>
      <xdr:col>116</xdr:col>
      <xdr:colOff>152400</xdr:colOff>
      <xdr:row>38</xdr:row>
      <xdr:rowOff>139700</xdr:rowOff>
    </xdr:to>
    <xdr:cxnSp macro="">
      <xdr:nvCxnSpPr>
        <xdr:cNvPr id="736" name="直線コネクタ 735"/>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30</xdr:row>
      <xdr:rowOff>131183</xdr:rowOff>
    </xdr:from>
    <xdr:ext cx="469744" cy="259045"/>
    <xdr:sp macro="" textlink="">
      <xdr:nvSpPr>
        <xdr:cNvPr id="737" name="諸支出金最大値テキスト"/>
        <xdr:cNvSpPr txBox="1"/>
      </xdr:nvSpPr>
      <xdr:spPr>
        <a:xfrm>
          <a:off x="22212300" y="52746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2,527</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32</xdr:row>
      <xdr:rowOff>13056</xdr:rowOff>
    </xdr:from>
    <xdr:to>
      <xdr:col>116</xdr:col>
      <xdr:colOff>152400</xdr:colOff>
      <xdr:row>32</xdr:row>
      <xdr:rowOff>13056</xdr:rowOff>
    </xdr:to>
    <xdr:cxnSp macro="">
      <xdr:nvCxnSpPr>
        <xdr:cNvPr id="738" name="直線コネクタ 737"/>
        <xdr:cNvCxnSpPr/>
      </xdr:nvCxnSpPr>
      <xdr:spPr>
        <a:xfrm>
          <a:off x="22072600" y="54994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139700</xdr:rowOff>
    </xdr:from>
    <xdr:to>
      <xdr:col>116</xdr:col>
      <xdr:colOff>63500</xdr:colOff>
      <xdr:row>38</xdr:row>
      <xdr:rowOff>139700</xdr:rowOff>
    </xdr:to>
    <xdr:cxnSp macro="">
      <xdr:nvCxnSpPr>
        <xdr:cNvPr id="739" name="直線コネクタ 738"/>
        <xdr:cNvCxnSpPr/>
      </xdr:nvCxnSpPr>
      <xdr:spPr>
        <a:xfrm>
          <a:off x="21323300" y="6654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88917</xdr:rowOff>
    </xdr:from>
    <xdr:ext cx="313932" cy="259045"/>
    <xdr:sp macro="" textlink="">
      <xdr:nvSpPr>
        <xdr:cNvPr id="740" name="諸支出金平均値テキスト"/>
        <xdr:cNvSpPr txBox="1"/>
      </xdr:nvSpPr>
      <xdr:spPr>
        <a:xfrm>
          <a:off x="22212300" y="6432567"/>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66040</xdr:rowOff>
    </xdr:from>
    <xdr:to>
      <xdr:col>116</xdr:col>
      <xdr:colOff>114300</xdr:colOff>
      <xdr:row>38</xdr:row>
      <xdr:rowOff>167640</xdr:rowOff>
    </xdr:to>
    <xdr:sp macro="" textlink="">
      <xdr:nvSpPr>
        <xdr:cNvPr id="741" name="フローチャート: 判断 740"/>
        <xdr:cNvSpPr/>
      </xdr:nvSpPr>
      <xdr:spPr>
        <a:xfrm>
          <a:off x="22110700" y="65811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139700</xdr:rowOff>
    </xdr:from>
    <xdr:to>
      <xdr:col>111</xdr:col>
      <xdr:colOff>177800</xdr:colOff>
      <xdr:row>38</xdr:row>
      <xdr:rowOff>139700</xdr:rowOff>
    </xdr:to>
    <xdr:cxnSp macro="">
      <xdr:nvCxnSpPr>
        <xdr:cNvPr id="742" name="直線コネクタ 741"/>
        <xdr:cNvCxnSpPr/>
      </xdr:nvCxnSpPr>
      <xdr:spPr>
        <a:xfrm>
          <a:off x="20434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57353</xdr:rowOff>
    </xdr:from>
    <xdr:to>
      <xdr:col>112</xdr:col>
      <xdr:colOff>38100</xdr:colOff>
      <xdr:row>38</xdr:row>
      <xdr:rowOff>158953</xdr:rowOff>
    </xdr:to>
    <xdr:sp macro="" textlink="">
      <xdr:nvSpPr>
        <xdr:cNvPr id="743" name="フローチャート: 判断 742"/>
        <xdr:cNvSpPr/>
      </xdr:nvSpPr>
      <xdr:spPr>
        <a:xfrm>
          <a:off x="21272500" y="65724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20833</xdr:colOff>
      <xdr:row>37</xdr:row>
      <xdr:rowOff>4030</xdr:rowOff>
    </xdr:from>
    <xdr:ext cx="313932" cy="259045"/>
    <xdr:sp macro="" textlink="">
      <xdr:nvSpPr>
        <xdr:cNvPr id="744" name="テキスト ボックス 743"/>
        <xdr:cNvSpPr txBox="1"/>
      </xdr:nvSpPr>
      <xdr:spPr>
        <a:xfrm>
          <a:off x="21166333" y="6347680"/>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139700</xdr:rowOff>
    </xdr:from>
    <xdr:to>
      <xdr:col>107</xdr:col>
      <xdr:colOff>50800</xdr:colOff>
      <xdr:row>38</xdr:row>
      <xdr:rowOff>139700</xdr:rowOff>
    </xdr:to>
    <xdr:cxnSp macro="">
      <xdr:nvCxnSpPr>
        <xdr:cNvPr id="745" name="直線コネクタ 744"/>
        <xdr:cNvCxnSpPr/>
      </xdr:nvCxnSpPr>
      <xdr:spPr>
        <a:xfrm>
          <a:off x="19545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42266</xdr:rowOff>
    </xdr:from>
    <xdr:to>
      <xdr:col>107</xdr:col>
      <xdr:colOff>101600</xdr:colOff>
      <xdr:row>38</xdr:row>
      <xdr:rowOff>143866</xdr:rowOff>
    </xdr:to>
    <xdr:sp macro="" textlink="">
      <xdr:nvSpPr>
        <xdr:cNvPr id="746" name="フローチャート: 判断 745"/>
        <xdr:cNvSpPr/>
      </xdr:nvSpPr>
      <xdr:spPr>
        <a:xfrm>
          <a:off x="20383500" y="65573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36</xdr:row>
      <xdr:rowOff>160393</xdr:rowOff>
    </xdr:from>
    <xdr:ext cx="378565" cy="259045"/>
    <xdr:sp macro="" textlink="">
      <xdr:nvSpPr>
        <xdr:cNvPr id="747" name="テキスト ボックス 746"/>
        <xdr:cNvSpPr txBox="1"/>
      </xdr:nvSpPr>
      <xdr:spPr>
        <a:xfrm>
          <a:off x="20245017" y="633259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139700</xdr:rowOff>
    </xdr:from>
    <xdr:to>
      <xdr:col>102</xdr:col>
      <xdr:colOff>114300</xdr:colOff>
      <xdr:row>38</xdr:row>
      <xdr:rowOff>139700</xdr:rowOff>
    </xdr:to>
    <xdr:cxnSp macro="">
      <xdr:nvCxnSpPr>
        <xdr:cNvPr id="748" name="直線コネクタ 747"/>
        <xdr:cNvCxnSpPr/>
      </xdr:nvCxnSpPr>
      <xdr:spPr>
        <a:xfrm>
          <a:off x="18656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54610</xdr:rowOff>
    </xdr:from>
    <xdr:to>
      <xdr:col>102</xdr:col>
      <xdr:colOff>165100</xdr:colOff>
      <xdr:row>38</xdr:row>
      <xdr:rowOff>156210</xdr:rowOff>
    </xdr:to>
    <xdr:sp macro="" textlink="">
      <xdr:nvSpPr>
        <xdr:cNvPr id="749" name="フローチャート: 判断 748"/>
        <xdr:cNvSpPr/>
      </xdr:nvSpPr>
      <xdr:spPr>
        <a:xfrm>
          <a:off x="19494500" y="65697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147833</xdr:colOff>
      <xdr:row>37</xdr:row>
      <xdr:rowOff>1287</xdr:rowOff>
    </xdr:from>
    <xdr:ext cx="313932" cy="259045"/>
    <xdr:sp macro="" textlink="">
      <xdr:nvSpPr>
        <xdr:cNvPr id="750" name="テキスト ボックス 749"/>
        <xdr:cNvSpPr txBox="1"/>
      </xdr:nvSpPr>
      <xdr:spPr>
        <a:xfrm>
          <a:off x="19388333" y="634493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39065</xdr:rowOff>
    </xdr:from>
    <xdr:to>
      <xdr:col>98</xdr:col>
      <xdr:colOff>38100</xdr:colOff>
      <xdr:row>38</xdr:row>
      <xdr:rowOff>140665</xdr:rowOff>
    </xdr:to>
    <xdr:sp macro="" textlink="">
      <xdr:nvSpPr>
        <xdr:cNvPr id="751" name="フローチャート: 判断 750"/>
        <xdr:cNvSpPr/>
      </xdr:nvSpPr>
      <xdr:spPr>
        <a:xfrm>
          <a:off x="18605500" y="65541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36</xdr:row>
      <xdr:rowOff>157192</xdr:rowOff>
    </xdr:from>
    <xdr:ext cx="378565" cy="259045"/>
    <xdr:sp macro="" textlink="">
      <xdr:nvSpPr>
        <xdr:cNvPr id="752" name="テキスト ボックス 751"/>
        <xdr:cNvSpPr txBox="1"/>
      </xdr:nvSpPr>
      <xdr:spPr>
        <a:xfrm>
          <a:off x="18467017" y="632939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3" name="テキスト ボックス 752"/>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54" name="テキスト ボックス 753"/>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55" name="テキスト ボックス 754"/>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56" name="テキスト ボックス 755"/>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57" name="テキスト ボックス 756"/>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88900</xdr:rowOff>
    </xdr:from>
    <xdr:to>
      <xdr:col>116</xdr:col>
      <xdr:colOff>114300</xdr:colOff>
      <xdr:row>39</xdr:row>
      <xdr:rowOff>19050</xdr:rowOff>
    </xdr:to>
    <xdr:sp macro="" textlink="">
      <xdr:nvSpPr>
        <xdr:cNvPr id="758" name="楕円 757"/>
        <xdr:cNvSpPr/>
      </xdr:nvSpPr>
      <xdr:spPr>
        <a:xfrm>
          <a:off x="22110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44467</xdr:rowOff>
    </xdr:from>
    <xdr:ext cx="249299" cy="259045"/>
    <xdr:sp macro="" textlink="">
      <xdr:nvSpPr>
        <xdr:cNvPr id="759" name="諸支出金該当値テキスト"/>
        <xdr:cNvSpPr txBox="1"/>
      </xdr:nvSpPr>
      <xdr:spPr>
        <a:xfrm>
          <a:off x="22212300" y="655956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88900</xdr:rowOff>
    </xdr:from>
    <xdr:to>
      <xdr:col>112</xdr:col>
      <xdr:colOff>38100</xdr:colOff>
      <xdr:row>39</xdr:row>
      <xdr:rowOff>19050</xdr:rowOff>
    </xdr:to>
    <xdr:sp macro="" textlink="">
      <xdr:nvSpPr>
        <xdr:cNvPr id="760" name="楕円 759"/>
        <xdr:cNvSpPr/>
      </xdr:nvSpPr>
      <xdr:spPr>
        <a:xfrm>
          <a:off x="21272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10177</xdr:rowOff>
    </xdr:from>
    <xdr:ext cx="249299" cy="259045"/>
    <xdr:sp macro="" textlink="">
      <xdr:nvSpPr>
        <xdr:cNvPr id="761" name="テキスト ボックス 760"/>
        <xdr:cNvSpPr txBox="1"/>
      </xdr:nvSpPr>
      <xdr:spPr>
        <a:xfrm>
          <a:off x="21198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88900</xdr:rowOff>
    </xdr:from>
    <xdr:to>
      <xdr:col>107</xdr:col>
      <xdr:colOff>101600</xdr:colOff>
      <xdr:row>39</xdr:row>
      <xdr:rowOff>19050</xdr:rowOff>
    </xdr:to>
    <xdr:sp macro="" textlink="">
      <xdr:nvSpPr>
        <xdr:cNvPr id="762" name="楕円 761"/>
        <xdr:cNvSpPr/>
      </xdr:nvSpPr>
      <xdr:spPr>
        <a:xfrm>
          <a:off x="20383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10177</xdr:rowOff>
    </xdr:from>
    <xdr:ext cx="249299" cy="259045"/>
    <xdr:sp macro="" textlink="">
      <xdr:nvSpPr>
        <xdr:cNvPr id="763" name="テキスト ボックス 762"/>
        <xdr:cNvSpPr txBox="1"/>
      </xdr:nvSpPr>
      <xdr:spPr>
        <a:xfrm>
          <a:off x="20309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88900</xdr:rowOff>
    </xdr:from>
    <xdr:to>
      <xdr:col>102</xdr:col>
      <xdr:colOff>165100</xdr:colOff>
      <xdr:row>39</xdr:row>
      <xdr:rowOff>19050</xdr:rowOff>
    </xdr:to>
    <xdr:sp macro="" textlink="">
      <xdr:nvSpPr>
        <xdr:cNvPr id="764" name="楕円 763"/>
        <xdr:cNvSpPr/>
      </xdr:nvSpPr>
      <xdr:spPr>
        <a:xfrm>
          <a:off x="19494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10177</xdr:rowOff>
    </xdr:from>
    <xdr:ext cx="249299" cy="259045"/>
    <xdr:sp macro="" textlink="">
      <xdr:nvSpPr>
        <xdr:cNvPr id="765" name="テキスト ボックス 764"/>
        <xdr:cNvSpPr txBox="1"/>
      </xdr:nvSpPr>
      <xdr:spPr>
        <a:xfrm>
          <a:off x="19420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88900</xdr:rowOff>
    </xdr:from>
    <xdr:to>
      <xdr:col>98</xdr:col>
      <xdr:colOff>38100</xdr:colOff>
      <xdr:row>39</xdr:row>
      <xdr:rowOff>19050</xdr:rowOff>
    </xdr:to>
    <xdr:sp macro="" textlink="">
      <xdr:nvSpPr>
        <xdr:cNvPr id="766" name="楕円 765"/>
        <xdr:cNvSpPr/>
      </xdr:nvSpPr>
      <xdr:spPr>
        <a:xfrm>
          <a:off x="18605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10177</xdr:rowOff>
    </xdr:from>
    <xdr:ext cx="249299" cy="259045"/>
    <xdr:sp macro="" textlink="">
      <xdr:nvSpPr>
        <xdr:cNvPr id="767" name="テキスト ボックス 766"/>
        <xdr:cNvSpPr txBox="1"/>
      </xdr:nvSpPr>
      <xdr:spPr>
        <a:xfrm>
          <a:off x="18531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68" name="正方形/長方形 767"/>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69" name="正方形/長方形 768"/>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70" name="正方形/長方形 769"/>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1" name="正方形/長方形 770"/>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2" name="正方形/長方形 771"/>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3" name="正方形/長方形 772"/>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74" name="正方形/長方形 773"/>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75" name="正方形/長方形 774"/>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76" name="テキスト ボックス 775"/>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77" name="直線コネクタ 776"/>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54</xdr:row>
      <xdr:rowOff>139700</xdr:rowOff>
    </xdr:from>
    <xdr:to>
      <xdr:col>120</xdr:col>
      <xdr:colOff>114300</xdr:colOff>
      <xdr:row>54</xdr:row>
      <xdr:rowOff>139700</xdr:rowOff>
    </xdr:to>
    <xdr:cxnSp macro="">
      <xdr:nvCxnSpPr>
        <xdr:cNvPr id="778" name="直線コネクタ 777"/>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53</xdr:row>
      <xdr:rowOff>168927</xdr:rowOff>
    </xdr:from>
    <xdr:ext cx="248786" cy="259045"/>
    <xdr:sp macro="" textlink="">
      <xdr:nvSpPr>
        <xdr:cNvPr id="779" name="テキスト ボックス 778"/>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0" name="直線コネクタ 779"/>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47</xdr:row>
      <xdr:rowOff>54627</xdr:rowOff>
    </xdr:from>
    <xdr:ext cx="248786" cy="259045"/>
    <xdr:sp macro="" textlink="">
      <xdr:nvSpPr>
        <xdr:cNvPr id="781" name="テキスト ボックス 780"/>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2" name="前年度繰上充用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54</xdr:row>
      <xdr:rowOff>139700</xdr:rowOff>
    </xdr:from>
    <xdr:to>
      <xdr:col>116</xdr:col>
      <xdr:colOff>62864</xdr:colOff>
      <xdr:row>54</xdr:row>
      <xdr:rowOff>139700</xdr:rowOff>
    </xdr:to>
    <xdr:cxnSp macro="">
      <xdr:nvCxnSpPr>
        <xdr:cNvPr id="783" name="直線コネクタ 782"/>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10177</xdr:rowOff>
    </xdr:from>
    <xdr:ext cx="249299" cy="259045"/>
    <xdr:sp macro="" textlink="">
      <xdr:nvSpPr>
        <xdr:cNvPr id="784" name="前年度繰上充用金最小値テキスト"/>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85" name="直線コネクタ 784"/>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53</xdr:row>
      <xdr:rowOff>10177</xdr:rowOff>
    </xdr:from>
    <xdr:ext cx="249299" cy="259045"/>
    <xdr:sp macro="" textlink="">
      <xdr:nvSpPr>
        <xdr:cNvPr id="786" name="前年度繰上充用金最大値テキスト"/>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87" name="直線コネクタ 786"/>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54</xdr:row>
      <xdr:rowOff>139700</xdr:rowOff>
    </xdr:from>
    <xdr:to>
      <xdr:col>116</xdr:col>
      <xdr:colOff>63500</xdr:colOff>
      <xdr:row>54</xdr:row>
      <xdr:rowOff>139700</xdr:rowOff>
    </xdr:to>
    <xdr:cxnSp macro="">
      <xdr:nvCxnSpPr>
        <xdr:cNvPr id="788" name="直線コネクタ 787"/>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54</xdr:row>
      <xdr:rowOff>67327</xdr:rowOff>
    </xdr:from>
    <xdr:ext cx="249299" cy="259045"/>
    <xdr:sp macro="" textlink="">
      <xdr:nvSpPr>
        <xdr:cNvPr id="789" name="前年度繰上充用金平均値テキスト"/>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790" name="フローチャート: 判断 789"/>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54</xdr:row>
      <xdr:rowOff>139700</xdr:rowOff>
    </xdr:from>
    <xdr:to>
      <xdr:col>111</xdr:col>
      <xdr:colOff>177800</xdr:colOff>
      <xdr:row>54</xdr:row>
      <xdr:rowOff>139700</xdr:rowOff>
    </xdr:to>
    <xdr:cxnSp macro="">
      <xdr:nvCxnSpPr>
        <xdr:cNvPr id="791" name="直線コネクタ 790"/>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54</xdr:row>
      <xdr:rowOff>88900</xdr:rowOff>
    </xdr:from>
    <xdr:to>
      <xdr:col>112</xdr:col>
      <xdr:colOff>38100</xdr:colOff>
      <xdr:row>55</xdr:row>
      <xdr:rowOff>19050</xdr:rowOff>
    </xdr:to>
    <xdr:sp macro="" textlink="">
      <xdr:nvSpPr>
        <xdr:cNvPr id="792" name="フローチャート: 判断 791"/>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55</xdr:row>
      <xdr:rowOff>10177</xdr:rowOff>
    </xdr:from>
    <xdr:ext cx="249299" cy="259045"/>
    <xdr:sp macro="" textlink="">
      <xdr:nvSpPr>
        <xdr:cNvPr id="793" name="テキスト ボックス 792"/>
        <xdr:cNvSpPr txBox="1"/>
      </xdr:nvSpPr>
      <xdr:spPr>
        <a:xfrm>
          <a:off x="2119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54</xdr:row>
      <xdr:rowOff>139700</xdr:rowOff>
    </xdr:from>
    <xdr:to>
      <xdr:col>107</xdr:col>
      <xdr:colOff>50800</xdr:colOff>
      <xdr:row>54</xdr:row>
      <xdr:rowOff>139700</xdr:rowOff>
    </xdr:to>
    <xdr:cxnSp macro="">
      <xdr:nvCxnSpPr>
        <xdr:cNvPr id="794" name="直線コネクタ 793"/>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54</xdr:row>
      <xdr:rowOff>88900</xdr:rowOff>
    </xdr:from>
    <xdr:to>
      <xdr:col>107</xdr:col>
      <xdr:colOff>101600</xdr:colOff>
      <xdr:row>55</xdr:row>
      <xdr:rowOff>19050</xdr:rowOff>
    </xdr:to>
    <xdr:sp macro="" textlink="">
      <xdr:nvSpPr>
        <xdr:cNvPr id="795" name="フローチャート: 判断 794"/>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55</xdr:row>
      <xdr:rowOff>10177</xdr:rowOff>
    </xdr:from>
    <xdr:ext cx="249299" cy="259045"/>
    <xdr:sp macro="" textlink="">
      <xdr:nvSpPr>
        <xdr:cNvPr id="796" name="テキスト ボックス 795"/>
        <xdr:cNvSpPr txBox="1"/>
      </xdr:nvSpPr>
      <xdr:spPr>
        <a:xfrm>
          <a:off x="2030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54</xdr:row>
      <xdr:rowOff>139700</xdr:rowOff>
    </xdr:from>
    <xdr:to>
      <xdr:col>102</xdr:col>
      <xdr:colOff>114300</xdr:colOff>
      <xdr:row>54</xdr:row>
      <xdr:rowOff>139700</xdr:rowOff>
    </xdr:to>
    <xdr:cxnSp macro="">
      <xdr:nvCxnSpPr>
        <xdr:cNvPr id="797" name="直線コネクタ 796"/>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54</xdr:row>
      <xdr:rowOff>88900</xdr:rowOff>
    </xdr:from>
    <xdr:to>
      <xdr:col>102</xdr:col>
      <xdr:colOff>165100</xdr:colOff>
      <xdr:row>55</xdr:row>
      <xdr:rowOff>19050</xdr:rowOff>
    </xdr:to>
    <xdr:sp macro="" textlink="">
      <xdr:nvSpPr>
        <xdr:cNvPr id="798" name="フローチャート: 判断 797"/>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55</xdr:row>
      <xdr:rowOff>10177</xdr:rowOff>
    </xdr:from>
    <xdr:ext cx="249299" cy="259045"/>
    <xdr:sp macro="" textlink="">
      <xdr:nvSpPr>
        <xdr:cNvPr id="799" name="テキスト ボックス 798"/>
        <xdr:cNvSpPr txBox="1"/>
      </xdr:nvSpPr>
      <xdr:spPr>
        <a:xfrm>
          <a:off x="19420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00" name="フローチャート: 判断 799"/>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55</xdr:row>
      <xdr:rowOff>10177</xdr:rowOff>
    </xdr:from>
    <xdr:ext cx="249299" cy="259045"/>
    <xdr:sp macro="" textlink="">
      <xdr:nvSpPr>
        <xdr:cNvPr id="801" name="テキスト ボックス 800"/>
        <xdr:cNvSpPr txBox="1"/>
      </xdr:nvSpPr>
      <xdr:spPr>
        <a:xfrm>
          <a:off x="18531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2" name="テキスト ボックス 801"/>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3" name="テキスト ボックス 802"/>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04" name="テキスト ボックス 803"/>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05" name="テキスト ボックス 804"/>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06" name="テキスト ボックス 805"/>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07" name="楕円 806"/>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53</xdr:row>
      <xdr:rowOff>124477</xdr:rowOff>
    </xdr:from>
    <xdr:ext cx="249299" cy="259045"/>
    <xdr:sp macro="" textlink="">
      <xdr:nvSpPr>
        <xdr:cNvPr id="808" name="前年度繰上充用金該当値テキスト"/>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54</xdr:row>
      <xdr:rowOff>88900</xdr:rowOff>
    </xdr:from>
    <xdr:to>
      <xdr:col>112</xdr:col>
      <xdr:colOff>38100</xdr:colOff>
      <xdr:row>55</xdr:row>
      <xdr:rowOff>19050</xdr:rowOff>
    </xdr:to>
    <xdr:sp macro="" textlink="">
      <xdr:nvSpPr>
        <xdr:cNvPr id="809" name="楕円 808"/>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53</xdr:row>
      <xdr:rowOff>35577</xdr:rowOff>
    </xdr:from>
    <xdr:ext cx="249299" cy="259045"/>
    <xdr:sp macro="" textlink="">
      <xdr:nvSpPr>
        <xdr:cNvPr id="810" name="テキスト ボックス 809"/>
        <xdr:cNvSpPr txBox="1"/>
      </xdr:nvSpPr>
      <xdr:spPr>
        <a:xfrm>
          <a:off x="2119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54</xdr:row>
      <xdr:rowOff>88900</xdr:rowOff>
    </xdr:from>
    <xdr:to>
      <xdr:col>107</xdr:col>
      <xdr:colOff>101600</xdr:colOff>
      <xdr:row>55</xdr:row>
      <xdr:rowOff>19050</xdr:rowOff>
    </xdr:to>
    <xdr:sp macro="" textlink="">
      <xdr:nvSpPr>
        <xdr:cNvPr id="811" name="楕円 810"/>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53</xdr:row>
      <xdr:rowOff>35577</xdr:rowOff>
    </xdr:from>
    <xdr:ext cx="249299" cy="259045"/>
    <xdr:sp macro="" textlink="">
      <xdr:nvSpPr>
        <xdr:cNvPr id="812" name="テキスト ボックス 811"/>
        <xdr:cNvSpPr txBox="1"/>
      </xdr:nvSpPr>
      <xdr:spPr>
        <a:xfrm>
          <a:off x="2030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54</xdr:row>
      <xdr:rowOff>88900</xdr:rowOff>
    </xdr:from>
    <xdr:to>
      <xdr:col>102</xdr:col>
      <xdr:colOff>165100</xdr:colOff>
      <xdr:row>55</xdr:row>
      <xdr:rowOff>19050</xdr:rowOff>
    </xdr:to>
    <xdr:sp macro="" textlink="">
      <xdr:nvSpPr>
        <xdr:cNvPr id="813" name="楕円 812"/>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53</xdr:row>
      <xdr:rowOff>35577</xdr:rowOff>
    </xdr:from>
    <xdr:ext cx="249299" cy="259045"/>
    <xdr:sp macro="" textlink="">
      <xdr:nvSpPr>
        <xdr:cNvPr id="814" name="テキスト ボックス 813"/>
        <xdr:cNvSpPr txBox="1"/>
      </xdr:nvSpPr>
      <xdr:spPr>
        <a:xfrm>
          <a:off x="19420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15" name="楕円 814"/>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53</xdr:row>
      <xdr:rowOff>35577</xdr:rowOff>
    </xdr:from>
    <xdr:ext cx="249299" cy="259045"/>
    <xdr:sp macro="" textlink="">
      <xdr:nvSpPr>
        <xdr:cNvPr id="816" name="テキスト ボックス 815"/>
        <xdr:cNvSpPr txBox="1"/>
      </xdr:nvSpPr>
      <xdr:spPr>
        <a:xfrm>
          <a:off x="18531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17" name="正方形/長方形 816"/>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18" name="正方形/長方形 817"/>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19" name="テキスト ボックス 818"/>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すべての項目において類似団体を上回っている状況である。（支出のない労働費と諸支出金、前年度繰上充用金を除く）</a:t>
          </a:r>
        </a:p>
        <a:p>
          <a:r>
            <a:rPr kumimoji="1" lang="ja-JP" altLang="en-US" sz="1300">
              <a:latin typeface="ＭＳ Ｐゴシック" panose="020B0600070205080204" pitchFamily="50" charset="-128"/>
              <a:ea typeface="ＭＳ Ｐゴシック" panose="020B0600070205080204" pitchFamily="50" charset="-128"/>
            </a:rPr>
            <a:t>総務費及び商工費については、新型コロナウイルス感染症対策に係る事業（特別定額給付金事業、各種経済対策事業等）の実施に伴い、前年度に比べ住民</a:t>
          </a:r>
          <a:r>
            <a:rPr kumimoji="1" lang="en-US" altLang="ja-JP" sz="1300">
              <a:latin typeface="ＭＳ Ｐゴシック" panose="020B0600070205080204" pitchFamily="50" charset="-128"/>
              <a:ea typeface="ＭＳ Ｐゴシック" panose="020B0600070205080204" pitchFamily="50" charset="-128"/>
            </a:rPr>
            <a:t>1</a:t>
          </a:r>
          <a:r>
            <a:rPr kumimoji="1" lang="ja-JP" altLang="en-US" sz="1300">
              <a:latin typeface="ＭＳ Ｐゴシック" panose="020B0600070205080204" pitchFamily="50" charset="-128"/>
              <a:ea typeface="ＭＳ Ｐゴシック" panose="020B0600070205080204" pitchFamily="50" charset="-128"/>
            </a:rPr>
            <a:t>人当たりのコストが大幅に増額となっている。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農林水産業費については、道整備交付金事業、地籍調査事業、県単治山事業で前年度比</a:t>
          </a:r>
          <a:r>
            <a:rPr kumimoji="1" lang="en-US" altLang="ja-JP" sz="1300">
              <a:latin typeface="ＭＳ Ｐゴシック" panose="020B0600070205080204" pitchFamily="50" charset="-128"/>
              <a:ea typeface="ＭＳ Ｐゴシック" panose="020B0600070205080204" pitchFamily="50" charset="-128"/>
            </a:rPr>
            <a:t>369,007</a:t>
          </a:r>
          <a:r>
            <a:rPr kumimoji="1" lang="ja-JP" altLang="en-US" sz="1300">
              <a:latin typeface="ＭＳ Ｐゴシック" panose="020B0600070205080204" pitchFamily="50" charset="-128"/>
              <a:ea typeface="ＭＳ Ｐゴシック" panose="020B0600070205080204" pitchFamily="50" charset="-128"/>
            </a:rPr>
            <a:t>千円減少したことにより、住民</a:t>
          </a:r>
          <a:r>
            <a:rPr kumimoji="1" lang="en-US" altLang="ja-JP" sz="1300">
              <a:latin typeface="ＭＳ Ｐゴシック" panose="020B0600070205080204" pitchFamily="50" charset="-128"/>
              <a:ea typeface="ＭＳ Ｐゴシック" panose="020B0600070205080204" pitchFamily="50" charset="-128"/>
            </a:rPr>
            <a:t>1</a:t>
          </a:r>
          <a:r>
            <a:rPr kumimoji="1" lang="ja-JP" altLang="en-US" sz="1300">
              <a:latin typeface="ＭＳ Ｐゴシック" panose="020B0600070205080204" pitchFamily="50" charset="-128"/>
              <a:ea typeface="ＭＳ Ｐゴシック" panose="020B0600070205080204" pitchFamily="50" charset="-128"/>
            </a:rPr>
            <a:t>人当たりのコストについても前年度から減少となっている。</a:t>
          </a:r>
        </a:p>
        <a:p>
          <a:r>
            <a:rPr kumimoji="1" lang="ja-JP" altLang="en-US" sz="1300">
              <a:latin typeface="ＭＳ Ｐゴシック" panose="020B0600070205080204" pitchFamily="50" charset="-128"/>
              <a:ea typeface="ＭＳ Ｐゴシック" panose="020B0600070205080204" pitchFamily="50" charset="-128"/>
            </a:rPr>
            <a:t>公債費については、平成</a:t>
          </a:r>
          <a:r>
            <a:rPr kumimoji="1" lang="en-US" altLang="ja-JP" sz="1300">
              <a:latin typeface="ＭＳ Ｐゴシック" panose="020B0600070205080204" pitchFamily="50" charset="-128"/>
              <a:ea typeface="ＭＳ Ｐゴシック" panose="020B0600070205080204" pitchFamily="50" charset="-128"/>
            </a:rPr>
            <a:t>21</a:t>
          </a:r>
          <a:r>
            <a:rPr kumimoji="1" lang="ja-JP" altLang="en-US" sz="1300">
              <a:latin typeface="ＭＳ Ｐゴシック" panose="020B0600070205080204" pitchFamily="50" charset="-128"/>
              <a:ea typeface="ＭＳ Ｐゴシック" panose="020B0600070205080204" pitchFamily="50" charset="-128"/>
            </a:rPr>
            <a:t>年度以降年々減少はしているが、依然として合併前に多額の地方単独事業を実施したこと及び高利率の地方債の繰上償還を実施している影響で元利償還金が膨らんでおり、類似団体内で</a:t>
          </a:r>
          <a:r>
            <a:rPr kumimoji="1" lang="en-US" altLang="ja-JP" sz="1300">
              <a:latin typeface="ＭＳ Ｐゴシック" panose="020B0600070205080204" pitchFamily="50" charset="-128"/>
              <a:ea typeface="ＭＳ Ｐゴシック" panose="020B0600070205080204" pitchFamily="50" charset="-128"/>
            </a:rPr>
            <a:t>1</a:t>
          </a:r>
          <a:r>
            <a:rPr kumimoji="1" lang="ja-JP" altLang="en-US" sz="1300">
              <a:latin typeface="ＭＳ Ｐゴシック" panose="020B0600070205080204" pitchFamily="50" charset="-128"/>
              <a:ea typeface="ＭＳ Ｐゴシック" panose="020B0600070205080204" pitchFamily="50" charset="-128"/>
            </a:rPr>
            <a:t>位となっている。</a:t>
          </a:r>
        </a:p>
        <a:p>
          <a:r>
            <a:rPr kumimoji="1" lang="ja-JP" altLang="en-US" sz="1300">
              <a:latin typeface="ＭＳ Ｐゴシック" panose="020B0600070205080204" pitchFamily="50" charset="-128"/>
              <a:ea typeface="ＭＳ Ｐゴシック" panose="020B0600070205080204" pitchFamily="50" charset="-128"/>
            </a:rPr>
            <a:t>災害復旧事業費については、平成３０年度の豪雨による自然災害による事業が残っており、依然として類似団体平均を上回っているが、昨年度に比べ住民</a:t>
          </a:r>
          <a:r>
            <a:rPr kumimoji="1" lang="en-US" altLang="ja-JP" sz="1300">
              <a:latin typeface="ＭＳ Ｐゴシック" panose="020B0600070205080204" pitchFamily="50" charset="-128"/>
              <a:ea typeface="ＭＳ Ｐゴシック" panose="020B0600070205080204" pitchFamily="50" charset="-128"/>
            </a:rPr>
            <a:t>1</a:t>
          </a:r>
          <a:r>
            <a:rPr kumimoji="1" lang="ja-JP" altLang="en-US" sz="1300">
              <a:latin typeface="ＭＳ Ｐゴシック" panose="020B0600070205080204" pitchFamily="50" charset="-128"/>
              <a:ea typeface="ＭＳ Ｐゴシック" panose="020B0600070205080204" pitchFamily="50" charset="-128"/>
            </a:rPr>
            <a:t>人当たりのコストについては減額となっている。</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 xmlns:a16="http://schemas.microsoft.com/office/drawing/2014/main" id="{00000000-0008-0000-0000-000001C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 xmlns:a16="http://schemas.microsoft.com/office/drawing/2014/main" id="{00000000-0008-0000-0000-000002C8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 xmlns:a16="http://schemas.microsoft.com/office/drawing/2014/main" id="{00000000-0008-0000-0000-000003C8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 xmlns:a16="http://schemas.microsoft.com/office/drawing/2014/main" id="{00000000-0008-0000-0000-000004C8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 xmlns:a16="http://schemas.microsoft.com/office/drawing/2014/main" id="{00000000-0008-0000-0000-000005C8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 xmlns:a16="http://schemas.microsoft.com/office/drawing/2014/main" id="{00000000-0008-0000-0000-000006C8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 xmlns:a16="http://schemas.microsoft.com/office/drawing/2014/main" id="{00000000-0008-0000-0000-00000704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 xmlns:a16="http://schemas.microsoft.com/office/drawing/2014/main" id="{00000000-0008-0000-0000-00000904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 xmlns:a16="http://schemas.microsoft.com/office/drawing/2014/main" id="{00000000-0008-0000-0000-00000AC8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 xmlns:a16="http://schemas.microsoft.com/office/drawing/2014/main" id="{00000000-0008-0000-0000-00000BC8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 xmlns:a16="http://schemas.microsoft.com/office/drawing/2014/main" id="{00000000-0008-0000-0000-00000CC8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徳島県三好市</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 xmlns:a16="http://schemas.microsoft.com/office/drawing/2014/main" id="{00000000-0008-0000-0000-00000DC8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 xmlns:a16="http://schemas.microsoft.com/office/drawing/2014/main" id="{00000000-0008-0000-0000-00000F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ゴシック" pitchFamily="49" charset="-128"/>
              <a:ea typeface="ＭＳ ゴシック" pitchFamily="49" charset="-128"/>
            </a:rPr>
            <a:t>　財政調整基金は、適切な財源の確保と歳出の精査により積み立てを行い、基金残高は昨年度より</a:t>
          </a:r>
          <a:r>
            <a:rPr kumimoji="1" lang="en-US" altLang="ja-JP" sz="1200">
              <a:latin typeface="ＭＳ ゴシック" pitchFamily="49" charset="-128"/>
              <a:ea typeface="ＭＳ ゴシック" pitchFamily="49" charset="-128"/>
            </a:rPr>
            <a:t>235,539</a:t>
          </a:r>
          <a:r>
            <a:rPr kumimoji="1" lang="ja-JP" altLang="en-US" sz="1200">
              <a:latin typeface="ＭＳ ゴシック" pitchFamily="49" charset="-128"/>
              <a:ea typeface="ＭＳ ゴシック" pitchFamily="49" charset="-128"/>
            </a:rPr>
            <a:t>千円増加している。</a:t>
          </a:r>
        </a:p>
        <a:p>
          <a:r>
            <a:rPr kumimoji="1" lang="ja-JP" altLang="en-US" sz="1200">
              <a:latin typeface="ＭＳ ゴシック" pitchFamily="49" charset="-128"/>
              <a:ea typeface="ＭＳ ゴシック" pitchFamily="49" charset="-128"/>
            </a:rPr>
            <a:t>　実質収支額は、標準財政規模比で概ね</a:t>
          </a:r>
          <a:r>
            <a:rPr kumimoji="1" lang="en-US" altLang="ja-JP" sz="1200">
              <a:latin typeface="ＭＳ ゴシック" pitchFamily="49" charset="-128"/>
              <a:ea typeface="ＭＳ ゴシック" pitchFamily="49" charset="-128"/>
            </a:rPr>
            <a:t>3</a:t>
          </a:r>
          <a:r>
            <a:rPr kumimoji="1" lang="ja-JP" altLang="en-US" sz="1200">
              <a:latin typeface="ＭＳ ゴシック" pitchFamily="49" charset="-128"/>
              <a:ea typeface="ＭＳ ゴシック" pitchFamily="49" charset="-128"/>
            </a:rPr>
            <a:t>～</a:t>
          </a:r>
          <a:r>
            <a:rPr kumimoji="1" lang="en-US" altLang="ja-JP" sz="1200">
              <a:latin typeface="ＭＳ ゴシック" pitchFamily="49" charset="-128"/>
              <a:ea typeface="ＭＳ ゴシック" pitchFamily="49" charset="-128"/>
            </a:rPr>
            <a:t>6</a:t>
          </a:r>
          <a:r>
            <a:rPr kumimoji="1" lang="ja-JP" altLang="en-US" sz="1200">
              <a:latin typeface="ＭＳ ゴシック" pitchFamily="49" charset="-128"/>
              <a:ea typeface="ＭＳ ゴシック" pitchFamily="49" charset="-128"/>
            </a:rPr>
            <a:t>％程度で推移しているが、地方税、使用料、地方交付税等の減少により、前年度より</a:t>
          </a:r>
          <a:r>
            <a:rPr kumimoji="1" lang="en-US" altLang="ja-JP" sz="1200">
              <a:latin typeface="ＭＳ ゴシック" pitchFamily="49" charset="-128"/>
              <a:ea typeface="ＭＳ ゴシック" pitchFamily="49" charset="-128"/>
            </a:rPr>
            <a:t>1.28</a:t>
          </a:r>
          <a:r>
            <a:rPr kumimoji="1" lang="ja-JP" altLang="en-US" sz="1200">
              <a:latin typeface="ＭＳ ゴシック" pitchFamily="49" charset="-128"/>
              <a:ea typeface="ＭＳ ゴシック" pitchFamily="49" charset="-128"/>
            </a:rPr>
            <a:t>％の減少となっている。</a:t>
          </a:r>
        </a:p>
        <a:p>
          <a:r>
            <a:rPr kumimoji="1" lang="ja-JP" altLang="en-US" sz="1200">
              <a:latin typeface="ＭＳ ゴシック" pitchFamily="49" charset="-128"/>
              <a:ea typeface="ＭＳ ゴシック" pitchFamily="49" charset="-128"/>
            </a:rPr>
            <a:t>　実質単年度収支は、実質収支額の減により、標準財政規模比で前年度より</a:t>
          </a:r>
          <a:r>
            <a:rPr kumimoji="1" lang="en-US" altLang="ja-JP" sz="1200">
              <a:latin typeface="ＭＳ ゴシック" pitchFamily="49" charset="-128"/>
              <a:ea typeface="ＭＳ ゴシック" pitchFamily="49" charset="-128"/>
            </a:rPr>
            <a:t>1.04</a:t>
          </a:r>
          <a:r>
            <a:rPr kumimoji="1" lang="ja-JP" altLang="en-US" sz="1200">
              <a:latin typeface="ＭＳ ゴシック" pitchFamily="49" charset="-128"/>
              <a:ea typeface="ＭＳ ゴシック" pitchFamily="49" charset="-128"/>
            </a:rPr>
            <a:t>％の減少となっている。</a:t>
          </a:r>
        </a:p>
        <a:p>
          <a:r>
            <a:rPr kumimoji="1" lang="ja-JP" altLang="en-US" sz="1200">
              <a:latin typeface="ＭＳ ゴシック" pitchFamily="49" charset="-128"/>
              <a:ea typeface="ＭＳ ゴシック" pitchFamily="49" charset="-128"/>
            </a:rPr>
            <a:t>　</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 xmlns:a16="http://schemas.microsoft.com/office/drawing/2014/main" id="{00000000-0008-0000-0100-000001D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 xmlns:a16="http://schemas.microsoft.com/office/drawing/2014/main" id="{00000000-0008-0000-0100-000002D8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 xmlns:a16="http://schemas.microsoft.com/office/drawing/2014/main" id="{00000000-0008-0000-0100-000003D8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 xmlns:a16="http://schemas.microsoft.com/office/drawing/2014/main" id="{00000000-0008-0000-01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 xmlns:a16="http://schemas.microsoft.com/office/drawing/2014/main" id="{00000000-0008-0000-0100-000006D8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 xmlns:a16="http://schemas.microsoft.com/office/drawing/2014/main" id="{00000000-0008-0000-0100-000007D8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 xmlns:a16="http://schemas.microsoft.com/office/drawing/2014/main" id="{00000000-0008-0000-0100-000008D8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徳島県三好市</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 xmlns:a16="http://schemas.microsoft.com/office/drawing/2014/main" id="{00000000-0008-0000-0100-000009D8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 xmlns:a16="http://schemas.microsoft.com/office/drawing/2014/main" id="{00000000-0008-0000-0100-00000B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solidFill>
                <a:sysClr val="windowText" lastClr="000000"/>
              </a:solidFill>
              <a:latin typeface="ＭＳ ゴシック" pitchFamily="49" charset="-128"/>
              <a:ea typeface="ＭＳ ゴシック" pitchFamily="49" charset="-128"/>
            </a:rPr>
            <a:t>一般会計・・・合併以降、優先度の高い事業や必要な事業を選択して実施し、地方債発行を抑制してきたことによる公債費の減等により、令和２年度については黒字となっている。しかし、今後、歳入額については、人口の減少による地方税や普通交付税等の影響により減少の見込みであり、引き続き行財政改革実施計画の推進により歳出の抑制を図る。</a:t>
          </a:r>
        </a:p>
        <a:p>
          <a:r>
            <a:rPr kumimoji="1" lang="ja-JP" altLang="en-US" sz="1200">
              <a:solidFill>
                <a:sysClr val="windowText" lastClr="000000"/>
              </a:solidFill>
              <a:latin typeface="ＭＳ ゴシック" pitchFamily="49" charset="-128"/>
              <a:ea typeface="ＭＳ ゴシック" pitchFamily="49" charset="-128"/>
            </a:rPr>
            <a:t>三好市水道事業会計・・・資金不足にはなっていないが、累積欠損金を抱えており、料金改定等による経営健全化を図る。</a:t>
          </a:r>
        </a:p>
        <a:p>
          <a:r>
            <a:rPr kumimoji="1" lang="ja-JP" altLang="en-US" sz="1200">
              <a:solidFill>
                <a:sysClr val="windowText" lastClr="000000"/>
              </a:solidFill>
              <a:latin typeface="ＭＳ ゴシック" pitchFamily="49" charset="-128"/>
              <a:ea typeface="ＭＳ ゴシック" pitchFamily="49" charset="-128"/>
            </a:rPr>
            <a:t>三好市国民健康保険特別会計（事業勘定分）・・・被保険者は減少しているものの</a:t>
          </a:r>
          <a:r>
            <a:rPr kumimoji="1" lang="en-US" altLang="ja-JP" sz="1200">
              <a:solidFill>
                <a:sysClr val="windowText" lastClr="000000"/>
              </a:solidFill>
              <a:latin typeface="ＭＳ ゴシック" pitchFamily="49" charset="-128"/>
              <a:ea typeface="ＭＳ ゴシック" pitchFamily="49" charset="-128"/>
            </a:rPr>
            <a:t>1</a:t>
          </a:r>
          <a:r>
            <a:rPr kumimoji="1" lang="ja-JP" altLang="en-US" sz="1200">
              <a:solidFill>
                <a:sysClr val="windowText" lastClr="000000"/>
              </a:solidFill>
              <a:latin typeface="ＭＳ ゴシック" pitchFamily="49" charset="-128"/>
              <a:ea typeface="ＭＳ ゴシック" pitchFamily="49" charset="-128"/>
            </a:rPr>
            <a:t>人当たりの医療費は増加しており、年々繰越金が減少している状況であったが、令和元年度からは単年度黒字へと転換した。今後も国保事業運営の健全化等に向けて取り組みを進める。</a:t>
          </a:r>
          <a:endParaRPr kumimoji="1" lang="en-US" altLang="ja-JP" sz="1200">
            <a:solidFill>
              <a:sysClr val="windowText" lastClr="000000"/>
            </a:solidFill>
            <a:latin typeface="ＭＳ ゴシック" pitchFamily="49" charset="-128"/>
            <a:ea typeface="ＭＳ ゴシック" pitchFamily="49" charset="-128"/>
          </a:endParaRPr>
        </a:p>
        <a:p>
          <a:r>
            <a:rPr kumimoji="1" lang="ja-JP" altLang="en-US" sz="1200">
              <a:solidFill>
                <a:sysClr val="windowText" lastClr="000000"/>
              </a:solidFill>
              <a:latin typeface="ＭＳ ゴシック" pitchFamily="49" charset="-128"/>
              <a:ea typeface="ＭＳ ゴシック" pitchFamily="49" charset="-128"/>
            </a:rPr>
            <a:t>三好市国民健康保険市立三野病院特別会計・・・資金不足にはなっていないが、累積欠損金を抱えており、リハビリ部門の充実等による経営健全化を図る。</a:t>
          </a:r>
        </a:p>
        <a:p>
          <a:r>
            <a:rPr kumimoji="1" lang="ja-JP" altLang="en-US" sz="1200">
              <a:solidFill>
                <a:sysClr val="windowText" lastClr="000000"/>
              </a:solidFill>
              <a:latin typeface="ＭＳ ゴシック" pitchFamily="49" charset="-128"/>
              <a:ea typeface="ＭＳ ゴシック" pitchFamily="49" charset="-128"/>
            </a:rPr>
            <a:t>三好市農業集落排水事業特別会計・・・毎年、同額程度の剰余金を計上している。</a:t>
          </a:r>
        </a:p>
        <a:p>
          <a:r>
            <a:rPr kumimoji="1" lang="ja-JP" altLang="en-US" sz="1200">
              <a:solidFill>
                <a:sysClr val="windowText" lastClr="000000"/>
              </a:solidFill>
              <a:latin typeface="ＭＳ ゴシック" pitchFamily="49" charset="-128"/>
              <a:ea typeface="ＭＳ ゴシック" pitchFamily="49" charset="-128"/>
            </a:rPr>
            <a:t>三好市簡易水道事業特別会計・・・平成</a:t>
          </a:r>
          <a:r>
            <a:rPr kumimoji="1" lang="en-US" altLang="ja-JP" sz="1200">
              <a:solidFill>
                <a:sysClr val="windowText" lastClr="000000"/>
              </a:solidFill>
              <a:latin typeface="ＭＳ ゴシック" pitchFamily="49" charset="-128"/>
              <a:ea typeface="ＭＳ ゴシック" pitchFamily="49" charset="-128"/>
            </a:rPr>
            <a:t>29</a:t>
          </a:r>
          <a:r>
            <a:rPr kumimoji="1" lang="ja-JP" altLang="en-US" sz="1200">
              <a:solidFill>
                <a:sysClr val="windowText" lastClr="000000"/>
              </a:solidFill>
              <a:latin typeface="ＭＳ ゴシック" pitchFamily="49" charset="-128"/>
              <a:ea typeface="ＭＳ ゴシック" pitchFamily="49" charset="-128"/>
            </a:rPr>
            <a:t>年度から東祖谷を除く簡易水道事業を上水道事業に統合を行い、持続的な経営の健全化を図ることとしている。</a:t>
          </a:r>
        </a:p>
        <a:p>
          <a:r>
            <a:rPr kumimoji="1" lang="ja-JP" altLang="en-US" sz="1200">
              <a:solidFill>
                <a:sysClr val="windowText" lastClr="000000"/>
              </a:solidFill>
              <a:latin typeface="ＭＳ ゴシック" pitchFamily="49" charset="-128"/>
              <a:ea typeface="ＭＳ ゴシック" pitchFamily="49" charset="-128"/>
            </a:rPr>
            <a:t>三好市国民健康保険特別会計（直診勘定分）・・・平成</a:t>
          </a:r>
          <a:r>
            <a:rPr kumimoji="1" lang="en-US" altLang="ja-JP" sz="1200">
              <a:solidFill>
                <a:sysClr val="windowText" lastClr="000000"/>
              </a:solidFill>
              <a:latin typeface="ＭＳ ゴシック" pitchFamily="49" charset="-128"/>
              <a:ea typeface="ＭＳ ゴシック" pitchFamily="49" charset="-128"/>
            </a:rPr>
            <a:t>24</a:t>
          </a:r>
          <a:r>
            <a:rPr kumimoji="1" lang="ja-JP" altLang="en-US" sz="1200">
              <a:solidFill>
                <a:sysClr val="windowText" lastClr="000000"/>
              </a:solidFill>
              <a:latin typeface="ＭＳ ゴシック" pitchFamily="49" charset="-128"/>
              <a:ea typeface="ＭＳ ゴシック" pitchFamily="49" charset="-128"/>
            </a:rPr>
            <a:t>年度以降、診療所施設が増加したこと等による経費の増加等により、一般会計から基準以上の繰出しが必要となっているため、経費の見直しを行う必要がある。</a:t>
          </a:r>
        </a:p>
        <a:p>
          <a:r>
            <a:rPr kumimoji="1" lang="ja-JP" altLang="en-US" sz="1200">
              <a:solidFill>
                <a:sysClr val="windowText" lastClr="000000"/>
              </a:solidFill>
              <a:latin typeface="ＭＳ ゴシック" pitchFamily="49" charset="-128"/>
              <a:ea typeface="ＭＳ ゴシック" pitchFamily="49" charset="-128"/>
            </a:rPr>
            <a:t>三好市浄化槽事業特別会計・・・毎年、同額程度の剰余金を計上している。</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 xmlns:a16="http://schemas.microsoft.com/office/drawing/2014/main" id="{00000000-0008-0000-00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 xmlns:a16="http://schemas.microsoft.com/office/drawing/2014/main" id="{00000000-0008-0000-0200-0000011404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 xmlns:a16="http://schemas.microsoft.com/office/drawing/2014/main" id="{00000000-0008-0000-0200-000002E8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 xmlns:a16="http://schemas.microsoft.com/office/drawing/2014/main" id="{00000000-0008-0000-0200-000003E8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徳島県三好市</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 xmlns:a16="http://schemas.microsoft.com/office/drawing/2014/main" id="{00000000-0008-0000-0200-000004E8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 xmlns:a16="http://schemas.microsoft.com/office/drawing/2014/main" id="{00000000-0008-0000-0200-000005E8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 xmlns:a16="http://schemas.microsoft.com/office/drawing/2014/main" id="{00000000-0008-0000-0200-000006E8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 xmlns:a16="http://schemas.microsoft.com/office/drawing/2014/main" id="{00000000-0008-0000-0200-000007E8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 xmlns:a16="http://schemas.microsoft.com/office/drawing/2014/main" id="{00000000-0008-0000-0200-000008E8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 xmlns:a16="http://schemas.microsoft.com/office/drawing/2014/main" id="{00000000-0008-0000-0200-000009E8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 xmlns:a16="http://schemas.microsoft.com/office/drawing/2014/main" id="{00000000-0008-0000-0200-00000AE8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 xmlns:a16="http://schemas.microsoft.com/office/drawing/2014/main" id="{00000000-0008-0000-0200-00000BE8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 xmlns:a16="http://schemas.microsoft.com/office/drawing/2014/main" id="{00000000-0008-0000-0200-00000CE8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 xmlns:a16="http://schemas.microsoft.com/office/drawing/2014/main" id="{00000000-0008-0000-0200-00000DE8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 xmlns:a16="http://schemas.microsoft.com/office/drawing/2014/main" id="{00000000-0008-0000-0200-00000EE8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 xmlns:a16="http://schemas.microsoft.com/office/drawing/2014/main" id="{00000000-0008-0000-0200-00000FE8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 xmlns:a16="http://schemas.microsoft.com/office/drawing/2014/main" id="{00000000-0008-0000-0200-0000581404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 xmlns:a16="http://schemas.microsoft.com/office/drawing/2014/main" id="{00000000-0008-0000-0200-000012E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 xmlns:a16="http://schemas.microsoft.com/office/drawing/2014/main" id="{00000000-0008-0000-0200-000013E8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 xmlns:a16="http://schemas.microsoft.com/office/drawing/2014/main" id="{00000000-0008-0000-0200-000015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a:latin typeface="ＭＳ ゴシック" pitchFamily="49" charset="-128"/>
              <a:ea typeface="ＭＳ ゴシック" pitchFamily="49" charset="-128"/>
            </a:rPr>
            <a:t>　元利償還金については、合併前に多額の地方単独事業を実施したことにより元利償還金が膨らんでいるが、平成</a:t>
          </a:r>
          <a:r>
            <a:rPr kumimoji="1" lang="en-US" altLang="ja-JP" sz="1000">
              <a:latin typeface="ＭＳ ゴシック" pitchFamily="49" charset="-128"/>
              <a:ea typeface="ＭＳ ゴシック" pitchFamily="49" charset="-128"/>
            </a:rPr>
            <a:t>23</a:t>
          </a:r>
          <a:r>
            <a:rPr kumimoji="1" lang="ja-JP" altLang="en-US" sz="1000">
              <a:latin typeface="ＭＳ ゴシック" pitchFamily="49" charset="-128"/>
              <a:ea typeface="ＭＳ ゴシック" pitchFamily="49" charset="-128"/>
            </a:rPr>
            <a:t>年度からはピークが過ぎ減少している。しかしながら今後数年間は大型事業が控えていることから、増加の見込みである。</a:t>
          </a:r>
        </a:p>
        <a:p>
          <a:r>
            <a:rPr kumimoji="1" lang="ja-JP" altLang="en-US" sz="1000">
              <a:latin typeface="ＭＳ ゴシック" pitchFamily="49" charset="-128"/>
              <a:ea typeface="ＭＳ ゴシック" pitchFamily="49" charset="-128"/>
            </a:rPr>
            <a:t>　公営企業債の元利償還金に対する繰入金については、水道事業の老朽化に伴う布設替事業等により、公営企業債元利償還金に対する繰入金が増加の見込みである。</a:t>
          </a:r>
        </a:p>
        <a:p>
          <a:r>
            <a:rPr kumimoji="1" lang="ja-JP" altLang="en-US" sz="1000">
              <a:latin typeface="ＭＳ ゴシック" pitchFamily="49" charset="-128"/>
              <a:ea typeface="ＭＳ ゴシック" pitchFamily="49" charset="-128"/>
            </a:rPr>
            <a:t>　組合等が起こした地方債の元利償還金に対する負担金等については、新規の負担対象の起債発行がないため減少傾向となっている。</a:t>
          </a:r>
        </a:p>
        <a:p>
          <a:r>
            <a:rPr kumimoji="1" lang="ja-JP" altLang="en-US" sz="1000">
              <a:latin typeface="ＭＳ ゴシック" pitchFamily="49" charset="-128"/>
              <a:ea typeface="ＭＳ ゴシック" pitchFamily="49" charset="-128"/>
            </a:rPr>
            <a:t>　算入公債費等については、基準財政需要額に算入される地方債の元利償還金の減少及び事業費補正により算入された公債費の減により、減少傾向となっている。</a:t>
          </a:r>
          <a:endParaRPr kumimoji="1" lang="en-US" altLang="ja-JP" sz="1000">
            <a:latin typeface="ＭＳ ゴシック" pitchFamily="49" charset="-128"/>
            <a:ea typeface="ＭＳ ゴシック" pitchFamily="49" charset="-128"/>
          </a:endParaRPr>
        </a:p>
        <a:p>
          <a:r>
            <a:rPr kumimoji="1" lang="ja-JP" altLang="en-US" sz="1000">
              <a:latin typeface="ＭＳ ゴシック" pitchFamily="49" charset="-128"/>
              <a:ea typeface="ＭＳ ゴシック" pitchFamily="49" charset="-128"/>
            </a:rPr>
            <a:t>　実質公債費比率の分子については、繰上償還の実施や起債の発行制限により、減少傾向となっている。しかしながら今後数年間は大型事業が控えていることから、増加の見込みである。</a:t>
          </a:r>
        </a:p>
      </xdr:txBody>
    </xdr:sp>
    <xdr:clientData/>
  </xdr:twoCellAnchor>
  <xdr:twoCellAnchor>
    <xdr:from>
      <xdr:col>1</xdr:col>
      <xdr:colOff>0</xdr:colOff>
      <xdr:row>55</xdr:row>
      <xdr:rowOff>0</xdr:rowOff>
    </xdr:from>
    <xdr:to>
      <xdr:col>10</xdr:col>
      <xdr:colOff>0</xdr:colOff>
      <xdr:row>56</xdr:row>
      <xdr:rowOff>0</xdr:rowOff>
    </xdr:to>
    <xdr:sp macro="" textlink="">
      <xdr:nvSpPr>
        <xdr:cNvPr id="21" name="Line 22">
          <a:extLst>
            <a:ext uri="{FF2B5EF4-FFF2-40B4-BE49-F238E27FC236}">
              <a16:creationId xmlns="" xmlns:a16="http://schemas.microsoft.com/office/drawing/2014/main" id="{626833C2-7E5F-4C28-AACC-3B63D9560C6B}"/>
            </a:ext>
          </a:extLst>
        </xdr:cNvPr>
        <xdr:cNvSpPr>
          <a:spLocks noChangeShapeType="1"/>
        </xdr:cNvSpPr>
      </xdr:nvSpPr>
      <xdr:spPr bwMode="auto">
        <a:xfrm>
          <a:off x="504825" y="12106275"/>
          <a:ext cx="7448550" cy="400050"/>
        </a:xfrm>
        <a:prstGeom prst="line">
          <a:avLst/>
        </a:prstGeom>
        <a:noFill/>
        <a:ln w="19050">
          <a:solidFill>
            <a:srgbClr val="000000"/>
          </a:solidFill>
          <a:round/>
          <a:headEnd/>
          <a:tailEnd/>
        </a:ln>
      </xdr:spPr>
    </xdr:sp>
    <xdr:clientData/>
  </xdr:twoCellAnchor>
  <xdr:twoCellAnchor>
    <xdr:from>
      <xdr:col>15</xdr:col>
      <xdr:colOff>152400</xdr:colOff>
      <xdr:row>55</xdr:row>
      <xdr:rowOff>9525</xdr:rowOff>
    </xdr:from>
    <xdr:to>
      <xdr:col>20</xdr:col>
      <xdr:colOff>227240</xdr:colOff>
      <xdr:row>57</xdr:row>
      <xdr:rowOff>382361</xdr:rowOff>
    </xdr:to>
    <xdr:sp macro="" textlink="">
      <xdr:nvSpPr>
        <xdr:cNvPr id="22" name="Rectangle 87">
          <a:extLst>
            <a:ext uri="{FF2B5EF4-FFF2-40B4-BE49-F238E27FC236}">
              <a16:creationId xmlns="" xmlns:a16="http://schemas.microsoft.com/office/drawing/2014/main" id="{E0DD4BC7-70CF-49F3-87B2-CA004294D2D4}"/>
            </a:ext>
          </a:extLst>
        </xdr:cNvPr>
        <xdr:cNvSpPr>
          <a:spLocks noChangeArrowheads="1"/>
        </xdr:cNvSpPr>
      </xdr:nvSpPr>
      <xdr:spPr bwMode="auto">
        <a:xfrm>
          <a:off x="13106400" y="12115800"/>
          <a:ext cx="4456340" cy="117293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55</xdr:row>
      <xdr:rowOff>0</xdr:rowOff>
    </xdr:from>
    <xdr:to>
      <xdr:col>16</xdr:col>
      <xdr:colOff>115661</xdr:colOff>
      <xdr:row>55</xdr:row>
      <xdr:rowOff>257175</xdr:rowOff>
    </xdr:to>
    <xdr:sp macro="" textlink="">
      <xdr:nvSpPr>
        <xdr:cNvPr id="23" name="Rectangle 88">
          <a:extLst>
            <a:ext uri="{FF2B5EF4-FFF2-40B4-BE49-F238E27FC236}">
              <a16:creationId xmlns="" xmlns:a16="http://schemas.microsoft.com/office/drawing/2014/main" id="{871338EB-C707-4FDB-918A-00A3B92A5724}"/>
            </a:ext>
          </a:extLst>
        </xdr:cNvPr>
        <xdr:cNvSpPr>
          <a:spLocks noChangeArrowheads="1"/>
        </xdr:cNvSpPr>
      </xdr:nvSpPr>
      <xdr:spPr bwMode="auto">
        <a:xfrm>
          <a:off x="13130893" y="121062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55</xdr:row>
      <xdr:rowOff>219075</xdr:rowOff>
    </xdr:from>
    <xdr:to>
      <xdr:col>20</xdr:col>
      <xdr:colOff>125016</xdr:colOff>
      <xdr:row>57</xdr:row>
      <xdr:rowOff>334736</xdr:rowOff>
    </xdr:to>
    <xdr:sp macro="" textlink="" fLocksText="0">
      <xdr:nvSpPr>
        <xdr:cNvPr id="24" name="テキスト ボックス 23">
          <a:extLst>
            <a:ext uri="{FF2B5EF4-FFF2-40B4-BE49-F238E27FC236}">
              <a16:creationId xmlns="" xmlns:a16="http://schemas.microsoft.com/office/drawing/2014/main" id="{AB3CAAF1-C4D1-47CD-B60D-32856A3ADEAA}"/>
            </a:ext>
          </a:extLst>
        </xdr:cNvPr>
        <xdr:cNvSpPr txBox="1"/>
      </xdr:nvSpPr>
      <xdr:spPr>
        <a:xfrm>
          <a:off x="13211175" y="12325350"/>
          <a:ext cx="4249341" cy="91576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a:latin typeface="ＭＳ ゴシック" pitchFamily="49" charset="-128"/>
              <a:ea typeface="ＭＳ ゴシック" pitchFamily="49" charset="-128"/>
            </a:rPr>
            <a:t>ここに入力</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 xmlns:a16="http://schemas.microsoft.com/office/drawing/2014/main" id="{00000000-0008-0000-0300-000001F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 xmlns:a16="http://schemas.microsoft.com/office/drawing/2014/main" id="{00000000-0008-0000-0300-000002F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 xmlns:a16="http://schemas.microsoft.com/office/drawing/2014/main" id="{00000000-0008-0000-0300-000005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 xmlns:a16="http://schemas.microsoft.com/office/drawing/2014/main" id="{00000000-0008-0000-0300-000005F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 xmlns:a16="http://schemas.microsoft.com/office/drawing/2014/main" id="{00000000-0008-0000-0300-000006F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 xmlns:a16="http://schemas.microsoft.com/office/drawing/2014/main" id="{00000000-0008-0000-0300-000007F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 xmlns:a16="http://schemas.microsoft.com/office/drawing/2014/main" id="{00000000-0008-0000-0300-000008F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 xmlns:a16="http://schemas.microsoft.com/office/drawing/2014/main" id="{00000000-0008-0000-0300-000009F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 xmlns:a16="http://schemas.microsoft.com/office/drawing/2014/main" id="{00000000-0008-0000-0300-00000AF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 xmlns:a16="http://schemas.microsoft.com/office/drawing/2014/main" id="{00000000-0008-0000-0300-00000BF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 xmlns:a16="http://schemas.microsoft.com/office/drawing/2014/main" id="{00000000-0008-0000-0300-00000CF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 xmlns:a16="http://schemas.microsoft.com/office/drawing/2014/main" id="{00000000-0008-0000-0300-00000DF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 xmlns:a16="http://schemas.microsoft.com/office/drawing/2014/main" id="{00000000-0008-0000-0300-00000EF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 xmlns:a16="http://schemas.microsoft.com/office/drawing/2014/main" id="{00000000-0008-0000-0300-00000FF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 xmlns:a16="http://schemas.microsoft.com/office/drawing/2014/main" id="{00000000-0008-0000-0300-000010F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 xmlns:a16="http://schemas.microsoft.com/office/drawing/2014/main" id="{00000000-0008-0000-0300-000011F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 xmlns:a16="http://schemas.microsoft.com/office/drawing/2014/main" id="{00000000-0008-0000-0300-00001A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 xmlns:a16="http://schemas.microsoft.com/office/drawing/2014/main" id="{00000000-0008-0000-0300-000013F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 xmlns:a16="http://schemas.microsoft.com/office/drawing/2014/main" id="{00000000-0008-0000-0300-000014F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徳島県三好市</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 xmlns:a16="http://schemas.microsoft.com/office/drawing/2014/main" id="{00000000-0008-0000-0300-000015F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 xmlns:a16="http://schemas.microsoft.com/office/drawing/2014/main" id="{00000000-0008-0000-0300-000017F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 xmlns:a16="http://schemas.microsoft.com/office/drawing/2014/main" id="{00000000-0008-0000-0300-000018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latin typeface="ＭＳ ゴシック" pitchFamily="49" charset="-128"/>
              <a:ea typeface="ＭＳ ゴシック" pitchFamily="49" charset="-128"/>
            </a:rPr>
            <a:t>一般会計に係る地方債の現在高・・・平成</a:t>
          </a:r>
          <a:r>
            <a:rPr kumimoji="1" lang="en-US" altLang="ja-JP" sz="1100">
              <a:latin typeface="ＭＳ ゴシック" pitchFamily="49" charset="-128"/>
              <a:ea typeface="ＭＳ ゴシック" pitchFamily="49" charset="-128"/>
            </a:rPr>
            <a:t>19</a:t>
          </a:r>
          <a:r>
            <a:rPr kumimoji="1" lang="ja-JP" altLang="en-US" sz="1100">
              <a:latin typeface="ＭＳ ゴシック" pitchFamily="49" charset="-128"/>
              <a:ea typeface="ＭＳ ゴシック" pitchFamily="49" charset="-128"/>
            </a:rPr>
            <a:t>年度から毎年実施している高利率債の繰上償還及び起債の新規発行抑制により減少している。</a:t>
          </a:r>
        </a:p>
        <a:p>
          <a:r>
            <a:rPr kumimoji="1" lang="ja-JP" altLang="en-US" sz="1100">
              <a:latin typeface="ＭＳ ゴシック" pitchFamily="49" charset="-128"/>
              <a:ea typeface="ＭＳ ゴシック" pitchFamily="49" charset="-128"/>
            </a:rPr>
            <a:t>公営企業債等繰入見込額・・・水道事業の老朽布設替等の実施により近年繰入見込額が増加傾向にあるが、</a:t>
          </a:r>
          <a:r>
            <a:rPr kumimoji="1" lang="en-US" altLang="ja-JP" sz="1100">
              <a:latin typeface="ＭＳ ゴシック" pitchFamily="49" charset="-128"/>
              <a:ea typeface="ＭＳ ゴシック" pitchFamily="49" charset="-128"/>
            </a:rPr>
            <a:t>R02</a:t>
          </a:r>
          <a:r>
            <a:rPr kumimoji="1" lang="ja-JP" altLang="en-US" sz="1100">
              <a:latin typeface="ＭＳ ゴシック" pitchFamily="49" charset="-128"/>
              <a:ea typeface="ＭＳ ゴシック" pitchFamily="49" charset="-128"/>
            </a:rPr>
            <a:t>決算額は</a:t>
          </a:r>
          <a:r>
            <a:rPr kumimoji="1" lang="en-US" altLang="ja-JP" sz="1100">
              <a:latin typeface="ＭＳ ゴシック" pitchFamily="49" charset="-128"/>
              <a:ea typeface="ＭＳ ゴシック" pitchFamily="49" charset="-128"/>
            </a:rPr>
            <a:t>R01</a:t>
          </a:r>
          <a:r>
            <a:rPr kumimoji="1" lang="ja-JP" altLang="en-US" sz="1100">
              <a:latin typeface="ＭＳ ゴシック" pitchFamily="49" charset="-128"/>
              <a:ea typeface="ＭＳ ゴシック" pitchFamily="49" charset="-128"/>
            </a:rPr>
            <a:t>決算額と横ばいとなった。</a:t>
          </a:r>
        </a:p>
        <a:p>
          <a:r>
            <a:rPr kumimoji="1" lang="ja-JP" altLang="en-US" sz="1100">
              <a:latin typeface="ＭＳ ゴシック" pitchFamily="49" charset="-128"/>
              <a:ea typeface="ＭＳ ゴシック" pitchFamily="49" charset="-128"/>
            </a:rPr>
            <a:t>組合等負担等見込額・・・新たな事業がないため、減少している。</a:t>
          </a:r>
        </a:p>
        <a:p>
          <a:r>
            <a:rPr kumimoji="1" lang="ja-JP" altLang="en-US" sz="1100">
              <a:latin typeface="ＭＳ ゴシック" pitchFamily="49" charset="-128"/>
              <a:ea typeface="ＭＳ ゴシック" pitchFamily="49" charset="-128"/>
            </a:rPr>
            <a:t>退職手当負担見込額・・・定員適正化計画に基づき職員採用の抑制を行っており、減少している。</a:t>
          </a:r>
        </a:p>
        <a:p>
          <a:r>
            <a:rPr kumimoji="1" lang="ja-JP" altLang="en-US" sz="1100">
              <a:latin typeface="ＭＳ ゴシック" pitchFamily="49" charset="-128"/>
              <a:ea typeface="ＭＳ ゴシック" pitchFamily="49" charset="-128"/>
            </a:rPr>
            <a:t>充当可能基金・・・財政調整基金・減債基金の積立により増加した。</a:t>
          </a:r>
        </a:p>
        <a:p>
          <a:r>
            <a:rPr kumimoji="1" lang="ja-JP" altLang="en-US" sz="1100">
              <a:latin typeface="ＭＳ ゴシック" pitchFamily="49" charset="-128"/>
              <a:ea typeface="ＭＳ ゴシック" pitchFamily="49" charset="-128"/>
            </a:rPr>
            <a:t>充当可能特定歳入・・・公営住宅使用料の減等により減少した。</a:t>
          </a:r>
        </a:p>
        <a:p>
          <a:r>
            <a:rPr kumimoji="1" lang="ja-JP" altLang="en-US" sz="1100">
              <a:latin typeface="ＭＳ ゴシック" pitchFamily="49" charset="-128"/>
              <a:ea typeface="ＭＳ ゴシック" pitchFamily="49" charset="-128"/>
            </a:rPr>
            <a:t>基準財政需要額算入見込額・・・地方債現在高の減少により減少した。</a:t>
          </a:r>
        </a:p>
        <a:p>
          <a:r>
            <a:rPr kumimoji="1" lang="ja-JP" altLang="en-US" sz="1100">
              <a:latin typeface="ＭＳ ゴシック" pitchFamily="49" charset="-128"/>
              <a:ea typeface="ＭＳ ゴシック" pitchFamily="49" charset="-128"/>
            </a:rPr>
            <a:t>将来負担比率の分子・・・将来負担額より充当可能財源等が上回っているため、マイナスとなっている。ただし、地方債現在高の減少以上に、基準財政需要額算入見込額が減少したことにより、昨年度決算に比べて増加した。</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 xmlns:a16="http://schemas.microsoft.com/office/drawing/2014/main" id="{B9E8AC52-1F33-4076-B85B-0D2E481E38F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 xmlns:a16="http://schemas.microsoft.com/office/drawing/2014/main" id="{3FEC67E9-4EF5-4AA8-AC31-A4582041A98A}"/>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 xmlns:a16="http://schemas.microsoft.com/office/drawing/2014/main" id="{23A7382B-ADC8-41A5-AF56-620BB24546DB}"/>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 xmlns:a16="http://schemas.microsoft.com/office/drawing/2014/main" id="{D6B8B2BF-E8D2-4E3C-9EE4-3F97D94E1DA4}"/>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 xmlns:a16="http://schemas.microsoft.com/office/drawing/2014/main" id="{F9BF667B-FAA4-407F-972D-9AD1CF2D7F9B}"/>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 xmlns:a16="http://schemas.microsoft.com/office/drawing/2014/main" id="{1713FF6E-F0AB-4A90-8337-AAF572FB955F}"/>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令和</a:t>
          </a:r>
          <a:r>
            <a:rPr lang="en-US" altLang="ja-JP" sz="1800" b="1">
              <a:solidFill>
                <a:schemeClr val="tx1"/>
              </a:solidFill>
              <a:latin typeface="ＭＳ ゴシック" pitchFamily="49" charset="-128"/>
              <a:ea typeface="ＭＳ ゴシック" pitchFamily="49" charset="-128"/>
            </a:rPr>
            <a:t>2</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 xmlns:a16="http://schemas.microsoft.com/office/drawing/2014/main" id="{A3FE12AD-D1AB-4165-BC6A-8018871D5A0A}"/>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徳島県三好市</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 xmlns:a16="http://schemas.microsoft.com/office/drawing/2014/main" id="{F561C826-0C4B-4242-8641-76A08686C3AA}"/>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 xmlns:a16="http://schemas.microsoft.com/office/drawing/2014/main" id="{D9418245-CDED-42F0-92ED-51573654B58E}"/>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 xmlns:a16="http://schemas.microsoft.com/office/drawing/2014/main" id="{AAED0D27-2B51-41AE-A71F-D213EB9AA2FE}"/>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 xmlns:a16="http://schemas.microsoft.com/office/drawing/2014/main" id="{67CA0F3C-235C-4EA8-AD0F-7890810F8FB5}"/>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本市は、これまで「三好市行財政改革大綱」を策定し、組織のスリム化や事務の効率化を継続的に実施してきた。また、市の一般財源の主である普通交付税については「三位一体の改革」の影響による地方財政の疲弊や地域経済の活性化等を考慮した費目が創設されてきたこと、合併算定替の優遇措置があったこと等により一般行政経費が維持されてきた。これら、行財政改革を強力に進めてきたことと地方交付税の維持等により発生した剰余金について、将来を見据え計画的に積立を行ったことから、基金残高が増加した。</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合併算定替えによる普通交付税の優遇措置も令和２年度で終了し、今後は人口減少により地方交付税の減少が見込まれている。本市の将来の財政の見通しを示した三好市財政計画においては、令和３年度から財源不足により取崩しが必要となり、財政計画策定を行っている令和１２年度までに財政調整基金と減債基金を併せて約６６億円を取崩す見込みとなってい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持続可能な財政構造を築くためには、行財政改革実施計画の着実な推進並びに投資的経費の厳選を行っていく必要がある。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 xmlns:a16="http://schemas.microsoft.com/office/drawing/2014/main" id="{01F2BF78-1237-4DD6-B7DC-B0AEC5C3F441}"/>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 xmlns:a16="http://schemas.microsoft.com/office/drawing/2014/main" id="{78C0CABF-DF7D-4621-B387-ABEBE4F85997}"/>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 xmlns:a16="http://schemas.microsoft.com/office/drawing/2014/main" id="{506E87B0-9AD8-45B3-9BC5-56B66EA714B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（基金の使途）</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まちづくり基金・・・地域振興・住民の一体感醸成のため行うまちづくり事業に充てる。</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地域振興基金・・・三好市における福祉活動の促進、快適な生活環境の形成等に関する事業に充てる。</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地域福祉基金・・・民間の創意を生かした在宅福祉、生きがいと健康づくりその他高齢者の保健福祉に関する事業に充てる。</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川崎西谷残土処理場基金・・・三好市川崎西谷残土処理場の適正な維持管理及び川崎西谷区画整理事業に必要な経費、財源が著しく不足する場合において、当該不足額をうめるための財源に充てる。</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井川森林総合利用施設基金・・・三好市井川森林総合利用施設利用者が快適で安心して利用するために必要な施設整備等及び管理運営に要する経費に充てる。</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まちづくり基金・・・庁舎整備事業等による取崩しのため減額となっている。</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地域振興基金・・・運用益の積立により増額となっている。</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地域福祉基金・・・増減なし。</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川崎西谷残土処理場基金・・・残土処理場使用料収入から必要経費を差し引いた額について積立を行ったことと運用利子の積立により増額となっている。</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井川森林総合利用施設基金・・・施設の運営・維持管理に係る経費について取崩しを行ったため減額となっている。</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も各基金に置いて、施設の整備、運営、維持管理に係る経費等について、取崩しを行っていくこととなる。特にまちづくり基金については、庁舎整備事業に充てる予定であるため、今後も取崩しを行う予定である。今後は上記のとおり、財源不足が見込まれていることから、各基金の目的に資する事業の推進について適正に取崩しを行えるよう管理していく。</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 xmlns:a16="http://schemas.microsoft.com/office/drawing/2014/main" id="{215EFEF0-C367-4AD4-9CD3-8F9237969CE9}"/>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 xmlns:a16="http://schemas.microsoft.com/office/drawing/2014/main" id="{A2848B7A-B02F-40EB-B64F-EC3018D9FC8F}"/>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 xmlns:a16="http://schemas.microsoft.com/office/drawing/2014/main" id="{B5EA3406-3837-4797-81F2-989C03EFB41C}"/>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本市は、これまで「三好市行財政改革大綱」を策定し、組織のスリム化や事務の効率化を継続的に実施してきた。また、市の一般財源の主である普通交付税については「三位一体の改革」の影響による地方財政の疲弊や地域経済の活性化等を考慮した費目が創設されてきたこと、合併算定替の優遇措置があったこと等により一般行政経費が維持されてきた。これら、行財政改革を強力に進めてきたことと地方交付税の維持等により発生した剰余金について、将来を見据え計画的に積立を行ったことにより増加した。</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合併算定替えによる普通交付税の優遇措置も令和２年度で終了し、今後は人口減少により地方交付税の減少が見込まれている。本市の将来の財政の見通しを示した三好市財政計画においては、令和３年度から財源不足により取崩しが必要となり、財政計画策定を行っている令和１２年度までに財政調整基金と減債基金を併せて約６６億円を取崩す見込みとなっている。</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持続可能な財政構造を築くためには、行財政改革実施計画の着実な推進並びに投資的経費の厳選を行っていく必要がある。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 xmlns:a16="http://schemas.microsoft.com/office/drawing/2014/main" id="{F454EBF2-4B0B-463D-A225-D980504A49CA}"/>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 xmlns:a16="http://schemas.microsoft.com/office/drawing/2014/main" id="{17C2FE5D-781E-439F-AC8A-14F54BFD0D87}"/>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 xmlns:a16="http://schemas.microsoft.com/office/drawing/2014/main" id="{E5BCB783-7ED8-463B-B29D-60BFFE7031CE}"/>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本市は、これまで「三好市行財政改革大綱」を策定し、組織のスリム化や事務の効率化を継続的に実施してきた。また、市の一般財源の主である普通交付税については「三位一体の改革」の影響による地方財政の疲弊や地域経済の活性化等を考慮した費目が創設されてきたこと、合併算定替の優遇措置があったこと等により一般行政経費が維持されてきた。これら、行財政改革を強力に進めてきたことと地方交付税の維持等により発生した剰余金について、将来を見据え計画的に積立を行ったことにより増加した。ただし、令和２年度の減債基金への積立てについては、運用益（利子）の積立による増額のみとなった。</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合併算定替えによる普通交付税の優遇措置も令和２年度で終了し、今後は人口減少により地方交付税の減少が見込まれている。本市の将来の財政の見通しを示した三好市財政計画においては、令和３年度から財源不足により取崩しが必要となり、財政計画策定を行っている令和１２年度までに財政調整基金と減債基金を併せて約６６億円を取崩す見込みとなっている。</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持続可能な財政構造を築くためには、行財政改革実施計画の着実な推進並びに投資的経費の厳選を行っていく必要がある。</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 xmlns:a16="http://schemas.microsoft.com/office/drawing/2014/main" id="{9664C684-5EF3-4861-B09F-030C587AEFC7}"/>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1</xdr:col>
      <xdr:colOff>47625</xdr:colOff>
      <xdr:row>44</xdr:row>
      <xdr:rowOff>47625</xdr:rowOff>
    </xdr:from>
    <xdr:to>
      <xdr:col>37</xdr:col>
      <xdr:colOff>57151</xdr:colOff>
      <xdr:row>60</xdr:row>
      <xdr:rowOff>119496</xdr:rowOff>
    </xdr:to>
    <xdr:graphicFrame macro="">
      <xdr:nvGraphicFramePr>
        <xdr:cNvPr id="2" name="グラフ1">
          <a:extLst>
            <a:ext uri="{FF2B5EF4-FFF2-40B4-BE49-F238E27FC236}">
              <a16:creationId xmlns="" xmlns:a16="http://schemas.microsoft.com/office/drawing/2014/main" id="{7A9F00C8-76D0-4D92-A456-EB59054BB6D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19050</xdr:colOff>
      <xdr:row>66</xdr:row>
      <xdr:rowOff>9525</xdr:rowOff>
    </xdr:from>
    <xdr:to>
      <xdr:col>37</xdr:col>
      <xdr:colOff>125466</xdr:colOff>
      <xdr:row>82</xdr:row>
      <xdr:rowOff>138514</xdr:rowOff>
    </xdr:to>
    <xdr:graphicFrame macro="">
      <xdr:nvGraphicFramePr>
        <xdr:cNvPr id="3" name="グラフ2">
          <a:extLst>
            <a:ext uri="{FF2B5EF4-FFF2-40B4-BE49-F238E27FC236}">
              <a16:creationId xmlns="" xmlns:a16="http://schemas.microsoft.com/office/drawing/2014/main" id="{C275BED3-4030-4E7A-AAFB-C99B6119E96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67</xdr:col>
      <xdr:colOff>0</xdr:colOff>
      <xdr:row>50</xdr:row>
      <xdr:rowOff>0</xdr:rowOff>
    </xdr:from>
    <xdr:to>
      <xdr:col>75</xdr:col>
      <xdr:colOff>0</xdr:colOff>
      <xdr:row>52</xdr:row>
      <xdr:rowOff>0</xdr:rowOff>
    </xdr:to>
    <xdr:sp macro="" textlink="">
      <xdr:nvSpPr>
        <xdr:cNvPr id="4" name="正方形/長方形 3"/>
        <xdr:cNvSpPr/>
      </xdr:nvSpPr>
      <xdr:spPr>
        <a:xfrm>
          <a:off x="13058775" y="857250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75</xdr:col>
      <xdr:colOff>0</xdr:colOff>
      <xdr:row>50</xdr:row>
      <xdr:rowOff>0</xdr:rowOff>
    </xdr:from>
    <xdr:to>
      <xdr:col>83</xdr:col>
      <xdr:colOff>0</xdr:colOff>
      <xdr:row>52</xdr:row>
      <xdr:rowOff>0</xdr:rowOff>
    </xdr:to>
    <xdr:sp macro="" textlink="">
      <xdr:nvSpPr>
        <xdr:cNvPr id="5" name="正方形/長方形 4"/>
        <xdr:cNvSpPr/>
      </xdr:nvSpPr>
      <xdr:spPr>
        <a:xfrm>
          <a:off x="14582775" y="857250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83</xdr:col>
      <xdr:colOff>0</xdr:colOff>
      <xdr:row>50</xdr:row>
      <xdr:rowOff>0</xdr:rowOff>
    </xdr:from>
    <xdr:to>
      <xdr:col>91</xdr:col>
      <xdr:colOff>0</xdr:colOff>
      <xdr:row>52</xdr:row>
      <xdr:rowOff>0</xdr:rowOff>
    </xdr:to>
    <xdr:sp macro="" textlink="">
      <xdr:nvSpPr>
        <xdr:cNvPr id="6" name="正方形/長方形 5"/>
        <xdr:cNvSpPr/>
      </xdr:nvSpPr>
      <xdr:spPr>
        <a:xfrm>
          <a:off x="16106775" y="857250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91</xdr:col>
      <xdr:colOff>0</xdr:colOff>
      <xdr:row>50</xdr:row>
      <xdr:rowOff>0</xdr:rowOff>
    </xdr:from>
    <xdr:to>
      <xdr:col>99</xdr:col>
      <xdr:colOff>0</xdr:colOff>
      <xdr:row>52</xdr:row>
      <xdr:rowOff>0</xdr:rowOff>
    </xdr:to>
    <xdr:sp macro="" textlink="">
      <xdr:nvSpPr>
        <xdr:cNvPr id="7" name="正方形/長方形 6"/>
        <xdr:cNvSpPr/>
      </xdr:nvSpPr>
      <xdr:spPr>
        <a:xfrm>
          <a:off x="17630775" y="857250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99</xdr:col>
      <xdr:colOff>0</xdr:colOff>
      <xdr:row>50</xdr:row>
      <xdr:rowOff>0</xdr:rowOff>
    </xdr:from>
    <xdr:to>
      <xdr:col>107</xdr:col>
      <xdr:colOff>0</xdr:colOff>
      <xdr:row>52</xdr:row>
      <xdr:rowOff>0</xdr:rowOff>
    </xdr:to>
    <xdr:sp macro="" textlink="">
      <xdr:nvSpPr>
        <xdr:cNvPr id="8" name="正方形/長方形 7"/>
        <xdr:cNvSpPr/>
      </xdr:nvSpPr>
      <xdr:spPr>
        <a:xfrm>
          <a:off x="19154775" y="857250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67</xdr:col>
      <xdr:colOff>0</xdr:colOff>
      <xdr:row>72</xdr:row>
      <xdr:rowOff>0</xdr:rowOff>
    </xdr:from>
    <xdr:to>
      <xdr:col>75</xdr:col>
      <xdr:colOff>0</xdr:colOff>
      <xdr:row>74</xdr:row>
      <xdr:rowOff>0</xdr:rowOff>
    </xdr:to>
    <xdr:sp macro="" textlink="">
      <xdr:nvSpPr>
        <xdr:cNvPr id="9" name="正方形/長方形 8"/>
        <xdr:cNvSpPr/>
      </xdr:nvSpPr>
      <xdr:spPr>
        <a:xfrm>
          <a:off x="13058775" y="1234440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75</xdr:col>
      <xdr:colOff>0</xdr:colOff>
      <xdr:row>72</xdr:row>
      <xdr:rowOff>0</xdr:rowOff>
    </xdr:from>
    <xdr:to>
      <xdr:col>83</xdr:col>
      <xdr:colOff>0</xdr:colOff>
      <xdr:row>74</xdr:row>
      <xdr:rowOff>0</xdr:rowOff>
    </xdr:to>
    <xdr:sp macro="" textlink="">
      <xdr:nvSpPr>
        <xdr:cNvPr id="10" name="正方形/長方形 9"/>
        <xdr:cNvSpPr/>
      </xdr:nvSpPr>
      <xdr:spPr>
        <a:xfrm>
          <a:off x="14582775" y="1234440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83</xdr:col>
      <xdr:colOff>0</xdr:colOff>
      <xdr:row>72</xdr:row>
      <xdr:rowOff>0</xdr:rowOff>
    </xdr:from>
    <xdr:to>
      <xdr:col>91</xdr:col>
      <xdr:colOff>0</xdr:colOff>
      <xdr:row>74</xdr:row>
      <xdr:rowOff>0</xdr:rowOff>
    </xdr:to>
    <xdr:sp macro="" textlink="">
      <xdr:nvSpPr>
        <xdr:cNvPr id="11" name="正方形/長方形 10"/>
        <xdr:cNvSpPr/>
      </xdr:nvSpPr>
      <xdr:spPr>
        <a:xfrm>
          <a:off x="16106775" y="1234440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91</xdr:col>
      <xdr:colOff>0</xdr:colOff>
      <xdr:row>72</xdr:row>
      <xdr:rowOff>0</xdr:rowOff>
    </xdr:from>
    <xdr:to>
      <xdr:col>99</xdr:col>
      <xdr:colOff>0</xdr:colOff>
      <xdr:row>74</xdr:row>
      <xdr:rowOff>0</xdr:rowOff>
    </xdr:to>
    <xdr:sp macro="" textlink="">
      <xdr:nvSpPr>
        <xdr:cNvPr id="12" name="正方形/長方形 11"/>
        <xdr:cNvSpPr/>
      </xdr:nvSpPr>
      <xdr:spPr>
        <a:xfrm>
          <a:off x="17630775" y="1234440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99</xdr:col>
      <xdr:colOff>0</xdr:colOff>
      <xdr:row>72</xdr:row>
      <xdr:rowOff>0</xdr:rowOff>
    </xdr:from>
    <xdr:to>
      <xdr:col>107</xdr:col>
      <xdr:colOff>0</xdr:colOff>
      <xdr:row>74</xdr:row>
      <xdr:rowOff>0</xdr:rowOff>
    </xdr:to>
    <xdr:sp macro="" textlink="">
      <xdr:nvSpPr>
        <xdr:cNvPr id="13" name="正方形/長方形 12"/>
        <xdr:cNvSpPr/>
      </xdr:nvSpPr>
      <xdr:spPr>
        <a:xfrm>
          <a:off x="19154775" y="1234440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0</xdr:col>
      <xdr:colOff>355600</xdr:colOff>
      <xdr:row>0</xdr:row>
      <xdr:rowOff>63500</xdr:rowOff>
    </xdr:from>
    <xdr:to>
      <xdr:col>66</xdr:col>
      <xdr:colOff>187325</xdr:colOff>
      <xdr:row>1</xdr:row>
      <xdr:rowOff>155575</xdr:rowOff>
    </xdr:to>
    <xdr:sp macro="" textlink="">
      <xdr:nvSpPr>
        <xdr:cNvPr id="14" name="正方形/長方形 13"/>
        <xdr:cNvSpPr/>
      </xdr:nvSpPr>
      <xdr:spPr>
        <a:xfrm>
          <a:off x="355600" y="63500"/>
          <a:ext cx="12700000" cy="26352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）市町村公会計指標分析／財政指標組合せ分析表</a:t>
          </a:r>
        </a:p>
      </xdr:txBody>
    </xdr:sp>
    <xdr:clientData/>
  </xdr:twoCellAnchor>
  <xdr:twoCellAnchor>
    <xdr:from>
      <xdr:col>87</xdr:col>
      <xdr:colOff>161925</xdr:colOff>
      <xdr:row>0</xdr:row>
      <xdr:rowOff>190500</xdr:rowOff>
    </xdr:from>
    <xdr:to>
      <xdr:col>107</xdr:col>
      <xdr:colOff>282575</xdr:colOff>
      <xdr:row>1</xdr:row>
      <xdr:rowOff>206375</xdr:rowOff>
    </xdr:to>
    <xdr:sp macro="" textlink="">
      <xdr:nvSpPr>
        <xdr:cNvPr id="15" name="正方形/長方形 14"/>
        <xdr:cNvSpPr/>
      </xdr:nvSpPr>
      <xdr:spPr>
        <a:xfrm>
          <a:off x="17030700" y="171450"/>
          <a:ext cx="3930650" cy="168275"/>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187325</xdr:colOff>
      <xdr:row>0</xdr:row>
      <xdr:rowOff>215900</xdr:rowOff>
    </xdr:from>
    <xdr:to>
      <xdr:col>107</xdr:col>
      <xdr:colOff>263525</xdr:colOff>
      <xdr:row>1</xdr:row>
      <xdr:rowOff>180975</xdr:rowOff>
    </xdr:to>
    <xdr:sp macro="" textlink="">
      <xdr:nvSpPr>
        <xdr:cNvPr id="16" name="正方形/長方形 15"/>
        <xdr:cNvSpPr/>
      </xdr:nvSpPr>
      <xdr:spPr>
        <a:xfrm>
          <a:off x="17056100" y="168275"/>
          <a:ext cx="3886200" cy="174625"/>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88</xdr:col>
      <xdr:colOff>22225</xdr:colOff>
      <xdr:row>0</xdr:row>
      <xdr:rowOff>241300</xdr:rowOff>
    </xdr:from>
    <xdr:to>
      <xdr:col>107</xdr:col>
      <xdr:colOff>231775</xdr:colOff>
      <xdr:row>1</xdr:row>
      <xdr:rowOff>142875</xdr:rowOff>
    </xdr:to>
    <xdr:sp macro="" textlink="">
      <xdr:nvSpPr>
        <xdr:cNvPr id="17" name="正方形/長方形 16"/>
        <xdr:cNvSpPr/>
      </xdr:nvSpPr>
      <xdr:spPr>
        <a:xfrm>
          <a:off x="17081500" y="174625"/>
          <a:ext cx="3829050" cy="1397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徳島県三好市</a:t>
          </a:r>
        </a:p>
      </xdr:txBody>
    </xdr:sp>
    <xdr:clientData/>
  </xdr:twoCellAnchor>
  <xdr:twoCellAnchor>
    <xdr:from>
      <xdr:col>73</xdr:col>
      <xdr:colOff>34925</xdr:colOff>
      <xdr:row>0</xdr:row>
      <xdr:rowOff>190500</xdr:rowOff>
    </xdr:from>
    <xdr:to>
      <xdr:col>87</xdr:col>
      <xdr:colOff>28575</xdr:colOff>
      <xdr:row>1</xdr:row>
      <xdr:rowOff>206375</xdr:rowOff>
    </xdr:to>
    <xdr:sp macro="" textlink="">
      <xdr:nvSpPr>
        <xdr:cNvPr id="18" name="正方形/長方形 17"/>
        <xdr:cNvSpPr/>
      </xdr:nvSpPr>
      <xdr:spPr>
        <a:xfrm>
          <a:off x="14236700" y="171450"/>
          <a:ext cx="2660650" cy="168275"/>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60325</xdr:colOff>
      <xdr:row>0</xdr:row>
      <xdr:rowOff>215900</xdr:rowOff>
    </xdr:from>
    <xdr:to>
      <xdr:col>87</xdr:col>
      <xdr:colOff>9525</xdr:colOff>
      <xdr:row>1</xdr:row>
      <xdr:rowOff>180975</xdr:rowOff>
    </xdr:to>
    <xdr:sp macro="" textlink="">
      <xdr:nvSpPr>
        <xdr:cNvPr id="19" name="正方形/長方形 18"/>
        <xdr:cNvSpPr/>
      </xdr:nvSpPr>
      <xdr:spPr>
        <a:xfrm>
          <a:off x="14262100" y="168275"/>
          <a:ext cx="2616200" cy="174625"/>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85725</xdr:colOff>
      <xdr:row>0</xdr:row>
      <xdr:rowOff>241300</xdr:rowOff>
    </xdr:from>
    <xdr:to>
      <xdr:col>86</xdr:col>
      <xdr:colOff>168275</xdr:colOff>
      <xdr:row>1</xdr:row>
      <xdr:rowOff>155575</xdr:rowOff>
    </xdr:to>
    <xdr:sp macro="" textlink="">
      <xdr:nvSpPr>
        <xdr:cNvPr id="20" name="正方形/長方形 19"/>
        <xdr:cNvSpPr/>
      </xdr:nvSpPr>
      <xdr:spPr>
        <a:xfrm>
          <a:off x="14287500" y="174625"/>
          <a:ext cx="2559050" cy="1524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482600</xdr:colOff>
      <xdr:row>2</xdr:row>
      <xdr:rowOff>22225</xdr:rowOff>
    </xdr:from>
    <xdr:to>
      <xdr:col>53</xdr:col>
      <xdr:colOff>187325</xdr:colOff>
      <xdr:row>11</xdr:row>
      <xdr:rowOff>104775</xdr:rowOff>
    </xdr:to>
    <xdr:sp macro="" textlink="">
      <xdr:nvSpPr>
        <xdr:cNvPr id="21" name="正方形/長方形 20"/>
        <xdr:cNvSpPr/>
      </xdr:nvSpPr>
      <xdr:spPr>
        <a:xfrm>
          <a:off x="482600" y="365125"/>
          <a:ext cx="10096500" cy="16256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123825</xdr:colOff>
      <xdr:row>2</xdr:row>
      <xdr:rowOff>53975</xdr:rowOff>
    </xdr:from>
    <xdr:to>
      <xdr:col>8</xdr:col>
      <xdr:colOff>187325</xdr:colOff>
      <xdr:row>11</xdr:row>
      <xdr:rowOff>73025</xdr:rowOff>
    </xdr:to>
    <xdr:sp macro="" textlink="">
      <xdr:nvSpPr>
        <xdr:cNvPr id="22" name="正方形/長方形 21"/>
        <xdr:cNvSpPr/>
      </xdr:nvSpPr>
      <xdr:spPr>
        <a:xfrm>
          <a:off x="609600" y="396875"/>
          <a:ext cx="1397000" cy="15621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8</xdr:col>
      <xdr:colOff>123825</xdr:colOff>
      <xdr:row>2</xdr:row>
      <xdr:rowOff>53975</xdr:rowOff>
    </xdr:from>
    <xdr:to>
      <xdr:col>15</xdr:col>
      <xdr:colOff>123825</xdr:colOff>
      <xdr:row>11</xdr:row>
      <xdr:rowOff>73025</xdr:rowOff>
    </xdr:to>
    <xdr:sp macro="" textlink="">
      <xdr:nvSpPr>
        <xdr:cNvPr id="23" name="正方形/長方形 22"/>
        <xdr:cNvSpPr/>
      </xdr:nvSpPr>
      <xdr:spPr>
        <a:xfrm>
          <a:off x="1943100" y="396875"/>
          <a:ext cx="1333500" cy="15621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24,770
24,536
721.42
28,005,654
26,628,013
658,621
13,828,840
32,395,589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15</xdr:col>
      <xdr:colOff>123825</xdr:colOff>
      <xdr:row>2</xdr:row>
      <xdr:rowOff>53975</xdr:rowOff>
    </xdr:from>
    <xdr:to>
      <xdr:col>23</xdr:col>
      <xdr:colOff>123825</xdr:colOff>
      <xdr:row>11</xdr:row>
      <xdr:rowOff>73025</xdr:rowOff>
    </xdr:to>
    <xdr:sp macro="" textlink="">
      <xdr:nvSpPr>
        <xdr:cNvPr id="24" name="正方形/長方形 23"/>
        <xdr:cNvSpPr/>
      </xdr:nvSpPr>
      <xdr:spPr>
        <a:xfrm>
          <a:off x="3276600" y="396875"/>
          <a:ext cx="1524000" cy="15621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23</xdr:col>
      <xdr:colOff>123825</xdr:colOff>
      <xdr:row>2</xdr:row>
      <xdr:rowOff>73025</xdr:rowOff>
    </xdr:from>
    <xdr:to>
      <xdr:col>34</xdr:col>
      <xdr:colOff>60325</xdr:colOff>
      <xdr:row>7</xdr:row>
      <xdr:rowOff>3175</xdr:rowOff>
    </xdr:to>
    <xdr:sp macro="" textlink="">
      <xdr:nvSpPr>
        <xdr:cNvPr id="25" name="正方形/長方形 24"/>
        <xdr:cNvSpPr/>
      </xdr:nvSpPr>
      <xdr:spPr>
        <a:xfrm>
          <a:off x="4800600" y="415925"/>
          <a:ext cx="2032000" cy="7874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60325</xdr:colOff>
      <xdr:row>2</xdr:row>
      <xdr:rowOff>73025</xdr:rowOff>
    </xdr:from>
    <xdr:to>
      <xdr:col>40</xdr:col>
      <xdr:colOff>187325</xdr:colOff>
      <xdr:row>7</xdr:row>
      <xdr:rowOff>3175</xdr:rowOff>
    </xdr:to>
    <xdr:sp macro="" textlink="">
      <xdr:nvSpPr>
        <xdr:cNvPr id="26" name="正方形/長方形 25"/>
        <xdr:cNvSpPr/>
      </xdr:nvSpPr>
      <xdr:spPr>
        <a:xfrm>
          <a:off x="6832600" y="415925"/>
          <a:ext cx="1270000" cy="7874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7.1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41</xdr:col>
      <xdr:colOff>60325</xdr:colOff>
      <xdr:row>2</xdr:row>
      <xdr:rowOff>85725</xdr:rowOff>
    </xdr:from>
    <xdr:to>
      <xdr:col>44</xdr:col>
      <xdr:colOff>123825</xdr:colOff>
      <xdr:row>7</xdr:row>
      <xdr:rowOff>15875</xdr:rowOff>
    </xdr:to>
    <xdr:sp macro="" textlink="">
      <xdr:nvSpPr>
        <xdr:cNvPr id="27" name="正方形/長方形 26"/>
        <xdr:cNvSpPr/>
      </xdr:nvSpPr>
      <xdr:spPr>
        <a:xfrm>
          <a:off x="8166100" y="428625"/>
          <a:ext cx="635000" cy="7874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23</xdr:col>
      <xdr:colOff>123825</xdr:colOff>
      <xdr:row>6</xdr:row>
      <xdr:rowOff>9525</xdr:rowOff>
    </xdr:from>
    <xdr:to>
      <xdr:col>34</xdr:col>
      <xdr:colOff>60325</xdr:colOff>
      <xdr:row>9</xdr:row>
      <xdr:rowOff>130175</xdr:rowOff>
    </xdr:to>
    <xdr:sp macro="" textlink="">
      <xdr:nvSpPr>
        <xdr:cNvPr id="28" name="正方形/長方形 27"/>
        <xdr:cNvSpPr/>
      </xdr:nvSpPr>
      <xdr:spPr>
        <a:xfrm>
          <a:off x="4800600" y="1038225"/>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123825</xdr:colOff>
      <xdr:row>6</xdr:row>
      <xdr:rowOff>9525</xdr:rowOff>
    </xdr:from>
    <xdr:to>
      <xdr:col>53</xdr:col>
      <xdr:colOff>187325</xdr:colOff>
      <xdr:row>9</xdr:row>
      <xdr:rowOff>130175</xdr:rowOff>
    </xdr:to>
    <xdr:sp macro="" textlink="">
      <xdr:nvSpPr>
        <xdr:cNvPr id="29" name="正方形/長方形 28"/>
        <xdr:cNvSpPr/>
      </xdr:nvSpPr>
      <xdr:spPr>
        <a:xfrm>
          <a:off x="6896100" y="1038225"/>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－３</a:t>
          </a:r>
        </a:p>
      </xdr:txBody>
    </xdr:sp>
    <xdr:clientData/>
  </xdr:twoCellAnchor>
  <xdr:twoCellAnchor>
    <xdr:from>
      <xdr:col>56</xdr:col>
      <xdr:colOff>111125</xdr:colOff>
      <xdr:row>2</xdr:row>
      <xdr:rowOff>22225</xdr:rowOff>
    </xdr:from>
    <xdr:to>
      <xdr:col>64</xdr:col>
      <xdr:colOff>111125</xdr:colOff>
      <xdr:row>8</xdr:row>
      <xdr:rowOff>111125</xdr:rowOff>
    </xdr:to>
    <xdr:sp macro="" textlink="">
      <xdr:nvSpPr>
        <xdr:cNvPr id="30" name="角丸四角形 29"/>
        <xdr:cNvSpPr/>
      </xdr:nvSpPr>
      <xdr:spPr>
        <a:xfrm>
          <a:off x="11074400" y="365125"/>
          <a:ext cx="1524000" cy="11176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180975</xdr:colOff>
      <xdr:row>2</xdr:row>
      <xdr:rowOff>85725</xdr:rowOff>
    </xdr:from>
    <xdr:to>
      <xdr:col>64</xdr:col>
      <xdr:colOff>180975</xdr:colOff>
      <xdr:row>3</xdr:row>
      <xdr:rowOff>15875</xdr:rowOff>
    </xdr:to>
    <xdr:sp macro="" textlink="">
      <xdr:nvSpPr>
        <xdr:cNvPr id="31" name="正方形/長方形 30"/>
        <xdr:cNvSpPr/>
      </xdr:nvSpPr>
      <xdr:spPr>
        <a:xfrm>
          <a:off x="11334750" y="428625"/>
          <a:ext cx="1333500" cy="1016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57</xdr:col>
      <xdr:colOff>180975</xdr:colOff>
      <xdr:row>3</xdr:row>
      <xdr:rowOff>28575</xdr:rowOff>
    </xdr:from>
    <xdr:to>
      <xdr:col>64</xdr:col>
      <xdr:colOff>180975</xdr:colOff>
      <xdr:row>6</xdr:row>
      <xdr:rowOff>34925</xdr:rowOff>
    </xdr:to>
    <xdr:sp macro="" textlink="">
      <xdr:nvSpPr>
        <xdr:cNvPr id="32" name="正方形/長方形 31"/>
        <xdr:cNvSpPr/>
      </xdr:nvSpPr>
      <xdr:spPr>
        <a:xfrm>
          <a:off x="11334750" y="542925"/>
          <a:ext cx="1333500" cy="520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57</xdr:col>
      <xdr:colOff>180975</xdr:colOff>
      <xdr:row>5</xdr:row>
      <xdr:rowOff>28575</xdr:rowOff>
    </xdr:from>
    <xdr:to>
      <xdr:col>65</xdr:col>
      <xdr:colOff>117475</xdr:colOff>
      <xdr:row>8</xdr:row>
      <xdr:rowOff>161925</xdr:rowOff>
    </xdr:to>
    <xdr:sp macro="" textlink="">
      <xdr:nvSpPr>
        <xdr:cNvPr id="33" name="正方形/長方形 32"/>
        <xdr:cNvSpPr/>
      </xdr:nvSpPr>
      <xdr:spPr>
        <a:xfrm>
          <a:off x="11334750" y="885825"/>
          <a:ext cx="1460500" cy="647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57</xdr:col>
      <xdr:colOff>3175</xdr:colOff>
      <xdr:row>2</xdr:row>
      <xdr:rowOff>174625</xdr:rowOff>
    </xdr:from>
    <xdr:to>
      <xdr:col>58</xdr:col>
      <xdr:colOff>22225</xdr:colOff>
      <xdr:row>2</xdr:row>
      <xdr:rowOff>174625</xdr:rowOff>
    </xdr:to>
    <xdr:cxnSp macro="">
      <xdr:nvCxnSpPr>
        <xdr:cNvPr id="34" name="直線コネクタ 33"/>
        <xdr:cNvCxnSpPr/>
      </xdr:nvCxnSpPr>
      <xdr:spPr>
        <a:xfrm flipH="1">
          <a:off x="11156950" y="517525"/>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57150</xdr:colOff>
      <xdr:row>2</xdr:row>
      <xdr:rowOff>136525</xdr:rowOff>
    </xdr:from>
    <xdr:to>
      <xdr:col>57</xdr:col>
      <xdr:colOff>158750</xdr:colOff>
      <xdr:row>2</xdr:row>
      <xdr:rowOff>238125</xdr:rowOff>
    </xdr:to>
    <xdr:sp macro="" textlink="">
      <xdr:nvSpPr>
        <xdr:cNvPr id="35" name="楕円 34"/>
        <xdr:cNvSpPr/>
      </xdr:nvSpPr>
      <xdr:spPr>
        <a:xfrm>
          <a:off x="11210925" y="479425"/>
          <a:ext cx="101600" cy="3492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57150</xdr:colOff>
      <xdr:row>3</xdr:row>
      <xdr:rowOff>117475</xdr:rowOff>
    </xdr:from>
    <xdr:to>
      <xdr:col>57</xdr:col>
      <xdr:colOff>158750</xdr:colOff>
      <xdr:row>4</xdr:row>
      <xdr:rowOff>47625</xdr:rowOff>
    </xdr:to>
    <xdr:sp macro="" textlink="">
      <xdr:nvSpPr>
        <xdr:cNvPr id="36" name="フローチャート: 判断 35"/>
        <xdr:cNvSpPr/>
      </xdr:nvSpPr>
      <xdr:spPr>
        <a:xfrm>
          <a:off x="11210925" y="6318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101600</xdr:colOff>
      <xdr:row>5</xdr:row>
      <xdr:rowOff>28575</xdr:rowOff>
    </xdr:from>
    <xdr:to>
      <xdr:col>57</xdr:col>
      <xdr:colOff>101600</xdr:colOff>
      <xdr:row>5</xdr:row>
      <xdr:rowOff>168275</xdr:rowOff>
    </xdr:to>
    <xdr:cxnSp macro="">
      <xdr:nvCxnSpPr>
        <xdr:cNvPr id="37" name="直線コネクタ 36"/>
        <xdr:cNvCxnSpPr/>
      </xdr:nvCxnSpPr>
      <xdr:spPr>
        <a:xfrm>
          <a:off x="11255375" y="8858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5</xdr:row>
      <xdr:rowOff>28575</xdr:rowOff>
    </xdr:from>
    <xdr:to>
      <xdr:col>58</xdr:col>
      <xdr:colOff>3175</xdr:colOff>
      <xdr:row>5</xdr:row>
      <xdr:rowOff>28575</xdr:rowOff>
    </xdr:to>
    <xdr:cxnSp macro="">
      <xdr:nvCxnSpPr>
        <xdr:cNvPr id="38" name="直線コネクタ 37"/>
        <xdr:cNvCxnSpPr/>
      </xdr:nvCxnSpPr>
      <xdr:spPr>
        <a:xfrm>
          <a:off x="11176000" y="885825"/>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101600</xdr:colOff>
      <xdr:row>6</xdr:row>
      <xdr:rowOff>95250</xdr:rowOff>
    </xdr:from>
    <xdr:to>
      <xdr:col>57</xdr:col>
      <xdr:colOff>101600</xdr:colOff>
      <xdr:row>7</xdr:row>
      <xdr:rowOff>63500</xdr:rowOff>
    </xdr:to>
    <xdr:cxnSp macro="">
      <xdr:nvCxnSpPr>
        <xdr:cNvPr id="39" name="直線コネクタ 38"/>
        <xdr:cNvCxnSpPr/>
      </xdr:nvCxnSpPr>
      <xdr:spPr>
        <a:xfrm flipV="1">
          <a:off x="11255375" y="112395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7</xdr:row>
      <xdr:rowOff>66675</xdr:rowOff>
    </xdr:from>
    <xdr:to>
      <xdr:col>58</xdr:col>
      <xdr:colOff>3175</xdr:colOff>
      <xdr:row>7</xdr:row>
      <xdr:rowOff>66675</xdr:rowOff>
    </xdr:to>
    <xdr:cxnSp macro="">
      <xdr:nvCxnSpPr>
        <xdr:cNvPr id="40" name="直線コネクタ 39"/>
        <xdr:cNvCxnSpPr/>
      </xdr:nvCxnSpPr>
      <xdr:spPr>
        <a:xfrm>
          <a:off x="11176000" y="1266825"/>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419100</xdr:colOff>
      <xdr:row>12</xdr:row>
      <xdr:rowOff>34925</xdr:rowOff>
    </xdr:from>
    <xdr:ext cx="8896666" cy="259045"/>
    <xdr:sp macro="" textlink="">
      <xdr:nvSpPr>
        <xdr:cNvPr id="41" name="テキスト ボックス 40"/>
        <xdr:cNvSpPr txBox="1"/>
      </xdr:nvSpPr>
      <xdr:spPr>
        <a:xfrm>
          <a:off x="419100" y="2092325"/>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0</xdr:col>
      <xdr:colOff>419100</xdr:colOff>
      <xdr:row>13</xdr:row>
      <xdr:rowOff>104775</xdr:rowOff>
    </xdr:from>
    <xdr:ext cx="6046335" cy="259045"/>
    <xdr:sp macro="" textlink="">
      <xdr:nvSpPr>
        <xdr:cNvPr id="42" name="テキスト ボックス 41"/>
        <xdr:cNvSpPr txBox="1"/>
      </xdr:nvSpPr>
      <xdr:spPr>
        <a:xfrm>
          <a:off x="419100" y="2333625"/>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0</xdr:col>
      <xdr:colOff>419100</xdr:colOff>
      <xdr:row>15</xdr:row>
      <xdr:rowOff>3175</xdr:rowOff>
    </xdr:from>
    <xdr:ext cx="8231805" cy="259045"/>
    <xdr:sp macro="" textlink="">
      <xdr:nvSpPr>
        <xdr:cNvPr id="43" name="テキスト ボックス 42"/>
        <xdr:cNvSpPr txBox="1"/>
      </xdr:nvSpPr>
      <xdr:spPr>
        <a:xfrm>
          <a:off x="419100" y="2574925"/>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0</xdr:col>
      <xdr:colOff>419100</xdr:colOff>
      <xdr:row>16</xdr:row>
      <xdr:rowOff>73025</xdr:rowOff>
    </xdr:from>
    <xdr:ext cx="10903882" cy="259045"/>
    <xdr:sp macro="" textlink="">
      <xdr:nvSpPr>
        <xdr:cNvPr id="44" name="テキスト ボックス 43"/>
        <xdr:cNvSpPr txBox="1"/>
      </xdr:nvSpPr>
      <xdr:spPr>
        <a:xfrm>
          <a:off x="419100" y="2816225"/>
          <a:ext cx="109038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年度中に市町村合併した団体で、合併前の団体毎の決算に基づく健全化判断比率等を算出していない団体については、債務償還比率、実質公債費率、将来負担比率のグラフを表記しない。</a:t>
          </a:r>
        </a:p>
      </xdr:txBody>
    </xdr:sp>
    <xdr:clientData/>
  </xdr:oneCellAnchor>
  <xdr:oneCellAnchor>
    <xdr:from>
      <xdr:col>0</xdr:col>
      <xdr:colOff>419100</xdr:colOff>
      <xdr:row>17</xdr:row>
      <xdr:rowOff>142875</xdr:rowOff>
    </xdr:from>
    <xdr:ext cx="4433650" cy="259045"/>
    <xdr:sp macro="" textlink="">
      <xdr:nvSpPr>
        <xdr:cNvPr id="45" name="テキスト ボックス 44"/>
        <xdr:cNvSpPr txBox="1"/>
      </xdr:nvSpPr>
      <xdr:spPr>
        <a:xfrm>
          <a:off x="419100" y="3057525"/>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5</xdr:col>
      <xdr:colOff>22225</xdr:colOff>
      <xdr:row>20</xdr:row>
      <xdr:rowOff>149225</xdr:rowOff>
    </xdr:from>
    <xdr:to>
      <xdr:col>27</xdr:col>
      <xdr:colOff>73025</xdr:colOff>
      <xdr:row>22</xdr:row>
      <xdr:rowOff>28575</xdr:rowOff>
    </xdr:to>
    <xdr:sp macro="" textlink="">
      <xdr:nvSpPr>
        <xdr:cNvPr id="46" name="正方形/長方形 45"/>
        <xdr:cNvSpPr/>
      </xdr:nvSpPr>
      <xdr:spPr>
        <a:xfrm>
          <a:off x="1270000" y="3578225"/>
          <a:ext cx="4241800" cy="2222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8</xdr:col>
      <xdr:colOff>166864</xdr:colOff>
      <xdr:row>22</xdr:row>
      <xdr:rowOff>81217</xdr:rowOff>
    </xdr:from>
    <xdr:to>
      <xdr:col>18</xdr:col>
      <xdr:colOff>4585</xdr:colOff>
      <xdr:row>24</xdr:row>
      <xdr:rowOff>14034</xdr:rowOff>
    </xdr:to>
    <xdr:sp macro="" textlink="">
      <xdr:nvSpPr>
        <xdr:cNvPr id="47" name="正方形/長方形 46"/>
        <xdr:cNvSpPr/>
      </xdr:nvSpPr>
      <xdr:spPr>
        <a:xfrm>
          <a:off x="1986139" y="3853117"/>
          <a:ext cx="1742721"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18</xdr:col>
      <xdr:colOff>102864</xdr:colOff>
      <xdr:row>22</xdr:row>
      <xdr:rowOff>64546</xdr:rowOff>
    </xdr:from>
    <xdr:to>
      <xdr:col>23</xdr:col>
      <xdr:colOff>5085</xdr:colOff>
      <xdr:row>24</xdr:row>
      <xdr:rowOff>30705</xdr:rowOff>
    </xdr:to>
    <xdr:sp macro="" textlink="">
      <xdr:nvSpPr>
        <xdr:cNvPr id="48" name="正方形/長方形 47"/>
        <xdr:cNvSpPr/>
      </xdr:nvSpPr>
      <xdr:spPr>
        <a:xfrm>
          <a:off x="3827139" y="3836446"/>
          <a:ext cx="854721"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[ 67.5</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27</xdr:col>
      <xdr:colOff>22225</xdr:colOff>
      <xdr:row>21</xdr:row>
      <xdr:rowOff>57150</xdr:rowOff>
    </xdr:from>
    <xdr:to>
      <xdr:col>35</xdr:col>
      <xdr:colOff>22225</xdr:colOff>
      <xdr:row>22</xdr:row>
      <xdr:rowOff>92075</xdr:rowOff>
    </xdr:to>
    <xdr:sp macro="" textlink="">
      <xdr:nvSpPr>
        <xdr:cNvPr id="49" name="正方形/長方形 48"/>
        <xdr:cNvSpPr/>
      </xdr:nvSpPr>
      <xdr:spPr>
        <a:xfrm>
          <a:off x="5461000" y="3657600"/>
          <a:ext cx="1524000" cy="20637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27</xdr:col>
      <xdr:colOff>22225</xdr:colOff>
      <xdr:row>22</xdr:row>
      <xdr:rowOff>28575</xdr:rowOff>
    </xdr:from>
    <xdr:to>
      <xdr:col>35</xdr:col>
      <xdr:colOff>22225</xdr:colOff>
      <xdr:row>23</xdr:row>
      <xdr:rowOff>111125</xdr:rowOff>
    </xdr:to>
    <xdr:sp macro="" textlink="">
      <xdr:nvSpPr>
        <xdr:cNvPr id="50" name="正方形/長方形 49"/>
        <xdr:cNvSpPr/>
      </xdr:nvSpPr>
      <xdr:spPr>
        <a:xfrm>
          <a:off x="5461000" y="3800475"/>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22225</xdr:colOff>
      <xdr:row>21</xdr:row>
      <xdr:rowOff>57150</xdr:rowOff>
    </xdr:from>
    <xdr:to>
      <xdr:col>43</xdr:col>
      <xdr:colOff>22225</xdr:colOff>
      <xdr:row>22</xdr:row>
      <xdr:rowOff>92075</xdr:rowOff>
    </xdr:to>
    <xdr:sp macro="" textlink="">
      <xdr:nvSpPr>
        <xdr:cNvPr id="51" name="正方形/長方形 50"/>
        <xdr:cNvSpPr/>
      </xdr:nvSpPr>
      <xdr:spPr>
        <a:xfrm>
          <a:off x="6985000" y="3657600"/>
          <a:ext cx="1524000" cy="20637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22225</xdr:colOff>
      <xdr:row>22</xdr:row>
      <xdr:rowOff>28575</xdr:rowOff>
    </xdr:from>
    <xdr:to>
      <xdr:col>43</xdr:col>
      <xdr:colOff>22225</xdr:colOff>
      <xdr:row>23</xdr:row>
      <xdr:rowOff>111125</xdr:rowOff>
    </xdr:to>
    <xdr:sp macro="" textlink="">
      <xdr:nvSpPr>
        <xdr:cNvPr id="52" name="正方形/長方形 51"/>
        <xdr:cNvSpPr/>
      </xdr:nvSpPr>
      <xdr:spPr>
        <a:xfrm>
          <a:off x="6985000" y="3800475"/>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149225</xdr:colOff>
      <xdr:row>21</xdr:row>
      <xdr:rowOff>57150</xdr:rowOff>
    </xdr:from>
    <xdr:to>
      <xdr:col>51</xdr:col>
      <xdr:colOff>149225</xdr:colOff>
      <xdr:row>22</xdr:row>
      <xdr:rowOff>92075</xdr:rowOff>
    </xdr:to>
    <xdr:sp macro="" textlink="">
      <xdr:nvSpPr>
        <xdr:cNvPr id="53" name="正方形/長方形 52"/>
        <xdr:cNvSpPr/>
      </xdr:nvSpPr>
      <xdr:spPr>
        <a:xfrm>
          <a:off x="8636000" y="3657600"/>
          <a:ext cx="1524000" cy="20637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43</xdr:col>
      <xdr:colOff>149225</xdr:colOff>
      <xdr:row>22</xdr:row>
      <xdr:rowOff>28575</xdr:rowOff>
    </xdr:from>
    <xdr:to>
      <xdr:col>51</xdr:col>
      <xdr:colOff>149225</xdr:colOff>
      <xdr:row>23</xdr:row>
      <xdr:rowOff>111125</xdr:rowOff>
    </xdr:to>
    <xdr:sp macro="" textlink="">
      <xdr:nvSpPr>
        <xdr:cNvPr id="54" name="正方形/長方形 53"/>
        <xdr:cNvSpPr/>
      </xdr:nvSpPr>
      <xdr:spPr>
        <a:xfrm>
          <a:off x="8636000" y="3800475"/>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xdr:col>
      <xdr:colOff>22225</xdr:colOff>
      <xdr:row>24</xdr:row>
      <xdr:rowOff>66675</xdr:rowOff>
    </xdr:from>
    <xdr:to>
      <xdr:col>27</xdr:col>
      <xdr:colOff>73025</xdr:colOff>
      <xdr:row>36</xdr:row>
      <xdr:rowOff>168275</xdr:rowOff>
    </xdr:to>
    <xdr:sp macro="" textlink="">
      <xdr:nvSpPr>
        <xdr:cNvPr id="55" name="正方形/長方形 54"/>
        <xdr:cNvSpPr/>
      </xdr:nvSpPr>
      <xdr:spPr>
        <a:xfrm>
          <a:off x="1270000" y="4181475"/>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66675</xdr:rowOff>
    </xdr:from>
    <xdr:to>
      <xdr:col>53</xdr:col>
      <xdr:colOff>149225</xdr:colOff>
      <xdr:row>36</xdr:row>
      <xdr:rowOff>168275</xdr:rowOff>
    </xdr:to>
    <xdr:sp macro="" textlink="">
      <xdr:nvSpPr>
        <xdr:cNvPr id="56" name="正方形/長方形 55"/>
        <xdr:cNvSpPr/>
      </xdr:nvSpPr>
      <xdr:spPr>
        <a:xfrm>
          <a:off x="5778500" y="4181475"/>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130175</xdr:rowOff>
    </xdr:from>
    <xdr:to>
      <xdr:col>52</xdr:col>
      <xdr:colOff>149225</xdr:colOff>
      <xdr:row>26</xdr:row>
      <xdr:rowOff>41275</xdr:rowOff>
    </xdr:to>
    <xdr:sp macro="" textlink="">
      <xdr:nvSpPr>
        <xdr:cNvPr id="57" name="正方形/長方形 56"/>
        <xdr:cNvSpPr/>
      </xdr:nvSpPr>
      <xdr:spPr>
        <a:xfrm>
          <a:off x="5778500" y="4244975"/>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有形固定資産減価償却率の分析欄</a:t>
          </a:r>
        </a:p>
      </xdr:txBody>
    </xdr:sp>
    <xdr:clientData/>
  </xdr:twoCellAnchor>
  <xdr:twoCellAnchor>
    <xdr:from>
      <xdr:col>29</xdr:col>
      <xdr:colOff>34925</xdr:colOff>
      <xdr:row>26</xdr:row>
      <xdr:rowOff>15875</xdr:rowOff>
    </xdr:from>
    <xdr:to>
      <xdr:col>53</xdr:col>
      <xdr:colOff>22225</xdr:colOff>
      <xdr:row>36</xdr:row>
      <xdr:rowOff>79375</xdr:rowOff>
    </xdr:to>
    <xdr:sp macro="" textlink="" fLocksText="0">
      <xdr:nvSpPr>
        <xdr:cNvPr id="58" name="テキスト ボックス 57"/>
        <xdr:cNvSpPr txBox="1"/>
      </xdr:nvSpPr>
      <xdr:spPr>
        <a:xfrm>
          <a:off x="5854700" y="4473575"/>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老朽化した施設を多く保有しているため、類似団体を上回っている状況である。庁舎や公営住宅の整備や老朽化した施設の除却等を行っていくこととしている。</a:t>
          </a:r>
          <a:endParaRPr lang="ja-JP" altLang="ja-JP">
            <a:effectLst/>
            <a:latin typeface="ＭＳ Ｐゴシック" panose="020B0600070205080204" pitchFamily="50" charset="-128"/>
            <a:ea typeface="ＭＳ Ｐゴシック" panose="020B0600070205080204" pitchFamily="50" charset="-128"/>
          </a:endParaRPr>
        </a:p>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平成</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28</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年</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3</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月に策定した公共施設等総合管理計画においては、現在保有している公共施設等の延床面積を</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10</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年間で</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15</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％削減するという目標を掲げている。今後も計画に基づいて、施設の廃止・複合化・譲渡等を積極的に推進していくことにより、有形固定資産減価償却率の低減に努める。</a:t>
          </a:r>
          <a:endParaRPr lang="ja-JP" altLang="ja-JP">
            <a:effectLst/>
            <a:latin typeface="ＭＳ Ｐゴシック" panose="020B0600070205080204" pitchFamily="50" charset="-128"/>
            <a:ea typeface="ＭＳ Ｐゴシック" panose="020B0600070205080204" pitchFamily="50" charset="-128"/>
          </a:endParaRPr>
        </a:p>
        <a:p>
          <a:endParaRPr kumimoji="1" lang="ja-JP" altLang="en-US" sz="1100">
            <a:latin typeface="ＭＳ Ｐゴシック" panose="020B0600070205080204" pitchFamily="50" charset="-128"/>
            <a:ea typeface="ＭＳ Ｐゴシック" panose="020B0600070205080204" pitchFamily="50" charset="-128"/>
          </a:endParaRPr>
        </a:p>
      </xdr:txBody>
    </xdr:sp>
    <xdr:clientData/>
  </xdr:twoCellAnchor>
  <xdr:oneCellAnchor>
    <xdr:from>
      <xdr:col>4</xdr:col>
      <xdr:colOff>174625</xdr:colOff>
      <xdr:row>23</xdr:row>
      <xdr:rowOff>47625</xdr:rowOff>
    </xdr:from>
    <xdr:ext cx="349839" cy="225703"/>
    <xdr:sp macro="" textlink="">
      <xdr:nvSpPr>
        <xdr:cNvPr id="59" name="テキスト ボックス 58"/>
        <xdr:cNvSpPr txBox="1"/>
      </xdr:nvSpPr>
      <xdr:spPr>
        <a:xfrm>
          <a:off x="1231900" y="3990975"/>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36</xdr:row>
      <xdr:rowOff>168275</xdr:rowOff>
    </xdr:from>
    <xdr:to>
      <xdr:col>27</xdr:col>
      <xdr:colOff>73025</xdr:colOff>
      <xdr:row>36</xdr:row>
      <xdr:rowOff>168275</xdr:rowOff>
    </xdr:to>
    <xdr:cxnSp macro="">
      <xdr:nvCxnSpPr>
        <xdr:cNvPr id="60" name="直線コネクタ 59"/>
        <xdr:cNvCxnSpPr/>
      </xdr:nvCxnSpPr>
      <xdr:spPr>
        <a:xfrm>
          <a:off x="1270000" y="6340475"/>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36</xdr:row>
      <xdr:rowOff>74474</xdr:rowOff>
    </xdr:from>
    <xdr:ext cx="359394" cy="225703"/>
    <xdr:sp macro="" textlink="">
      <xdr:nvSpPr>
        <xdr:cNvPr id="61" name="テキスト ボックス 60"/>
        <xdr:cNvSpPr txBox="1"/>
      </xdr:nvSpPr>
      <xdr:spPr>
        <a:xfrm>
          <a:off x="847106" y="6246674"/>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90.0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34</xdr:row>
      <xdr:rowOff>151342</xdr:rowOff>
    </xdr:from>
    <xdr:to>
      <xdr:col>27</xdr:col>
      <xdr:colOff>73025</xdr:colOff>
      <xdr:row>34</xdr:row>
      <xdr:rowOff>151342</xdr:rowOff>
    </xdr:to>
    <xdr:cxnSp macro="">
      <xdr:nvCxnSpPr>
        <xdr:cNvPr id="62" name="直線コネクタ 61"/>
        <xdr:cNvCxnSpPr/>
      </xdr:nvCxnSpPr>
      <xdr:spPr>
        <a:xfrm>
          <a:off x="1270000" y="5980642"/>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34</xdr:row>
      <xdr:rowOff>57541</xdr:rowOff>
    </xdr:from>
    <xdr:ext cx="359394" cy="225703"/>
    <xdr:sp macro="" textlink="">
      <xdr:nvSpPr>
        <xdr:cNvPr id="63" name="テキスト ボックス 62"/>
        <xdr:cNvSpPr txBox="1"/>
      </xdr:nvSpPr>
      <xdr:spPr>
        <a:xfrm>
          <a:off x="847106" y="5886841"/>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80.0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32</xdr:row>
      <xdr:rowOff>134408</xdr:rowOff>
    </xdr:from>
    <xdr:to>
      <xdr:col>27</xdr:col>
      <xdr:colOff>73025</xdr:colOff>
      <xdr:row>32</xdr:row>
      <xdr:rowOff>134408</xdr:rowOff>
    </xdr:to>
    <xdr:cxnSp macro="">
      <xdr:nvCxnSpPr>
        <xdr:cNvPr id="64" name="直線コネクタ 63"/>
        <xdr:cNvCxnSpPr/>
      </xdr:nvCxnSpPr>
      <xdr:spPr>
        <a:xfrm>
          <a:off x="1270000" y="5620808"/>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32</xdr:row>
      <xdr:rowOff>40607</xdr:rowOff>
    </xdr:from>
    <xdr:ext cx="359394" cy="225703"/>
    <xdr:sp macro="" textlink="">
      <xdr:nvSpPr>
        <xdr:cNvPr id="65" name="テキスト ボックス 64"/>
        <xdr:cNvSpPr txBox="1"/>
      </xdr:nvSpPr>
      <xdr:spPr>
        <a:xfrm>
          <a:off x="847106" y="5527007"/>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70.0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30</xdr:row>
      <xdr:rowOff>117475</xdr:rowOff>
    </xdr:from>
    <xdr:to>
      <xdr:col>27</xdr:col>
      <xdr:colOff>73025</xdr:colOff>
      <xdr:row>30</xdr:row>
      <xdr:rowOff>117475</xdr:rowOff>
    </xdr:to>
    <xdr:cxnSp macro="">
      <xdr:nvCxnSpPr>
        <xdr:cNvPr id="66" name="直線コネクタ 65"/>
        <xdr:cNvCxnSpPr/>
      </xdr:nvCxnSpPr>
      <xdr:spPr>
        <a:xfrm>
          <a:off x="1270000" y="5260975"/>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30</xdr:row>
      <xdr:rowOff>23674</xdr:rowOff>
    </xdr:from>
    <xdr:ext cx="359394" cy="225703"/>
    <xdr:sp macro="" textlink="">
      <xdr:nvSpPr>
        <xdr:cNvPr id="67" name="テキスト ボックス 66"/>
        <xdr:cNvSpPr txBox="1"/>
      </xdr:nvSpPr>
      <xdr:spPr>
        <a:xfrm>
          <a:off x="847106" y="5167174"/>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28</xdr:row>
      <xdr:rowOff>100542</xdr:rowOff>
    </xdr:from>
    <xdr:to>
      <xdr:col>27</xdr:col>
      <xdr:colOff>73025</xdr:colOff>
      <xdr:row>28</xdr:row>
      <xdr:rowOff>100542</xdr:rowOff>
    </xdr:to>
    <xdr:cxnSp macro="">
      <xdr:nvCxnSpPr>
        <xdr:cNvPr id="68" name="直線コネクタ 67"/>
        <xdr:cNvCxnSpPr/>
      </xdr:nvCxnSpPr>
      <xdr:spPr>
        <a:xfrm>
          <a:off x="1270000" y="4901142"/>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28</xdr:row>
      <xdr:rowOff>6741</xdr:rowOff>
    </xdr:from>
    <xdr:ext cx="359394" cy="225703"/>
    <xdr:sp macro="" textlink="">
      <xdr:nvSpPr>
        <xdr:cNvPr id="69" name="テキスト ボックス 68"/>
        <xdr:cNvSpPr txBox="1"/>
      </xdr:nvSpPr>
      <xdr:spPr>
        <a:xfrm>
          <a:off x="847106" y="4807341"/>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50.0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26</xdr:row>
      <xdr:rowOff>83608</xdr:rowOff>
    </xdr:from>
    <xdr:to>
      <xdr:col>27</xdr:col>
      <xdr:colOff>73025</xdr:colOff>
      <xdr:row>26</xdr:row>
      <xdr:rowOff>83608</xdr:rowOff>
    </xdr:to>
    <xdr:cxnSp macro="">
      <xdr:nvCxnSpPr>
        <xdr:cNvPr id="70" name="直線コネクタ 69"/>
        <xdr:cNvCxnSpPr/>
      </xdr:nvCxnSpPr>
      <xdr:spPr>
        <a:xfrm>
          <a:off x="1270000" y="4541308"/>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25</xdr:row>
      <xdr:rowOff>161257</xdr:rowOff>
    </xdr:from>
    <xdr:ext cx="359394" cy="225703"/>
    <xdr:sp macro="" textlink="">
      <xdr:nvSpPr>
        <xdr:cNvPr id="71" name="テキスト ボックス 70"/>
        <xdr:cNvSpPr txBox="1"/>
      </xdr:nvSpPr>
      <xdr:spPr>
        <a:xfrm>
          <a:off x="847106" y="4447507"/>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24</xdr:row>
      <xdr:rowOff>66675</xdr:rowOff>
    </xdr:to>
    <xdr:cxnSp macro="">
      <xdr:nvCxnSpPr>
        <xdr:cNvPr id="72" name="直線コネクタ 71"/>
        <xdr:cNvCxnSpPr/>
      </xdr:nvCxnSpPr>
      <xdr:spPr>
        <a:xfrm>
          <a:off x="1270000" y="4181475"/>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23</xdr:row>
      <xdr:rowOff>144324</xdr:rowOff>
    </xdr:from>
    <xdr:ext cx="359394" cy="225703"/>
    <xdr:sp macro="" textlink="">
      <xdr:nvSpPr>
        <xdr:cNvPr id="73" name="テキスト ボックス 72"/>
        <xdr:cNvSpPr txBox="1"/>
      </xdr:nvSpPr>
      <xdr:spPr>
        <a:xfrm>
          <a:off x="847106" y="4087674"/>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30.0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36</xdr:row>
      <xdr:rowOff>168275</xdr:rowOff>
    </xdr:to>
    <xdr:sp macro="" textlink="">
      <xdr:nvSpPr>
        <xdr:cNvPr id="74" name="有形固定資産減価償却率グラフ枠"/>
        <xdr:cNvSpPr/>
      </xdr:nvSpPr>
      <xdr:spPr>
        <a:xfrm>
          <a:off x="1270000" y="4181475"/>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83820</xdr:colOff>
      <xdr:row>27</xdr:row>
      <xdr:rowOff>128058</xdr:rowOff>
    </xdr:from>
    <xdr:to>
      <xdr:col>23</xdr:col>
      <xdr:colOff>85090</xdr:colOff>
      <xdr:row>34</xdr:row>
      <xdr:rowOff>93769</xdr:rowOff>
    </xdr:to>
    <xdr:cxnSp macro="">
      <xdr:nvCxnSpPr>
        <xdr:cNvPr id="75" name="直線コネクタ 74"/>
        <xdr:cNvCxnSpPr/>
      </xdr:nvCxnSpPr>
      <xdr:spPr>
        <a:xfrm flipV="1">
          <a:off x="4760595" y="4757208"/>
          <a:ext cx="1270" cy="116586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34</xdr:row>
      <xdr:rowOff>97596</xdr:rowOff>
    </xdr:from>
    <xdr:ext cx="405111" cy="259045"/>
    <xdr:sp macro="" textlink="">
      <xdr:nvSpPr>
        <xdr:cNvPr id="76" name="有形固定資産減価償却率最小値テキスト"/>
        <xdr:cNvSpPr txBox="1"/>
      </xdr:nvSpPr>
      <xdr:spPr>
        <a:xfrm>
          <a:off x="4813300" y="592689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78.4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34</xdr:row>
      <xdr:rowOff>93769</xdr:rowOff>
    </xdr:from>
    <xdr:to>
      <xdr:col>23</xdr:col>
      <xdr:colOff>174625</xdr:colOff>
      <xdr:row>34</xdr:row>
      <xdr:rowOff>93769</xdr:rowOff>
    </xdr:to>
    <xdr:cxnSp macro="">
      <xdr:nvCxnSpPr>
        <xdr:cNvPr id="77" name="直線コネクタ 76"/>
        <xdr:cNvCxnSpPr/>
      </xdr:nvCxnSpPr>
      <xdr:spPr>
        <a:xfrm>
          <a:off x="4673600" y="592306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26</xdr:row>
      <xdr:rowOff>74735</xdr:rowOff>
    </xdr:from>
    <xdr:ext cx="405111" cy="259045"/>
    <xdr:sp macro="" textlink="">
      <xdr:nvSpPr>
        <xdr:cNvPr id="78" name="有形固定資産減価償却率最大値テキスト"/>
        <xdr:cNvSpPr txBox="1"/>
      </xdr:nvSpPr>
      <xdr:spPr>
        <a:xfrm>
          <a:off x="4813300" y="453243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27</xdr:row>
      <xdr:rowOff>128058</xdr:rowOff>
    </xdr:from>
    <xdr:to>
      <xdr:col>23</xdr:col>
      <xdr:colOff>174625</xdr:colOff>
      <xdr:row>27</xdr:row>
      <xdr:rowOff>128058</xdr:rowOff>
    </xdr:to>
    <xdr:cxnSp macro="">
      <xdr:nvCxnSpPr>
        <xdr:cNvPr id="79" name="直線コネクタ 78"/>
        <xdr:cNvCxnSpPr/>
      </xdr:nvCxnSpPr>
      <xdr:spPr>
        <a:xfrm>
          <a:off x="4673600" y="47572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30</xdr:row>
      <xdr:rowOff>8060</xdr:rowOff>
    </xdr:from>
    <xdr:ext cx="405111" cy="259045"/>
    <xdr:sp macro="" textlink="">
      <xdr:nvSpPr>
        <xdr:cNvPr id="80" name="有形固定資産減価償却率平均値テキスト"/>
        <xdr:cNvSpPr txBox="1"/>
      </xdr:nvSpPr>
      <xdr:spPr>
        <a:xfrm>
          <a:off x="4813300" y="5151560"/>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30</xdr:row>
      <xdr:rowOff>156633</xdr:rowOff>
    </xdr:from>
    <xdr:to>
      <xdr:col>23</xdr:col>
      <xdr:colOff>136525</xdr:colOff>
      <xdr:row>31</xdr:row>
      <xdr:rowOff>86783</xdr:rowOff>
    </xdr:to>
    <xdr:sp macro="" textlink="">
      <xdr:nvSpPr>
        <xdr:cNvPr id="81" name="フローチャート: 判断 80"/>
        <xdr:cNvSpPr/>
      </xdr:nvSpPr>
      <xdr:spPr>
        <a:xfrm>
          <a:off x="4711700" y="53001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85725</xdr:colOff>
      <xdr:row>30</xdr:row>
      <xdr:rowOff>113453</xdr:rowOff>
    </xdr:from>
    <xdr:to>
      <xdr:col>19</xdr:col>
      <xdr:colOff>187325</xdr:colOff>
      <xdr:row>31</xdr:row>
      <xdr:rowOff>43603</xdr:rowOff>
    </xdr:to>
    <xdr:sp macro="" textlink="">
      <xdr:nvSpPr>
        <xdr:cNvPr id="82" name="フローチャート: 判断 81"/>
        <xdr:cNvSpPr/>
      </xdr:nvSpPr>
      <xdr:spPr>
        <a:xfrm>
          <a:off x="4000500" y="52569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85725</xdr:colOff>
      <xdr:row>30</xdr:row>
      <xdr:rowOff>91863</xdr:rowOff>
    </xdr:from>
    <xdr:to>
      <xdr:col>15</xdr:col>
      <xdr:colOff>187325</xdr:colOff>
      <xdr:row>31</xdr:row>
      <xdr:rowOff>22013</xdr:rowOff>
    </xdr:to>
    <xdr:sp macro="" textlink="">
      <xdr:nvSpPr>
        <xdr:cNvPr id="83" name="フローチャート: 判断 82"/>
        <xdr:cNvSpPr/>
      </xdr:nvSpPr>
      <xdr:spPr>
        <a:xfrm>
          <a:off x="3238500" y="52353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85725</xdr:colOff>
      <xdr:row>30</xdr:row>
      <xdr:rowOff>45085</xdr:rowOff>
    </xdr:from>
    <xdr:to>
      <xdr:col>11</xdr:col>
      <xdr:colOff>187325</xdr:colOff>
      <xdr:row>30</xdr:row>
      <xdr:rowOff>146685</xdr:rowOff>
    </xdr:to>
    <xdr:sp macro="" textlink="">
      <xdr:nvSpPr>
        <xdr:cNvPr id="84" name="フローチャート: 判断 83"/>
        <xdr:cNvSpPr/>
      </xdr:nvSpPr>
      <xdr:spPr>
        <a:xfrm>
          <a:off x="2476500" y="51885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85725</xdr:colOff>
      <xdr:row>30</xdr:row>
      <xdr:rowOff>23495</xdr:rowOff>
    </xdr:from>
    <xdr:to>
      <xdr:col>7</xdr:col>
      <xdr:colOff>187325</xdr:colOff>
      <xdr:row>30</xdr:row>
      <xdr:rowOff>125095</xdr:rowOff>
    </xdr:to>
    <xdr:sp macro="" textlink="">
      <xdr:nvSpPr>
        <xdr:cNvPr id="85" name="フローチャート: 判断 84"/>
        <xdr:cNvSpPr/>
      </xdr:nvSpPr>
      <xdr:spPr>
        <a:xfrm>
          <a:off x="1714500" y="51669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98425</xdr:colOff>
      <xdr:row>37</xdr:row>
      <xdr:rowOff>42724</xdr:rowOff>
    </xdr:from>
    <xdr:ext cx="762000" cy="225703"/>
    <xdr:sp macro="" textlink="">
      <xdr:nvSpPr>
        <xdr:cNvPr id="86" name="テキスト ボックス 85"/>
        <xdr:cNvSpPr txBox="1"/>
      </xdr:nvSpPr>
      <xdr:spPr>
        <a:xfrm>
          <a:off x="4584700" y="63863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R02</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149225</xdr:colOff>
      <xdr:row>37</xdr:row>
      <xdr:rowOff>42724</xdr:rowOff>
    </xdr:from>
    <xdr:ext cx="762000" cy="225703"/>
    <xdr:sp macro="" textlink="">
      <xdr:nvSpPr>
        <xdr:cNvPr id="87" name="テキスト ボックス 86"/>
        <xdr:cNvSpPr txBox="1"/>
      </xdr:nvSpPr>
      <xdr:spPr>
        <a:xfrm>
          <a:off x="3873500" y="63863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149225</xdr:colOff>
      <xdr:row>37</xdr:row>
      <xdr:rowOff>42724</xdr:rowOff>
    </xdr:from>
    <xdr:ext cx="762000" cy="225703"/>
    <xdr:sp macro="" textlink="">
      <xdr:nvSpPr>
        <xdr:cNvPr id="88" name="テキスト ボックス 87"/>
        <xdr:cNvSpPr txBox="1"/>
      </xdr:nvSpPr>
      <xdr:spPr>
        <a:xfrm>
          <a:off x="3111500" y="63863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149225</xdr:colOff>
      <xdr:row>37</xdr:row>
      <xdr:rowOff>42724</xdr:rowOff>
    </xdr:from>
    <xdr:ext cx="762000" cy="225703"/>
    <xdr:sp macro="" textlink="">
      <xdr:nvSpPr>
        <xdr:cNvPr id="89" name="テキスト ボックス 88"/>
        <xdr:cNvSpPr txBox="1"/>
      </xdr:nvSpPr>
      <xdr:spPr>
        <a:xfrm>
          <a:off x="2349500" y="63863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149225</xdr:colOff>
      <xdr:row>37</xdr:row>
      <xdr:rowOff>42724</xdr:rowOff>
    </xdr:from>
    <xdr:ext cx="762000" cy="225703"/>
    <xdr:sp macro="" textlink="">
      <xdr:nvSpPr>
        <xdr:cNvPr id="90" name="テキスト ボックス 89"/>
        <xdr:cNvSpPr txBox="1"/>
      </xdr:nvSpPr>
      <xdr:spPr>
        <a:xfrm>
          <a:off x="1587500" y="63863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H28</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31</xdr:row>
      <xdr:rowOff>165100</xdr:rowOff>
    </xdr:from>
    <xdr:to>
      <xdr:col>23</xdr:col>
      <xdr:colOff>136525</xdr:colOff>
      <xdr:row>32</xdr:row>
      <xdr:rowOff>95250</xdr:rowOff>
    </xdr:to>
    <xdr:sp macro="" textlink="">
      <xdr:nvSpPr>
        <xdr:cNvPr id="91" name="楕円 90"/>
        <xdr:cNvSpPr/>
      </xdr:nvSpPr>
      <xdr:spPr>
        <a:xfrm>
          <a:off x="4711700" y="54800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136525</xdr:colOff>
      <xdr:row>31</xdr:row>
      <xdr:rowOff>143527</xdr:rowOff>
    </xdr:from>
    <xdr:ext cx="405111" cy="259045"/>
    <xdr:sp macro="" textlink="">
      <xdr:nvSpPr>
        <xdr:cNvPr id="92" name="有形固定資産減価償却率該当値テキスト"/>
        <xdr:cNvSpPr txBox="1"/>
      </xdr:nvSpPr>
      <xdr:spPr>
        <a:xfrm>
          <a:off x="4813300" y="54584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85725</xdr:colOff>
      <xdr:row>31</xdr:row>
      <xdr:rowOff>136313</xdr:rowOff>
    </xdr:from>
    <xdr:to>
      <xdr:col>19</xdr:col>
      <xdr:colOff>187325</xdr:colOff>
      <xdr:row>32</xdr:row>
      <xdr:rowOff>66463</xdr:rowOff>
    </xdr:to>
    <xdr:sp macro="" textlink="">
      <xdr:nvSpPr>
        <xdr:cNvPr id="93" name="楕円 92"/>
        <xdr:cNvSpPr/>
      </xdr:nvSpPr>
      <xdr:spPr>
        <a:xfrm>
          <a:off x="4000500" y="54512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136525</xdr:colOff>
      <xdr:row>32</xdr:row>
      <xdr:rowOff>15663</xdr:rowOff>
    </xdr:from>
    <xdr:to>
      <xdr:col>23</xdr:col>
      <xdr:colOff>85725</xdr:colOff>
      <xdr:row>32</xdr:row>
      <xdr:rowOff>44450</xdr:rowOff>
    </xdr:to>
    <xdr:cxnSp macro="">
      <xdr:nvCxnSpPr>
        <xdr:cNvPr id="94" name="直線コネクタ 93"/>
        <xdr:cNvCxnSpPr/>
      </xdr:nvCxnSpPr>
      <xdr:spPr>
        <a:xfrm>
          <a:off x="4051300" y="5502063"/>
          <a:ext cx="711200" cy="287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85725</xdr:colOff>
      <xdr:row>31</xdr:row>
      <xdr:rowOff>93133</xdr:rowOff>
    </xdr:from>
    <xdr:to>
      <xdr:col>15</xdr:col>
      <xdr:colOff>187325</xdr:colOff>
      <xdr:row>32</xdr:row>
      <xdr:rowOff>23283</xdr:rowOff>
    </xdr:to>
    <xdr:sp macro="" textlink="">
      <xdr:nvSpPr>
        <xdr:cNvPr id="95" name="楕円 94"/>
        <xdr:cNvSpPr/>
      </xdr:nvSpPr>
      <xdr:spPr>
        <a:xfrm>
          <a:off x="3238500" y="54080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136525</xdr:colOff>
      <xdr:row>31</xdr:row>
      <xdr:rowOff>143933</xdr:rowOff>
    </xdr:from>
    <xdr:to>
      <xdr:col>19</xdr:col>
      <xdr:colOff>136525</xdr:colOff>
      <xdr:row>32</xdr:row>
      <xdr:rowOff>15663</xdr:rowOff>
    </xdr:to>
    <xdr:cxnSp macro="">
      <xdr:nvCxnSpPr>
        <xdr:cNvPr id="96" name="直線コネクタ 95"/>
        <xdr:cNvCxnSpPr/>
      </xdr:nvCxnSpPr>
      <xdr:spPr>
        <a:xfrm>
          <a:off x="3289300" y="5458883"/>
          <a:ext cx="762000" cy="431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85725</xdr:colOff>
      <xdr:row>31</xdr:row>
      <xdr:rowOff>13970</xdr:rowOff>
    </xdr:from>
    <xdr:to>
      <xdr:col>11</xdr:col>
      <xdr:colOff>187325</xdr:colOff>
      <xdr:row>31</xdr:row>
      <xdr:rowOff>115570</xdr:rowOff>
    </xdr:to>
    <xdr:sp macro="" textlink="">
      <xdr:nvSpPr>
        <xdr:cNvPr id="97" name="楕円 96"/>
        <xdr:cNvSpPr/>
      </xdr:nvSpPr>
      <xdr:spPr>
        <a:xfrm>
          <a:off x="2476500" y="53289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136525</xdr:colOff>
      <xdr:row>31</xdr:row>
      <xdr:rowOff>64770</xdr:rowOff>
    </xdr:from>
    <xdr:to>
      <xdr:col>15</xdr:col>
      <xdr:colOff>136525</xdr:colOff>
      <xdr:row>31</xdr:row>
      <xdr:rowOff>143933</xdr:rowOff>
    </xdr:to>
    <xdr:cxnSp macro="">
      <xdr:nvCxnSpPr>
        <xdr:cNvPr id="98" name="直線コネクタ 97"/>
        <xdr:cNvCxnSpPr/>
      </xdr:nvCxnSpPr>
      <xdr:spPr>
        <a:xfrm>
          <a:off x="2527300" y="5379720"/>
          <a:ext cx="762000" cy="791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85725</xdr:colOff>
      <xdr:row>30</xdr:row>
      <xdr:rowOff>153035</xdr:rowOff>
    </xdr:from>
    <xdr:to>
      <xdr:col>7</xdr:col>
      <xdr:colOff>187325</xdr:colOff>
      <xdr:row>31</xdr:row>
      <xdr:rowOff>83185</xdr:rowOff>
    </xdr:to>
    <xdr:sp macro="" textlink="">
      <xdr:nvSpPr>
        <xdr:cNvPr id="99" name="楕円 98"/>
        <xdr:cNvSpPr/>
      </xdr:nvSpPr>
      <xdr:spPr>
        <a:xfrm>
          <a:off x="1714500" y="52965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136525</xdr:colOff>
      <xdr:row>31</xdr:row>
      <xdr:rowOff>32385</xdr:rowOff>
    </xdr:from>
    <xdr:to>
      <xdr:col>11</xdr:col>
      <xdr:colOff>136525</xdr:colOff>
      <xdr:row>31</xdr:row>
      <xdr:rowOff>64770</xdr:rowOff>
    </xdr:to>
    <xdr:cxnSp macro="">
      <xdr:nvCxnSpPr>
        <xdr:cNvPr id="100" name="直線コネクタ 99"/>
        <xdr:cNvCxnSpPr/>
      </xdr:nvCxnSpPr>
      <xdr:spPr>
        <a:xfrm>
          <a:off x="1765300" y="5347335"/>
          <a:ext cx="762000" cy="323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111769</xdr:colOff>
      <xdr:row>29</xdr:row>
      <xdr:rowOff>60130</xdr:rowOff>
    </xdr:from>
    <xdr:ext cx="405111" cy="259045"/>
    <xdr:sp macro="" textlink="">
      <xdr:nvSpPr>
        <xdr:cNvPr id="101" name="n_1aveValue有形固定資産減価償却率"/>
        <xdr:cNvSpPr txBox="1"/>
      </xdr:nvSpPr>
      <xdr:spPr>
        <a:xfrm>
          <a:off x="3836044" y="503218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29</xdr:row>
      <xdr:rowOff>38540</xdr:rowOff>
    </xdr:from>
    <xdr:ext cx="405111" cy="259045"/>
    <xdr:sp macro="" textlink="">
      <xdr:nvSpPr>
        <xdr:cNvPr id="102" name="n_2aveValue有形固定資産減価償却率"/>
        <xdr:cNvSpPr txBox="1"/>
      </xdr:nvSpPr>
      <xdr:spPr>
        <a:xfrm>
          <a:off x="3086744" y="501059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28</xdr:row>
      <xdr:rowOff>163212</xdr:rowOff>
    </xdr:from>
    <xdr:ext cx="405111" cy="259045"/>
    <xdr:sp macro="" textlink="">
      <xdr:nvSpPr>
        <xdr:cNvPr id="103" name="n_3aveValue有形固定資産減価償却率"/>
        <xdr:cNvSpPr txBox="1"/>
      </xdr:nvSpPr>
      <xdr:spPr>
        <a:xfrm>
          <a:off x="2324744" y="49638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124469</xdr:colOff>
      <xdr:row>28</xdr:row>
      <xdr:rowOff>141622</xdr:rowOff>
    </xdr:from>
    <xdr:ext cx="405111" cy="259045"/>
    <xdr:sp macro="" textlink="">
      <xdr:nvSpPr>
        <xdr:cNvPr id="104" name="n_4aveValue有形固定資産減価償却率"/>
        <xdr:cNvSpPr txBox="1"/>
      </xdr:nvSpPr>
      <xdr:spPr>
        <a:xfrm>
          <a:off x="1562744" y="49422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111769</xdr:colOff>
      <xdr:row>32</xdr:row>
      <xdr:rowOff>57590</xdr:rowOff>
    </xdr:from>
    <xdr:ext cx="405111" cy="259045"/>
    <xdr:sp macro="" textlink="">
      <xdr:nvSpPr>
        <xdr:cNvPr id="105" name="n_1mainValue有形固定資産減価償却率"/>
        <xdr:cNvSpPr txBox="1"/>
      </xdr:nvSpPr>
      <xdr:spPr>
        <a:xfrm>
          <a:off x="3836044" y="554399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32</xdr:row>
      <xdr:rowOff>14410</xdr:rowOff>
    </xdr:from>
    <xdr:ext cx="405111" cy="259045"/>
    <xdr:sp macro="" textlink="">
      <xdr:nvSpPr>
        <xdr:cNvPr id="106" name="n_2mainValue有形固定資産減価償却率"/>
        <xdr:cNvSpPr txBox="1"/>
      </xdr:nvSpPr>
      <xdr:spPr>
        <a:xfrm>
          <a:off x="3086744" y="550081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31</xdr:row>
      <xdr:rowOff>106697</xdr:rowOff>
    </xdr:from>
    <xdr:ext cx="405111" cy="259045"/>
    <xdr:sp macro="" textlink="">
      <xdr:nvSpPr>
        <xdr:cNvPr id="107" name="n_3mainValue有形固定資産減価償却率"/>
        <xdr:cNvSpPr txBox="1"/>
      </xdr:nvSpPr>
      <xdr:spPr>
        <a:xfrm>
          <a:off x="2324744" y="54216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124469</xdr:colOff>
      <xdr:row>31</xdr:row>
      <xdr:rowOff>74312</xdr:rowOff>
    </xdr:from>
    <xdr:ext cx="405111" cy="259045"/>
    <xdr:sp macro="" textlink="">
      <xdr:nvSpPr>
        <xdr:cNvPr id="108" name="n_4mainValue有形固定資産減価償却率"/>
        <xdr:cNvSpPr txBox="1"/>
      </xdr:nvSpPr>
      <xdr:spPr>
        <a:xfrm>
          <a:off x="1562744" y="53892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20</xdr:row>
      <xdr:rowOff>149225</xdr:rowOff>
    </xdr:from>
    <xdr:to>
      <xdr:col>80</xdr:col>
      <xdr:colOff>9525</xdr:colOff>
      <xdr:row>22</xdr:row>
      <xdr:rowOff>28575</xdr:rowOff>
    </xdr:to>
    <xdr:sp macro="" textlink="">
      <xdr:nvSpPr>
        <xdr:cNvPr id="109" name="正方形/長方形 108"/>
        <xdr:cNvSpPr/>
      </xdr:nvSpPr>
      <xdr:spPr>
        <a:xfrm>
          <a:off x="11303000" y="3578225"/>
          <a:ext cx="4241800" cy="2222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（参考）債務償還比率</a:t>
          </a:r>
        </a:p>
      </xdr:txBody>
    </xdr:sp>
    <xdr:clientData/>
  </xdr:twoCellAnchor>
  <xdr:twoCellAnchor>
    <xdr:from>
      <xdr:col>63</xdr:col>
      <xdr:colOff>76468</xdr:colOff>
      <xdr:row>22</xdr:row>
      <xdr:rowOff>81217</xdr:rowOff>
    </xdr:from>
    <xdr:to>
      <xdr:col>68</xdr:col>
      <xdr:colOff>158482</xdr:colOff>
      <xdr:row>24</xdr:row>
      <xdr:rowOff>14034</xdr:rowOff>
    </xdr:to>
    <xdr:sp macro="" textlink="">
      <xdr:nvSpPr>
        <xdr:cNvPr id="110" name="正方形/長方形 109"/>
        <xdr:cNvSpPr/>
      </xdr:nvSpPr>
      <xdr:spPr>
        <a:xfrm>
          <a:off x="12373243" y="3853117"/>
          <a:ext cx="1034514"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債務償還比率</a:t>
          </a:r>
        </a:p>
      </xdr:txBody>
    </xdr:sp>
    <xdr:clientData/>
  </xdr:twoCellAnchor>
  <xdr:twoCellAnchor>
    <xdr:from>
      <xdr:col>70</xdr:col>
      <xdr:colOff>187865</xdr:colOff>
      <xdr:row>22</xdr:row>
      <xdr:rowOff>64546</xdr:rowOff>
    </xdr:from>
    <xdr:to>
      <xdr:col>75</xdr:col>
      <xdr:colOff>174084</xdr:colOff>
      <xdr:row>24</xdr:row>
      <xdr:rowOff>30705</xdr:rowOff>
    </xdr:to>
    <xdr:sp macro="" textlink="">
      <xdr:nvSpPr>
        <xdr:cNvPr id="111" name="正方形/長方形 110"/>
        <xdr:cNvSpPr/>
      </xdr:nvSpPr>
      <xdr:spPr>
        <a:xfrm>
          <a:off x="13818140" y="3836446"/>
          <a:ext cx="938719"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[ 374.4</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79</xdr:col>
      <xdr:colOff>149225</xdr:colOff>
      <xdr:row>21</xdr:row>
      <xdr:rowOff>57150</xdr:rowOff>
    </xdr:from>
    <xdr:to>
      <xdr:col>87</xdr:col>
      <xdr:colOff>149225</xdr:colOff>
      <xdr:row>22</xdr:row>
      <xdr:rowOff>92075</xdr:rowOff>
    </xdr:to>
    <xdr:sp macro="" textlink="">
      <xdr:nvSpPr>
        <xdr:cNvPr id="112" name="正方形/長方形 111"/>
        <xdr:cNvSpPr/>
      </xdr:nvSpPr>
      <xdr:spPr>
        <a:xfrm>
          <a:off x="15494000" y="3657600"/>
          <a:ext cx="1524000" cy="20637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79</xdr:col>
      <xdr:colOff>149225</xdr:colOff>
      <xdr:row>22</xdr:row>
      <xdr:rowOff>28575</xdr:rowOff>
    </xdr:from>
    <xdr:to>
      <xdr:col>87</xdr:col>
      <xdr:colOff>149225</xdr:colOff>
      <xdr:row>23</xdr:row>
      <xdr:rowOff>111125</xdr:rowOff>
    </xdr:to>
    <xdr:sp macro="" textlink="">
      <xdr:nvSpPr>
        <xdr:cNvPr id="113" name="正方形/長方形 112"/>
        <xdr:cNvSpPr/>
      </xdr:nvSpPr>
      <xdr:spPr>
        <a:xfrm>
          <a:off x="15494000" y="3800475"/>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87</xdr:col>
      <xdr:colOff>149225</xdr:colOff>
      <xdr:row>21</xdr:row>
      <xdr:rowOff>57150</xdr:rowOff>
    </xdr:from>
    <xdr:to>
      <xdr:col>95</xdr:col>
      <xdr:colOff>149225</xdr:colOff>
      <xdr:row>22</xdr:row>
      <xdr:rowOff>92075</xdr:rowOff>
    </xdr:to>
    <xdr:sp macro="" textlink="">
      <xdr:nvSpPr>
        <xdr:cNvPr id="114" name="正方形/長方形 113"/>
        <xdr:cNvSpPr/>
      </xdr:nvSpPr>
      <xdr:spPr>
        <a:xfrm>
          <a:off x="17018000" y="3657600"/>
          <a:ext cx="1524000" cy="20637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87</xdr:col>
      <xdr:colOff>149225</xdr:colOff>
      <xdr:row>22</xdr:row>
      <xdr:rowOff>28575</xdr:rowOff>
    </xdr:from>
    <xdr:to>
      <xdr:col>95</xdr:col>
      <xdr:colOff>149225</xdr:colOff>
      <xdr:row>23</xdr:row>
      <xdr:rowOff>111125</xdr:rowOff>
    </xdr:to>
    <xdr:sp macro="" textlink="">
      <xdr:nvSpPr>
        <xdr:cNvPr id="115" name="正方形/長方形 114"/>
        <xdr:cNvSpPr/>
      </xdr:nvSpPr>
      <xdr:spPr>
        <a:xfrm>
          <a:off x="17018000" y="3800475"/>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85725</xdr:colOff>
      <xdr:row>21</xdr:row>
      <xdr:rowOff>57150</xdr:rowOff>
    </xdr:from>
    <xdr:to>
      <xdr:col>104</xdr:col>
      <xdr:colOff>85725</xdr:colOff>
      <xdr:row>22</xdr:row>
      <xdr:rowOff>92075</xdr:rowOff>
    </xdr:to>
    <xdr:sp macro="" textlink="">
      <xdr:nvSpPr>
        <xdr:cNvPr id="116" name="正方形/長方形 115"/>
        <xdr:cNvSpPr/>
      </xdr:nvSpPr>
      <xdr:spPr>
        <a:xfrm>
          <a:off x="18669000" y="3657600"/>
          <a:ext cx="1524000" cy="20637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96</xdr:col>
      <xdr:colOff>85725</xdr:colOff>
      <xdr:row>22</xdr:row>
      <xdr:rowOff>28575</xdr:rowOff>
    </xdr:from>
    <xdr:to>
      <xdr:col>104</xdr:col>
      <xdr:colOff>85725</xdr:colOff>
      <xdr:row>23</xdr:row>
      <xdr:rowOff>111125</xdr:rowOff>
    </xdr:to>
    <xdr:sp macro="" textlink="">
      <xdr:nvSpPr>
        <xdr:cNvPr id="117" name="正方形/長方形 116"/>
        <xdr:cNvSpPr/>
      </xdr:nvSpPr>
      <xdr:spPr>
        <a:xfrm>
          <a:off x="18669000" y="3800475"/>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581.1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57</xdr:col>
      <xdr:colOff>149225</xdr:colOff>
      <xdr:row>24</xdr:row>
      <xdr:rowOff>66675</xdr:rowOff>
    </xdr:from>
    <xdr:to>
      <xdr:col>80</xdr:col>
      <xdr:colOff>9525</xdr:colOff>
      <xdr:row>36</xdr:row>
      <xdr:rowOff>168275</xdr:rowOff>
    </xdr:to>
    <xdr:sp macro="" textlink="">
      <xdr:nvSpPr>
        <xdr:cNvPr id="118" name="正方形/長方形 117"/>
        <xdr:cNvSpPr/>
      </xdr:nvSpPr>
      <xdr:spPr>
        <a:xfrm>
          <a:off x="11303000" y="4181475"/>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66675</xdr:rowOff>
    </xdr:from>
    <xdr:to>
      <xdr:col>106</xdr:col>
      <xdr:colOff>85725</xdr:colOff>
      <xdr:row>36</xdr:row>
      <xdr:rowOff>168275</xdr:rowOff>
    </xdr:to>
    <xdr:sp macro="" textlink="">
      <xdr:nvSpPr>
        <xdr:cNvPr id="119" name="正方形/長方形 118"/>
        <xdr:cNvSpPr/>
      </xdr:nvSpPr>
      <xdr:spPr>
        <a:xfrm>
          <a:off x="15811500" y="4181475"/>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130175</xdr:rowOff>
    </xdr:from>
    <xdr:to>
      <xdr:col>105</xdr:col>
      <xdr:colOff>85725</xdr:colOff>
      <xdr:row>26</xdr:row>
      <xdr:rowOff>41275</xdr:rowOff>
    </xdr:to>
    <xdr:sp macro="" textlink="">
      <xdr:nvSpPr>
        <xdr:cNvPr id="120" name="正方形/長方形 119"/>
        <xdr:cNvSpPr/>
      </xdr:nvSpPr>
      <xdr:spPr>
        <a:xfrm>
          <a:off x="15811500" y="4244975"/>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債務償還比率の分析欄</a:t>
          </a:r>
        </a:p>
      </xdr:txBody>
    </xdr:sp>
    <xdr:clientData/>
  </xdr:twoCellAnchor>
  <xdr:twoCellAnchor>
    <xdr:from>
      <xdr:col>81</xdr:col>
      <xdr:colOff>161925</xdr:colOff>
      <xdr:row>26</xdr:row>
      <xdr:rowOff>15875</xdr:rowOff>
    </xdr:from>
    <xdr:to>
      <xdr:col>105</xdr:col>
      <xdr:colOff>149225</xdr:colOff>
      <xdr:row>36</xdr:row>
      <xdr:rowOff>79375</xdr:rowOff>
    </xdr:to>
    <xdr:sp macro="" textlink="" fLocksText="0">
      <xdr:nvSpPr>
        <xdr:cNvPr id="121" name="テキスト ボックス 120"/>
        <xdr:cNvSpPr txBox="1"/>
      </xdr:nvSpPr>
      <xdr:spPr>
        <a:xfrm>
          <a:off x="15887700" y="4473575"/>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普通交付税の優遇措置などにより交付税が確保され、剰余金を財政調整基金・減債基金に積み立てることで、分子となる値を抑えることができていたこと</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で</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全国平均、徳島県平均とも下回っている。今後は庁舎建設、広域連合が運営する一般廃棄物処理施設の建設などの大型事業を控えており、基金の取崩を行う計画であることから、今後も健全な財政運営を行えるよう経費削減など行財政改革に取り組んでいく必要がある。</a:t>
          </a:r>
          <a:endParaRPr lang="ja-JP" altLang="ja-JP">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57</xdr:col>
      <xdr:colOff>111125</xdr:colOff>
      <xdr:row>23</xdr:row>
      <xdr:rowOff>47625</xdr:rowOff>
    </xdr:from>
    <xdr:ext cx="349839" cy="225703"/>
    <xdr:sp macro="" textlink="">
      <xdr:nvSpPr>
        <xdr:cNvPr id="122" name="テキスト ボックス 121"/>
        <xdr:cNvSpPr txBox="1"/>
      </xdr:nvSpPr>
      <xdr:spPr>
        <a:xfrm>
          <a:off x="11264900" y="3990975"/>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36</xdr:row>
      <xdr:rowOff>168275</xdr:rowOff>
    </xdr:from>
    <xdr:to>
      <xdr:col>80</xdr:col>
      <xdr:colOff>9525</xdr:colOff>
      <xdr:row>36</xdr:row>
      <xdr:rowOff>168275</xdr:rowOff>
    </xdr:to>
    <xdr:cxnSp macro="">
      <xdr:nvCxnSpPr>
        <xdr:cNvPr id="123" name="直線コネクタ 122"/>
        <xdr:cNvCxnSpPr/>
      </xdr:nvCxnSpPr>
      <xdr:spPr>
        <a:xfrm>
          <a:off x="11303000" y="6340475"/>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36</xdr:row>
      <xdr:rowOff>74474</xdr:rowOff>
    </xdr:from>
    <xdr:ext cx="482824" cy="225703"/>
    <xdr:sp macro="" textlink="">
      <xdr:nvSpPr>
        <xdr:cNvPr id="124" name="テキスト ボックス 123"/>
        <xdr:cNvSpPr txBox="1"/>
      </xdr:nvSpPr>
      <xdr:spPr>
        <a:xfrm>
          <a:off x="10756676" y="6246674"/>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1,200.0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34</xdr:row>
      <xdr:rowOff>151342</xdr:rowOff>
    </xdr:from>
    <xdr:to>
      <xdr:col>80</xdr:col>
      <xdr:colOff>9525</xdr:colOff>
      <xdr:row>34</xdr:row>
      <xdr:rowOff>151342</xdr:rowOff>
    </xdr:to>
    <xdr:cxnSp macro="">
      <xdr:nvCxnSpPr>
        <xdr:cNvPr id="125" name="直線コネクタ 124"/>
        <xdr:cNvCxnSpPr/>
      </xdr:nvCxnSpPr>
      <xdr:spPr>
        <a:xfrm>
          <a:off x="11303000" y="5980642"/>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34</xdr:row>
      <xdr:rowOff>57541</xdr:rowOff>
    </xdr:from>
    <xdr:ext cx="482824" cy="225703"/>
    <xdr:sp macro="" textlink="">
      <xdr:nvSpPr>
        <xdr:cNvPr id="126" name="テキスト ボックス 125"/>
        <xdr:cNvSpPr txBox="1"/>
      </xdr:nvSpPr>
      <xdr:spPr>
        <a:xfrm>
          <a:off x="10756676" y="5886841"/>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1,000.0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32</xdr:row>
      <xdr:rowOff>134408</xdr:rowOff>
    </xdr:from>
    <xdr:to>
      <xdr:col>80</xdr:col>
      <xdr:colOff>9525</xdr:colOff>
      <xdr:row>32</xdr:row>
      <xdr:rowOff>134408</xdr:rowOff>
    </xdr:to>
    <xdr:cxnSp macro="">
      <xdr:nvCxnSpPr>
        <xdr:cNvPr id="127" name="直線コネクタ 126"/>
        <xdr:cNvCxnSpPr/>
      </xdr:nvCxnSpPr>
      <xdr:spPr>
        <a:xfrm>
          <a:off x="11303000" y="5620808"/>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32</xdr:row>
      <xdr:rowOff>40607</xdr:rowOff>
    </xdr:from>
    <xdr:ext cx="410689" cy="225703"/>
    <xdr:sp macro="" textlink="">
      <xdr:nvSpPr>
        <xdr:cNvPr id="128" name="テキスト ボックス 127"/>
        <xdr:cNvSpPr txBox="1"/>
      </xdr:nvSpPr>
      <xdr:spPr>
        <a:xfrm>
          <a:off x="10828811" y="5527007"/>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800.0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30</xdr:row>
      <xdr:rowOff>117475</xdr:rowOff>
    </xdr:from>
    <xdr:to>
      <xdr:col>80</xdr:col>
      <xdr:colOff>9525</xdr:colOff>
      <xdr:row>30</xdr:row>
      <xdr:rowOff>117475</xdr:rowOff>
    </xdr:to>
    <xdr:cxnSp macro="">
      <xdr:nvCxnSpPr>
        <xdr:cNvPr id="129" name="直線コネクタ 128"/>
        <xdr:cNvCxnSpPr/>
      </xdr:nvCxnSpPr>
      <xdr:spPr>
        <a:xfrm>
          <a:off x="11303000" y="5260975"/>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30</xdr:row>
      <xdr:rowOff>23674</xdr:rowOff>
    </xdr:from>
    <xdr:ext cx="410689" cy="225703"/>
    <xdr:sp macro="" textlink="">
      <xdr:nvSpPr>
        <xdr:cNvPr id="130" name="テキスト ボックス 129"/>
        <xdr:cNvSpPr txBox="1"/>
      </xdr:nvSpPr>
      <xdr:spPr>
        <a:xfrm>
          <a:off x="10828811" y="5167174"/>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28</xdr:row>
      <xdr:rowOff>100542</xdr:rowOff>
    </xdr:from>
    <xdr:to>
      <xdr:col>80</xdr:col>
      <xdr:colOff>9525</xdr:colOff>
      <xdr:row>28</xdr:row>
      <xdr:rowOff>100542</xdr:rowOff>
    </xdr:to>
    <xdr:cxnSp macro="">
      <xdr:nvCxnSpPr>
        <xdr:cNvPr id="131" name="直線コネクタ 130"/>
        <xdr:cNvCxnSpPr/>
      </xdr:nvCxnSpPr>
      <xdr:spPr>
        <a:xfrm>
          <a:off x="11303000" y="4901142"/>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28</xdr:row>
      <xdr:rowOff>6741</xdr:rowOff>
    </xdr:from>
    <xdr:ext cx="410689" cy="225703"/>
    <xdr:sp macro="" textlink="">
      <xdr:nvSpPr>
        <xdr:cNvPr id="132" name="テキスト ボックス 131"/>
        <xdr:cNvSpPr txBox="1"/>
      </xdr:nvSpPr>
      <xdr:spPr>
        <a:xfrm>
          <a:off x="10828811" y="4807341"/>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26</xdr:row>
      <xdr:rowOff>83608</xdr:rowOff>
    </xdr:from>
    <xdr:to>
      <xdr:col>80</xdr:col>
      <xdr:colOff>9525</xdr:colOff>
      <xdr:row>26</xdr:row>
      <xdr:rowOff>83608</xdr:rowOff>
    </xdr:to>
    <xdr:cxnSp macro="">
      <xdr:nvCxnSpPr>
        <xdr:cNvPr id="133" name="直線コネクタ 132"/>
        <xdr:cNvCxnSpPr/>
      </xdr:nvCxnSpPr>
      <xdr:spPr>
        <a:xfrm>
          <a:off x="11303000" y="4541308"/>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25</xdr:row>
      <xdr:rowOff>161257</xdr:rowOff>
    </xdr:from>
    <xdr:ext cx="410689" cy="225703"/>
    <xdr:sp macro="" textlink="">
      <xdr:nvSpPr>
        <xdr:cNvPr id="134" name="テキスト ボックス 133"/>
        <xdr:cNvSpPr txBox="1"/>
      </xdr:nvSpPr>
      <xdr:spPr>
        <a:xfrm>
          <a:off x="10828811" y="4447507"/>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200.0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24</xdr:row>
      <xdr:rowOff>66675</xdr:rowOff>
    </xdr:from>
    <xdr:to>
      <xdr:col>80</xdr:col>
      <xdr:colOff>9525</xdr:colOff>
      <xdr:row>24</xdr:row>
      <xdr:rowOff>66675</xdr:rowOff>
    </xdr:to>
    <xdr:cxnSp macro="">
      <xdr:nvCxnSpPr>
        <xdr:cNvPr id="135" name="直線コネクタ 134"/>
        <xdr:cNvCxnSpPr/>
      </xdr:nvCxnSpPr>
      <xdr:spPr>
        <a:xfrm>
          <a:off x="11303000" y="4181475"/>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158628</xdr:colOff>
      <xdr:row>23</xdr:row>
      <xdr:rowOff>144324</xdr:rowOff>
    </xdr:from>
    <xdr:ext cx="308097" cy="225703"/>
    <xdr:sp macro="" textlink="">
      <xdr:nvSpPr>
        <xdr:cNvPr id="136" name="テキスト ボックス 135"/>
        <xdr:cNvSpPr txBox="1"/>
      </xdr:nvSpPr>
      <xdr:spPr>
        <a:xfrm>
          <a:off x="10931403" y="4087674"/>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24</xdr:row>
      <xdr:rowOff>66675</xdr:rowOff>
    </xdr:from>
    <xdr:to>
      <xdr:col>80</xdr:col>
      <xdr:colOff>9525</xdr:colOff>
      <xdr:row>36</xdr:row>
      <xdr:rowOff>168275</xdr:rowOff>
    </xdr:to>
    <xdr:sp macro="" textlink="">
      <xdr:nvSpPr>
        <xdr:cNvPr id="137" name="債務償還比率グラフ枠"/>
        <xdr:cNvSpPr/>
      </xdr:nvSpPr>
      <xdr:spPr>
        <a:xfrm>
          <a:off x="11303000" y="4181475"/>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xdr:colOff>
      <xdr:row>26</xdr:row>
      <xdr:rowOff>79830</xdr:rowOff>
    </xdr:from>
    <xdr:to>
      <xdr:col>76</xdr:col>
      <xdr:colOff>21589</xdr:colOff>
      <xdr:row>33</xdr:row>
      <xdr:rowOff>145574</xdr:rowOff>
    </xdr:to>
    <xdr:cxnSp macro="">
      <xdr:nvCxnSpPr>
        <xdr:cNvPr id="138" name="直線コネクタ 137"/>
        <xdr:cNvCxnSpPr/>
      </xdr:nvCxnSpPr>
      <xdr:spPr>
        <a:xfrm flipV="1">
          <a:off x="14793595" y="4537530"/>
          <a:ext cx="1269" cy="126589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33</xdr:row>
      <xdr:rowOff>149401</xdr:rowOff>
    </xdr:from>
    <xdr:ext cx="469744" cy="259045"/>
    <xdr:sp macro="" textlink="">
      <xdr:nvSpPr>
        <xdr:cNvPr id="139" name="債務償還比率最小値テキスト"/>
        <xdr:cNvSpPr txBox="1"/>
      </xdr:nvSpPr>
      <xdr:spPr>
        <a:xfrm>
          <a:off x="14846300" y="58072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901.5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33</xdr:row>
      <xdr:rowOff>145574</xdr:rowOff>
    </xdr:from>
    <xdr:to>
      <xdr:col>76</xdr:col>
      <xdr:colOff>111125</xdr:colOff>
      <xdr:row>33</xdr:row>
      <xdr:rowOff>145574</xdr:rowOff>
    </xdr:to>
    <xdr:cxnSp macro="">
      <xdr:nvCxnSpPr>
        <xdr:cNvPr id="140" name="直線コネクタ 139"/>
        <xdr:cNvCxnSpPr/>
      </xdr:nvCxnSpPr>
      <xdr:spPr>
        <a:xfrm>
          <a:off x="14706600" y="58034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25</xdr:row>
      <xdr:rowOff>26507</xdr:rowOff>
    </xdr:from>
    <xdr:ext cx="469744" cy="259045"/>
    <xdr:sp macro="" textlink="">
      <xdr:nvSpPr>
        <xdr:cNvPr id="141" name="債務償還比率最大値テキスト"/>
        <xdr:cNvSpPr txBox="1"/>
      </xdr:nvSpPr>
      <xdr:spPr>
        <a:xfrm>
          <a:off x="14846300" y="43127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26</xdr:row>
      <xdr:rowOff>79830</xdr:rowOff>
    </xdr:from>
    <xdr:to>
      <xdr:col>76</xdr:col>
      <xdr:colOff>111125</xdr:colOff>
      <xdr:row>26</xdr:row>
      <xdr:rowOff>79830</xdr:rowOff>
    </xdr:to>
    <xdr:cxnSp macro="">
      <xdr:nvCxnSpPr>
        <xdr:cNvPr id="142" name="直線コネクタ 141"/>
        <xdr:cNvCxnSpPr/>
      </xdr:nvCxnSpPr>
      <xdr:spPr>
        <a:xfrm>
          <a:off x="14706600" y="45375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30</xdr:row>
      <xdr:rowOff>153232</xdr:rowOff>
    </xdr:from>
    <xdr:ext cx="469744" cy="259045"/>
    <xdr:sp macro="" textlink="">
      <xdr:nvSpPr>
        <xdr:cNvPr id="143" name="債務償還比率平均値テキスト"/>
        <xdr:cNvSpPr txBox="1"/>
      </xdr:nvSpPr>
      <xdr:spPr>
        <a:xfrm>
          <a:off x="14846300" y="529673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660.1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31</xdr:row>
      <xdr:rowOff>3355</xdr:rowOff>
    </xdr:from>
    <xdr:to>
      <xdr:col>76</xdr:col>
      <xdr:colOff>73025</xdr:colOff>
      <xdr:row>31</xdr:row>
      <xdr:rowOff>104955</xdr:rowOff>
    </xdr:to>
    <xdr:sp macro="" textlink="">
      <xdr:nvSpPr>
        <xdr:cNvPr id="144" name="フローチャート: 判断 143"/>
        <xdr:cNvSpPr/>
      </xdr:nvSpPr>
      <xdr:spPr>
        <a:xfrm>
          <a:off x="14744700" y="53183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22225</xdr:colOff>
      <xdr:row>31</xdr:row>
      <xdr:rowOff>95112</xdr:rowOff>
    </xdr:from>
    <xdr:to>
      <xdr:col>72</xdr:col>
      <xdr:colOff>123825</xdr:colOff>
      <xdr:row>32</xdr:row>
      <xdr:rowOff>25262</xdr:rowOff>
    </xdr:to>
    <xdr:sp macro="" textlink="">
      <xdr:nvSpPr>
        <xdr:cNvPr id="145" name="フローチャート: 判断 144"/>
        <xdr:cNvSpPr/>
      </xdr:nvSpPr>
      <xdr:spPr>
        <a:xfrm>
          <a:off x="14033500" y="54100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22225</xdr:colOff>
      <xdr:row>31</xdr:row>
      <xdr:rowOff>56790</xdr:rowOff>
    </xdr:from>
    <xdr:to>
      <xdr:col>68</xdr:col>
      <xdr:colOff>123825</xdr:colOff>
      <xdr:row>31</xdr:row>
      <xdr:rowOff>158390</xdr:rowOff>
    </xdr:to>
    <xdr:sp macro="" textlink="">
      <xdr:nvSpPr>
        <xdr:cNvPr id="146" name="フローチャート: 判断 145"/>
        <xdr:cNvSpPr/>
      </xdr:nvSpPr>
      <xdr:spPr>
        <a:xfrm>
          <a:off x="13271500" y="53717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22225</xdr:colOff>
      <xdr:row>31</xdr:row>
      <xdr:rowOff>13430</xdr:rowOff>
    </xdr:from>
    <xdr:to>
      <xdr:col>64</xdr:col>
      <xdr:colOff>123825</xdr:colOff>
      <xdr:row>31</xdr:row>
      <xdr:rowOff>115030</xdr:rowOff>
    </xdr:to>
    <xdr:sp macro="" textlink="">
      <xdr:nvSpPr>
        <xdr:cNvPr id="147" name="フローチャート: 判断 146"/>
        <xdr:cNvSpPr/>
      </xdr:nvSpPr>
      <xdr:spPr>
        <a:xfrm>
          <a:off x="12509500" y="53283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22225</xdr:colOff>
      <xdr:row>30</xdr:row>
      <xdr:rowOff>163650</xdr:rowOff>
    </xdr:from>
    <xdr:to>
      <xdr:col>60</xdr:col>
      <xdr:colOff>123825</xdr:colOff>
      <xdr:row>31</xdr:row>
      <xdr:rowOff>93800</xdr:rowOff>
    </xdr:to>
    <xdr:sp macro="" textlink="">
      <xdr:nvSpPr>
        <xdr:cNvPr id="148" name="フローチャート: 判断 147"/>
        <xdr:cNvSpPr/>
      </xdr:nvSpPr>
      <xdr:spPr>
        <a:xfrm>
          <a:off x="11747500" y="5307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34925</xdr:colOff>
      <xdr:row>37</xdr:row>
      <xdr:rowOff>42724</xdr:rowOff>
    </xdr:from>
    <xdr:ext cx="762000" cy="225703"/>
    <xdr:sp macro="" textlink="">
      <xdr:nvSpPr>
        <xdr:cNvPr id="149" name="テキスト ボックス 148"/>
        <xdr:cNvSpPr txBox="1"/>
      </xdr:nvSpPr>
      <xdr:spPr>
        <a:xfrm>
          <a:off x="14617700" y="63863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R02</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85725</xdr:colOff>
      <xdr:row>37</xdr:row>
      <xdr:rowOff>42724</xdr:rowOff>
    </xdr:from>
    <xdr:ext cx="762000" cy="225703"/>
    <xdr:sp macro="" textlink="">
      <xdr:nvSpPr>
        <xdr:cNvPr id="150" name="テキスト ボックス 149"/>
        <xdr:cNvSpPr txBox="1"/>
      </xdr:nvSpPr>
      <xdr:spPr>
        <a:xfrm>
          <a:off x="13906500" y="63863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85725</xdr:colOff>
      <xdr:row>37</xdr:row>
      <xdr:rowOff>42724</xdr:rowOff>
    </xdr:from>
    <xdr:ext cx="762000" cy="225703"/>
    <xdr:sp macro="" textlink="">
      <xdr:nvSpPr>
        <xdr:cNvPr id="151" name="テキスト ボックス 150"/>
        <xdr:cNvSpPr txBox="1"/>
      </xdr:nvSpPr>
      <xdr:spPr>
        <a:xfrm>
          <a:off x="13144500" y="63863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85725</xdr:colOff>
      <xdr:row>37</xdr:row>
      <xdr:rowOff>42724</xdr:rowOff>
    </xdr:from>
    <xdr:ext cx="762000" cy="225703"/>
    <xdr:sp macro="" textlink="">
      <xdr:nvSpPr>
        <xdr:cNvPr id="152" name="テキスト ボックス 151"/>
        <xdr:cNvSpPr txBox="1"/>
      </xdr:nvSpPr>
      <xdr:spPr>
        <a:xfrm>
          <a:off x="12382500" y="63863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85725</xdr:colOff>
      <xdr:row>37</xdr:row>
      <xdr:rowOff>42724</xdr:rowOff>
    </xdr:from>
    <xdr:ext cx="762000" cy="225703"/>
    <xdr:sp macro="" textlink="">
      <xdr:nvSpPr>
        <xdr:cNvPr id="153" name="テキスト ボックス 152"/>
        <xdr:cNvSpPr txBox="1"/>
      </xdr:nvSpPr>
      <xdr:spPr>
        <a:xfrm>
          <a:off x="11620500" y="63863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H28</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28</xdr:row>
      <xdr:rowOff>3683</xdr:rowOff>
    </xdr:from>
    <xdr:to>
      <xdr:col>76</xdr:col>
      <xdr:colOff>73025</xdr:colOff>
      <xdr:row>28</xdr:row>
      <xdr:rowOff>105283</xdr:rowOff>
    </xdr:to>
    <xdr:sp macro="" textlink="">
      <xdr:nvSpPr>
        <xdr:cNvPr id="154" name="楕円 153"/>
        <xdr:cNvSpPr/>
      </xdr:nvSpPr>
      <xdr:spPr>
        <a:xfrm>
          <a:off x="14744700" y="48042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73025</xdr:colOff>
      <xdr:row>27</xdr:row>
      <xdr:rowOff>26560</xdr:rowOff>
    </xdr:from>
    <xdr:ext cx="469744" cy="259045"/>
    <xdr:sp macro="" textlink="">
      <xdr:nvSpPr>
        <xdr:cNvPr id="155" name="債務償還比率該当値テキスト"/>
        <xdr:cNvSpPr txBox="1"/>
      </xdr:nvSpPr>
      <xdr:spPr>
        <a:xfrm>
          <a:off x="14846300" y="46557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374.4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22225</xdr:colOff>
      <xdr:row>27</xdr:row>
      <xdr:rowOff>150125</xdr:rowOff>
    </xdr:from>
    <xdr:to>
      <xdr:col>72</xdr:col>
      <xdr:colOff>123825</xdr:colOff>
      <xdr:row>28</xdr:row>
      <xdr:rowOff>80275</xdr:rowOff>
    </xdr:to>
    <xdr:sp macro="" textlink="">
      <xdr:nvSpPr>
        <xdr:cNvPr id="156" name="楕円 155"/>
        <xdr:cNvSpPr/>
      </xdr:nvSpPr>
      <xdr:spPr>
        <a:xfrm>
          <a:off x="14033500" y="47792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73025</xdr:colOff>
      <xdr:row>28</xdr:row>
      <xdr:rowOff>29475</xdr:rowOff>
    </xdr:from>
    <xdr:to>
      <xdr:col>76</xdr:col>
      <xdr:colOff>22225</xdr:colOff>
      <xdr:row>28</xdr:row>
      <xdr:rowOff>54483</xdr:rowOff>
    </xdr:to>
    <xdr:cxnSp macro="">
      <xdr:nvCxnSpPr>
        <xdr:cNvPr id="157" name="直線コネクタ 156"/>
        <xdr:cNvCxnSpPr/>
      </xdr:nvCxnSpPr>
      <xdr:spPr>
        <a:xfrm>
          <a:off x="14084300" y="4830075"/>
          <a:ext cx="711200" cy="250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22225</xdr:colOff>
      <xdr:row>27</xdr:row>
      <xdr:rowOff>98489</xdr:rowOff>
    </xdr:from>
    <xdr:to>
      <xdr:col>68</xdr:col>
      <xdr:colOff>123825</xdr:colOff>
      <xdr:row>28</xdr:row>
      <xdr:rowOff>28639</xdr:rowOff>
    </xdr:to>
    <xdr:sp macro="" textlink="">
      <xdr:nvSpPr>
        <xdr:cNvPr id="158" name="楕円 157"/>
        <xdr:cNvSpPr/>
      </xdr:nvSpPr>
      <xdr:spPr>
        <a:xfrm>
          <a:off x="13271500" y="47276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73025</xdr:colOff>
      <xdr:row>27</xdr:row>
      <xdr:rowOff>149289</xdr:rowOff>
    </xdr:from>
    <xdr:to>
      <xdr:col>72</xdr:col>
      <xdr:colOff>73025</xdr:colOff>
      <xdr:row>28</xdr:row>
      <xdr:rowOff>29475</xdr:rowOff>
    </xdr:to>
    <xdr:cxnSp macro="">
      <xdr:nvCxnSpPr>
        <xdr:cNvPr id="159" name="直線コネクタ 158"/>
        <xdr:cNvCxnSpPr/>
      </xdr:nvCxnSpPr>
      <xdr:spPr>
        <a:xfrm>
          <a:off x="13322300" y="4778439"/>
          <a:ext cx="762000" cy="516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64</xdr:col>
      <xdr:colOff>22225</xdr:colOff>
      <xdr:row>27</xdr:row>
      <xdr:rowOff>110723</xdr:rowOff>
    </xdr:from>
    <xdr:to>
      <xdr:col>64</xdr:col>
      <xdr:colOff>123825</xdr:colOff>
      <xdr:row>28</xdr:row>
      <xdr:rowOff>40873</xdr:rowOff>
    </xdr:to>
    <xdr:sp macro="" textlink="">
      <xdr:nvSpPr>
        <xdr:cNvPr id="160" name="楕円 159"/>
        <xdr:cNvSpPr/>
      </xdr:nvSpPr>
      <xdr:spPr>
        <a:xfrm>
          <a:off x="12509500" y="47398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73025</xdr:colOff>
      <xdr:row>27</xdr:row>
      <xdr:rowOff>149289</xdr:rowOff>
    </xdr:from>
    <xdr:to>
      <xdr:col>68</xdr:col>
      <xdr:colOff>73025</xdr:colOff>
      <xdr:row>27</xdr:row>
      <xdr:rowOff>161523</xdr:rowOff>
    </xdr:to>
    <xdr:cxnSp macro="">
      <xdr:nvCxnSpPr>
        <xdr:cNvPr id="161" name="直線コネクタ 160"/>
        <xdr:cNvCxnSpPr/>
      </xdr:nvCxnSpPr>
      <xdr:spPr>
        <a:xfrm flipV="1">
          <a:off x="12560300" y="4778439"/>
          <a:ext cx="762000" cy="122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60</xdr:col>
      <xdr:colOff>22225</xdr:colOff>
      <xdr:row>27</xdr:row>
      <xdr:rowOff>145447</xdr:rowOff>
    </xdr:from>
    <xdr:to>
      <xdr:col>60</xdr:col>
      <xdr:colOff>123825</xdr:colOff>
      <xdr:row>28</xdr:row>
      <xdr:rowOff>75597</xdr:rowOff>
    </xdr:to>
    <xdr:sp macro="" textlink="">
      <xdr:nvSpPr>
        <xdr:cNvPr id="162" name="楕円 161"/>
        <xdr:cNvSpPr/>
      </xdr:nvSpPr>
      <xdr:spPr>
        <a:xfrm>
          <a:off x="11747500" y="47745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73025</xdr:colOff>
      <xdr:row>27</xdr:row>
      <xdr:rowOff>161523</xdr:rowOff>
    </xdr:from>
    <xdr:to>
      <xdr:col>64</xdr:col>
      <xdr:colOff>73025</xdr:colOff>
      <xdr:row>28</xdr:row>
      <xdr:rowOff>24797</xdr:rowOff>
    </xdr:to>
    <xdr:cxnSp macro="">
      <xdr:nvCxnSpPr>
        <xdr:cNvPr id="163" name="直線コネクタ 162"/>
        <xdr:cNvCxnSpPr/>
      </xdr:nvCxnSpPr>
      <xdr:spPr>
        <a:xfrm flipV="1">
          <a:off x="11798300" y="4790673"/>
          <a:ext cx="762000" cy="347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71</xdr:col>
      <xdr:colOff>15952</xdr:colOff>
      <xdr:row>32</xdr:row>
      <xdr:rowOff>16389</xdr:rowOff>
    </xdr:from>
    <xdr:ext cx="469744" cy="259045"/>
    <xdr:sp macro="" textlink="">
      <xdr:nvSpPr>
        <xdr:cNvPr id="164" name="n_1aveValue債務償還比率"/>
        <xdr:cNvSpPr txBox="1"/>
      </xdr:nvSpPr>
      <xdr:spPr>
        <a:xfrm>
          <a:off x="13836727" y="55027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28652</xdr:colOff>
      <xdr:row>31</xdr:row>
      <xdr:rowOff>149517</xdr:rowOff>
    </xdr:from>
    <xdr:ext cx="469744" cy="259045"/>
    <xdr:sp macro="" textlink="">
      <xdr:nvSpPr>
        <xdr:cNvPr id="165" name="n_2aveValue債務償還比率"/>
        <xdr:cNvSpPr txBox="1"/>
      </xdr:nvSpPr>
      <xdr:spPr>
        <a:xfrm>
          <a:off x="13087427" y="54644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28652</xdr:colOff>
      <xdr:row>31</xdr:row>
      <xdr:rowOff>106157</xdr:rowOff>
    </xdr:from>
    <xdr:ext cx="469744" cy="259045"/>
    <xdr:sp macro="" textlink="">
      <xdr:nvSpPr>
        <xdr:cNvPr id="166" name="n_3aveValue債務償還比率"/>
        <xdr:cNvSpPr txBox="1"/>
      </xdr:nvSpPr>
      <xdr:spPr>
        <a:xfrm>
          <a:off x="12325427" y="54211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28652</xdr:colOff>
      <xdr:row>31</xdr:row>
      <xdr:rowOff>84927</xdr:rowOff>
    </xdr:from>
    <xdr:ext cx="469744" cy="259045"/>
    <xdr:sp macro="" textlink="">
      <xdr:nvSpPr>
        <xdr:cNvPr id="167" name="n_4aveValue債務償還比率"/>
        <xdr:cNvSpPr txBox="1"/>
      </xdr:nvSpPr>
      <xdr:spPr>
        <a:xfrm>
          <a:off x="11563427" y="53998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15952</xdr:colOff>
      <xdr:row>26</xdr:row>
      <xdr:rowOff>96802</xdr:rowOff>
    </xdr:from>
    <xdr:ext cx="469744" cy="259045"/>
    <xdr:sp macro="" textlink="">
      <xdr:nvSpPr>
        <xdr:cNvPr id="168" name="n_1mainValue債務償還比率"/>
        <xdr:cNvSpPr txBox="1"/>
      </xdr:nvSpPr>
      <xdr:spPr>
        <a:xfrm>
          <a:off x="13836727" y="45545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28652</xdr:colOff>
      <xdr:row>26</xdr:row>
      <xdr:rowOff>45166</xdr:rowOff>
    </xdr:from>
    <xdr:ext cx="469744" cy="259045"/>
    <xdr:sp macro="" textlink="">
      <xdr:nvSpPr>
        <xdr:cNvPr id="169" name="n_2mainValue債務償還比率"/>
        <xdr:cNvSpPr txBox="1"/>
      </xdr:nvSpPr>
      <xdr:spPr>
        <a:xfrm>
          <a:off x="13087427" y="45028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28652</xdr:colOff>
      <xdr:row>26</xdr:row>
      <xdr:rowOff>57400</xdr:rowOff>
    </xdr:from>
    <xdr:ext cx="469744" cy="259045"/>
    <xdr:sp macro="" textlink="">
      <xdr:nvSpPr>
        <xdr:cNvPr id="170" name="n_3mainValue債務償還比率"/>
        <xdr:cNvSpPr txBox="1"/>
      </xdr:nvSpPr>
      <xdr:spPr>
        <a:xfrm>
          <a:off x="12325427" y="45151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28652</xdr:colOff>
      <xdr:row>26</xdr:row>
      <xdr:rowOff>92124</xdr:rowOff>
    </xdr:from>
    <xdr:ext cx="469744" cy="259045"/>
    <xdr:sp macro="" textlink="">
      <xdr:nvSpPr>
        <xdr:cNvPr id="171" name="n_4mainValue債務償還比率"/>
        <xdr:cNvSpPr txBox="1"/>
      </xdr:nvSpPr>
      <xdr:spPr>
        <a:xfrm>
          <a:off x="11563427" y="45498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41</xdr:row>
      <xdr:rowOff>152400</xdr:rowOff>
    </xdr:from>
    <xdr:to>
      <xdr:col>36</xdr:col>
      <xdr:colOff>22225</xdr:colOff>
      <xdr:row>43</xdr:row>
      <xdr:rowOff>152400</xdr:rowOff>
    </xdr:to>
    <xdr:sp macro="" textlink="">
      <xdr:nvSpPr>
        <xdr:cNvPr id="172" name="正方形/長方形 171"/>
        <xdr:cNvSpPr/>
      </xdr:nvSpPr>
      <xdr:spPr>
        <a:xfrm>
          <a:off x="1270000" y="718185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将来負担比率と有形固定資産減価償却率の推移</a:t>
          </a:r>
        </a:p>
      </xdr:txBody>
    </xdr:sp>
    <xdr:clientData/>
  </xdr:twoCellAnchor>
  <xdr:twoCellAnchor>
    <xdr:from>
      <xdr:col>5</xdr:col>
      <xdr:colOff>22225</xdr:colOff>
      <xdr:row>63</xdr:row>
      <xdr:rowOff>142875</xdr:rowOff>
    </xdr:from>
    <xdr:to>
      <xdr:col>36</xdr:col>
      <xdr:colOff>22225</xdr:colOff>
      <xdr:row>65</xdr:row>
      <xdr:rowOff>142875</xdr:rowOff>
    </xdr:to>
    <xdr:sp macro="" textlink="">
      <xdr:nvSpPr>
        <xdr:cNvPr id="173" name="正方形/長方形 172"/>
        <xdr:cNvSpPr/>
      </xdr:nvSpPr>
      <xdr:spPr>
        <a:xfrm>
          <a:off x="1270000" y="10944225"/>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将来負担比率と実質公債費比率の推移</a:t>
          </a:r>
        </a:p>
      </xdr:txBody>
    </xdr:sp>
    <xdr:clientData/>
  </xdr:twoCellAnchor>
  <xdr:oneCellAnchor>
    <xdr:from>
      <xdr:col>3</xdr:col>
      <xdr:colOff>47625</xdr:colOff>
      <xdr:row>43</xdr:row>
      <xdr:rowOff>63500</xdr:rowOff>
    </xdr:from>
    <xdr:ext cx="370358" cy="242374"/>
    <xdr:sp macro="" textlink="">
      <xdr:nvSpPr>
        <xdr:cNvPr id="174" name="テキスト ボックス 173"/>
        <xdr:cNvSpPr txBox="1"/>
      </xdr:nvSpPr>
      <xdr:spPr>
        <a:xfrm>
          <a:off x="914400" y="743585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58</xdr:row>
      <xdr:rowOff>158750</xdr:rowOff>
    </xdr:from>
    <xdr:ext cx="370358" cy="242374"/>
    <xdr:sp macro="" textlink="">
      <xdr:nvSpPr>
        <xdr:cNvPr id="175" name="テキスト ボックス 174"/>
        <xdr:cNvSpPr txBox="1"/>
      </xdr:nvSpPr>
      <xdr:spPr>
        <a:xfrm>
          <a:off x="6985000" y="1010285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xdr:col>
      <xdr:colOff>47625</xdr:colOff>
      <xdr:row>65</xdr:row>
      <xdr:rowOff>28575</xdr:rowOff>
    </xdr:from>
    <xdr:ext cx="370358" cy="242374"/>
    <xdr:sp macro="" textlink="">
      <xdr:nvSpPr>
        <xdr:cNvPr id="176" name="テキスト ボックス 175"/>
        <xdr:cNvSpPr txBox="1"/>
      </xdr:nvSpPr>
      <xdr:spPr>
        <a:xfrm>
          <a:off x="914400" y="11172825"/>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81</xdr:row>
      <xdr:rowOff>41275</xdr:rowOff>
    </xdr:from>
    <xdr:ext cx="370358" cy="242374"/>
    <xdr:sp macro="" textlink="">
      <xdr:nvSpPr>
        <xdr:cNvPr id="177" name="テキスト ボックス 176"/>
        <xdr:cNvSpPr txBox="1"/>
      </xdr:nvSpPr>
      <xdr:spPr>
        <a:xfrm>
          <a:off x="6985000" y="13928725"/>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14.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(13)-1</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市町村施設類型別ストック情報分析表①</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徳島県三好市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24,770
24,536
721.42
28,005,654
26,628,013
658,621
13,828,840
32,395,589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7.1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0</xdr:colOff>
      <xdr:row>13</xdr:row>
      <xdr:rowOff>120650</xdr:rowOff>
    </xdr:to>
    <xdr:sp macro="" textlink="">
      <xdr:nvSpPr>
        <xdr:cNvPr id="17" name="正方形/長方形 16"/>
        <xdr:cNvSpPr/>
      </xdr:nvSpPr>
      <xdr:spPr>
        <a:xfrm>
          <a:off x="71755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－３</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xdr:cNvSpPr/>
      </xdr:nvSpPr>
      <xdr:spPr>
        <a:xfrm>
          <a:off x="11334750" y="12192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xdr:cNvSpPr txBox="1"/>
      </xdr:nvSpPr>
      <xdr:spPr>
        <a:xfrm>
          <a:off x="698500" y="3111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31805" cy="259045"/>
    <xdr:sp macro="" textlink="">
      <xdr:nvSpPr>
        <xdr:cNvPr id="31" name="テキスト ボックス 30"/>
        <xdr:cNvSpPr txBox="1"/>
      </xdr:nvSpPr>
      <xdr:spPr>
        <a:xfrm>
          <a:off x="698500" y="34290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xdr:cNvSpPr txBox="1"/>
      </xdr:nvSpPr>
      <xdr:spPr>
        <a:xfrm>
          <a:off x="698500" y="37465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xdr:cNvSpPr/>
      </xdr:nvSpPr>
      <xdr:spPr>
        <a:xfrm>
          <a:off x="762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1" name="テキスト ボックス 40"/>
        <xdr:cNvSpPr txBox="1"/>
      </xdr:nvSpPr>
      <xdr:spPr>
        <a:xfrm>
          <a:off x="723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2" name="直線コネクタ 41"/>
        <xdr:cNvCxnSpPr/>
      </xdr:nvCxnSpPr>
      <xdr:spPr>
        <a:xfrm>
          <a:off x="762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43</xdr:row>
      <xdr:rowOff>105427</xdr:rowOff>
    </xdr:from>
    <xdr:ext cx="467179" cy="259045"/>
    <xdr:sp macro="" textlink="">
      <xdr:nvSpPr>
        <xdr:cNvPr id="43" name="テキスト ボックス 42"/>
        <xdr:cNvSpPr txBox="1"/>
      </xdr:nvSpPr>
      <xdr:spPr>
        <a:xfrm>
          <a:off x="294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42</xdr:row>
      <xdr:rowOff>38100</xdr:rowOff>
    </xdr:from>
    <xdr:to>
      <xdr:col>28</xdr:col>
      <xdr:colOff>114300</xdr:colOff>
      <xdr:row>42</xdr:row>
      <xdr:rowOff>38100</xdr:rowOff>
    </xdr:to>
    <xdr:cxnSp macro="">
      <xdr:nvCxnSpPr>
        <xdr:cNvPr id="44" name="直線コネクタ 43"/>
        <xdr:cNvCxnSpPr/>
      </xdr:nvCxnSpPr>
      <xdr:spPr>
        <a:xfrm>
          <a:off x="762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41</xdr:row>
      <xdr:rowOff>67327</xdr:rowOff>
    </xdr:from>
    <xdr:ext cx="467179" cy="259045"/>
    <xdr:sp macro="" textlink="">
      <xdr:nvSpPr>
        <xdr:cNvPr id="45" name="テキスト ボックス 44"/>
        <xdr:cNvSpPr txBox="1"/>
      </xdr:nvSpPr>
      <xdr:spPr>
        <a:xfrm>
          <a:off x="294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40</xdr:row>
      <xdr:rowOff>0</xdr:rowOff>
    </xdr:from>
    <xdr:to>
      <xdr:col>28</xdr:col>
      <xdr:colOff>114300</xdr:colOff>
      <xdr:row>40</xdr:row>
      <xdr:rowOff>0</xdr:rowOff>
    </xdr:to>
    <xdr:cxnSp macro="">
      <xdr:nvCxnSpPr>
        <xdr:cNvPr id="46" name="直線コネクタ 45"/>
        <xdr:cNvCxnSpPr/>
      </xdr:nvCxnSpPr>
      <xdr:spPr>
        <a:xfrm>
          <a:off x="762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39</xdr:row>
      <xdr:rowOff>29227</xdr:rowOff>
    </xdr:from>
    <xdr:ext cx="403059" cy="259045"/>
    <xdr:sp macro="" textlink="">
      <xdr:nvSpPr>
        <xdr:cNvPr id="47" name="テキスト ボックス 46"/>
        <xdr:cNvSpPr txBox="1"/>
      </xdr:nvSpPr>
      <xdr:spPr>
        <a:xfrm>
          <a:off x="358941" y="671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133350</xdr:rowOff>
    </xdr:from>
    <xdr:to>
      <xdr:col>28</xdr:col>
      <xdr:colOff>114300</xdr:colOff>
      <xdr:row>37</xdr:row>
      <xdr:rowOff>133350</xdr:rowOff>
    </xdr:to>
    <xdr:cxnSp macro="">
      <xdr:nvCxnSpPr>
        <xdr:cNvPr id="48" name="直線コネクタ 47"/>
        <xdr:cNvCxnSpPr/>
      </xdr:nvCxnSpPr>
      <xdr:spPr>
        <a:xfrm>
          <a:off x="762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36</xdr:row>
      <xdr:rowOff>162577</xdr:rowOff>
    </xdr:from>
    <xdr:ext cx="403059" cy="259045"/>
    <xdr:sp macro="" textlink="">
      <xdr:nvSpPr>
        <xdr:cNvPr id="49" name="テキスト ボックス 48"/>
        <xdr:cNvSpPr txBox="1"/>
      </xdr:nvSpPr>
      <xdr:spPr>
        <a:xfrm>
          <a:off x="358941" y="633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95250</xdr:rowOff>
    </xdr:from>
    <xdr:to>
      <xdr:col>28</xdr:col>
      <xdr:colOff>114300</xdr:colOff>
      <xdr:row>35</xdr:row>
      <xdr:rowOff>95250</xdr:rowOff>
    </xdr:to>
    <xdr:cxnSp macro="">
      <xdr:nvCxnSpPr>
        <xdr:cNvPr id="50" name="直線コネクタ 49"/>
        <xdr:cNvCxnSpPr/>
      </xdr:nvCxnSpPr>
      <xdr:spPr>
        <a:xfrm>
          <a:off x="762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34</xdr:row>
      <xdr:rowOff>124477</xdr:rowOff>
    </xdr:from>
    <xdr:ext cx="403059" cy="259045"/>
    <xdr:sp macro="" textlink="">
      <xdr:nvSpPr>
        <xdr:cNvPr id="51" name="テキスト ボックス 50"/>
        <xdr:cNvSpPr txBox="1"/>
      </xdr:nvSpPr>
      <xdr:spPr>
        <a:xfrm>
          <a:off x="358941" y="595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57150</xdr:rowOff>
    </xdr:from>
    <xdr:to>
      <xdr:col>28</xdr:col>
      <xdr:colOff>114300</xdr:colOff>
      <xdr:row>33</xdr:row>
      <xdr:rowOff>57150</xdr:rowOff>
    </xdr:to>
    <xdr:cxnSp macro="">
      <xdr:nvCxnSpPr>
        <xdr:cNvPr id="52" name="直線コネクタ 51"/>
        <xdr:cNvCxnSpPr/>
      </xdr:nvCxnSpPr>
      <xdr:spPr>
        <a:xfrm>
          <a:off x="762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32</xdr:row>
      <xdr:rowOff>86377</xdr:rowOff>
    </xdr:from>
    <xdr:ext cx="403059" cy="259045"/>
    <xdr:sp macro="" textlink="">
      <xdr:nvSpPr>
        <xdr:cNvPr id="53" name="テキスト ボックス 52"/>
        <xdr:cNvSpPr txBox="1"/>
      </xdr:nvSpPr>
      <xdr:spPr>
        <a:xfrm>
          <a:off x="358941" y="557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4" name="直線コネクタ 53"/>
        <xdr:cNvCxnSpPr/>
      </xdr:nvCxnSpPr>
      <xdr:spPr>
        <a:xfrm>
          <a:off x="762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30</xdr:row>
      <xdr:rowOff>48277</xdr:rowOff>
    </xdr:from>
    <xdr:ext cx="338939" cy="259045"/>
    <xdr:sp macro="" textlink="">
      <xdr:nvSpPr>
        <xdr:cNvPr id="55" name="テキスト ボックス 54"/>
        <xdr:cNvSpPr txBox="1"/>
      </xdr:nvSpPr>
      <xdr:spPr>
        <a:xfrm>
          <a:off x="423061" y="519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152400</xdr:colOff>
      <xdr:row>44</xdr:row>
      <xdr:rowOff>76200</xdr:rowOff>
    </xdr:to>
    <xdr:sp macro="" textlink="">
      <xdr:nvSpPr>
        <xdr:cNvPr id="56" name="【道路】&#10;有形固定資産減価償却率グラフ枠"/>
        <xdr:cNvSpPr/>
      </xdr:nvSpPr>
      <xdr:spPr>
        <a:xfrm>
          <a:off x="762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34</xdr:row>
      <xdr:rowOff>66675</xdr:rowOff>
    </xdr:from>
    <xdr:to>
      <xdr:col>24</xdr:col>
      <xdr:colOff>62865</xdr:colOff>
      <xdr:row>42</xdr:row>
      <xdr:rowOff>3810</xdr:rowOff>
    </xdr:to>
    <xdr:cxnSp macro="">
      <xdr:nvCxnSpPr>
        <xdr:cNvPr id="57" name="直線コネクタ 56"/>
        <xdr:cNvCxnSpPr/>
      </xdr:nvCxnSpPr>
      <xdr:spPr>
        <a:xfrm flipV="1">
          <a:off x="4634865" y="5895975"/>
          <a:ext cx="0" cy="130873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42</xdr:row>
      <xdr:rowOff>7637</xdr:rowOff>
    </xdr:from>
    <xdr:ext cx="405111" cy="259045"/>
    <xdr:sp macro="" textlink="">
      <xdr:nvSpPr>
        <xdr:cNvPr id="58" name="【道路】&#10;有形固定資産減価償却率最小値テキスト"/>
        <xdr:cNvSpPr txBox="1"/>
      </xdr:nvSpPr>
      <xdr:spPr>
        <a:xfrm>
          <a:off x="4673600" y="72085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42</xdr:row>
      <xdr:rowOff>3810</xdr:rowOff>
    </xdr:from>
    <xdr:to>
      <xdr:col>24</xdr:col>
      <xdr:colOff>152400</xdr:colOff>
      <xdr:row>42</xdr:row>
      <xdr:rowOff>3810</xdr:rowOff>
    </xdr:to>
    <xdr:cxnSp macro="">
      <xdr:nvCxnSpPr>
        <xdr:cNvPr id="59" name="直線コネクタ 58"/>
        <xdr:cNvCxnSpPr/>
      </xdr:nvCxnSpPr>
      <xdr:spPr>
        <a:xfrm>
          <a:off x="4546600" y="72047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33</xdr:row>
      <xdr:rowOff>13352</xdr:rowOff>
    </xdr:from>
    <xdr:ext cx="405111" cy="259045"/>
    <xdr:sp macro="" textlink="">
      <xdr:nvSpPr>
        <xdr:cNvPr id="60" name="【道路】&#10;有形固定資産減価償却率最大値テキスト"/>
        <xdr:cNvSpPr txBox="1"/>
      </xdr:nvSpPr>
      <xdr:spPr>
        <a:xfrm>
          <a:off x="4673600" y="56712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34</xdr:row>
      <xdr:rowOff>66675</xdr:rowOff>
    </xdr:from>
    <xdr:to>
      <xdr:col>24</xdr:col>
      <xdr:colOff>152400</xdr:colOff>
      <xdr:row>34</xdr:row>
      <xdr:rowOff>66675</xdr:rowOff>
    </xdr:to>
    <xdr:cxnSp macro="">
      <xdr:nvCxnSpPr>
        <xdr:cNvPr id="61" name="直線コネクタ 60"/>
        <xdr:cNvCxnSpPr/>
      </xdr:nvCxnSpPr>
      <xdr:spPr>
        <a:xfrm>
          <a:off x="4546600" y="58959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36</xdr:row>
      <xdr:rowOff>134002</xdr:rowOff>
    </xdr:from>
    <xdr:ext cx="405111" cy="259045"/>
    <xdr:sp macro="" textlink="">
      <xdr:nvSpPr>
        <xdr:cNvPr id="62" name="【道路】&#10;有形固定資産減価償却率平均値テキスト"/>
        <xdr:cNvSpPr txBox="1"/>
      </xdr:nvSpPr>
      <xdr:spPr>
        <a:xfrm>
          <a:off x="4673600" y="630620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111125</xdr:rowOff>
    </xdr:from>
    <xdr:to>
      <xdr:col>24</xdr:col>
      <xdr:colOff>114300</xdr:colOff>
      <xdr:row>38</xdr:row>
      <xdr:rowOff>41275</xdr:rowOff>
    </xdr:to>
    <xdr:sp macro="" textlink="">
      <xdr:nvSpPr>
        <xdr:cNvPr id="63" name="フローチャート: 判断 62"/>
        <xdr:cNvSpPr/>
      </xdr:nvSpPr>
      <xdr:spPr>
        <a:xfrm>
          <a:off x="4584700" y="64547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37</xdr:row>
      <xdr:rowOff>59690</xdr:rowOff>
    </xdr:from>
    <xdr:to>
      <xdr:col>20</xdr:col>
      <xdr:colOff>38100</xdr:colOff>
      <xdr:row>37</xdr:row>
      <xdr:rowOff>161290</xdr:rowOff>
    </xdr:to>
    <xdr:sp macro="" textlink="">
      <xdr:nvSpPr>
        <xdr:cNvPr id="64" name="フローチャート: 判断 63"/>
        <xdr:cNvSpPr/>
      </xdr:nvSpPr>
      <xdr:spPr>
        <a:xfrm>
          <a:off x="3746500" y="64033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37</xdr:row>
      <xdr:rowOff>36830</xdr:rowOff>
    </xdr:from>
    <xdr:to>
      <xdr:col>15</xdr:col>
      <xdr:colOff>101600</xdr:colOff>
      <xdr:row>37</xdr:row>
      <xdr:rowOff>138430</xdr:rowOff>
    </xdr:to>
    <xdr:sp macro="" textlink="">
      <xdr:nvSpPr>
        <xdr:cNvPr id="65" name="フローチャート: 判断 64"/>
        <xdr:cNvSpPr/>
      </xdr:nvSpPr>
      <xdr:spPr>
        <a:xfrm>
          <a:off x="2857500" y="63804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37</xdr:row>
      <xdr:rowOff>635</xdr:rowOff>
    </xdr:from>
    <xdr:to>
      <xdr:col>10</xdr:col>
      <xdr:colOff>165100</xdr:colOff>
      <xdr:row>37</xdr:row>
      <xdr:rowOff>102235</xdr:rowOff>
    </xdr:to>
    <xdr:sp macro="" textlink="">
      <xdr:nvSpPr>
        <xdr:cNvPr id="66" name="フローチャート: 判断 65"/>
        <xdr:cNvSpPr/>
      </xdr:nvSpPr>
      <xdr:spPr>
        <a:xfrm>
          <a:off x="1968500" y="63442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36</xdr:row>
      <xdr:rowOff>156845</xdr:rowOff>
    </xdr:from>
    <xdr:to>
      <xdr:col>6</xdr:col>
      <xdr:colOff>38100</xdr:colOff>
      <xdr:row>37</xdr:row>
      <xdr:rowOff>86995</xdr:rowOff>
    </xdr:to>
    <xdr:sp macro="" textlink="">
      <xdr:nvSpPr>
        <xdr:cNvPr id="67" name="フローチャート: 判断 66"/>
        <xdr:cNvSpPr/>
      </xdr:nvSpPr>
      <xdr:spPr>
        <a:xfrm>
          <a:off x="1079500" y="63290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8" name="テキスト ボックス 67"/>
        <xdr:cNvSpPr txBox="1"/>
      </xdr:nvSpPr>
      <xdr:spPr>
        <a:xfrm>
          <a:off x="4445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69" name="テキスト ボックス 68"/>
        <xdr:cNvSpPr txBox="1"/>
      </xdr:nvSpPr>
      <xdr:spPr>
        <a:xfrm>
          <a:off x="3606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70" name="テキスト ボックス 69"/>
        <xdr:cNvSpPr txBox="1"/>
      </xdr:nvSpPr>
      <xdr:spPr>
        <a:xfrm>
          <a:off x="2717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71" name="テキスト ボックス 70"/>
        <xdr:cNvSpPr txBox="1"/>
      </xdr:nvSpPr>
      <xdr:spPr>
        <a:xfrm>
          <a:off x="182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2" name="テキスト ボックス 71"/>
        <xdr:cNvSpPr txBox="1"/>
      </xdr:nvSpPr>
      <xdr:spPr>
        <a:xfrm>
          <a:off x="93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38</xdr:row>
      <xdr:rowOff>635</xdr:rowOff>
    </xdr:from>
    <xdr:to>
      <xdr:col>24</xdr:col>
      <xdr:colOff>114300</xdr:colOff>
      <xdr:row>38</xdr:row>
      <xdr:rowOff>102235</xdr:rowOff>
    </xdr:to>
    <xdr:sp macro="" textlink="">
      <xdr:nvSpPr>
        <xdr:cNvPr id="73" name="楕円 72"/>
        <xdr:cNvSpPr/>
      </xdr:nvSpPr>
      <xdr:spPr>
        <a:xfrm>
          <a:off x="4584700" y="65157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37</xdr:row>
      <xdr:rowOff>150512</xdr:rowOff>
    </xdr:from>
    <xdr:ext cx="405111" cy="259045"/>
    <xdr:sp macro="" textlink="">
      <xdr:nvSpPr>
        <xdr:cNvPr id="74" name="【道路】&#10;有形固定資産減価償却率該当値テキスト"/>
        <xdr:cNvSpPr txBox="1"/>
      </xdr:nvSpPr>
      <xdr:spPr>
        <a:xfrm>
          <a:off x="4673600" y="64941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37</xdr:row>
      <xdr:rowOff>160655</xdr:rowOff>
    </xdr:from>
    <xdr:to>
      <xdr:col>20</xdr:col>
      <xdr:colOff>38100</xdr:colOff>
      <xdr:row>38</xdr:row>
      <xdr:rowOff>90805</xdr:rowOff>
    </xdr:to>
    <xdr:sp macro="" textlink="">
      <xdr:nvSpPr>
        <xdr:cNvPr id="75" name="楕円 74"/>
        <xdr:cNvSpPr/>
      </xdr:nvSpPr>
      <xdr:spPr>
        <a:xfrm>
          <a:off x="3746500" y="65043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38</xdr:row>
      <xdr:rowOff>40005</xdr:rowOff>
    </xdr:from>
    <xdr:to>
      <xdr:col>24</xdr:col>
      <xdr:colOff>63500</xdr:colOff>
      <xdr:row>38</xdr:row>
      <xdr:rowOff>51435</xdr:rowOff>
    </xdr:to>
    <xdr:cxnSp macro="">
      <xdr:nvCxnSpPr>
        <xdr:cNvPr id="76" name="直線コネクタ 75"/>
        <xdr:cNvCxnSpPr/>
      </xdr:nvCxnSpPr>
      <xdr:spPr>
        <a:xfrm>
          <a:off x="3797300" y="6555105"/>
          <a:ext cx="838200" cy="114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37</xdr:row>
      <xdr:rowOff>137795</xdr:rowOff>
    </xdr:from>
    <xdr:to>
      <xdr:col>15</xdr:col>
      <xdr:colOff>101600</xdr:colOff>
      <xdr:row>38</xdr:row>
      <xdr:rowOff>67945</xdr:rowOff>
    </xdr:to>
    <xdr:sp macro="" textlink="">
      <xdr:nvSpPr>
        <xdr:cNvPr id="77" name="楕円 76"/>
        <xdr:cNvSpPr/>
      </xdr:nvSpPr>
      <xdr:spPr>
        <a:xfrm>
          <a:off x="2857500" y="64814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38</xdr:row>
      <xdr:rowOff>17145</xdr:rowOff>
    </xdr:from>
    <xdr:to>
      <xdr:col>19</xdr:col>
      <xdr:colOff>177800</xdr:colOff>
      <xdr:row>38</xdr:row>
      <xdr:rowOff>40005</xdr:rowOff>
    </xdr:to>
    <xdr:cxnSp macro="">
      <xdr:nvCxnSpPr>
        <xdr:cNvPr id="78" name="直線コネクタ 77"/>
        <xdr:cNvCxnSpPr/>
      </xdr:nvCxnSpPr>
      <xdr:spPr>
        <a:xfrm>
          <a:off x="2908300" y="6532245"/>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37</xdr:row>
      <xdr:rowOff>166370</xdr:rowOff>
    </xdr:from>
    <xdr:to>
      <xdr:col>10</xdr:col>
      <xdr:colOff>165100</xdr:colOff>
      <xdr:row>38</xdr:row>
      <xdr:rowOff>96520</xdr:rowOff>
    </xdr:to>
    <xdr:sp macro="" textlink="">
      <xdr:nvSpPr>
        <xdr:cNvPr id="79" name="楕円 78"/>
        <xdr:cNvSpPr/>
      </xdr:nvSpPr>
      <xdr:spPr>
        <a:xfrm>
          <a:off x="1968500" y="65100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38</xdr:row>
      <xdr:rowOff>17145</xdr:rowOff>
    </xdr:from>
    <xdr:to>
      <xdr:col>15</xdr:col>
      <xdr:colOff>50800</xdr:colOff>
      <xdr:row>38</xdr:row>
      <xdr:rowOff>45720</xdr:rowOff>
    </xdr:to>
    <xdr:cxnSp macro="">
      <xdr:nvCxnSpPr>
        <xdr:cNvPr id="80" name="直線コネクタ 79"/>
        <xdr:cNvCxnSpPr/>
      </xdr:nvCxnSpPr>
      <xdr:spPr>
        <a:xfrm flipV="1">
          <a:off x="2019300" y="6532245"/>
          <a:ext cx="889000" cy="285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37</xdr:row>
      <xdr:rowOff>130175</xdr:rowOff>
    </xdr:from>
    <xdr:to>
      <xdr:col>6</xdr:col>
      <xdr:colOff>38100</xdr:colOff>
      <xdr:row>38</xdr:row>
      <xdr:rowOff>60325</xdr:rowOff>
    </xdr:to>
    <xdr:sp macro="" textlink="">
      <xdr:nvSpPr>
        <xdr:cNvPr id="81" name="楕円 80"/>
        <xdr:cNvSpPr/>
      </xdr:nvSpPr>
      <xdr:spPr>
        <a:xfrm>
          <a:off x="1079500" y="64738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38</xdr:row>
      <xdr:rowOff>9525</xdr:rowOff>
    </xdr:from>
    <xdr:to>
      <xdr:col>10</xdr:col>
      <xdr:colOff>114300</xdr:colOff>
      <xdr:row>38</xdr:row>
      <xdr:rowOff>45720</xdr:rowOff>
    </xdr:to>
    <xdr:cxnSp macro="">
      <xdr:nvCxnSpPr>
        <xdr:cNvPr id="82" name="直線コネクタ 81"/>
        <xdr:cNvCxnSpPr/>
      </xdr:nvCxnSpPr>
      <xdr:spPr>
        <a:xfrm>
          <a:off x="1130300" y="6524625"/>
          <a:ext cx="889000" cy="361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36</xdr:row>
      <xdr:rowOff>6367</xdr:rowOff>
    </xdr:from>
    <xdr:ext cx="405111" cy="259045"/>
    <xdr:sp macro="" textlink="">
      <xdr:nvSpPr>
        <xdr:cNvPr id="83" name="n_1aveValue【道路】&#10;有形固定資産減価償却率"/>
        <xdr:cNvSpPr txBox="1"/>
      </xdr:nvSpPr>
      <xdr:spPr>
        <a:xfrm>
          <a:off x="3582044" y="61785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35</xdr:row>
      <xdr:rowOff>154957</xdr:rowOff>
    </xdr:from>
    <xdr:ext cx="405111" cy="259045"/>
    <xdr:sp macro="" textlink="">
      <xdr:nvSpPr>
        <xdr:cNvPr id="84" name="n_2aveValue【道路】&#10;有形固定資産減価償却率"/>
        <xdr:cNvSpPr txBox="1"/>
      </xdr:nvSpPr>
      <xdr:spPr>
        <a:xfrm>
          <a:off x="2705744" y="61557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35</xdr:row>
      <xdr:rowOff>118762</xdr:rowOff>
    </xdr:from>
    <xdr:ext cx="405111" cy="259045"/>
    <xdr:sp macro="" textlink="">
      <xdr:nvSpPr>
        <xdr:cNvPr id="85" name="n_3aveValue【道路】&#10;有形固定資産減価償却率"/>
        <xdr:cNvSpPr txBox="1"/>
      </xdr:nvSpPr>
      <xdr:spPr>
        <a:xfrm>
          <a:off x="1816744" y="61195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35</xdr:row>
      <xdr:rowOff>103522</xdr:rowOff>
    </xdr:from>
    <xdr:ext cx="405111" cy="259045"/>
    <xdr:sp macro="" textlink="">
      <xdr:nvSpPr>
        <xdr:cNvPr id="86" name="n_4aveValue【道路】&#10;有形固定資産減価償却率"/>
        <xdr:cNvSpPr txBox="1"/>
      </xdr:nvSpPr>
      <xdr:spPr>
        <a:xfrm>
          <a:off x="927744" y="61042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38</xdr:row>
      <xdr:rowOff>81932</xdr:rowOff>
    </xdr:from>
    <xdr:ext cx="405111" cy="259045"/>
    <xdr:sp macro="" textlink="">
      <xdr:nvSpPr>
        <xdr:cNvPr id="87" name="n_1mainValue【道路】&#10;有形固定資産減価償却率"/>
        <xdr:cNvSpPr txBox="1"/>
      </xdr:nvSpPr>
      <xdr:spPr>
        <a:xfrm>
          <a:off x="3582044" y="65970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38</xdr:row>
      <xdr:rowOff>59072</xdr:rowOff>
    </xdr:from>
    <xdr:ext cx="405111" cy="259045"/>
    <xdr:sp macro="" textlink="">
      <xdr:nvSpPr>
        <xdr:cNvPr id="88" name="n_2mainValue【道路】&#10;有形固定資産減価償却率"/>
        <xdr:cNvSpPr txBox="1"/>
      </xdr:nvSpPr>
      <xdr:spPr>
        <a:xfrm>
          <a:off x="2705744" y="65741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38</xdr:row>
      <xdr:rowOff>87647</xdr:rowOff>
    </xdr:from>
    <xdr:ext cx="405111" cy="259045"/>
    <xdr:sp macro="" textlink="">
      <xdr:nvSpPr>
        <xdr:cNvPr id="89" name="n_3mainValue【道路】&#10;有形固定資産減価償却率"/>
        <xdr:cNvSpPr txBox="1"/>
      </xdr:nvSpPr>
      <xdr:spPr>
        <a:xfrm>
          <a:off x="1816744" y="66027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38</xdr:row>
      <xdr:rowOff>51452</xdr:rowOff>
    </xdr:from>
    <xdr:ext cx="405111" cy="259045"/>
    <xdr:sp macro="" textlink="">
      <xdr:nvSpPr>
        <xdr:cNvPr id="90" name="n_4mainValue【道路】&#10;有形固定資産減価償却率"/>
        <xdr:cNvSpPr txBox="1"/>
      </xdr:nvSpPr>
      <xdr:spPr>
        <a:xfrm>
          <a:off x="927744" y="65665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91" name="正方形/長方形 90"/>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一人当たり延長</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92" name="正方形/長方形 91"/>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93" name="正方形/長方形 92"/>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94" name="正方形/長方形 93"/>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95" name="正方形/長方形 94"/>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96" name="正方形/長方形 95"/>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97" name="正方形/長方形 96"/>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19.036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98" name="正方形/長方形 97"/>
        <xdr:cNvSpPr/>
      </xdr:nvSpPr>
      <xdr:spPr>
        <a:xfrm>
          <a:off x="6604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3427" cy="225703"/>
    <xdr:sp macro="" textlink="">
      <xdr:nvSpPr>
        <xdr:cNvPr id="99" name="テキスト ボックス 98"/>
        <xdr:cNvSpPr txBox="1"/>
      </xdr:nvSpPr>
      <xdr:spPr>
        <a:xfrm>
          <a:off x="6565900" y="5143500"/>
          <a:ext cx="34342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ｍ</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100" name="直線コネクタ 99"/>
        <xdr:cNvCxnSpPr/>
      </xdr:nvCxnSpPr>
      <xdr:spPr>
        <a:xfrm>
          <a:off x="6604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42</xdr:row>
      <xdr:rowOff>38100</xdr:rowOff>
    </xdr:from>
    <xdr:to>
      <xdr:col>59</xdr:col>
      <xdr:colOff>50800</xdr:colOff>
      <xdr:row>42</xdr:row>
      <xdr:rowOff>38100</xdr:rowOff>
    </xdr:to>
    <xdr:cxnSp macro="">
      <xdr:nvCxnSpPr>
        <xdr:cNvPr id="101" name="直線コネクタ 100"/>
        <xdr:cNvCxnSpPr/>
      </xdr:nvCxnSpPr>
      <xdr:spPr>
        <a:xfrm>
          <a:off x="6604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41</xdr:row>
      <xdr:rowOff>67327</xdr:rowOff>
    </xdr:from>
    <xdr:ext cx="467179" cy="259045"/>
    <xdr:sp macro="" textlink="">
      <xdr:nvSpPr>
        <xdr:cNvPr id="102" name="テキスト ボックス 101"/>
        <xdr:cNvSpPr txBox="1"/>
      </xdr:nvSpPr>
      <xdr:spPr>
        <a:xfrm>
          <a:off x="6136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40</xdr:row>
      <xdr:rowOff>0</xdr:rowOff>
    </xdr:from>
    <xdr:to>
      <xdr:col>59</xdr:col>
      <xdr:colOff>50800</xdr:colOff>
      <xdr:row>40</xdr:row>
      <xdr:rowOff>0</xdr:rowOff>
    </xdr:to>
    <xdr:cxnSp macro="">
      <xdr:nvCxnSpPr>
        <xdr:cNvPr id="103" name="直線コネクタ 102"/>
        <xdr:cNvCxnSpPr/>
      </xdr:nvCxnSpPr>
      <xdr:spPr>
        <a:xfrm>
          <a:off x="6604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39</xdr:row>
      <xdr:rowOff>29227</xdr:rowOff>
    </xdr:from>
    <xdr:ext cx="531299" cy="259045"/>
    <xdr:sp macro="" textlink="">
      <xdr:nvSpPr>
        <xdr:cNvPr id="104" name="テキスト ボックス 103"/>
        <xdr:cNvSpPr txBox="1"/>
      </xdr:nvSpPr>
      <xdr:spPr>
        <a:xfrm>
          <a:off x="6072701" y="671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133350</xdr:rowOff>
    </xdr:from>
    <xdr:to>
      <xdr:col>59</xdr:col>
      <xdr:colOff>50800</xdr:colOff>
      <xdr:row>37</xdr:row>
      <xdr:rowOff>133350</xdr:rowOff>
    </xdr:to>
    <xdr:cxnSp macro="">
      <xdr:nvCxnSpPr>
        <xdr:cNvPr id="105" name="直線コネクタ 104"/>
        <xdr:cNvCxnSpPr/>
      </xdr:nvCxnSpPr>
      <xdr:spPr>
        <a:xfrm>
          <a:off x="6604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36</xdr:row>
      <xdr:rowOff>162577</xdr:rowOff>
    </xdr:from>
    <xdr:ext cx="531299" cy="259045"/>
    <xdr:sp macro="" textlink="">
      <xdr:nvSpPr>
        <xdr:cNvPr id="106" name="テキスト ボックス 105"/>
        <xdr:cNvSpPr txBox="1"/>
      </xdr:nvSpPr>
      <xdr:spPr>
        <a:xfrm>
          <a:off x="6072701" y="633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95250</xdr:rowOff>
    </xdr:from>
    <xdr:to>
      <xdr:col>59</xdr:col>
      <xdr:colOff>50800</xdr:colOff>
      <xdr:row>35</xdr:row>
      <xdr:rowOff>95250</xdr:rowOff>
    </xdr:to>
    <xdr:cxnSp macro="">
      <xdr:nvCxnSpPr>
        <xdr:cNvPr id="107" name="直線コネクタ 106"/>
        <xdr:cNvCxnSpPr/>
      </xdr:nvCxnSpPr>
      <xdr:spPr>
        <a:xfrm>
          <a:off x="6604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34</xdr:row>
      <xdr:rowOff>124477</xdr:rowOff>
    </xdr:from>
    <xdr:ext cx="531299" cy="259045"/>
    <xdr:sp macro="" textlink="">
      <xdr:nvSpPr>
        <xdr:cNvPr id="108" name="テキスト ボックス 107"/>
        <xdr:cNvSpPr txBox="1"/>
      </xdr:nvSpPr>
      <xdr:spPr>
        <a:xfrm>
          <a:off x="6072701" y="595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57150</xdr:rowOff>
    </xdr:from>
    <xdr:to>
      <xdr:col>59</xdr:col>
      <xdr:colOff>50800</xdr:colOff>
      <xdr:row>33</xdr:row>
      <xdr:rowOff>57150</xdr:rowOff>
    </xdr:to>
    <xdr:cxnSp macro="">
      <xdr:nvCxnSpPr>
        <xdr:cNvPr id="109" name="直線コネクタ 108"/>
        <xdr:cNvCxnSpPr/>
      </xdr:nvCxnSpPr>
      <xdr:spPr>
        <a:xfrm>
          <a:off x="6604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32</xdr:row>
      <xdr:rowOff>86377</xdr:rowOff>
    </xdr:from>
    <xdr:ext cx="531299" cy="259045"/>
    <xdr:sp macro="" textlink="">
      <xdr:nvSpPr>
        <xdr:cNvPr id="110" name="テキスト ボックス 109"/>
        <xdr:cNvSpPr txBox="1"/>
      </xdr:nvSpPr>
      <xdr:spPr>
        <a:xfrm>
          <a:off x="6072701" y="557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11" name="直線コネクタ 110"/>
        <xdr:cNvCxnSpPr/>
      </xdr:nvCxnSpPr>
      <xdr:spPr>
        <a:xfrm>
          <a:off x="6604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30</xdr:row>
      <xdr:rowOff>48277</xdr:rowOff>
    </xdr:from>
    <xdr:ext cx="595419" cy="259045"/>
    <xdr:sp macro="" textlink="">
      <xdr:nvSpPr>
        <xdr:cNvPr id="112" name="テキスト ボックス 111"/>
        <xdr:cNvSpPr txBox="1"/>
      </xdr:nvSpPr>
      <xdr:spPr>
        <a:xfrm>
          <a:off x="6008581" y="519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13" name="【道路】&#10;一人当たり延長グラフ枠"/>
        <xdr:cNvSpPr/>
      </xdr:nvSpPr>
      <xdr:spPr>
        <a:xfrm>
          <a:off x="6604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35</xdr:row>
      <xdr:rowOff>140818</xdr:rowOff>
    </xdr:from>
    <xdr:to>
      <xdr:col>54</xdr:col>
      <xdr:colOff>189865</xdr:colOff>
      <xdr:row>41</xdr:row>
      <xdr:rowOff>89173</xdr:rowOff>
    </xdr:to>
    <xdr:cxnSp macro="">
      <xdr:nvCxnSpPr>
        <xdr:cNvPr id="114" name="直線コネクタ 113"/>
        <xdr:cNvCxnSpPr/>
      </xdr:nvCxnSpPr>
      <xdr:spPr>
        <a:xfrm flipV="1">
          <a:off x="10476865" y="6141568"/>
          <a:ext cx="0" cy="97705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41</xdr:row>
      <xdr:rowOff>93000</xdr:rowOff>
    </xdr:from>
    <xdr:ext cx="469744" cy="259045"/>
    <xdr:sp macro="" textlink="">
      <xdr:nvSpPr>
        <xdr:cNvPr id="115" name="【道路】&#10;一人当たり延長最小値テキスト"/>
        <xdr:cNvSpPr txBox="1"/>
      </xdr:nvSpPr>
      <xdr:spPr>
        <a:xfrm>
          <a:off x="10515600" y="71224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6.319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41</xdr:row>
      <xdr:rowOff>89173</xdr:rowOff>
    </xdr:from>
    <xdr:to>
      <xdr:col>55</xdr:col>
      <xdr:colOff>88900</xdr:colOff>
      <xdr:row>41</xdr:row>
      <xdr:rowOff>89173</xdr:rowOff>
    </xdr:to>
    <xdr:cxnSp macro="">
      <xdr:nvCxnSpPr>
        <xdr:cNvPr id="116" name="直線コネクタ 115"/>
        <xdr:cNvCxnSpPr/>
      </xdr:nvCxnSpPr>
      <xdr:spPr>
        <a:xfrm>
          <a:off x="10388600" y="71186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34</xdr:row>
      <xdr:rowOff>87495</xdr:rowOff>
    </xdr:from>
    <xdr:ext cx="534377" cy="259045"/>
    <xdr:sp macro="" textlink="">
      <xdr:nvSpPr>
        <xdr:cNvPr id="117" name="【道路】&#10;一人当たり延長最大値テキスト"/>
        <xdr:cNvSpPr txBox="1"/>
      </xdr:nvSpPr>
      <xdr:spPr>
        <a:xfrm>
          <a:off x="10515600" y="59167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57.608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35</xdr:row>
      <xdr:rowOff>140818</xdr:rowOff>
    </xdr:from>
    <xdr:to>
      <xdr:col>55</xdr:col>
      <xdr:colOff>88900</xdr:colOff>
      <xdr:row>35</xdr:row>
      <xdr:rowOff>140818</xdr:rowOff>
    </xdr:to>
    <xdr:cxnSp macro="">
      <xdr:nvCxnSpPr>
        <xdr:cNvPr id="118" name="直線コネクタ 117"/>
        <xdr:cNvCxnSpPr/>
      </xdr:nvCxnSpPr>
      <xdr:spPr>
        <a:xfrm>
          <a:off x="10388600" y="61415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39</xdr:row>
      <xdr:rowOff>171124</xdr:rowOff>
    </xdr:from>
    <xdr:ext cx="534377" cy="259045"/>
    <xdr:sp macro="" textlink="">
      <xdr:nvSpPr>
        <xdr:cNvPr id="119" name="【道路】&#10;一人当たり延長平均値テキスト"/>
        <xdr:cNvSpPr txBox="1"/>
      </xdr:nvSpPr>
      <xdr:spPr>
        <a:xfrm>
          <a:off x="10515600" y="685767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16.218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40</xdr:row>
      <xdr:rowOff>21247</xdr:rowOff>
    </xdr:from>
    <xdr:to>
      <xdr:col>55</xdr:col>
      <xdr:colOff>50800</xdr:colOff>
      <xdr:row>40</xdr:row>
      <xdr:rowOff>122847</xdr:rowOff>
    </xdr:to>
    <xdr:sp macro="" textlink="">
      <xdr:nvSpPr>
        <xdr:cNvPr id="120" name="フローチャート: 判断 119"/>
        <xdr:cNvSpPr/>
      </xdr:nvSpPr>
      <xdr:spPr>
        <a:xfrm>
          <a:off x="10426700" y="68792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40</xdr:row>
      <xdr:rowOff>42831</xdr:rowOff>
    </xdr:from>
    <xdr:to>
      <xdr:col>50</xdr:col>
      <xdr:colOff>165100</xdr:colOff>
      <xdr:row>40</xdr:row>
      <xdr:rowOff>144431</xdr:rowOff>
    </xdr:to>
    <xdr:sp macro="" textlink="">
      <xdr:nvSpPr>
        <xdr:cNvPr id="121" name="フローチャート: 判断 120"/>
        <xdr:cNvSpPr/>
      </xdr:nvSpPr>
      <xdr:spPr>
        <a:xfrm>
          <a:off x="9588500" y="69008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40</xdr:row>
      <xdr:rowOff>25038</xdr:rowOff>
    </xdr:from>
    <xdr:to>
      <xdr:col>46</xdr:col>
      <xdr:colOff>38100</xdr:colOff>
      <xdr:row>40</xdr:row>
      <xdr:rowOff>126638</xdr:rowOff>
    </xdr:to>
    <xdr:sp macro="" textlink="">
      <xdr:nvSpPr>
        <xdr:cNvPr id="122" name="フローチャート: 判断 121"/>
        <xdr:cNvSpPr/>
      </xdr:nvSpPr>
      <xdr:spPr>
        <a:xfrm>
          <a:off x="8699500" y="68830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40</xdr:row>
      <xdr:rowOff>29534</xdr:rowOff>
    </xdr:from>
    <xdr:to>
      <xdr:col>41</xdr:col>
      <xdr:colOff>101600</xdr:colOff>
      <xdr:row>40</xdr:row>
      <xdr:rowOff>131134</xdr:rowOff>
    </xdr:to>
    <xdr:sp macro="" textlink="">
      <xdr:nvSpPr>
        <xdr:cNvPr id="123" name="フローチャート: 判断 122"/>
        <xdr:cNvSpPr/>
      </xdr:nvSpPr>
      <xdr:spPr>
        <a:xfrm>
          <a:off x="7810500" y="68875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40</xdr:row>
      <xdr:rowOff>34601</xdr:rowOff>
    </xdr:from>
    <xdr:to>
      <xdr:col>36</xdr:col>
      <xdr:colOff>165100</xdr:colOff>
      <xdr:row>40</xdr:row>
      <xdr:rowOff>136201</xdr:rowOff>
    </xdr:to>
    <xdr:sp macro="" textlink="">
      <xdr:nvSpPr>
        <xdr:cNvPr id="124" name="フローチャート: 判断 123"/>
        <xdr:cNvSpPr/>
      </xdr:nvSpPr>
      <xdr:spPr>
        <a:xfrm>
          <a:off x="6921500" y="68926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25" name="テキスト ボックス 124"/>
        <xdr:cNvSpPr txBox="1"/>
      </xdr:nvSpPr>
      <xdr:spPr>
        <a:xfrm>
          <a:off x="10287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26" name="テキスト ボックス 125"/>
        <xdr:cNvSpPr txBox="1"/>
      </xdr:nvSpPr>
      <xdr:spPr>
        <a:xfrm>
          <a:off x="944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27" name="テキスト ボックス 126"/>
        <xdr:cNvSpPr txBox="1"/>
      </xdr:nvSpPr>
      <xdr:spPr>
        <a:xfrm>
          <a:off x="855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28" name="テキスト ボックス 127"/>
        <xdr:cNvSpPr txBox="1"/>
      </xdr:nvSpPr>
      <xdr:spPr>
        <a:xfrm>
          <a:off x="767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29" name="テキスト ボックス 128"/>
        <xdr:cNvSpPr txBox="1"/>
      </xdr:nvSpPr>
      <xdr:spPr>
        <a:xfrm>
          <a:off x="678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35</xdr:row>
      <xdr:rowOff>90018</xdr:rowOff>
    </xdr:from>
    <xdr:to>
      <xdr:col>55</xdr:col>
      <xdr:colOff>50800</xdr:colOff>
      <xdr:row>36</xdr:row>
      <xdr:rowOff>20168</xdr:rowOff>
    </xdr:to>
    <xdr:sp macro="" textlink="">
      <xdr:nvSpPr>
        <xdr:cNvPr id="130" name="楕円 129"/>
        <xdr:cNvSpPr/>
      </xdr:nvSpPr>
      <xdr:spPr>
        <a:xfrm>
          <a:off x="10426700" y="60907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35</xdr:row>
      <xdr:rowOff>43045</xdr:rowOff>
    </xdr:from>
    <xdr:ext cx="534377" cy="259045"/>
    <xdr:sp macro="" textlink="">
      <xdr:nvSpPr>
        <xdr:cNvPr id="131" name="【道路】&#10;一人当たり延長該当値テキスト"/>
        <xdr:cNvSpPr txBox="1"/>
      </xdr:nvSpPr>
      <xdr:spPr>
        <a:xfrm>
          <a:off x="10515600" y="60437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57.608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35</xdr:row>
      <xdr:rowOff>125413</xdr:rowOff>
    </xdr:from>
    <xdr:to>
      <xdr:col>50</xdr:col>
      <xdr:colOff>165100</xdr:colOff>
      <xdr:row>36</xdr:row>
      <xdr:rowOff>55563</xdr:rowOff>
    </xdr:to>
    <xdr:sp macro="" textlink="">
      <xdr:nvSpPr>
        <xdr:cNvPr id="132" name="楕円 131"/>
        <xdr:cNvSpPr/>
      </xdr:nvSpPr>
      <xdr:spPr>
        <a:xfrm>
          <a:off x="9588500" y="61261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35</xdr:row>
      <xdr:rowOff>140818</xdr:rowOff>
    </xdr:from>
    <xdr:to>
      <xdr:col>55</xdr:col>
      <xdr:colOff>0</xdr:colOff>
      <xdr:row>36</xdr:row>
      <xdr:rowOff>4763</xdr:rowOff>
    </xdr:to>
    <xdr:cxnSp macro="">
      <xdr:nvCxnSpPr>
        <xdr:cNvPr id="133" name="直線コネクタ 132"/>
        <xdr:cNvCxnSpPr/>
      </xdr:nvCxnSpPr>
      <xdr:spPr>
        <a:xfrm flipV="1">
          <a:off x="9639300" y="6141568"/>
          <a:ext cx="838200" cy="353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33</xdr:row>
      <xdr:rowOff>99276</xdr:rowOff>
    </xdr:from>
    <xdr:to>
      <xdr:col>46</xdr:col>
      <xdr:colOff>38100</xdr:colOff>
      <xdr:row>34</xdr:row>
      <xdr:rowOff>29426</xdr:rowOff>
    </xdr:to>
    <xdr:sp macro="" textlink="">
      <xdr:nvSpPr>
        <xdr:cNvPr id="134" name="楕円 133"/>
        <xdr:cNvSpPr/>
      </xdr:nvSpPr>
      <xdr:spPr>
        <a:xfrm>
          <a:off x="8699500" y="57571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33</xdr:row>
      <xdr:rowOff>150076</xdr:rowOff>
    </xdr:from>
    <xdr:to>
      <xdr:col>50</xdr:col>
      <xdr:colOff>114300</xdr:colOff>
      <xdr:row>36</xdr:row>
      <xdr:rowOff>4763</xdr:rowOff>
    </xdr:to>
    <xdr:cxnSp macro="">
      <xdr:nvCxnSpPr>
        <xdr:cNvPr id="135" name="直線コネクタ 134"/>
        <xdr:cNvCxnSpPr/>
      </xdr:nvCxnSpPr>
      <xdr:spPr>
        <a:xfrm>
          <a:off x="8750300" y="5807926"/>
          <a:ext cx="889000" cy="3690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33</xdr:row>
      <xdr:rowOff>144824</xdr:rowOff>
    </xdr:from>
    <xdr:to>
      <xdr:col>41</xdr:col>
      <xdr:colOff>101600</xdr:colOff>
      <xdr:row>34</xdr:row>
      <xdr:rowOff>74974</xdr:rowOff>
    </xdr:to>
    <xdr:sp macro="" textlink="">
      <xdr:nvSpPr>
        <xdr:cNvPr id="136" name="楕円 135"/>
        <xdr:cNvSpPr/>
      </xdr:nvSpPr>
      <xdr:spPr>
        <a:xfrm>
          <a:off x="7810500" y="58026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33</xdr:row>
      <xdr:rowOff>150076</xdr:rowOff>
    </xdr:from>
    <xdr:to>
      <xdr:col>45</xdr:col>
      <xdr:colOff>177800</xdr:colOff>
      <xdr:row>34</xdr:row>
      <xdr:rowOff>24174</xdr:rowOff>
    </xdr:to>
    <xdr:cxnSp macro="">
      <xdr:nvCxnSpPr>
        <xdr:cNvPr id="137" name="直線コネクタ 136"/>
        <xdr:cNvCxnSpPr/>
      </xdr:nvCxnSpPr>
      <xdr:spPr>
        <a:xfrm flipV="1">
          <a:off x="7861300" y="5807926"/>
          <a:ext cx="889000" cy="455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34</xdr:row>
      <xdr:rowOff>13360</xdr:rowOff>
    </xdr:from>
    <xdr:to>
      <xdr:col>36</xdr:col>
      <xdr:colOff>165100</xdr:colOff>
      <xdr:row>34</xdr:row>
      <xdr:rowOff>114960</xdr:rowOff>
    </xdr:to>
    <xdr:sp macro="" textlink="">
      <xdr:nvSpPr>
        <xdr:cNvPr id="138" name="楕円 137"/>
        <xdr:cNvSpPr/>
      </xdr:nvSpPr>
      <xdr:spPr>
        <a:xfrm>
          <a:off x="6921500" y="58426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34</xdr:row>
      <xdr:rowOff>24174</xdr:rowOff>
    </xdr:from>
    <xdr:to>
      <xdr:col>41</xdr:col>
      <xdr:colOff>50800</xdr:colOff>
      <xdr:row>34</xdr:row>
      <xdr:rowOff>64160</xdr:rowOff>
    </xdr:to>
    <xdr:cxnSp macro="">
      <xdr:nvCxnSpPr>
        <xdr:cNvPr id="139" name="直線コネクタ 138"/>
        <xdr:cNvCxnSpPr/>
      </xdr:nvCxnSpPr>
      <xdr:spPr>
        <a:xfrm flipV="1">
          <a:off x="6972300" y="5853474"/>
          <a:ext cx="889000" cy="399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24911</xdr:colOff>
      <xdr:row>40</xdr:row>
      <xdr:rowOff>135558</xdr:rowOff>
    </xdr:from>
    <xdr:ext cx="534377" cy="259045"/>
    <xdr:sp macro="" textlink="">
      <xdr:nvSpPr>
        <xdr:cNvPr id="140" name="n_1aveValue【道路】&#10;一人当たり延長"/>
        <xdr:cNvSpPr txBox="1"/>
      </xdr:nvSpPr>
      <xdr:spPr>
        <a:xfrm>
          <a:off x="9359411" y="69935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15.085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40</xdr:row>
      <xdr:rowOff>117765</xdr:rowOff>
    </xdr:from>
    <xdr:ext cx="534377" cy="259045"/>
    <xdr:sp macro="" textlink="">
      <xdr:nvSpPr>
        <xdr:cNvPr id="141" name="n_2aveValue【道路】&#10;一人当たり延長"/>
        <xdr:cNvSpPr txBox="1"/>
      </xdr:nvSpPr>
      <xdr:spPr>
        <a:xfrm>
          <a:off x="8483111" y="69757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16.019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40</xdr:row>
      <xdr:rowOff>122261</xdr:rowOff>
    </xdr:from>
    <xdr:ext cx="534377" cy="259045"/>
    <xdr:sp macro="" textlink="">
      <xdr:nvSpPr>
        <xdr:cNvPr id="142" name="n_3aveValue【道路】&#10;一人当たり延長"/>
        <xdr:cNvSpPr txBox="1"/>
      </xdr:nvSpPr>
      <xdr:spPr>
        <a:xfrm>
          <a:off x="7594111" y="69802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15.783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37611</xdr:colOff>
      <xdr:row>40</xdr:row>
      <xdr:rowOff>127328</xdr:rowOff>
    </xdr:from>
    <xdr:ext cx="534377" cy="259045"/>
    <xdr:sp macro="" textlink="">
      <xdr:nvSpPr>
        <xdr:cNvPr id="143" name="n_4aveValue【道路】&#10;一人当たり延長"/>
        <xdr:cNvSpPr txBox="1"/>
      </xdr:nvSpPr>
      <xdr:spPr>
        <a:xfrm>
          <a:off x="6705111" y="69853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15.517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24911</xdr:colOff>
      <xdr:row>34</xdr:row>
      <xdr:rowOff>72090</xdr:rowOff>
    </xdr:from>
    <xdr:ext cx="534377" cy="259045"/>
    <xdr:sp macro="" textlink="">
      <xdr:nvSpPr>
        <xdr:cNvPr id="144" name="n_1mainValue【道路】&#10;一人当たり延長"/>
        <xdr:cNvSpPr txBox="1"/>
      </xdr:nvSpPr>
      <xdr:spPr>
        <a:xfrm>
          <a:off x="9359411" y="59013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55.750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32</xdr:row>
      <xdr:rowOff>45953</xdr:rowOff>
    </xdr:from>
    <xdr:ext cx="534377" cy="259045"/>
    <xdr:sp macro="" textlink="">
      <xdr:nvSpPr>
        <xdr:cNvPr id="145" name="n_2mainValue【道路】&#10;一人当たり延長"/>
        <xdr:cNvSpPr txBox="1"/>
      </xdr:nvSpPr>
      <xdr:spPr>
        <a:xfrm>
          <a:off x="8483111" y="55323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75.122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32</xdr:row>
      <xdr:rowOff>91501</xdr:rowOff>
    </xdr:from>
    <xdr:ext cx="534377" cy="259045"/>
    <xdr:sp macro="" textlink="">
      <xdr:nvSpPr>
        <xdr:cNvPr id="146" name="n_3mainValue【道路】&#10;一人当たり延長"/>
        <xdr:cNvSpPr txBox="1"/>
      </xdr:nvSpPr>
      <xdr:spPr>
        <a:xfrm>
          <a:off x="7594111" y="55779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72.731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37611</xdr:colOff>
      <xdr:row>32</xdr:row>
      <xdr:rowOff>131487</xdr:rowOff>
    </xdr:from>
    <xdr:ext cx="534377" cy="259045"/>
    <xdr:sp macro="" textlink="">
      <xdr:nvSpPr>
        <xdr:cNvPr id="147" name="n_4mainValue【道路】&#10;一人当たり延長"/>
        <xdr:cNvSpPr txBox="1"/>
      </xdr:nvSpPr>
      <xdr:spPr>
        <a:xfrm>
          <a:off x="6705111" y="56178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70.632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48" name="正方形/長方形 147"/>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49" name="正方形/長方形 148"/>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50" name="正方形/長方形 149"/>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51" name="正方形/長方形 150"/>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52" name="正方形/長方形 151"/>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53" name="正方形/長方形 152"/>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54" name="正方形/長方形 153"/>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55" name="正方形/長方形 154"/>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56" name="テキスト ボックス 155"/>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57" name="直線コネクタ 156"/>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65</xdr:row>
      <xdr:rowOff>143527</xdr:rowOff>
    </xdr:from>
    <xdr:ext cx="467179" cy="259045"/>
    <xdr:sp macro="" textlink="">
      <xdr:nvSpPr>
        <xdr:cNvPr id="158" name="テキスト ボックス 157"/>
        <xdr:cNvSpPr txBox="1"/>
      </xdr:nvSpPr>
      <xdr:spPr>
        <a:xfrm>
          <a:off x="294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130628</xdr:rowOff>
    </xdr:from>
    <xdr:to>
      <xdr:col>28</xdr:col>
      <xdr:colOff>114300</xdr:colOff>
      <xdr:row>64</xdr:row>
      <xdr:rowOff>130628</xdr:rowOff>
    </xdr:to>
    <xdr:cxnSp macro="">
      <xdr:nvCxnSpPr>
        <xdr:cNvPr id="159" name="直線コネクタ 158"/>
        <xdr:cNvCxnSpPr/>
      </xdr:nvCxnSpPr>
      <xdr:spPr>
        <a:xfrm>
          <a:off x="762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63</xdr:row>
      <xdr:rowOff>159855</xdr:rowOff>
    </xdr:from>
    <xdr:ext cx="467179" cy="259045"/>
    <xdr:sp macro="" textlink="">
      <xdr:nvSpPr>
        <xdr:cNvPr id="160" name="テキスト ボックス 159"/>
        <xdr:cNvSpPr txBox="1"/>
      </xdr:nvSpPr>
      <xdr:spPr>
        <a:xfrm>
          <a:off x="294821" y="1096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146957</xdr:rowOff>
    </xdr:from>
    <xdr:to>
      <xdr:col>28</xdr:col>
      <xdr:colOff>114300</xdr:colOff>
      <xdr:row>62</xdr:row>
      <xdr:rowOff>146957</xdr:rowOff>
    </xdr:to>
    <xdr:cxnSp macro="">
      <xdr:nvCxnSpPr>
        <xdr:cNvPr id="161" name="直線コネクタ 160"/>
        <xdr:cNvCxnSpPr/>
      </xdr:nvCxnSpPr>
      <xdr:spPr>
        <a:xfrm>
          <a:off x="762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62</xdr:row>
      <xdr:rowOff>4734</xdr:rowOff>
    </xdr:from>
    <xdr:ext cx="403059" cy="259045"/>
    <xdr:sp macro="" textlink="">
      <xdr:nvSpPr>
        <xdr:cNvPr id="162" name="テキスト ボックス 161"/>
        <xdr:cNvSpPr txBox="1"/>
      </xdr:nvSpPr>
      <xdr:spPr>
        <a:xfrm>
          <a:off x="358941" y="1063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163285</xdr:rowOff>
    </xdr:from>
    <xdr:to>
      <xdr:col>28</xdr:col>
      <xdr:colOff>114300</xdr:colOff>
      <xdr:row>60</xdr:row>
      <xdr:rowOff>163285</xdr:rowOff>
    </xdr:to>
    <xdr:cxnSp macro="">
      <xdr:nvCxnSpPr>
        <xdr:cNvPr id="163" name="直線コネクタ 162"/>
        <xdr:cNvCxnSpPr/>
      </xdr:nvCxnSpPr>
      <xdr:spPr>
        <a:xfrm>
          <a:off x="762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60</xdr:row>
      <xdr:rowOff>21062</xdr:rowOff>
    </xdr:from>
    <xdr:ext cx="403059" cy="259045"/>
    <xdr:sp macro="" textlink="">
      <xdr:nvSpPr>
        <xdr:cNvPr id="164" name="テキスト ボックス 163"/>
        <xdr:cNvSpPr txBox="1"/>
      </xdr:nvSpPr>
      <xdr:spPr>
        <a:xfrm>
          <a:off x="358941" y="1030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8165</xdr:rowOff>
    </xdr:from>
    <xdr:to>
      <xdr:col>28</xdr:col>
      <xdr:colOff>114300</xdr:colOff>
      <xdr:row>59</xdr:row>
      <xdr:rowOff>8165</xdr:rowOff>
    </xdr:to>
    <xdr:cxnSp macro="">
      <xdr:nvCxnSpPr>
        <xdr:cNvPr id="165" name="直線コネクタ 164"/>
        <xdr:cNvCxnSpPr/>
      </xdr:nvCxnSpPr>
      <xdr:spPr>
        <a:xfrm>
          <a:off x="762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58</xdr:row>
      <xdr:rowOff>37392</xdr:rowOff>
    </xdr:from>
    <xdr:ext cx="403059" cy="259045"/>
    <xdr:sp macro="" textlink="">
      <xdr:nvSpPr>
        <xdr:cNvPr id="166" name="テキスト ボックス 165"/>
        <xdr:cNvSpPr txBox="1"/>
      </xdr:nvSpPr>
      <xdr:spPr>
        <a:xfrm>
          <a:off x="358941" y="998149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24493</xdr:rowOff>
    </xdr:from>
    <xdr:to>
      <xdr:col>28</xdr:col>
      <xdr:colOff>114300</xdr:colOff>
      <xdr:row>57</xdr:row>
      <xdr:rowOff>24493</xdr:rowOff>
    </xdr:to>
    <xdr:cxnSp macro="">
      <xdr:nvCxnSpPr>
        <xdr:cNvPr id="167" name="直線コネクタ 166"/>
        <xdr:cNvCxnSpPr/>
      </xdr:nvCxnSpPr>
      <xdr:spPr>
        <a:xfrm>
          <a:off x="762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53720</xdr:rowOff>
    </xdr:from>
    <xdr:ext cx="403059" cy="259045"/>
    <xdr:sp macro="" textlink="">
      <xdr:nvSpPr>
        <xdr:cNvPr id="168" name="テキスト ボックス 167"/>
        <xdr:cNvSpPr txBox="1"/>
      </xdr:nvSpPr>
      <xdr:spPr>
        <a:xfrm>
          <a:off x="358941" y="965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40822</xdr:rowOff>
    </xdr:from>
    <xdr:to>
      <xdr:col>28</xdr:col>
      <xdr:colOff>114300</xdr:colOff>
      <xdr:row>55</xdr:row>
      <xdr:rowOff>40822</xdr:rowOff>
    </xdr:to>
    <xdr:cxnSp macro="">
      <xdr:nvCxnSpPr>
        <xdr:cNvPr id="169" name="直線コネクタ 168"/>
        <xdr:cNvCxnSpPr/>
      </xdr:nvCxnSpPr>
      <xdr:spPr>
        <a:xfrm>
          <a:off x="762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54</xdr:row>
      <xdr:rowOff>70049</xdr:rowOff>
    </xdr:from>
    <xdr:ext cx="338939" cy="259045"/>
    <xdr:sp macro="" textlink="">
      <xdr:nvSpPr>
        <xdr:cNvPr id="170" name="テキスト ボックス 169"/>
        <xdr:cNvSpPr txBox="1"/>
      </xdr:nvSpPr>
      <xdr:spPr>
        <a:xfrm>
          <a:off x="423061" y="93283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71" name="直線コネクタ 170"/>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53</xdr:row>
      <xdr:rowOff>57150</xdr:rowOff>
    </xdr:from>
    <xdr:to>
      <xdr:col>28</xdr:col>
      <xdr:colOff>152400</xdr:colOff>
      <xdr:row>66</xdr:row>
      <xdr:rowOff>114300</xdr:rowOff>
    </xdr:to>
    <xdr:sp macro="" textlink="">
      <xdr:nvSpPr>
        <xdr:cNvPr id="172" name="【橋りょう・トンネル】&#10;有形固定資産減価償却率グラフ枠"/>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55</xdr:row>
      <xdr:rowOff>68580</xdr:rowOff>
    </xdr:from>
    <xdr:to>
      <xdr:col>24</xdr:col>
      <xdr:colOff>62865</xdr:colOff>
      <xdr:row>64</xdr:row>
      <xdr:rowOff>81643</xdr:rowOff>
    </xdr:to>
    <xdr:cxnSp macro="">
      <xdr:nvCxnSpPr>
        <xdr:cNvPr id="173" name="直線コネクタ 172"/>
        <xdr:cNvCxnSpPr/>
      </xdr:nvCxnSpPr>
      <xdr:spPr>
        <a:xfrm flipV="1">
          <a:off x="4634865" y="9498330"/>
          <a:ext cx="0" cy="155611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64</xdr:row>
      <xdr:rowOff>85470</xdr:rowOff>
    </xdr:from>
    <xdr:ext cx="405111" cy="259045"/>
    <xdr:sp macro="" textlink="">
      <xdr:nvSpPr>
        <xdr:cNvPr id="174" name="【橋りょう・トンネル】&#10;有形固定資産減価償却率最小値テキスト"/>
        <xdr:cNvSpPr txBox="1"/>
      </xdr:nvSpPr>
      <xdr:spPr>
        <a:xfrm>
          <a:off x="4673600" y="1105827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97.0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64</xdr:row>
      <xdr:rowOff>81643</xdr:rowOff>
    </xdr:from>
    <xdr:to>
      <xdr:col>24</xdr:col>
      <xdr:colOff>152400</xdr:colOff>
      <xdr:row>64</xdr:row>
      <xdr:rowOff>81643</xdr:rowOff>
    </xdr:to>
    <xdr:cxnSp macro="">
      <xdr:nvCxnSpPr>
        <xdr:cNvPr id="175" name="直線コネクタ 174"/>
        <xdr:cNvCxnSpPr/>
      </xdr:nvCxnSpPr>
      <xdr:spPr>
        <a:xfrm>
          <a:off x="4546600" y="110544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54</xdr:row>
      <xdr:rowOff>15257</xdr:rowOff>
    </xdr:from>
    <xdr:ext cx="340478" cy="259045"/>
    <xdr:sp macro="" textlink="">
      <xdr:nvSpPr>
        <xdr:cNvPr id="176" name="【橋りょう・トンネル】&#10;有形固定資産減価償却率最大値テキスト"/>
        <xdr:cNvSpPr txBox="1"/>
      </xdr:nvSpPr>
      <xdr:spPr>
        <a:xfrm>
          <a:off x="4673600" y="927355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55</xdr:row>
      <xdr:rowOff>68580</xdr:rowOff>
    </xdr:from>
    <xdr:to>
      <xdr:col>24</xdr:col>
      <xdr:colOff>152400</xdr:colOff>
      <xdr:row>55</xdr:row>
      <xdr:rowOff>68580</xdr:rowOff>
    </xdr:to>
    <xdr:cxnSp macro="">
      <xdr:nvCxnSpPr>
        <xdr:cNvPr id="177" name="直線コネクタ 176"/>
        <xdr:cNvCxnSpPr/>
      </xdr:nvCxnSpPr>
      <xdr:spPr>
        <a:xfrm>
          <a:off x="4546600" y="94983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59</xdr:row>
      <xdr:rowOff>140261</xdr:rowOff>
    </xdr:from>
    <xdr:ext cx="405111" cy="259045"/>
    <xdr:sp macro="" textlink="">
      <xdr:nvSpPr>
        <xdr:cNvPr id="178" name="【橋りょう・トンネル】&#10;有形固定資産減価償却率平均値テキスト"/>
        <xdr:cNvSpPr txBox="1"/>
      </xdr:nvSpPr>
      <xdr:spPr>
        <a:xfrm>
          <a:off x="4673600" y="10255811"/>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60</xdr:row>
      <xdr:rowOff>117384</xdr:rowOff>
    </xdr:from>
    <xdr:to>
      <xdr:col>24</xdr:col>
      <xdr:colOff>114300</xdr:colOff>
      <xdr:row>61</xdr:row>
      <xdr:rowOff>47534</xdr:rowOff>
    </xdr:to>
    <xdr:sp macro="" textlink="">
      <xdr:nvSpPr>
        <xdr:cNvPr id="179" name="フローチャート: 判断 178"/>
        <xdr:cNvSpPr/>
      </xdr:nvSpPr>
      <xdr:spPr>
        <a:xfrm>
          <a:off x="4584700" y="104043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60</xdr:row>
      <xdr:rowOff>105954</xdr:rowOff>
    </xdr:from>
    <xdr:to>
      <xdr:col>20</xdr:col>
      <xdr:colOff>38100</xdr:colOff>
      <xdr:row>61</xdr:row>
      <xdr:rowOff>36104</xdr:rowOff>
    </xdr:to>
    <xdr:sp macro="" textlink="">
      <xdr:nvSpPr>
        <xdr:cNvPr id="180" name="フローチャート: 判断 179"/>
        <xdr:cNvSpPr/>
      </xdr:nvSpPr>
      <xdr:spPr>
        <a:xfrm>
          <a:off x="3746500" y="103929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60</xdr:row>
      <xdr:rowOff>76563</xdr:rowOff>
    </xdr:from>
    <xdr:to>
      <xdr:col>15</xdr:col>
      <xdr:colOff>101600</xdr:colOff>
      <xdr:row>61</xdr:row>
      <xdr:rowOff>6713</xdr:rowOff>
    </xdr:to>
    <xdr:sp macro="" textlink="">
      <xdr:nvSpPr>
        <xdr:cNvPr id="181" name="フローチャート: 判断 180"/>
        <xdr:cNvSpPr/>
      </xdr:nvSpPr>
      <xdr:spPr>
        <a:xfrm>
          <a:off x="2857500" y="103635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60</xdr:row>
      <xdr:rowOff>55335</xdr:rowOff>
    </xdr:from>
    <xdr:to>
      <xdr:col>10</xdr:col>
      <xdr:colOff>165100</xdr:colOff>
      <xdr:row>60</xdr:row>
      <xdr:rowOff>156935</xdr:rowOff>
    </xdr:to>
    <xdr:sp macro="" textlink="">
      <xdr:nvSpPr>
        <xdr:cNvPr id="182" name="フローチャート: 判断 181"/>
        <xdr:cNvSpPr/>
      </xdr:nvSpPr>
      <xdr:spPr>
        <a:xfrm>
          <a:off x="1968500" y="103423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60</xdr:row>
      <xdr:rowOff>48804</xdr:rowOff>
    </xdr:from>
    <xdr:to>
      <xdr:col>6</xdr:col>
      <xdr:colOff>38100</xdr:colOff>
      <xdr:row>60</xdr:row>
      <xdr:rowOff>150404</xdr:rowOff>
    </xdr:to>
    <xdr:sp macro="" textlink="">
      <xdr:nvSpPr>
        <xdr:cNvPr id="183" name="フローチャート: 判断 182"/>
        <xdr:cNvSpPr/>
      </xdr:nvSpPr>
      <xdr:spPr>
        <a:xfrm>
          <a:off x="1079500" y="103358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84" name="テキスト ボックス 183"/>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85" name="テキスト ボックス 184"/>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86" name="テキスト ボックス 185"/>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87" name="テキスト ボックス 186"/>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88" name="テキスト ボックス 187"/>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61</xdr:row>
      <xdr:rowOff>81462</xdr:rowOff>
    </xdr:from>
    <xdr:to>
      <xdr:col>24</xdr:col>
      <xdr:colOff>114300</xdr:colOff>
      <xdr:row>62</xdr:row>
      <xdr:rowOff>11612</xdr:rowOff>
    </xdr:to>
    <xdr:sp macro="" textlink="">
      <xdr:nvSpPr>
        <xdr:cNvPr id="189" name="楕円 188"/>
        <xdr:cNvSpPr/>
      </xdr:nvSpPr>
      <xdr:spPr>
        <a:xfrm>
          <a:off x="4584700" y="105399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61</xdr:row>
      <xdr:rowOff>59889</xdr:rowOff>
    </xdr:from>
    <xdr:ext cx="405111" cy="259045"/>
    <xdr:sp macro="" textlink="">
      <xdr:nvSpPr>
        <xdr:cNvPr id="190" name="【橋りょう・トンネル】&#10;有形固定資産減価償却率該当値テキスト"/>
        <xdr:cNvSpPr txBox="1"/>
      </xdr:nvSpPr>
      <xdr:spPr>
        <a:xfrm>
          <a:off x="4673600" y="1051833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61</xdr:row>
      <xdr:rowOff>107587</xdr:rowOff>
    </xdr:from>
    <xdr:to>
      <xdr:col>20</xdr:col>
      <xdr:colOff>38100</xdr:colOff>
      <xdr:row>62</xdr:row>
      <xdr:rowOff>37737</xdr:rowOff>
    </xdr:to>
    <xdr:sp macro="" textlink="">
      <xdr:nvSpPr>
        <xdr:cNvPr id="191" name="楕円 190"/>
        <xdr:cNvSpPr/>
      </xdr:nvSpPr>
      <xdr:spPr>
        <a:xfrm>
          <a:off x="3746500" y="105660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61</xdr:row>
      <xdr:rowOff>132262</xdr:rowOff>
    </xdr:from>
    <xdr:to>
      <xdr:col>24</xdr:col>
      <xdr:colOff>63500</xdr:colOff>
      <xdr:row>61</xdr:row>
      <xdr:rowOff>158387</xdr:rowOff>
    </xdr:to>
    <xdr:cxnSp macro="">
      <xdr:nvCxnSpPr>
        <xdr:cNvPr id="192" name="直線コネクタ 191"/>
        <xdr:cNvCxnSpPr/>
      </xdr:nvCxnSpPr>
      <xdr:spPr>
        <a:xfrm flipV="1">
          <a:off x="3797300" y="10590712"/>
          <a:ext cx="838200" cy="261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61</xdr:row>
      <xdr:rowOff>101056</xdr:rowOff>
    </xdr:from>
    <xdr:to>
      <xdr:col>15</xdr:col>
      <xdr:colOff>101600</xdr:colOff>
      <xdr:row>62</xdr:row>
      <xdr:rowOff>31206</xdr:rowOff>
    </xdr:to>
    <xdr:sp macro="" textlink="">
      <xdr:nvSpPr>
        <xdr:cNvPr id="193" name="楕円 192"/>
        <xdr:cNvSpPr/>
      </xdr:nvSpPr>
      <xdr:spPr>
        <a:xfrm>
          <a:off x="2857500" y="105595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61</xdr:row>
      <xdr:rowOff>151856</xdr:rowOff>
    </xdr:from>
    <xdr:to>
      <xdr:col>19</xdr:col>
      <xdr:colOff>177800</xdr:colOff>
      <xdr:row>61</xdr:row>
      <xdr:rowOff>158387</xdr:rowOff>
    </xdr:to>
    <xdr:cxnSp macro="">
      <xdr:nvCxnSpPr>
        <xdr:cNvPr id="194" name="直線コネクタ 193"/>
        <xdr:cNvCxnSpPr/>
      </xdr:nvCxnSpPr>
      <xdr:spPr>
        <a:xfrm>
          <a:off x="2908300" y="10610306"/>
          <a:ext cx="889000" cy="65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61</xdr:row>
      <xdr:rowOff>86360</xdr:rowOff>
    </xdr:from>
    <xdr:to>
      <xdr:col>10</xdr:col>
      <xdr:colOff>165100</xdr:colOff>
      <xdr:row>62</xdr:row>
      <xdr:rowOff>16510</xdr:rowOff>
    </xdr:to>
    <xdr:sp macro="" textlink="">
      <xdr:nvSpPr>
        <xdr:cNvPr id="195" name="楕円 194"/>
        <xdr:cNvSpPr/>
      </xdr:nvSpPr>
      <xdr:spPr>
        <a:xfrm>
          <a:off x="1968500" y="105448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61</xdr:row>
      <xdr:rowOff>137160</xdr:rowOff>
    </xdr:from>
    <xdr:to>
      <xdr:col>15</xdr:col>
      <xdr:colOff>50800</xdr:colOff>
      <xdr:row>61</xdr:row>
      <xdr:rowOff>151856</xdr:rowOff>
    </xdr:to>
    <xdr:cxnSp macro="">
      <xdr:nvCxnSpPr>
        <xdr:cNvPr id="196" name="直線コネクタ 195"/>
        <xdr:cNvCxnSpPr/>
      </xdr:nvCxnSpPr>
      <xdr:spPr>
        <a:xfrm>
          <a:off x="2019300" y="10595610"/>
          <a:ext cx="889000" cy="146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61</xdr:row>
      <xdr:rowOff>70031</xdr:rowOff>
    </xdr:from>
    <xdr:to>
      <xdr:col>6</xdr:col>
      <xdr:colOff>38100</xdr:colOff>
      <xdr:row>62</xdr:row>
      <xdr:rowOff>181</xdr:rowOff>
    </xdr:to>
    <xdr:sp macro="" textlink="">
      <xdr:nvSpPr>
        <xdr:cNvPr id="197" name="楕円 196"/>
        <xdr:cNvSpPr/>
      </xdr:nvSpPr>
      <xdr:spPr>
        <a:xfrm>
          <a:off x="1079500" y="105284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61</xdr:row>
      <xdr:rowOff>120831</xdr:rowOff>
    </xdr:from>
    <xdr:to>
      <xdr:col>10</xdr:col>
      <xdr:colOff>114300</xdr:colOff>
      <xdr:row>61</xdr:row>
      <xdr:rowOff>137160</xdr:rowOff>
    </xdr:to>
    <xdr:cxnSp macro="">
      <xdr:nvCxnSpPr>
        <xdr:cNvPr id="198" name="直線コネクタ 197"/>
        <xdr:cNvCxnSpPr/>
      </xdr:nvCxnSpPr>
      <xdr:spPr>
        <a:xfrm>
          <a:off x="1130300" y="10579281"/>
          <a:ext cx="889000" cy="163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59</xdr:row>
      <xdr:rowOff>52631</xdr:rowOff>
    </xdr:from>
    <xdr:ext cx="405111" cy="259045"/>
    <xdr:sp macro="" textlink="">
      <xdr:nvSpPr>
        <xdr:cNvPr id="199" name="n_1aveValue【橋りょう・トンネル】&#10;有形固定資産減価償却率"/>
        <xdr:cNvSpPr txBox="1"/>
      </xdr:nvSpPr>
      <xdr:spPr>
        <a:xfrm>
          <a:off x="3582044" y="1016818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59</xdr:row>
      <xdr:rowOff>23240</xdr:rowOff>
    </xdr:from>
    <xdr:ext cx="405111" cy="259045"/>
    <xdr:sp macro="" textlink="">
      <xdr:nvSpPr>
        <xdr:cNvPr id="200" name="n_2aveValue【橋りょう・トンネル】&#10;有形固定資産減価償却率"/>
        <xdr:cNvSpPr txBox="1"/>
      </xdr:nvSpPr>
      <xdr:spPr>
        <a:xfrm>
          <a:off x="2705744" y="1013879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59</xdr:row>
      <xdr:rowOff>2012</xdr:rowOff>
    </xdr:from>
    <xdr:ext cx="405111" cy="259045"/>
    <xdr:sp macro="" textlink="">
      <xdr:nvSpPr>
        <xdr:cNvPr id="201" name="n_3aveValue【橋りょう・トンネル】&#10;有形固定資産減価償却率"/>
        <xdr:cNvSpPr txBox="1"/>
      </xdr:nvSpPr>
      <xdr:spPr>
        <a:xfrm>
          <a:off x="1816744" y="101175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58</xdr:row>
      <xdr:rowOff>166931</xdr:rowOff>
    </xdr:from>
    <xdr:ext cx="405111" cy="259045"/>
    <xdr:sp macro="" textlink="">
      <xdr:nvSpPr>
        <xdr:cNvPr id="202" name="n_4aveValue【橋りょう・トンネル】&#10;有形固定資産減価償却率"/>
        <xdr:cNvSpPr txBox="1"/>
      </xdr:nvSpPr>
      <xdr:spPr>
        <a:xfrm>
          <a:off x="927744" y="1011103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62</xdr:row>
      <xdr:rowOff>28864</xdr:rowOff>
    </xdr:from>
    <xdr:ext cx="405111" cy="259045"/>
    <xdr:sp macro="" textlink="">
      <xdr:nvSpPr>
        <xdr:cNvPr id="203" name="n_1mainValue【橋りょう・トンネル】&#10;有形固定資産減価償却率"/>
        <xdr:cNvSpPr txBox="1"/>
      </xdr:nvSpPr>
      <xdr:spPr>
        <a:xfrm>
          <a:off x="3582044" y="1065876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62</xdr:row>
      <xdr:rowOff>22333</xdr:rowOff>
    </xdr:from>
    <xdr:ext cx="405111" cy="259045"/>
    <xdr:sp macro="" textlink="">
      <xdr:nvSpPr>
        <xdr:cNvPr id="204" name="n_2mainValue【橋りょう・トンネル】&#10;有形固定資産減価償却率"/>
        <xdr:cNvSpPr txBox="1"/>
      </xdr:nvSpPr>
      <xdr:spPr>
        <a:xfrm>
          <a:off x="2705744" y="1065223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62</xdr:row>
      <xdr:rowOff>7637</xdr:rowOff>
    </xdr:from>
    <xdr:ext cx="405111" cy="259045"/>
    <xdr:sp macro="" textlink="">
      <xdr:nvSpPr>
        <xdr:cNvPr id="205" name="n_3mainValue【橋りょう・トンネル】&#10;有形固定資産減価償却率"/>
        <xdr:cNvSpPr txBox="1"/>
      </xdr:nvSpPr>
      <xdr:spPr>
        <a:xfrm>
          <a:off x="1816744" y="106375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61</xdr:row>
      <xdr:rowOff>162758</xdr:rowOff>
    </xdr:from>
    <xdr:ext cx="405111" cy="259045"/>
    <xdr:sp macro="" textlink="">
      <xdr:nvSpPr>
        <xdr:cNvPr id="206" name="n_4mainValue【橋りょう・トンネル】&#10;有形固定資産減価償却率"/>
        <xdr:cNvSpPr txBox="1"/>
      </xdr:nvSpPr>
      <xdr:spPr>
        <a:xfrm>
          <a:off x="927744" y="1062120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207" name="正方形/長方形 206"/>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208" name="正方形/長方形 207"/>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209" name="正方形/長方形 208"/>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210" name="正方形/長方形 209"/>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211" name="正方形/長方形 210"/>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157,746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212" name="正方形/長方形 211"/>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213" name="正方形/長方形 212"/>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254,129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214" name="正方形/長方形 213"/>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215" name="テキスト ボックス 214"/>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216" name="直線コネクタ 215"/>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76200</xdr:rowOff>
    </xdr:from>
    <xdr:to>
      <xdr:col>59</xdr:col>
      <xdr:colOff>50800</xdr:colOff>
      <xdr:row>64</xdr:row>
      <xdr:rowOff>76200</xdr:rowOff>
    </xdr:to>
    <xdr:cxnSp macro="">
      <xdr:nvCxnSpPr>
        <xdr:cNvPr id="217" name="直線コネクタ 216"/>
        <xdr:cNvCxnSpPr/>
      </xdr:nvCxnSpPr>
      <xdr:spPr>
        <a:xfrm>
          <a:off x="6604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63</xdr:row>
      <xdr:rowOff>105427</xdr:rowOff>
    </xdr:from>
    <xdr:ext cx="248786" cy="259045"/>
    <xdr:sp macro="" textlink="">
      <xdr:nvSpPr>
        <xdr:cNvPr id="218" name="テキスト ボックス 217"/>
        <xdr:cNvSpPr txBox="1"/>
      </xdr:nvSpPr>
      <xdr:spPr>
        <a:xfrm>
          <a:off x="6355214" y="1090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62</xdr:row>
      <xdr:rowOff>38100</xdr:rowOff>
    </xdr:from>
    <xdr:to>
      <xdr:col>59</xdr:col>
      <xdr:colOff>50800</xdr:colOff>
      <xdr:row>62</xdr:row>
      <xdr:rowOff>38100</xdr:rowOff>
    </xdr:to>
    <xdr:cxnSp macro="">
      <xdr:nvCxnSpPr>
        <xdr:cNvPr id="219" name="直線コネクタ 218"/>
        <xdr:cNvCxnSpPr/>
      </xdr:nvCxnSpPr>
      <xdr:spPr>
        <a:xfrm>
          <a:off x="6604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61</xdr:row>
      <xdr:rowOff>67327</xdr:rowOff>
    </xdr:from>
    <xdr:ext cx="595419" cy="259045"/>
    <xdr:sp macro="" textlink="">
      <xdr:nvSpPr>
        <xdr:cNvPr id="220" name="テキスト ボックス 219"/>
        <xdr:cNvSpPr txBox="1"/>
      </xdr:nvSpPr>
      <xdr:spPr>
        <a:xfrm>
          <a:off x="6008581" y="1052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60</xdr:row>
      <xdr:rowOff>0</xdr:rowOff>
    </xdr:from>
    <xdr:to>
      <xdr:col>59</xdr:col>
      <xdr:colOff>50800</xdr:colOff>
      <xdr:row>60</xdr:row>
      <xdr:rowOff>0</xdr:rowOff>
    </xdr:to>
    <xdr:cxnSp macro="">
      <xdr:nvCxnSpPr>
        <xdr:cNvPr id="221" name="直線コネクタ 220"/>
        <xdr:cNvCxnSpPr/>
      </xdr:nvCxnSpPr>
      <xdr:spPr>
        <a:xfrm>
          <a:off x="6604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59</xdr:row>
      <xdr:rowOff>29227</xdr:rowOff>
    </xdr:from>
    <xdr:ext cx="595419" cy="259045"/>
    <xdr:sp macro="" textlink="">
      <xdr:nvSpPr>
        <xdr:cNvPr id="222" name="テキスト ボックス 221"/>
        <xdr:cNvSpPr txBox="1"/>
      </xdr:nvSpPr>
      <xdr:spPr>
        <a:xfrm>
          <a:off x="6008581" y="1014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133350</xdr:rowOff>
    </xdr:from>
    <xdr:to>
      <xdr:col>59</xdr:col>
      <xdr:colOff>50800</xdr:colOff>
      <xdr:row>57</xdr:row>
      <xdr:rowOff>133350</xdr:rowOff>
    </xdr:to>
    <xdr:cxnSp macro="">
      <xdr:nvCxnSpPr>
        <xdr:cNvPr id="223" name="直線コネクタ 222"/>
        <xdr:cNvCxnSpPr/>
      </xdr:nvCxnSpPr>
      <xdr:spPr>
        <a:xfrm>
          <a:off x="6604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56</xdr:row>
      <xdr:rowOff>162577</xdr:rowOff>
    </xdr:from>
    <xdr:ext cx="595419" cy="259045"/>
    <xdr:sp macro="" textlink="">
      <xdr:nvSpPr>
        <xdr:cNvPr id="224" name="テキスト ボックス 223"/>
        <xdr:cNvSpPr txBox="1"/>
      </xdr:nvSpPr>
      <xdr:spPr>
        <a:xfrm>
          <a:off x="6008581" y="976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95250</xdr:rowOff>
    </xdr:from>
    <xdr:to>
      <xdr:col>59</xdr:col>
      <xdr:colOff>50800</xdr:colOff>
      <xdr:row>55</xdr:row>
      <xdr:rowOff>95250</xdr:rowOff>
    </xdr:to>
    <xdr:cxnSp macro="">
      <xdr:nvCxnSpPr>
        <xdr:cNvPr id="225" name="直線コネクタ 224"/>
        <xdr:cNvCxnSpPr/>
      </xdr:nvCxnSpPr>
      <xdr:spPr>
        <a:xfrm>
          <a:off x="6604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54</xdr:row>
      <xdr:rowOff>124477</xdr:rowOff>
    </xdr:from>
    <xdr:ext cx="595419" cy="259045"/>
    <xdr:sp macro="" textlink="">
      <xdr:nvSpPr>
        <xdr:cNvPr id="226" name="テキスト ボックス 225"/>
        <xdr:cNvSpPr txBox="1"/>
      </xdr:nvSpPr>
      <xdr:spPr>
        <a:xfrm>
          <a:off x="6008581" y="938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227" name="直線コネクタ 226"/>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52</xdr:row>
      <xdr:rowOff>86377</xdr:rowOff>
    </xdr:from>
    <xdr:ext cx="685572" cy="259045"/>
    <xdr:sp macro="" textlink="">
      <xdr:nvSpPr>
        <xdr:cNvPr id="228" name="テキスト ボックス 227"/>
        <xdr:cNvSpPr txBox="1"/>
      </xdr:nvSpPr>
      <xdr:spPr>
        <a:xfrm>
          <a:off x="5918428" y="900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229" name="【橋りょう・トンネル】&#10;一人当たり有形固定資産（償却資産）額グラフ枠"/>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55</xdr:row>
      <xdr:rowOff>150630</xdr:rowOff>
    </xdr:from>
    <xdr:to>
      <xdr:col>54</xdr:col>
      <xdr:colOff>189865</xdr:colOff>
      <xdr:row>64</xdr:row>
      <xdr:rowOff>68025</xdr:rowOff>
    </xdr:to>
    <xdr:cxnSp macro="">
      <xdr:nvCxnSpPr>
        <xdr:cNvPr id="230" name="直線コネクタ 229"/>
        <xdr:cNvCxnSpPr/>
      </xdr:nvCxnSpPr>
      <xdr:spPr>
        <a:xfrm flipV="1">
          <a:off x="10476865" y="9580380"/>
          <a:ext cx="0" cy="146044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64</xdr:row>
      <xdr:rowOff>71852</xdr:rowOff>
    </xdr:from>
    <xdr:ext cx="469744" cy="259045"/>
    <xdr:sp macro="" textlink="">
      <xdr:nvSpPr>
        <xdr:cNvPr id="231" name="【橋りょう・トンネル】&#10;一人当たり有形固定資産（償却資産）額最小値テキスト"/>
        <xdr:cNvSpPr txBox="1"/>
      </xdr:nvSpPr>
      <xdr:spPr>
        <a:xfrm>
          <a:off x="10515600" y="110446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4,291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64</xdr:row>
      <xdr:rowOff>68025</xdr:rowOff>
    </xdr:from>
    <xdr:to>
      <xdr:col>55</xdr:col>
      <xdr:colOff>88900</xdr:colOff>
      <xdr:row>64</xdr:row>
      <xdr:rowOff>68025</xdr:rowOff>
    </xdr:to>
    <xdr:cxnSp macro="">
      <xdr:nvCxnSpPr>
        <xdr:cNvPr id="232" name="直線コネクタ 231"/>
        <xdr:cNvCxnSpPr/>
      </xdr:nvCxnSpPr>
      <xdr:spPr>
        <a:xfrm>
          <a:off x="10388600" y="110408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54</xdr:row>
      <xdr:rowOff>97307</xdr:rowOff>
    </xdr:from>
    <xdr:ext cx="599010" cy="259045"/>
    <xdr:sp macro="" textlink="">
      <xdr:nvSpPr>
        <xdr:cNvPr id="233" name="【橋りょう・トンネル】&#10;一人当たり有形固定資産（償却資産）額最大値テキスト"/>
        <xdr:cNvSpPr txBox="1"/>
      </xdr:nvSpPr>
      <xdr:spPr>
        <a:xfrm>
          <a:off x="10515600" y="935560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770,929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55</xdr:row>
      <xdr:rowOff>150630</xdr:rowOff>
    </xdr:from>
    <xdr:to>
      <xdr:col>55</xdr:col>
      <xdr:colOff>88900</xdr:colOff>
      <xdr:row>55</xdr:row>
      <xdr:rowOff>150630</xdr:rowOff>
    </xdr:to>
    <xdr:cxnSp macro="">
      <xdr:nvCxnSpPr>
        <xdr:cNvPr id="234" name="直線コネクタ 233"/>
        <xdr:cNvCxnSpPr/>
      </xdr:nvCxnSpPr>
      <xdr:spPr>
        <a:xfrm>
          <a:off x="10388600" y="95803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60</xdr:row>
      <xdr:rowOff>165190</xdr:rowOff>
    </xdr:from>
    <xdr:ext cx="599010" cy="259045"/>
    <xdr:sp macro="" textlink="">
      <xdr:nvSpPr>
        <xdr:cNvPr id="235" name="【橋りょう・トンネル】&#10;一人当たり有形固定資産（償却資産）額平均値テキスト"/>
        <xdr:cNvSpPr txBox="1"/>
      </xdr:nvSpPr>
      <xdr:spPr>
        <a:xfrm>
          <a:off x="10515600" y="1045219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275,295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61</xdr:row>
      <xdr:rowOff>15313</xdr:rowOff>
    </xdr:from>
    <xdr:to>
      <xdr:col>55</xdr:col>
      <xdr:colOff>50800</xdr:colOff>
      <xdr:row>61</xdr:row>
      <xdr:rowOff>116913</xdr:rowOff>
    </xdr:to>
    <xdr:sp macro="" textlink="">
      <xdr:nvSpPr>
        <xdr:cNvPr id="236" name="フローチャート: 判断 235"/>
        <xdr:cNvSpPr/>
      </xdr:nvSpPr>
      <xdr:spPr>
        <a:xfrm>
          <a:off x="10426700" y="104737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61</xdr:row>
      <xdr:rowOff>12656</xdr:rowOff>
    </xdr:from>
    <xdr:to>
      <xdr:col>50</xdr:col>
      <xdr:colOff>165100</xdr:colOff>
      <xdr:row>61</xdr:row>
      <xdr:rowOff>114256</xdr:rowOff>
    </xdr:to>
    <xdr:sp macro="" textlink="">
      <xdr:nvSpPr>
        <xdr:cNvPr id="237" name="フローチャート: 判断 236"/>
        <xdr:cNvSpPr/>
      </xdr:nvSpPr>
      <xdr:spPr>
        <a:xfrm>
          <a:off x="9588500" y="104711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61</xdr:row>
      <xdr:rowOff>13467</xdr:rowOff>
    </xdr:from>
    <xdr:to>
      <xdr:col>46</xdr:col>
      <xdr:colOff>38100</xdr:colOff>
      <xdr:row>61</xdr:row>
      <xdr:rowOff>115067</xdr:rowOff>
    </xdr:to>
    <xdr:sp macro="" textlink="">
      <xdr:nvSpPr>
        <xdr:cNvPr id="238" name="フローチャート: 判断 237"/>
        <xdr:cNvSpPr/>
      </xdr:nvSpPr>
      <xdr:spPr>
        <a:xfrm>
          <a:off x="8699500" y="104719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60</xdr:row>
      <xdr:rowOff>163792</xdr:rowOff>
    </xdr:from>
    <xdr:to>
      <xdr:col>41</xdr:col>
      <xdr:colOff>101600</xdr:colOff>
      <xdr:row>61</xdr:row>
      <xdr:rowOff>93942</xdr:rowOff>
    </xdr:to>
    <xdr:sp macro="" textlink="">
      <xdr:nvSpPr>
        <xdr:cNvPr id="239" name="フローチャート: 判断 238"/>
        <xdr:cNvSpPr/>
      </xdr:nvSpPr>
      <xdr:spPr>
        <a:xfrm>
          <a:off x="7810500" y="104507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61</xdr:row>
      <xdr:rowOff>54308</xdr:rowOff>
    </xdr:from>
    <xdr:to>
      <xdr:col>36</xdr:col>
      <xdr:colOff>165100</xdr:colOff>
      <xdr:row>61</xdr:row>
      <xdr:rowOff>155908</xdr:rowOff>
    </xdr:to>
    <xdr:sp macro="" textlink="">
      <xdr:nvSpPr>
        <xdr:cNvPr id="240" name="フローチャート: 判断 239"/>
        <xdr:cNvSpPr/>
      </xdr:nvSpPr>
      <xdr:spPr>
        <a:xfrm>
          <a:off x="6921500" y="105127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241" name="テキスト ボックス 240"/>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42" name="テキスト ボックス 241"/>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43" name="テキスト ボックス 242"/>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44" name="テキスト ボックス 243"/>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45" name="テキスト ボックス 244"/>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59</xdr:row>
      <xdr:rowOff>48763</xdr:rowOff>
    </xdr:from>
    <xdr:to>
      <xdr:col>55</xdr:col>
      <xdr:colOff>50800</xdr:colOff>
      <xdr:row>59</xdr:row>
      <xdr:rowOff>150363</xdr:rowOff>
    </xdr:to>
    <xdr:sp macro="" textlink="">
      <xdr:nvSpPr>
        <xdr:cNvPr id="246" name="楕円 245"/>
        <xdr:cNvSpPr/>
      </xdr:nvSpPr>
      <xdr:spPr>
        <a:xfrm>
          <a:off x="10426700" y="101643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58</xdr:row>
      <xdr:rowOff>71640</xdr:rowOff>
    </xdr:from>
    <xdr:ext cx="599010" cy="259045"/>
    <xdr:sp macro="" textlink="">
      <xdr:nvSpPr>
        <xdr:cNvPr id="247" name="【橋りょう・トンネル】&#10;一人当たり有形固定資産（償却資産）額該当値テキスト"/>
        <xdr:cNvSpPr txBox="1"/>
      </xdr:nvSpPr>
      <xdr:spPr>
        <a:xfrm>
          <a:off x="10515600" y="1001574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437,736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59</xdr:row>
      <xdr:rowOff>100671</xdr:rowOff>
    </xdr:from>
    <xdr:to>
      <xdr:col>50</xdr:col>
      <xdr:colOff>165100</xdr:colOff>
      <xdr:row>60</xdr:row>
      <xdr:rowOff>30821</xdr:rowOff>
    </xdr:to>
    <xdr:sp macro="" textlink="">
      <xdr:nvSpPr>
        <xdr:cNvPr id="248" name="楕円 247"/>
        <xdr:cNvSpPr/>
      </xdr:nvSpPr>
      <xdr:spPr>
        <a:xfrm>
          <a:off x="9588500" y="102162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59</xdr:row>
      <xdr:rowOff>99563</xdr:rowOff>
    </xdr:from>
    <xdr:to>
      <xdr:col>55</xdr:col>
      <xdr:colOff>0</xdr:colOff>
      <xdr:row>59</xdr:row>
      <xdr:rowOff>151471</xdr:rowOff>
    </xdr:to>
    <xdr:cxnSp macro="">
      <xdr:nvCxnSpPr>
        <xdr:cNvPr id="249" name="直線コネクタ 248"/>
        <xdr:cNvCxnSpPr/>
      </xdr:nvCxnSpPr>
      <xdr:spPr>
        <a:xfrm flipV="1">
          <a:off x="9639300" y="10215113"/>
          <a:ext cx="838200" cy="519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59</xdr:row>
      <xdr:rowOff>129882</xdr:rowOff>
    </xdr:from>
    <xdr:to>
      <xdr:col>46</xdr:col>
      <xdr:colOff>38100</xdr:colOff>
      <xdr:row>60</xdr:row>
      <xdr:rowOff>60032</xdr:rowOff>
    </xdr:to>
    <xdr:sp macro="" textlink="">
      <xdr:nvSpPr>
        <xdr:cNvPr id="250" name="楕円 249"/>
        <xdr:cNvSpPr/>
      </xdr:nvSpPr>
      <xdr:spPr>
        <a:xfrm>
          <a:off x="8699500" y="102454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59</xdr:row>
      <xdr:rowOff>151471</xdr:rowOff>
    </xdr:from>
    <xdr:to>
      <xdr:col>50</xdr:col>
      <xdr:colOff>114300</xdr:colOff>
      <xdr:row>60</xdr:row>
      <xdr:rowOff>9232</xdr:rowOff>
    </xdr:to>
    <xdr:cxnSp macro="">
      <xdr:nvCxnSpPr>
        <xdr:cNvPr id="251" name="直線コネクタ 250"/>
        <xdr:cNvCxnSpPr/>
      </xdr:nvCxnSpPr>
      <xdr:spPr>
        <a:xfrm flipV="1">
          <a:off x="8750300" y="10267021"/>
          <a:ext cx="889000" cy="292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59</xdr:row>
      <xdr:rowOff>155860</xdr:rowOff>
    </xdr:from>
    <xdr:to>
      <xdr:col>41</xdr:col>
      <xdr:colOff>101600</xdr:colOff>
      <xdr:row>60</xdr:row>
      <xdr:rowOff>86010</xdr:rowOff>
    </xdr:to>
    <xdr:sp macro="" textlink="">
      <xdr:nvSpPr>
        <xdr:cNvPr id="252" name="楕円 251"/>
        <xdr:cNvSpPr/>
      </xdr:nvSpPr>
      <xdr:spPr>
        <a:xfrm>
          <a:off x="7810500" y="102714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60</xdr:row>
      <xdr:rowOff>9232</xdr:rowOff>
    </xdr:from>
    <xdr:to>
      <xdr:col>45</xdr:col>
      <xdr:colOff>177800</xdr:colOff>
      <xdr:row>60</xdr:row>
      <xdr:rowOff>35210</xdr:rowOff>
    </xdr:to>
    <xdr:cxnSp macro="">
      <xdr:nvCxnSpPr>
        <xdr:cNvPr id="253" name="直線コネクタ 252"/>
        <xdr:cNvCxnSpPr/>
      </xdr:nvCxnSpPr>
      <xdr:spPr>
        <a:xfrm flipV="1">
          <a:off x="7861300" y="10296232"/>
          <a:ext cx="889000" cy="259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60</xdr:row>
      <xdr:rowOff>6716</xdr:rowOff>
    </xdr:from>
    <xdr:to>
      <xdr:col>36</xdr:col>
      <xdr:colOff>165100</xdr:colOff>
      <xdr:row>60</xdr:row>
      <xdr:rowOff>108316</xdr:rowOff>
    </xdr:to>
    <xdr:sp macro="" textlink="">
      <xdr:nvSpPr>
        <xdr:cNvPr id="254" name="楕円 253"/>
        <xdr:cNvSpPr/>
      </xdr:nvSpPr>
      <xdr:spPr>
        <a:xfrm>
          <a:off x="6921500" y="102937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60</xdr:row>
      <xdr:rowOff>35210</xdr:rowOff>
    </xdr:from>
    <xdr:to>
      <xdr:col>41</xdr:col>
      <xdr:colOff>50800</xdr:colOff>
      <xdr:row>60</xdr:row>
      <xdr:rowOff>57516</xdr:rowOff>
    </xdr:to>
    <xdr:cxnSp macro="">
      <xdr:nvCxnSpPr>
        <xdr:cNvPr id="255" name="直線コネクタ 254"/>
        <xdr:cNvCxnSpPr/>
      </xdr:nvCxnSpPr>
      <xdr:spPr>
        <a:xfrm flipV="1">
          <a:off x="6972300" y="10322210"/>
          <a:ext cx="889000" cy="223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48</xdr:col>
      <xdr:colOff>183095</xdr:colOff>
      <xdr:row>61</xdr:row>
      <xdr:rowOff>105383</xdr:rowOff>
    </xdr:from>
    <xdr:ext cx="599010" cy="259045"/>
    <xdr:sp macro="" textlink="">
      <xdr:nvSpPr>
        <xdr:cNvPr id="256" name="n_1aveValue【橋りょう・トンネル】&#10;一人当たり有形固定資産（償却資産）額"/>
        <xdr:cNvSpPr txBox="1"/>
      </xdr:nvSpPr>
      <xdr:spPr>
        <a:xfrm>
          <a:off x="9327095" y="105638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276,690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68795</xdr:colOff>
      <xdr:row>61</xdr:row>
      <xdr:rowOff>106194</xdr:rowOff>
    </xdr:from>
    <xdr:ext cx="599010" cy="259045"/>
    <xdr:sp macro="" textlink="">
      <xdr:nvSpPr>
        <xdr:cNvPr id="257" name="n_2aveValue【橋りょう・トンネル】&#10;一人当たり有形固定資産（償却資産）額"/>
        <xdr:cNvSpPr txBox="1"/>
      </xdr:nvSpPr>
      <xdr:spPr>
        <a:xfrm>
          <a:off x="8450795" y="105646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276,264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132295</xdr:colOff>
      <xdr:row>61</xdr:row>
      <xdr:rowOff>85069</xdr:rowOff>
    </xdr:from>
    <xdr:ext cx="599010" cy="259045"/>
    <xdr:sp macro="" textlink="">
      <xdr:nvSpPr>
        <xdr:cNvPr id="258" name="n_3aveValue【橋りょう・トンネル】&#10;一人当たり有形固定資産（償却資産）額"/>
        <xdr:cNvSpPr txBox="1"/>
      </xdr:nvSpPr>
      <xdr:spPr>
        <a:xfrm>
          <a:off x="7561795" y="105435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287,353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5295</xdr:colOff>
      <xdr:row>61</xdr:row>
      <xdr:rowOff>147035</xdr:rowOff>
    </xdr:from>
    <xdr:ext cx="599010" cy="259045"/>
    <xdr:sp macro="" textlink="">
      <xdr:nvSpPr>
        <xdr:cNvPr id="259" name="n_4aveValue【橋りょう・トンネル】&#10;一人当たり有形固定資産（償却資産）額"/>
        <xdr:cNvSpPr txBox="1"/>
      </xdr:nvSpPr>
      <xdr:spPr>
        <a:xfrm>
          <a:off x="6672795" y="106054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254,825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48</xdr:col>
      <xdr:colOff>183095</xdr:colOff>
      <xdr:row>58</xdr:row>
      <xdr:rowOff>47348</xdr:rowOff>
    </xdr:from>
    <xdr:ext cx="599010" cy="259045"/>
    <xdr:sp macro="" textlink="">
      <xdr:nvSpPr>
        <xdr:cNvPr id="260" name="n_1mainValue【橋りょう・トンネル】&#10;一人当たり有形固定資産（償却資産）額"/>
        <xdr:cNvSpPr txBox="1"/>
      </xdr:nvSpPr>
      <xdr:spPr>
        <a:xfrm>
          <a:off x="9327095" y="999144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410,488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68795</xdr:colOff>
      <xdr:row>58</xdr:row>
      <xdr:rowOff>76559</xdr:rowOff>
    </xdr:from>
    <xdr:ext cx="599010" cy="259045"/>
    <xdr:sp macro="" textlink="">
      <xdr:nvSpPr>
        <xdr:cNvPr id="261" name="n_2mainValue【橋りょう・トンネル】&#10;一人当たり有形固定資産（償却資産）額"/>
        <xdr:cNvSpPr txBox="1"/>
      </xdr:nvSpPr>
      <xdr:spPr>
        <a:xfrm>
          <a:off x="8450795" y="1002065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395,154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132295</xdr:colOff>
      <xdr:row>58</xdr:row>
      <xdr:rowOff>102537</xdr:rowOff>
    </xdr:from>
    <xdr:ext cx="599010" cy="259045"/>
    <xdr:sp macro="" textlink="">
      <xdr:nvSpPr>
        <xdr:cNvPr id="262" name="n_3mainValue【橋りょう・トンネル】&#10;一人当たり有形固定資産（償却資産）額"/>
        <xdr:cNvSpPr txBox="1"/>
      </xdr:nvSpPr>
      <xdr:spPr>
        <a:xfrm>
          <a:off x="7561795" y="1004663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381,517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5295</xdr:colOff>
      <xdr:row>58</xdr:row>
      <xdr:rowOff>124843</xdr:rowOff>
    </xdr:from>
    <xdr:ext cx="599010" cy="259045"/>
    <xdr:sp macro="" textlink="">
      <xdr:nvSpPr>
        <xdr:cNvPr id="263" name="n_4mainValue【橋りょう・トンネル】&#10;一人当たり有形固定資産（償却資産）額"/>
        <xdr:cNvSpPr txBox="1"/>
      </xdr:nvSpPr>
      <xdr:spPr>
        <a:xfrm>
          <a:off x="6672795" y="1006894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369,808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64" name="正方形/長方形 263"/>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65" name="正方形/長方形 264"/>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66" name="正方形/長方形 265"/>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67" name="正方形/長方形 266"/>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68" name="正方形/長方形 267"/>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69" name="正方形/長方形 268"/>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70" name="正方形/長方形 269"/>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71" name="正方形/長方形 270"/>
        <xdr:cNvSpPr/>
      </xdr:nvSpPr>
      <xdr:spPr>
        <a:xfrm>
          <a:off x="762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272" name="テキスト ボックス 271"/>
        <xdr:cNvSpPr txBox="1"/>
      </xdr:nvSpPr>
      <xdr:spPr>
        <a:xfrm>
          <a:off x="723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273" name="直線コネクタ 272"/>
        <xdr:cNvCxnSpPr/>
      </xdr:nvCxnSpPr>
      <xdr:spPr>
        <a:xfrm>
          <a:off x="762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88</xdr:row>
      <xdr:rowOff>10177</xdr:rowOff>
    </xdr:from>
    <xdr:ext cx="467179" cy="259045"/>
    <xdr:sp macro="" textlink="">
      <xdr:nvSpPr>
        <xdr:cNvPr id="274" name="テキスト ボックス 273"/>
        <xdr:cNvSpPr txBox="1"/>
      </xdr:nvSpPr>
      <xdr:spPr>
        <a:xfrm>
          <a:off x="294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114300</xdr:rowOff>
    </xdr:from>
    <xdr:to>
      <xdr:col>28</xdr:col>
      <xdr:colOff>114300</xdr:colOff>
      <xdr:row>86</xdr:row>
      <xdr:rowOff>114300</xdr:rowOff>
    </xdr:to>
    <xdr:cxnSp macro="">
      <xdr:nvCxnSpPr>
        <xdr:cNvPr id="275" name="直線コネクタ 274"/>
        <xdr:cNvCxnSpPr/>
      </xdr:nvCxnSpPr>
      <xdr:spPr>
        <a:xfrm>
          <a:off x="762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85</xdr:row>
      <xdr:rowOff>143527</xdr:rowOff>
    </xdr:from>
    <xdr:ext cx="467179" cy="259045"/>
    <xdr:sp macro="" textlink="">
      <xdr:nvSpPr>
        <xdr:cNvPr id="276" name="テキスト ボックス 275"/>
        <xdr:cNvSpPr txBox="1"/>
      </xdr:nvSpPr>
      <xdr:spPr>
        <a:xfrm>
          <a:off x="294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84</xdr:row>
      <xdr:rowOff>76200</xdr:rowOff>
    </xdr:from>
    <xdr:to>
      <xdr:col>28</xdr:col>
      <xdr:colOff>114300</xdr:colOff>
      <xdr:row>84</xdr:row>
      <xdr:rowOff>76200</xdr:rowOff>
    </xdr:to>
    <xdr:cxnSp macro="">
      <xdr:nvCxnSpPr>
        <xdr:cNvPr id="277" name="直線コネクタ 276"/>
        <xdr:cNvCxnSpPr/>
      </xdr:nvCxnSpPr>
      <xdr:spPr>
        <a:xfrm>
          <a:off x="762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83</xdr:row>
      <xdr:rowOff>105427</xdr:rowOff>
    </xdr:from>
    <xdr:ext cx="403059" cy="259045"/>
    <xdr:sp macro="" textlink="">
      <xdr:nvSpPr>
        <xdr:cNvPr id="278" name="テキスト ボックス 277"/>
        <xdr:cNvSpPr txBox="1"/>
      </xdr:nvSpPr>
      <xdr:spPr>
        <a:xfrm>
          <a:off x="358941" y="1433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82</xdr:row>
      <xdr:rowOff>38100</xdr:rowOff>
    </xdr:from>
    <xdr:to>
      <xdr:col>28</xdr:col>
      <xdr:colOff>114300</xdr:colOff>
      <xdr:row>82</xdr:row>
      <xdr:rowOff>38100</xdr:rowOff>
    </xdr:to>
    <xdr:cxnSp macro="">
      <xdr:nvCxnSpPr>
        <xdr:cNvPr id="279" name="直線コネクタ 278"/>
        <xdr:cNvCxnSpPr/>
      </xdr:nvCxnSpPr>
      <xdr:spPr>
        <a:xfrm>
          <a:off x="762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81</xdr:row>
      <xdr:rowOff>67327</xdr:rowOff>
    </xdr:from>
    <xdr:ext cx="403059" cy="259045"/>
    <xdr:sp macro="" textlink="">
      <xdr:nvSpPr>
        <xdr:cNvPr id="280" name="テキスト ボックス 279"/>
        <xdr:cNvSpPr txBox="1"/>
      </xdr:nvSpPr>
      <xdr:spPr>
        <a:xfrm>
          <a:off x="358941" y="1395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80</xdr:row>
      <xdr:rowOff>0</xdr:rowOff>
    </xdr:from>
    <xdr:to>
      <xdr:col>28</xdr:col>
      <xdr:colOff>114300</xdr:colOff>
      <xdr:row>80</xdr:row>
      <xdr:rowOff>0</xdr:rowOff>
    </xdr:to>
    <xdr:cxnSp macro="">
      <xdr:nvCxnSpPr>
        <xdr:cNvPr id="281" name="直線コネクタ 280"/>
        <xdr:cNvCxnSpPr/>
      </xdr:nvCxnSpPr>
      <xdr:spPr>
        <a:xfrm>
          <a:off x="762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79</xdr:row>
      <xdr:rowOff>29227</xdr:rowOff>
    </xdr:from>
    <xdr:ext cx="403059" cy="259045"/>
    <xdr:sp macro="" textlink="">
      <xdr:nvSpPr>
        <xdr:cNvPr id="282" name="テキスト ボックス 281"/>
        <xdr:cNvSpPr txBox="1"/>
      </xdr:nvSpPr>
      <xdr:spPr>
        <a:xfrm>
          <a:off x="358941" y="1357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133350</xdr:rowOff>
    </xdr:from>
    <xdr:to>
      <xdr:col>28</xdr:col>
      <xdr:colOff>114300</xdr:colOff>
      <xdr:row>77</xdr:row>
      <xdr:rowOff>133350</xdr:rowOff>
    </xdr:to>
    <xdr:cxnSp macro="">
      <xdr:nvCxnSpPr>
        <xdr:cNvPr id="283" name="直線コネクタ 282"/>
        <xdr:cNvCxnSpPr/>
      </xdr:nvCxnSpPr>
      <xdr:spPr>
        <a:xfrm>
          <a:off x="762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76</xdr:row>
      <xdr:rowOff>162577</xdr:rowOff>
    </xdr:from>
    <xdr:ext cx="403059" cy="259045"/>
    <xdr:sp macro="" textlink="">
      <xdr:nvSpPr>
        <xdr:cNvPr id="284" name="テキスト ボックス 283"/>
        <xdr:cNvSpPr txBox="1"/>
      </xdr:nvSpPr>
      <xdr:spPr>
        <a:xfrm>
          <a:off x="358941" y="1319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285" name="直線コネクタ 284"/>
        <xdr:cNvCxnSpPr/>
      </xdr:nvCxnSpPr>
      <xdr:spPr>
        <a:xfrm>
          <a:off x="762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74</xdr:row>
      <xdr:rowOff>124477</xdr:rowOff>
    </xdr:from>
    <xdr:ext cx="338939" cy="259045"/>
    <xdr:sp macro="" textlink="">
      <xdr:nvSpPr>
        <xdr:cNvPr id="286" name="テキスト ボックス 285"/>
        <xdr:cNvSpPr txBox="1"/>
      </xdr:nvSpPr>
      <xdr:spPr>
        <a:xfrm>
          <a:off x="423061" y="1281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152400</xdr:colOff>
      <xdr:row>88</xdr:row>
      <xdr:rowOff>152400</xdr:rowOff>
    </xdr:to>
    <xdr:sp macro="" textlink="">
      <xdr:nvSpPr>
        <xdr:cNvPr id="287" name="【公営住宅】&#10;有形固定資産減価償却率グラフ枠"/>
        <xdr:cNvSpPr/>
      </xdr:nvSpPr>
      <xdr:spPr>
        <a:xfrm>
          <a:off x="762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78</xdr:row>
      <xdr:rowOff>55245</xdr:rowOff>
    </xdr:from>
    <xdr:to>
      <xdr:col>24</xdr:col>
      <xdr:colOff>62865</xdr:colOff>
      <xdr:row>86</xdr:row>
      <xdr:rowOff>36195</xdr:rowOff>
    </xdr:to>
    <xdr:cxnSp macro="">
      <xdr:nvCxnSpPr>
        <xdr:cNvPr id="288" name="直線コネクタ 287"/>
        <xdr:cNvCxnSpPr/>
      </xdr:nvCxnSpPr>
      <xdr:spPr>
        <a:xfrm flipV="1">
          <a:off x="4634865" y="13428345"/>
          <a:ext cx="0" cy="13525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86</xdr:row>
      <xdr:rowOff>40022</xdr:rowOff>
    </xdr:from>
    <xdr:ext cx="405111" cy="259045"/>
    <xdr:sp macro="" textlink="">
      <xdr:nvSpPr>
        <xdr:cNvPr id="289" name="【公営住宅】&#10;有形固定資産減価償却率最小値テキスト"/>
        <xdr:cNvSpPr txBox="1"/>
      </xdr:nvSpPr>
      <xdr:spPr>
        <a:xfrm>
          <a:off x="4673600" y="147847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95.9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86</xdr:row>
      <xdr:rowOff>36195</xdr:rowOff>
    </xdr:from>
    <xdr:to>
      <xdr:col>24</xdr:col>
      <xdr:colOff>152400</xdr:colOff>
      <xdr:row>86</xdr:row>
      <xdr:rowOff>36195</xdr:rowOff>
    </xdr:to>
    <xdr:cxnSp macro="">
      <xdr:nvCxnSpPr>
        <xdr:cNvPr id="290" name="直線コネクタ 289"/>
        <xdr:cNvCxnSpPr/>
      </xdr:nvCxnSpPr>
      <xdr:spPr>
        <a:xfrm>
          <a:off x="4546600" y="147808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77</xdr:row>
      <xdr:rowOff>1922</xdr:rowOff>
    </xdr:from>
    <xdr:ext cx="405111" cy="259045"/>
    <xdr:sp macro="" textlink="">
      <xdr:nvSpPr>
        <xdr:cNvPr id="291" name="【公営住宅】&#10;有形固定資産減価償却率最大値テキスト"/>
        <xdr:cNvSpPr txBox="1"/>
      </xdr:nvSpPr>
      <xdr:spPr>
        <a:xfrm>
          <a:off x="4673600" y="132035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55245</xdr:rowOff>
    </xdr:from>
    <xdr:to>
      <xdr:col>24</xdr:col>
      <xdr:colOff>152400</xdr:colOff>
      <xdr:row>78</xdr:row>
      <xdr:rowOff>55245</xdr:rowOff>
    </xdr:to>
    <xdr:cxnSp macro="">
      <xdr:nvCxnSpPr>
        <xdr:cNvPr id="292" name="直線コネクタ 291"/>
        <xdr:cNvCxnSpPr/>
      </xdr:nvCxnSpPr>
      <xdr:spPr>
        <a:xfrm>
          <a:off x="4546600" y="134283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82</xdr:row>
      <xdr:rowOff>55897</xdr:rowOff>
    </xdr:from>
    <xdr:ext cx="405111" cy="259045"/>
    <xdr:sp macro="" textlink="">
      <xdr:nvSpPr>
        <xdr:cNvPr id="293" name="【公営住宅】&#10;有形固定資産減価償却率平均値テキスト"/>
        <xdr:cNvSpPr txBox="1"/>
      </xdr:nvSpPr>
      <xdr:spPr>
        <a:xfrm>
          <a:off x="4673600" y="1411479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83</xdr:row>
      <xdr:rowOff>33020</xdr:rowOff>
    </xdr:from>
    <xdr:to>
      <xdr:col>24</xdr:col>
      <xdr:colOff>114300</xdr:colOff>
      <xdr:row>83</xdr:row>
      <xdr:rowOff>134620</xdr:rowOff>
    </xdr:to>
    <xdr:sp macro="" textlink="">
      <xdr:nvSpPr>
        <xdr:cNvPr id="294" name="フローチャート: 判断 293"/>
        <xdr:cNvSpPr/>
      </xdr:nvSpPr>
      <xdr:spPr>
        <a:xfrm>
          <a:off x="4584700" y="142633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83</xdr:row>
      <xdr:rowOff>65405</xdr:rowOff>
    </xdr:from>
    <xdr:to>
      <xdr:col>20</xdr:col>
      <xdr:colOff>38100</xdr:colOff>
      <xdr:row>83</xdr:row>
      <xdr:rowOff>167005</xdr:rowOff>
    </xdr:to>
    <xdr:sp macro="" textlink="">
      <xdr:nvSpPr>
        <xdr:cNvPr id="295" name="フローチャート: 判断 294"/>
        <xdr:cNvSpPr/>
      </xdr:nvSpPr>
      <xdr:spPr>
        <a:xfrm>
          <a:off x="3746500" y="142957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83</xdr:row>
      <xdr:rowOff>48261</xdr:rowOff>
    </xdr:from>
    <xdr:to>
      <xdr:col>15</xdr:col>
      <xdr:colOff>101600</xdr:colOff>
      <xdr:row>83</xdr:row>
      <xdr:rowOff>149861</xdr:rowOff>
    </xdr:to>
    <xdr:sp macro="" textlink="">
      <xdr:nvSpPr>
        <xdr:cNvPr id="296" name="フローチャート: 判断 295"/>
        <xdr:cNvSpPr/>
      </xdr:nvSpPr>
      <xdr:spPr>
        <a:xfrm>
          <a:off x="2857500" y="142786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83</xdr:row>
      <xdr:rowOff>17780</xdr:rowOff>
    </xdr:from>
    <xdr:to>
      <xdr:col>10</xdr:col>
      <xdr:colOff>165100</xdr:colOff>
      <xdr:row>83</xdr:row>
      <xdr:rowOff>119380</xdr:rowOff>
    </xdr:to>
    <xdr:sp macro="" textlink="">
      <xdr:nvSpPr>
        <xdr:cNvPr id="297" name="フローチャート: 判断 296"/>
        <xdr:cNvSpPr/>
      </xdr:nvSpPr>
      <xdr:spPr>
        <a:xfrm>
          <a:off x="1968500" y="142481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82</xdr:row>
      <xdr:rowOff>160655</xdr:rowOff>
    </xdr:from>
    <xdr:to>
      <xdr:col>6</xdr:col>
      <xdr:colOff>38100</xdr:colOff>
      <xdr:row>83</xdr:row>
      <xdr:rowOff>90805</xdr:rowOff>
    </xdr:to>
    <xdr:sp macro="" textlink="">
      <xdr:nvSpPr>
        <xdr:cNvPr id="298" name="フローチャート: 判断 297"/>
        <xdr:cNvSpPr/>
      </xdr:nvSpPr>
      <xdr:spPr>
        <a:xfrm>
          <a:off x="1079500" y="142195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299" name="テキスト ボックス 298"/>
        <xdr:cNvSpPr txBox="1"/>
      </xdr:nvSpPr>
      <xdr:spPr>
        <a:xfrm>
          <a:off x="4445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300" name="テキスト ボックス 299"/>
        <xdr:cNvSpPr txBox="1"/>
      </xdr:nvSpPr>
      <xdr:spPr>
        <a:xfrm>
          <a:off x="3606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301" name="テキスト ボックス 300"/>
        <xdr:cNvSpPr txBox="1"/>
      </xdr:nvSpPr>
      <xdr:spPr>
        <a:xfrm>
          <a:off x="2717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302" name="テキスト ボックス 301"/>
        <xdr:cNvSpPr txBox="1"/>
      </xdr:nvSpPr>
      <xdr:spPr>
        <a:xfrm>
          <a:off x="182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303" name="テキスト ボックス 302"/>
        <xdr:cNvSpPr txBox="1"/>
      </xdr:nvSpPr>
      <xdr:spPr>
        <a:xfrm>
          <a:off x="93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84</xdr:row>
      <xdr:rowOff>44450</xdr:rowOff>
    </xdr:from>
    <xdr:to>
      <xdr:col>24</xdr:col>
      <xdr:colOff>114300</xdr:colOff>
      <xdr:row>84</xdr:row>
      <xdr:rowOff>146050</xdr:rowOff>
    </xdr:to>
    <xdr:sp macro="" textlink="">
      <xdr:nvSpPr>
        <xdr:cNvPr id="304" name="楕円 303"/>
        <xdr:cNvSpPr/>
      </xdr:nvSpPr>
      <xdr:spPr>
        <a:xfrm>
          <a:off x="4584700" y="144462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84</xdr:row>
      <xdr:rowOff>22877</xdr:rowOff>
    </xdr:from>
    <xdr:ext cx="405111" cy="259045"/>
    <xdr:sp macro="" textlink="">
      <xdr:nvSpPr>
        <xdr:cNvPr id="305" name="【公営住宅】&#10;有形固定資産減価償却率該当値テキスト"/>
        <xdr:cNvSpPr txBox="1"/>
      </xdr:nvSpPr>
      <xdr:spPr>
        <a:xfrm>
          <a:off x="4673600" y="144246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84</xdr:row>
      <xdr:rowOff>17780</xdr:rowOff>
    </xdr:from>
    <xdr:to>
      <xdr:col>20</xdr:col>
      <xdr:colOff>38100</xdr:colOff>
      <xdr:row>84</xdr:row>
      <xdr:rowOff>119380</xdr:rowOff>
    </xdr:to>
    <xdr:sp macro="" textlink="">
      <xdr:nvSpPr>
        <xdr:cNvPr id="306" name="楕円 305"/>
        <xdr:cNvSpPr/>
      </xdr:nvSpPr>
      <xdr:spPr>
        <a:xfrm>
          <a:off x="3746500" y="144195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84</xdr:row>
      <xdr:rowOff>68580</xdr:rowOff>
    </xdr:from>
    <xdr:to>
      <xdr:col>24</xdr:col>
      <xdr:colOff>63500</xdr:colOff>
      <xdr:row>84</xdr:row>
      <xdr:rowOff>95250</xdr:rowOff>
    </xdr:to>
    <xdr:cxnSp macro="">
      <xdr:nvCxnSpPr>
        <xdr:cNvPr id="307" name="直線コネクタ 306"/>
        <xdr:cNvCxnSpPr/>
      </xdr:nvCxnSpPr>
      <xdr:spPr>
        <a:xfrm>
          <a:off x="3797300" y="14470380"/>
          <a:ext cx="838200" cy="266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83</xdr:row>
      <xdr:rowOff>162561</xdr:rowOff>
    </xdr:from>
    <xdr:to>
      <xdr:col>15</xdr:col>
      <xdr:colOff>101600</xdr:colOff>
      <xdr:row>84</xdr:row>
      <xdr:rowOff>92711</xdr:rowOff>
    </xdr:to>
    <xdr:sp macro="" textlink="">
      <xdr:nvSpPr>
        <xdr:cNvPr id="308" name="楕円 307"/>
        <xdr:cNvSpPr/>
      </xdr:nvSpPr>
      <xdr:spPr>
        <a:xfrm>
          <a:off x="2857500" y="143929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84</xdr:row>
      <xdr:rowOff>41911</xdr:rowOff>
    </xdr:from>
    <xdr:to>
      <xdr:col>19</xdr:col>
      <xdr:colOff>177800</xdr:colOff>
      <xdr:row>84</xdr:row>
      <xdr:rowOff>68580</xdr:rowOff>
    </xdr:to>
    <xdr:cxnSp macro="">
      <xdr:nvCxnSpPr>
        <xdr:cNvPr id="309" name="直線コネクタ 308"/>
        <xdr:cNvCxnSpPr/>
      </xdr:nvCxnSpPr>
      <xdr:spPr>
        <a:xfrm>
          <a:off x="2908300" y="14443711"/>
          <a:ext cx="889000" cy="266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83</xdr:row>
      <xdr:rowOff>133986</xdr:rowOff>
    </xdr:from>
    <xdr:to>
      <xdr:col>10</xdr:col>
      <xdr:colOff>165100</xdr:colOff>
      <xdr:row>84</xdr:row>
      <xdr:rowOff>64136</xdr:rowOff>
    </xdr:to>
    <xdr:sp macro="" textlink="">
      <xdr:nvSpPr>
        <xdr:cNvPr id="310" name="楕円 309"/>
        <xdr:cNvSpPr/>
      </xdr:nvSpPr>
      <xdr:spPr>
        <a:xfrm>
          <a:off x="1968500" y="143643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84</xdr:row>
      <xdr:rowOff>13336</xdr:rowOff>
    </xdr:from>
    <xdr:to>
      <xdr:col>15</xdr:col>
      <xdr:colOff>50800</xdr:colOff>
      <xdr:row>84</xdr:row>
      <xdr:rowOff>41911</xdr:rowOff>
    </xdr:to>
    <xdr:cxnSp macro="">
      <xdr:nvCxnSpPr>
        <xdr:cNvPr id="311" name="直線コネクタ 310"/>
        <xdr:cNvCxnSpPr/>
      </xdr:nvCxnSpPr>
      <xdr:spPr>
        <a:xfrm>
          <a:off x="2019300" y="14415136"/>
          <a:ext cx="889000" cy="285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83</xdr:row>
      <xdr:rowOff>156845</xdr:rowOff>
    </xdr:from>
    <xdr:to>
      <xdr:col>6</xdr:col>
      <xdr:colOff>38100</xdr:colOff>
      <xdr:row>84</xdr:row>
      <xdr:rowOff>86995</xdr:rowOff>
    </xdr:to>
    <xdr:sp macro="" textlink="">
      <xdr:nvSpPr>
        <xdr:cNvPr id="312" name="楕円 311"/>
        <xdr:cNvSpPr/>
      </xdr:nvSpPr>
      <xdr:spPr>
        <a:xfrm>
          <a:off x="1079500" y="143871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84</xdr:row>
      <xdr:rowOff>13336</xdr:rowOff>
    </xdr:from>
    <xdr:to>
      <xdr:col>10</xdr:col>
      <xdr:colOff>114300</xdr:colOff>
      <xdr:row>84</xdr:row>
      <xdr:rowOff>36195</xdr:rowOff>
    </xdr:to>
    <xdr:cxnSp macro="">
      <xdr:nvCxnSpPr>
        <xdr:cNvPr id="313" name="直線コネクタ 312"/>
        <xdr:cNvCxnSpPr/>
      </xdr:nvCxnSpPr>
      <xdr:spPr>
        <a:xfrm flipV="1">
          <a:off x="1130300" y="14415136"/>
          <a:ext cx="889000" cy="228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82</xdr:row>
      <xdr:rowOff>12082</xdr:rowOff>
    </xdr:from>
    <xdr:ext cx="405111" cy="259045"/>
    <xdr:sp macro="" textlink="">
      <xdr:nvSpPr>
        <xdr:cNvPr id="314" name="n_1aveValue【公営住宅】&#10;有形固定資産減価償却率"/>
        <xdr:cNvSpPr txBox="1"/>
      </xdr:nvSpPr>
      <xdr:spPr>
        <a:xfrm>
          <a:off x="3582044" y="140709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81</xdr:row>
      <xdr:rowOff>166388</xdr:rowOff>
    </xdr:from>
    <xdr:ext cx="405111" cy="259045"/>
    <xdr:sp macro="" textlink="">
      <xdr:nvSpPr>
        <xdr:cNvPr id="315" name="n_2aveValue【公営住宅】&#10;有形固定資産減価償却率"/>
        <xdr:cNvSpPr txBox="1"/>
      </xdr:nvSpPr>
      <xdr:spPr>
        <a:xfrm>
          <a:off x="2705744" y="140538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81</xdr:row>
      <xdr:rowOff>135907</xdr:rowOff>
    </xdr:from>
    <xdr:ext cx="405111" cy="259045"/>
    <xdr:sp macro="" textlink="">
      <xdr:nvSpPr>
        <xdr:cNvPr id="316" name="n_3aveValue【公営住宅】&#10;有形固定資産減価償却率"/>
        <xdr:cNvSpPr txBox="1"/>
      </xdr:nvSpPr>
      <xdr:spPr>
        <a:xfrm>
          <a:off x="1816744" y="140233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81</xdr:row>
      <xdr:rowOff>107332</xdr:rowOff>
    </xdr:from>
    <xdr:ext cx="405111" cy="259045"/>
    <xdr:sp macro="" textlink="">
      <xdr:nvSpPr>
        <xdr:cNvPr id="317" name="n_4aveValue【公営住宅】&#10;有形固定資産減価償却率"/>
        <xdr:cNvSpPr txBox="1"/>
      </xdr:nvSpPr>
      <xdr:spPr>
        <a:xfrm>
          <a:off x="927744" y="139947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84</xdr:row>
      <xdr:rowOff>110507</xdr:rowOff>
    </xdr:from>
    <xdr:ext cx="405111" cy="259045"/>
    <xdr:sp macro="" textlink="">
      <xdr:nvSpPr>
        <xdr:cNvPr id="318" name="n_1mainValue【公営住宅】&#10;有形固定資産減価償却率"/>
        <xdr:cNvSpPr txBox="1"/>
      </xdr:nvSpPr>
      <xdr:spPr>
        <a:xfrm>
          <a:off x="3582044" y="145123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84</xdr:row>
      <xdr:rowOff>83838</xdr:rowOff>
    </xdr:from>
    <xdr:ext cx="405111" cy="259045"/>
    <xdr:sp macro="" textlink="">
      <xdr:nvSpPr>
        <xdr:cNvPr id="319" name="n_2mainValue【公営住宅】&#10;有形固定資産減価償却率"/>
        <xdr:cNvSpPr txBox="1"/>
      </xdr:nvSpPr>
      <xdr:spPr>
        <a:xfrm>
          <a:off x="2705744" y="144856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84</xdr:row>
      <xdr:rowOff>55263</xdr:rowOff>
    </xdr:from>
    <xdr:ext cx="405111" cy="259045"/>
    <xdr:sp macro="" textlink="">
      <xdr:nvSpPr>
        <xdr:cNvPr id="320" name="n_3mainValue【公営住宅】&#10;有形固定資産減価償却率"/>
        <xdr:cNvSpPr txBox="1"/>
      </xdr:nvSpPr>
      <xdr:spPr>
        <a:xfrm>
          <a:off x="1816744" y="1445706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84</xdr:row>
      <xdr:rowOff>78122</xdr:rowOff>
    </xdr:from>
    <xdr:ext cx="405111" cy="259045"/>
    <xdr:sp macro="" textlink="">
      <xdr:nvSpPr>
        <xdr:cNvPr id="321" name="n_4mainValue【公営住宅】&#10;有形固定資産減価償却率"/>
        <xdr:cNvSpPr txBox="1"/>
      </xdr:nvSpPr>
      <xdr:spPr>
        <a:xfrm>
          <a:off x="927744" y="144799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322" name="正方形/長方形 321"/>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323" name="正方形/長方形 322"/>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324" name="正方形/長方形 323"/>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325" name="正方形/長方形 324"/>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326" name="正方形/長方形 325"/>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0.803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327" name="正方形/長方形 326"/>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328" name="正方形/長方形 327"/>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329" name="正方形/長方形 328"/>
        <xdr:cNvSpPr/>
      </xdr:nvSpPr>
      <xdr:spPr>
        <a:xfrm>
          <a:off x="6604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330" name="テキスト ボックス 329"/>
        <xdr:cNvSpPr txBox="1"/>
      </xdr:nvSpPr>
      <xdr:spPr>
        <a:xfrm>
          <a:off x="6565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331" name="直線コネクタ 330"/>
        <xdr:cNvCxnSpPr/>
      </xdr:nvCxnSpPr>
      <xdr:spPr>
        <a:xfrm>
          <a:off x="6604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168729</xdr:rowOff>
    </xdr:from>
    <xdr:to>
      <xdr:col>59</xdr:col>
      <xdr:colOff>50800</xdr:colOff>
      <xdr:row>86</xdr:row>
      <xdr:rowOff>168729</xdr:rowOff>
    </xdr:to>
    <xdr:cxnSp macro="">
      <xdr:nvCxnSpPr>
        <xdr:cNvPr id="332" name="直線コネクタ 331"/>
        <xdr:cNvCxnSpPr/>
      </xdr:nvCxnSpPr>
      <xdr:spPr>
        <a:xfrm>
          <a:off x="6604000" y="1491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86</xdr:row>
      <xdr:rowOff>26506</xdr:rowOff>
    </xdr:from>
    <xdr:ext cx="467179" cy="259045"/>
    <xdr:sp macro="" textlink="">
      <xdr:nvSpPr>
        <xdr:cNvPr id="333" name="テキスト ボックス 332"/>
        <xdr:cNvSpPr txBox="1"/>
      </xdr:nvSpPr>
      <xdr:spPr>
        <a:xfrm>
          <a:off x="6136821" y="1477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85</xdr:row>
      <xdr:rowOff>13607</xdr:rowOff>
    </xdr:from>
    <xdr:to>
      <xdr:col>59</xdr:col>
      <xdr:colOff>50800</xdr:colOff>
      <xdr:row>85</xdr:row>
      <xdr:rowOff>13607</xdr:rowOff>
    </xdr:to>
    <xdr:cxnSp macro="">
      <xdr:nvCxnSpPr>
        <xdr:cNvPr id="334" name="直線コネクタ 333"/>
        <xdr:cNvCxnSpPr/>
      </xdr:nvCxnSpPr>
      <xdr:spPr>
        <a:xfrm>
          <a:off x="6604000" y="1458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84</xdr:row>
      <xdr:rowOff>42834</xdr:rowOff>
    </xdr:from>
    <xdr:ext cx="531299" cy="259045"/>
    <xdr:sp macro="" textlink="">
      <xdr:nvSpPr>
        <xdr:cNvPr id="335" name="テキスト ボックス 334"/>
        <xdr:cNvSpPr txBox="1"/>
      </xdr:nvSpPr>
      <xdr:spPr>
        <a:xfrm>
          <a:off x="6072701" y="1444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29936</xdr:rowOff>
    </xdr:from>
    <xdr:to>
      <xdr:col>59</xdr:col>
      <xdr:colOff>50800</xdr:colOff>
      <xdr:row>83</xdr:row>
      <xdr:rowOff>29936</xdr:rowOff>
    </xdr:to>
    <xdr:cxnSp macro="">
      <xdr:nvCxnSpPr>
        <xdr:cNvPr id="336" name="直線コネクタ 335"/>
        <xdr:cNvCxnSpPr/>
      </xdr:nvCxnSpPr>
      <xdr:spPr>
        <a:xfrm>
          <a:off x="6604000" y="1426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82</xdr:row>
      <xdr:rowOff>59163</xdr:rowOff>
    </xdr:from>
    <xdr:ext cx="531299" cy="259045"/>
    <xdr:sp macro="" textlink="">
      <xdr:nvSpPr>
        <xdr:cNvPr id="337" name="テキスト ボックス 336"/>
        <xdr:cNvSpPr txBox="1"/>
      </xdr:nvSpPr>
      <xdr:spPr>
        <a:xfrm>
          <a:off x="6072701" y="14118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46264</xdr:rowOff>
    </xdr:from>
    <xdr:to>
      <xdr:col>59</xdr:col>
      <xdr:colOff>50800</xdr:colOff>
      <xdr:row>81</xdr:row>
      <xdr:rowOff>46264</xdr:rowOff>
    </xdr:to>
    <xdr:cxnSp macro="">
      <xdr:nvCxnSpPr>
        <xdr:cNvPr id="338" name="直線コネクタ 337"/>
        <xdr:cNvCxnSpPr/>
      </xdr:nvCxnSpPr>
      <xdr:spPr>
        <a:xfrm>
          <a:off x="6604000" y="1393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80</xdr:row>
      <xdr:rowOff>75491</xdr:rowOff>
    </xdr:from>
    <xdr:ext cx="531299" cy="259045"/>
    <xdr:sp macro="" textlink="">
      <xdr:nvSpPr>
        <xdr:cNvPr id="339" name="テキスト ボックス 338"/>
        <xdr:cNvSpPr txBox="1"/>
      </xdr:nvSpPr>
      <xdr:spPr>
        <a:xfrm>
          <a:off x="6072701" y="13791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79</xdr:row>
      <xdr:rowOff>62593</xdr:rowOff>
    </xdr:from>
    <xdr:to>
      <xdr:col>59</xdr:col>
      <xdr:colOff>50800</xdr:colOff>
      <xdr:row>79</xdr:row>
      <xdr:rowOff>62593</xdr:rowOff>
    </xdr:to>
    <xdr:cxnSp macro="">
      <xdr:nvCxnSpPr>
        <xdr:cNvPr id="340" name="直線コネクタ 339"/>
        <xdr:cNvCxnSpPr/>
      </xdr:nvCxnSpPr>
      <xdr:spPr>
        <a:xfrm>
          <a:off x="6604000" y="1360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78</xdr:row>
      <xdr:rowOff>91820</xdr:rowOff>
    </xdr:from>
    <xdr:ext cx="531299" cy="259045"/>
    <xdr:sp macro="" textlink="">
      <xdr:nvSpPr>
        <xdr:cNvPr id="341" name="テキスト ボックス 340"/>
        <xdr:cNvSpPr txBox="1"/>
      </xdr:nvSpPr>
      <xdr:spPr>
        <a:xfrm>
          <a:off x="6072701" y="13464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78921</xdr:rowOff>
    </xdr:from>
    <xdr:to>
      <xdr:col>59</xdr:col>
      <xdr:colOff>50800</xdr:colOff>
      <xdr:row>77</xdr:row>
      <xdr:rowOff>78921</xdr:rowOff>
    </xdr:to>
    <xdr:cxnSp macro="">
      <xdr:nvCxnSpPr>
        <xdr:cNvPr id="342" name="直線コネクタ 341"/>
        <xdr:cNvCxnSpPr/>
      </xdr:nvCxnSpPr>
      <xdr:spPr>
        <a:xfrm>
          <a:off x="6604000" y="1328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108148</xdr:rowOff>
    </xdr:from>
    <xdr:ext cx="531299" cy="259045"/>
    <xdr:sp macro="" textlink="">
      <xdr:nvSpPr>
        <xdr:cNvPr id="343" name="テキスト ボックス 342"/>
        <xdr:cNvSpPr txBox="1"/>
      </xdr:nvSpPr>
      <xdr:spPr>
        <a:xfrm>
          <a:off x="6072701" y="13138348"/>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344" name="直線コネクタ 343"/>
        <xdr:cNvCxnSpPr/>
      </xdr:nvCxnSpPr>
      <xdr:spPr>
        <a:xfrm>
          <a:off x="6604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74</xdr:row>
      <xdr:rowOff>124477</xdr:rowOff>
    </xdr:from>
    <xdr:ext cx="531299" cy="259045"/>
    <xdr:sp macro="" textlink="">
      <xdr:nvSpPr>
        <xdr:cNvPr id="345" name="テキスト ボックス 344"/>
        <xdr:cNvSpPr txBox="1"/>
      </xdr:nvSpPr>
      <xdr:spPr>
        <a:xfrm>
          <a:off x="6072701" y="1281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346" name="【公営住宅】&#10;一人当たり面積グラフ枠"/>
        <xdr:cNvSpPr/>
      </xdr:nvSpPr>
      <xdr:spPr>
        <a:xfrm>
          <a:off x="6604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77</xdr:row>
      <xdr:rowOff>169414</xdr:rowOff>
    </xdr:from>
    <xdr:to>
      <xdr:col>54</xdr:col>
      <xdr:colOff>189865</xdr:colOff>
      <xdr:row>86</xdr:row>
      <xdr:rowOff>160009</xdr:rowOff>
    </xdr:to>
    <xdr:cxnSp macro="">
      <xdr:nvCxnSpPr>
        <xdr:cNvPr id="347" name="直線コネクタ 346"/>
        <xdr:cNvCxnSpPr/>
      </xdr:nvCxnSpPr>
      <xdr:spPr>
        <a:xfrm flipV="1">
          <a:off x="10476865" y="13371064"/>
          <a:ext cx="0" cy="153364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163836</xdr:rowOff>
    </xdr:from>
    <xdr:ext cx="469744" cy="259045"/>
    <xdr:sp macro="" textlink="">
      <xdr:nvSpPr>
        <xdr:cNvPr id="348" name="【公営住宅】&#10;一人当たり面積最小値テキスト"/>
        <xdr:cNvSpPr txBox="1"/>
      </xdr:nvSpPr>
      <xdr:spPr>
        <a:xfrm>
          <a:off x="10515600" y="149085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160009</xdr:rowOff>
    </xdr:from>
    <xdr:to>
      <xdr:col>55</xdr:col>
      <xdr:colOff>88900</xdr:colOff>
      <xdr:row>86</xdr:row>
      <xdr:rowOff>160009</xdr:rowOff>
    </xdr:to>
    <xdr:cxnSp macro="">
      <xdr:nvCxnSpPr>
        <xdr:cNvPr id="349" name="直線コネクタ 348"/>
        <xdr:cNvCxnSpPr/>
      </xdr:nvCxnSpPr>
      <xdr:spPr>
        <a:xfrm>
          <a:off x="10388600" y="1490470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76</xdr:row>
      <xdr:rowOff>116091</xdr:rowOff>
    </xdr:from>
    <xdr:ext cx="534377" cy="259045"/>
    <xdr:sp macro="" textlink="">
      <xdr:nvSpPr>
        <xdr:cNvPr id="350" name="【公営住宅】&#10;一人当たり面積最大値テキスト"/>
        <xdr:cNvSpPr txBox="1"/>
      </xdr:nvSpPr>
      <xdr:spPr>
        <a:xfrm>
          <a:off x="10515600" y="131462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47.229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77</xdr:row>
      <xdr:rowOff>169414</xdr:rowOff>
    </xdr:from>
    <xdr:to>
      <xdr:col>55</xdr:col>
      <xdr:colOff>88900</xdr:colOff>
      <xdr:row>77</xdr:row>
      <xdr:rowOff>169414</xdr:rowOff>
    </xdr:to>
    <xdr:cxnSp macro="">
      <xdr:nvCxnSpPr>
        <xdr:cNvPr id="351" name="直線コネクタ 350"/>
        <xdr:cNvCxnSpPr/>
      </xdr:nvCxnSpPr>
      <xdr:spPr>
        <a:xfrm>
          <a:off x="10388600" y="133710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85</xdr:row>
      <xdr:rowOff>45708</xdr:rowOff>
    </xdr:from>
    <xdr:ext cx="469744" cy="259045"/>
    <xdr:sp macro="" textlink="">
      <xdr:nvSpPr>
        <xdr:cNvPr id="352" name="【公営住宅】&#10;一人当たり面積平均値テキスト"/>
        <xdr:cNvSpPr txBox="1"/>
      </xdr:nvSpPr>
      <xdr:spPr>
        <a:xfrm>
          <a:off x="10515600" y="1461895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2.912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86</xdr:row>
      <xdr:rowOff>22831</xdr:rowOff>
    </xdr:from>
    <xdr:to>
      <xdr:col>55</xdr:col>
      <xdr:colOff>50800</xdr:colOff>
      <xdr:row>86</xdr:row>
      <xdr:rowOff>124431</xdr:rowOff>
    </xdr:to>
    <xdr:sp macro="" textlink="">
      <xdr:nvSpPr>
        <xdr:cNvPr id="353" name="フローチャート: 判断 352"/>
        <xdr:cNvSpPr/>
      </xdr:nvSpPr>
      <xdr:spPr>
        <a:xfrm>
          <a:off x="10426700" y="147675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86</xdr:row>
      <xdr:rowOff>22211</xdr:rowOff>
    </xdr:from>
    <xdr:to>
      <xdr:col>50</xdr:col>
      <xdr:colOff>165100</xdr:colOff>
      <xdr:row>86</xdr:row>
      <xdr:rowOff>123811</xdr:rowOff>
    </xdr:to>
    <xdr:sp macro="" textlink="">
      <xdr:nvSpPr>
        <xdr:cNvPr id="354" name="フローチャート: 判断 353"/>
        <xdr:cNvSpPr/>
      </xdr:nvSpPr>
      <xdr:spPr>
        <a:xfrm>
          <a:off x="9588500" y="147669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86</xdr:row>
      <xdr:rowOff>19664</xdr:rowOff>
    </xdr:from>
    <xdr:to>
      <xdr:col>46</xdr:col>
      <xdr:colOff>38100</xdr:colOff>
      <xdr:row>86</xdr:row>
      <xdr:rowOff>121264</xdr:rowOff>
    </xdr:to>
    <xdr:sp macro="" textlink="">
      <xdr:nvSpPr>
        <xdr:cNvPr id="355" name="フローチャート: 判断 354"/>
        <xdr:cNvSpPr/>
      </xdr:nvSpPr>
      <xdr:spPr>
        <a:xfrm>
          <a:off x="8699500" y="147643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86</xdr:row>
      <xdr:rowOff>25281</xdr:rowOff>
    </xdr:from>
    <xdr:to>
      <xdr:col>41</xdr:col>
      <xdr:colOff>101600</xdr:colOff>
      <xdr:row>86</xdr:row>
      <xdr:rowOff>126881</xdr:rowOff>
    </xdr:to>
    <xdr:sp macro="" textlink="">
      <xdr:nvSpPr>
        <xdr:cNvPr id="356" name="フローチャート: 判断 355"/>
        <xdr:cNvSpPr/>
      </xdr:nvSpPr>
      <xdr:spPr>
        <a:xfrm>
          <a:off x="7810500" y="147699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86</xdr:row>
      <xdr:rowOff>25966</xdr:rowOff>
    </xdr:from>
    <xdr:to>
      <xdr:col>36</xdr:col>
      <xdr:colOff>165100</xdr:colOff>
      <xdr:row>86</xdr:row>
      <xdr:rowOff>127566</xdr:rowOff>
    </xdr:to>
    <xdr:sp macro="" textlink="">
      <xdr:nvSpPr>
        <xdr:cNvPr id="357" name="フローチャート: 判断 356"/>
        <xdr:cNvSpPr/>
      </xdr:nvSpPr>
      <xdr:spPr>
        <a:xfrm>
          <a:off x="6921500" y="147706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358" name="テキスト ボックス 357"/>
        <xdr:cNvSpPr txBox="1"/>
      </xdr:nvSpPr>
      <xdr:spPr>
        <a:xfrm>
          <a:off x="10287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359" name="テキスト ボックス 358"/>
        <xdr:cNvSpPr txBox="1"/>
      </xdr:nvSpPr>
      <xdr:spPr>
        <a:xfrm>
          <a:off x="944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360" name="テキスト ボックス 359"/>
        <xdr:cNvSpPr txBox="1"/>
      </xdr:nvSpPr>
      <xdr:spPr>
        <a:xfrm>
          <a:off x="855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361" name="テキスト ボックス 360"/>
        <xdr:cNvSpPr txBox="1"/>
      </xdr:nvSpPr>
      <xdr:spPr>
        <a:xfrm>
          <a:off x="767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362" name="テキスト ボックス 361"/>
        <xdr:cNvSpPr txBox="1"/>
      </xdr:nvSpPr>
      <xdr:spPr>
        <a:xfrm>
          <a:off x="678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86</xdr:row>
      <xdr:rowOff>38768</xdr:rowOff>
    </xdr:from>
    <xdr:to>
      <xdr:col>55</xdr:col>
      <xdr:colOff>50800</xdr:colOff>
      <xdr:row>86</xdr:row>
      <xdr:rowOff>140368</xdr:rowOff>
    </xdr:to>
    <xdr:sp macro="" textlink="">
      <xdr:nvSpPr>
        <xdr:cNvPr id="363" name="楕円 362"/>
        <xdr:cNvSpPr/>
      </xdr:nvSpPr>
      <xdr:spPr>
        <a:xfrm>
          <a:off x="10426700" y="147834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86</xdr:row>
      <xdr:rowOff>1258</xdr:rowOff>
    </xdr:from>
    <xdr:ext cx="469744" cy="259045"/>
    <xdr:sp macro="" textlink="">
      <xdr:nvSpPr>
        <xdr:cNvPr id="364" name="【公営住宅】&#10;一人当たり面積該当値テキスト"/>
        <xdr:cNvSpPr txBox="1"/>
      </xdr:nvSpPr>
      <xdr:spPr>
        <a:xfrm>
          <a:off x="10515600" y="147459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2.424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86</xdr:row>
      <xdr:rowOff>36416</xdr:rowOff>
    </xdr:from>
    <xdr:to>
      <xdr:col>50</xdr:col>
      <xdr:colOff>165100</xdr:colOff>
      <xdr:row>86</xdr:row>
      <xdr:rowOff>138016</xdr:rowOff>
    </xdr:to>
    <xdr:sp macro="" textlink="">
      <xdr:nvSpPr>
        <xdr:cNvPr id="365" name="楕円 364"/>
        <xdr:cNvSpPr/>
      </xdr:nvSpPr>
      <xdr:spPr>
        <a:xfrm>
          <a:off x="9588500" y="147811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86</xdr:row>
      <xdr:rowOff>87216</xdr:rowOff>
    </xdr:from>
    <xdr:to>
      <xdr:col>55</xdr:col>
      <xdr:colOff>0</xdr:colOff>
      <xdr:row>86</xdr:row>
      <xdr:rowOff>89568</xdr:rowOff>
    </xdr:to>
    <xdr:cxnSp macro="">
      <xdr:nvCxnSpPr>
        <xdr:cNvPr id="366" name="直線コネクタ 365"/>
        <xdr:cNvCxnSpPr/>
      </xdr:nvCxnSpPr>
      <xdr:spPr>
        <a:xfrm>
          <a:off x="9639300" y="14831916"/>
          <a:ext cx="838200" cy="23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86</xdr:row>
      <xdr:rowOff>37331</xdr:rowOff>
    </xdr:from>
    <xdr:to>
      <xdr:col>46</xdr:col>
      <xdr:colOff>38100</xdr:colOff>
      <xdr:row>86</xdr:row>
      <xdr:rowOff>138931</xdr:rowOff>
    </xdr:to>
    <xdr:sp macro="" textlink="">
      <xdr:nvSpPr>
        <xdr:cNvPr id="367" name="楕円 366"/>
        <xdr:cNvSpPr/>
      </xdr:nvSpPr>
      <xdr:spPr>
        <a:xfrm>
          <a:off x="8699500" y="147820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86</xdr:row>
      <xdr:rowOff>87216</xdr:rowOff>
    </xdr:from>
    <xdr:to>
      <xdr:col>50</xdr:col>
      <xdr:colOff>114300</xdr:colOff>
      <xdr:row>86</xdr:row>
      <xdr:rowOff>88131</xdr:rowOff>
    </xdr:to>
    <xdr:cxnSp macro="">
      <xdr:nvCxnSpPr>
        <xdr:cNvPr id="368" name="直線コネクタ 367"/>
        <xdr:cNvCxnSpPr/>
      </xdr:nvCxnSpPr>
      <xdr:spPr>
        <a:xfrm flipV="1">
          <a:off x="8750300" y="14831916"/>
          <a:ext cx="889000" cy="9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86</xdr:row>
      <xdr:rowOff>39519</xdr:rowOff>
    </xdr:from>
    <xdr:to>
      <xdr:col>41</xdr:col>
      <xdr:colOff>101600</xdr:colOff>
      <xdr:row>86</xdr:row>
      <xdr:rowOff>141119</xdr:rowOff>
    </xdr:to>
    <xdr:sp macro="" textlink="">
      <xdr:nvSpPr>
        <xdr:cNvPr id="369" name="楕円 368"/>
        <xdr:cNvSpPr/>
      </xdr:nvSpPr>
      <xdr:spPr>
        <a:xfrm>
          <a:off x="7810500" y="147842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86</xdr:row>
      <xdr:rowOff>88131</xdr:rowOff>
    </xdr:from>
    <xdr:to>
      <xdr:col>45</xdr:col>
      <xdr:colOff>177800</xdr:colOff>
      <xdr:row>86</xdr:row>
      <xdr:rowOff>90319</xdr:rowOff>
    </xdr:to>
    <xdr:cxnSp macro="">
      <xdr:nvCxnSpPr>
        <xdr:cNvPr id="370" name="直線コネクタ 369"/>
        <xdr:cNvCxnSpPr/>
      </xdr:nvCxnSpPr>
      <xdr:spPr>
        <a:xfrm flipV="1">
          <a:off x="7861300" y="14832831"/>
          <a:ext cx="889000" cy="21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86</xdr:row>
      <xdr:rowOff>42686</xdr:rowOff>
    </xdr:from>
    <xdr:to>
      <xdr:col>36</xdr:col>
      <xdr:colOff>165100</xdr:colOff>
      <xdr:row>86</xdr:row>
      <xdr:rowOff>144286</xdr:rowOff>
    </xdr:to>
    <xdr:sp macro="" textlink="">
      <xdr:nvSpPr>
        <xdr:cNvPr id="371" name="楕円 370"/>
        <xdr:cNvSpPr/>
      </xdr:nvSpPr>
      <xdr:spPr>
        <a:xfrm>
          <a:off x="6921500" y="147873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86</xdr:row>
      <xdr:rowOff>90319</xdr:rowOff>
    </xdr:from>
    <xdr:to>
      <xdr:col>41</xdr:col>
      <xdr:colOff>50800</xdr:colOff>
      <xdr:row>86</xdr:row>
      <xdr:rowOff>93486</xdr:rowOff>
    </xdr:to>
    <xdr:cxnSp macro="">
      <xdr:nvCxnSpPr>
        <xdr:cNvPr id="372" name="直線コネクタ 371"/>
        <xdr:cNvCxnSpPr/>
      </xdr:nvCxnSpPr>
      <xdr:spPr>
        <a:xfrm flipV="1">
          <a:off x="6972300" y="14835019"/>
          <a:ext cx="889000" cy="31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84</xdr:row>
      <xdr:rowOff>140338</xdr:rowOff>
    </xdr:from>
    <xdr:ext cx="469744" cy="259045"/>
    <xdr:sp macro="" textlink="">
      <xdr:nvSpPr>
        <xdr:cNvPr id="373" name="n_1aveValue【公営住宅】&#10;一人当たり面積"/>
        <xdr:cNvSpPr txBox="1"/>
      </xdr:nvSpPr>
      <xdr:spPr>
        <a:xfrm>
          <a:off x="9391727" y="145421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84</xdr:row>
      <xdr:rowOff>137791</xdr:rowOff>
    </xdr:from>
    <xdr:ext cx="469744" cy="259045"/>
    <xdr:sp macro="" textlink="">
      <xdr:nvSpPr>
        <xdr:cNvPr id="374" name="n_2aveValue【公営住宅】&#10;一人当たり面積"/>
        <xdr:cNvSpPr txBox="1"/>
      </xdr:nvSpPr>
      <xdr:spPr>
        <a:xfrm>
          <a:off x="8515427" y="145395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84</xdr:row>
      <xdr:rowOff>143408</xdr:rowOff>
    </xdr:from>
    <xdr:ext cx="469744" cy="259045"/>
    <xdr:sp macro="" textlink="">
      <xdr:nvSpPr>
        <xdr:cNvPr id="375" name="n_3aveValue【公営住宅】&#10;一人当たり面積"/>
        <xdr:cNvSpPr txBox="1"/>
      </xdr:nvSpPr>
      <xdr:spPr>
        <a:xfrm>
          <a:off x="7626427" y="145452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84</xdr:row>
      <xdr:rowOff>144093</xdr:rowOff>
    </xdr:from>
    <xdr:ext cx="469744" cy="259045"/>
    <xdr:sp macro="" textlink="">
      <xdr:nvSpPr>
        <xdr:cNvPr id="376" name="n_4aveValue【公営住宅】&#10;一人当たり面積"/>
        <xdr:cNvSpPr txBox="1"/>
      </xdr:nvSpPr>
      <xdr:spPr>
        <a:xfrm>
          <a:off x="6737427" y="145458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86</xdr:row>
      <xdr:rowOff>129143</xdr:rowOff>
    </xdr:from>
    <xdr:ext cx="469744" cy="259045"/>
    <xdr:sp macro="" textlink="">
      <xdr:nvSpPr>
        <xdr:cNvPr id="377" name="n_1mainValue【公営住宅】&#10;一人当たり面積"/>
        <xdr:cNvSpPr txBox="1"/>
      </xdr:nvSpPr>
      <xdr:spPr>
        <a:xfrm>
          <a:off x="9391727" y="148738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86</xdr:row>
      <xdr:rowOff>130058</xdr:rowOff>
    </xdr:from>
    <xdr:ext cx="469744" cy="259045"/>
    <xdr:sp macro="" textlink="">
      <xdr:nvSpPr>
        <xdr:cNvPr id="378" name="n_2mainValue【公営住宅】&#10;一人当たり面積"/>
        <xdr:cNvSpPr txBox="1"/>
      </xdr:nvSpPr>
      <xdr:spPr>
        <a:xfrm>
          <a:off x="8515427" y="148747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86</xdr:row>
      <xdr:rowOff>132246</xdr:rowOff>
    </xdr:from>
    <xdr:ext cx="469744" cy="259045"/>
    <xdr:sp macro="" textlink="">
      <xdr:nvSpPr>
        <xdr:cNvPr id="379" name="n_3mainValue【公営住宅】&#10;一人当たり面積"/>
        <xdr:cNvSpPr txBox="1"/>
      </xdr:nvSpPr>
      <xdr:spPr>
        <a:xfrm>
          <a:off x="7626427" y="148769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86</xdr:row>
      <xdr:rowOff>135413</xdr:rowOff>
    </xdr:from>
    <xdr:ext cx="469744" cy="259045"/>
    <xdr:sp macro="" textlink="">
      <xdr:nvSpPr>
        <xdr:cNvPr id="380" name="n_4mainValue【公営住宅】&#10;一人当たり面積"/>
        <xdr:cNvSpPr txBox="1"/>
      </xdr:nvSpPr>
      <xdr:spPr>
        <a:xfrm>
          <a:off x="6737427" y="148801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381" name="正方形/長方形 380"/>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382" name="正方形/長方形 381"/>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383" name="正方形/長方形 382"/>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384" name="正方形/長方形 383"/>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385" name="正方形/長方形 384"/>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386" name="正方形/長方形 385"/>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387" name="正方形/長方形 386"/>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388" name="正方形/長方形 387"/>
        <xdr:cNvSpPr/>
      </xdr:nvSpPr>
      <xdr:spPr>
        <a:xfrm>
          <a:off x="762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91</xdr:row>
      <xdr:rowOff>19050</xdr:rowOff>
    </xdr:from>
    <xdr:to>
      <xdr:col>59</xdr:col>
      <xdr:colOff>88900</xdr:colOff>
      <xdr:row>94</xdr:row>
      <xdr:rowOff>139700</xdr:rowOff>
    </xdr:to>
    <xdr:sp macro="" textlink="">
      <xdr:nvSpPr>
        <xdr:cNvPr id="389" name="正方形/長方形 388"/>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390" name="正方形/長方形 389"/>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391" name="正方形/長方形 390"/>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392" name="正方形/長方形 391"/>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393" name="正方形/長方形 392"/>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113,065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394" name="正方形/長方形 393"/>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395" name="正方形/長方形 394"/>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81,266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396" name="正方形/長方形 395"/>
        <xdr:cNvSpPr/>
      </xdr:nvSpPr>
      <xdr:spPr>
        <a:xfrm>
          <a:off x="6604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24</xdr:row>
      <xdr:rowOff>76200</xdr:rowOff>
    </xdr:from>
    <xdr:to>
      <xdr:col>90</xdr:col>
      <xdr:colOff>25400</xdr:colOff>
      <xdr:row>28</xdr:row>
      <xdr:rowOff>25400</xdr:rowOff>
    </xdr:to>
    <xdr:sp macro="" textlink="">
      <xdr:nvSpPr>
        <xdr:cNvPr id="397" name="正方形/長方形 396"/>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398" name="正方形/長方形 397"/>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399" name="正方形/長方形 398"/>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400" name="正方形/長方形 399"/>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401" name="正方形/長方形 400"/>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402" name="正方形/長方形 401"/>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403" name="正方形/長方形 402"/>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404" name="正方形/長方形 403"/>
        <xdr:cNvSpPr/>
      </xdr:nvSpPr>
      <xdr:spPr>
        <a:xfrm>
          <a:off x="12446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405" name="テキスト ボックス 404"/>
        <xdr:cNvSpPr txBox="1"/>
      </xdr:nvSpPr>
      <xdr:spPr>
        <a:xfrm>
          <a:off x="12407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406" name="直線コネクタ 405"/>
        <xdr:cNvCxnSpPr/>
      </xdr:nvCxnSpPr>
      <xdr:spPr>
        <a:xfrm>
          <a:off x="12446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43</xdr:row>
      <xdr:rowOff>105427</xdr:rowOff>
    </xdr:from>
    <xdr:ext cx="467179" cy="259045"/>
    <xdr:sp macro="" textlink="">
      <xdr:nvSpPr>
        <xdr:cNvPr id="407" name="テキスト ボックス 406"/>
        <xdr:cNvSpPr txBox="1"/>
      </xdr:nvSpPr>
      <xdr:spPr>
        <a:xfrm>
          <a:off x="11978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42</xdr:row>
      <xdr:rowOff>92528</xdr:rowOff>
    </xdr:from>
    <xdr:to>
      <xdr:col>89</xdr:col>
      <xdr:colOff>177800</xdr:colOff>
      <xdr:row>42</xdr:row>
      <xdr:rowOff>92528</xdr:rowOff>
    </xdr:to>
    <xdr:cxnSp macro="">
      <xdr:nvCxnSpPr>
        <xdr:cNvPr id="408" name="直線コネクタ 407"/>
        <xdr:cNvCxnSpPr/>
      </xdr:nvCxnSpPr>
      <xdr:spPr>
        <a:xfrm>
          <a:off x="12446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41</xdr:row>
      <xdr:rowOff>121755</xdr:rowOff>
    </xdr:from>
    <xdr:ext cx="467179" cy="259045"/>
    <xdr:sp macro="" textlink="">
      <xdr:nvSpPr>
        <xdr:cNvPr id="409" name="テキスト ボックス 408"/>
        <xdr:cNvSpPr txBox="1"/>
      </xdr:nvSpPr>
      <xdr:spPr>
        <a:xfrm>
          <a:off x="11978821" y="715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108857</xdr:rowOff>
    </xdr:from>
    <xdr:to>
      <xdr:col>89</xdr:col>
      <xdr:colOff>177800</xdr:colOff>
      <xdr:row>40</xdr:row>
      <xdr:rowOff>108857</xdr:rowOff>
    </xdr:to>
    <xdr:cxnSp macro="">
      <xdr:nvCxnSpPr>
        <xdr:cNvPr id="410" name="直線コネクタ 409"/>
        <xdr:cNvCxnSpPr/>
      </xdr:nvCxnSpPr>
      <xdr:spPr>
        <a:xfrm>
          <a:off x="12446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138084</xdr:rowOff>
    </xdr:from>
    <xdr:ext cx="403059" cy="259045"/>
    <xdr:sp macro="" textlink="">
      <xdr:nvSpPr>
        <xdr:cNvPr id="411" name="テキスト ボックス 410"/>
        <xdr:cNvSpPr txBox="1"/>
      </xdr:nvSpPr>
      <xdr:spPr>
        <a:xfrm>
          <a:off x="12042941" y="682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38</xdr:row>
      <xdr:rowOff>125185</xdr:rowOff>
    </xdr:from>
    <xdr:to>
      <xdr:col>89</xdr:col>
      <xdr:colOff>177800</xdr:colOff>
      <xdr:row>38</xdr:row>
      <xdr:rowOff>125185</xdr:rowOff>
    </xdr:to>
    <xdr:cxnSp macro="">
      <xdr:nvCxnSpPr>
        <xdr:cNvPr id="412" name="直線コネクタ 411"/>
        <xdr:cNvCxnSpPr/>
      </xdr:nvCxnSpPr>
      <xdr:spPr>
        <a:xfrm>
          <a:off x="12446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37</xdr:row>
      <xdr:rowOff>154412</xdr:rowOff>
    </xdr:from>
    <xdr:ext cx="403059" cy="259045"/>
    <xdr:sp macro="" textlink="">
      <xdr:nvSpPr>
        <xdr:cNvPr id="413" name="テキスト ボックス 412"/>
        <xdr:cNvSpPr txBox="1"/>
      </xdr:nvSpPr>
      <xdr:spPr>
        <a:xfrm>
          <a:off x="12042941" y="649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141514</xdr:rowOff>
    </xdr:from>
    <xdr:to>
      <xdr:col>89</xdr:col>
      <xdr:colOff>177800</xdr:colOff>
      <xdr:row>36</xdr:row>
      <xdr:rowOff>141514</xdr:rowOff>
    </xdr:to>
    <xdr:cxnSp macro="">
      <xdr:nvCxnSpPr>
        <xdr:cNvPr id="414" name="直線コネクタ 413"/>
        <xdr:cNvCxnSpPr/>
      </xdr:nvCxnSpPr>
      <xdr:spPr>
        <a:xfrm>
          <a:off x="12446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35</xdr:row>
      <xdr:rowOff>170741</xdr:rowOff>
    </xdr:from>
    <xdr:ext cx="403059" cy="259045"/>
    <xdr:sp macro="" textlink="">
      <xdr:nvSpPr>
        <xdr:cNvPr id="415" name="テキスト ボックス 414"/>
        <xdr:cNvSpPr txBox="1"/>
      </xdr:nvSpPr>
      <xdr:spPr>
        <a:xfrm>
          <a:off x="12042941" y="617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157843</xdr:rowOff>
    </xdr:from>
    <xdr:to>
      <xdr:col>89</xdr:col>
      <xdr:colOff>177800</xdr:colOff>
      <xdr:row>34</xdr:row>
      <xdr:rowOff>157843</xdr:rowOff>
    </xdr:to>
    <xdr:cxnSp macro="">
      <xdr:nvCxnSpPr>
        <xdr:cNvPr id="416" name="直線コネクタ 415"/>
        <xdr:cNvCxnSpPr/>
      </xdr:nvCxnSpPr>
      <xdr:spPr>
        <a:xfrm>
          <a:off x="12446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15620</xdr:rowOff>
    </xdr:from>
    <xdr:ext cx="403059" cy="259045"/>
    <xdr:sp macro="" textlink="">
      <xdr:nvSpPr>
        <xdr:cNvPr id="417" name="テキスト ボックス 416"/>
        <xdr:cNvSpPr txBox="1"/>
      </xdr:nvSpPr>
      <xdr:spPr>
        <a:xfrm>
          <a:off x="12042941" y="584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2722</xdr:rowOff>
    </xdr:from>
    <xdr:to>
      <xdr:col>89</xdr:col>
      <xdr:colOff>177800</xdr:colOff>
      <xdr:row>33</xdr:row>
      <xdr:rowOff>2722</xdr:rowOff>
    </xdr:to>
    <xdr:cxnSp macro="">
      <xdr:nvCxnSpPr>
        <xdr:cNvPr id="418" name="直線コネクタ 417"/>
        <xdr:cNvCxnSpPr/>
      </xdr:nvCxnSpPr>
      <xdr:spPr>
        <a:xfrm>
          <a:off x="12446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32</xdr:row>
      <xdr:rowOff>31949</xdr:rowOff>
    </xdr:from>
    <xdr:ext cx="338939" cy="259045"/>
    <xdr:sp macro="" textlink="">
      <xdr:nvSpPr>
        <xdr:cNvPr id="419" name="テキスト ボックス 418"/>
        <xdr:cNvSpPr txBox="1"/>
      </xdr:nvSpPr>
      <xdr:spPr>
        <a:xfrm>
          <a:off x="12107061" y="55183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420" name="直線コネクタ 419"/>
        <xdr:cNvCxnSpPr/>
      </xdr:nvCxnSpPr>
      <xdr:spPr>
        <a:xfrm>
          <a:off x="12446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31</xdr:row>
      <xdr:rowOff>19050</xdr:rowOff>
    </xdr:from>
    <xdr:to>
      <xdr:col>90</xdr:col>
      <xdr:colOff>25400</xdr:colOff>
      <xdr:row>44</xdr:row>
      <xdr:rowOff>76200</xdr:rowOff>
    </xdr:to>
    <xdr:sp macro="" textlink="">
      <xdr:nvSpPr>
        <xdr:cNvPr id="421" name="【認定こども園・幼稚園・保育所】&#10;有形固定資産減価償却率グラフ枠"/>
        <xdr:cNvSpPr/>
      </xdr:nvSpPr>
      <xdr:spPr>
        <a:xfrm>
          <a:off x="12446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33</xdr:row>
      <xdr:rowOff>74567</xdr:rowOff>
    </xdr:from>
    <xdr:to>
      <xdr:col>85</xdr:col>
      <xdr:colOff>126364</xdr:colOff>
      <xdr:row>42</xdr:row>
      <xdr:rowOff>46809</xdr:rowOff>
    </xdr:to>
    <xdr:cxnSp macro="">
      <xdr:nvCxnSpPr>
        <xdr:cNvPr id="422" name="直線コネクタ 421"/>
        <xdr:cNvCxnSpPr/>
      </xdr:nvCxnSpPr>
      <xdr:spPr>
        <a:xfrm flipV="1">
          <a:off x="16318864" y="5732417"/>
          <a:ext cx="0" cy="151529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42</xdr:row>
      <xdr:rowOff>50636</xdr:rowOff>
    </xdr:from>
    <xdr:ext cx="405111" cy="259045"/>
    <xdr:sp macro="" textlink="">
      <xdr:nvSpPr>
        <xdr:cNvPr id="423" name="【認定こども園・幼稚園・保育所】&#10;有形固定資産減価償却率最小値テキスト"/>
        <xdr:cNvSpPr txBox="1"/>
      </xdr:nvSpPr>
      <xdr:spPr>
        <a:xfrm>
          <a:off x="16357600" y="725153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42</xdr:row>
      <xdr:rowOff>46809</xdr:rowOff>
    </xdr:from>
    <xdr:to>
      <xdr:col>86</xdr:col>
      <xdr:colOff>25400</xdr:colOff>
      <xdr:row>42</xdr:row>
      <xdr:rowOff>46809</xdr:rowOff>
    </xdr:to>
    <xdr:cxnSp macro="">
      <xdr:nvCxnSpPr>
        <xdr:cNvPr id="424" name="直線コネクタ 423"/>
        <xdr:cNvCxnSpPr/>
      </xdr:nvCxnSpPr>
      <xdr:spPr>
        <a:xfrm>
          <a:off x="16230600" y="724770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32</xdr:row>
      <xdr:rowOff>21244</xdr:rowOff>
    </xdr:from>
    <xdr:ext cx="340478" cy="259045"/>
    <xdr:sp macro="" textlink="">
      <xdr:nvSpPr>
        <xdr:cNvPr id="425" name="【認定こども園・幼稚園・保育所】&#10;有形固定資産減価償却率最大値テキスト"/>
        <xdr:cNvSpPr txBox="1"/>
      </xdr:nvSpPr>
      <xdr:spPr>
        <a:xfrm>
          <a:off x="16357600" y="5507644"/>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33</xdr:row>
      <xdr:rowOff>74567</xdr:rowOff>
    </xdr:from>
    <xdr:to>
      <xdr:col>86</xdr:col>
      <xdr:colOff>25400</xdr:colOff>
      <xdr:row>33</xdr:row>
      <xdr:rowOff>74567</xdr:rowOff>
    </xdr:to>
    <xdr:cxnSp macro="">
      <xdr:nvCxnSpPr>
        <xdr:cNvPr id="426" name="直線コネクタ 425"/>
        <xdr:cNvCxnSpPr/>
      </xdr:nvCxnSpPr>
      <xdr:spPr>
        <a:xfrm>
          <a:off x="16230600" y="57324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36</xdr:row>
      <xdr:rowOff>164210</xdr:rowOff>
    </xdr:from>
    <xdr:ext cx="405111" cy="259045"/>
    <xdr:sp macro="" textlink="">
      <xdr:nvSpPr>
        <xdr:cNvPr id="427" name="【認定こども園・幼稚園・保育所】&#10;有形固定資産減価償却率平均値テキスト"/>
        <xdr:cNvSpPr txBox="1"/>
      </xdr:nvSpPr>
      <xdr:spPr>
        <a:xfrm>
          <a:off x="16357600" y="6336410"/>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141333</xdr:rowOff>
    </xdr:from>
    <xdr:to>
      <xdr:col>85</xdr:col>
      <xdr:colOff>177800</xdr:colOff>
      <xdr:row>38</xdr:row>
      <xdr:rowOff>71482</xdr:rowOff>
    </xdr:to>
    <xdr:sp macro="" textlink="">
      <xdr:nvSpPr>
        <xdr:cNvPr id="428" name="フローチャート: 判断 427"/>
        <xdr:cNvSpPr/>
      </xdr:nvSpPr>
      <xdr:spPr>
        <a:xfrm>
          <a:off x="16268700" y="6484983"/>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37</xdr:row>
      <xdr:rowOff>147864</xdr:rowOff>
    </xdr:from>
    <xdr:to>
      <xdr:col>81</xdr:col>
      <xdr:colOff>101600</xdr:colOff>
      <xdr:row>38</xdr:row>
      <xdr:rowOff>78014</xdr:rowOff>
    </xdr:to>
    <xdr:sp macro="" textlink="">
      <xdr:nvSpPr>
        <xdr:cNvPr id="429" name="フローチャート: 判断 428"/>
        <xdr:cNvSpPr/>
      </xdr:nvSpPr>
      <xdr:spPr>
        <a:xfrm>
          <a:off x="15430500" y="64915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37</xdr:row>
      <xdr:rowOff>131536</xdr:rowOff>
    </xdr:from>
    <xdr:to>
      <xdr:col>76</xdr:col>
      <xdr:colOff>165100</xdr:colOff>
      <xdr:row>38</xdr:row>
      <xdr:rowOff>61686</xdr:rowOff>
    </xdr:to>
    <xdr:sp macro="" textlink="">
      <xdr:nvSpPr>
        <xdr:cNvPr id="430" name="フローチャート: 判断 429"/>
        <xdr:cNvSpPr/>
      </xdr:nvSpPr>
      <xdr:spPr>
        <a:xfrm>
          <a:off x="14541500" y="64751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37</xdr:row>
      <xdr:rowOff>146231</xdr:rowOff>
    </xdr:from>
    <xdr:to>
      <xdr:col>72</xdr:col>
      <xdr:colOff>38100</xdr:colOff>
      <xdr:row>38</xdr:row>
      <xdr:rowOff>76381</xdr:rowOff>
    </xdr:to>
    <xdr:sp macro="" textlink="">
      <xdr:nvSpPr>
        <xdr:cNvPr id="431" name="フローチャート: 判断 430"/>
        <xdr:cNvSpPr/>
      </xdr:nvSpPr>
      <xdr:spPr>
        <a:xfrm>
          <a:off x="13652500" y="64898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37</xdr:row>
      <xdr:rowOff>102144</xdr:rowOff>
    </xdr:from>
    <xdr:to>
      <xdr:col>67</xdr:col>
      <xdr:colOff>101600</xdr:colOff>
      <xdr:row>38</xdr:row>
      <xdr:rowOff>32294</xdr:rowOff>
    </xdr:to>
    <xdr:sp macro="" textlink="">
      <xdr:nvSpPr>
        <xdr:cNvPr id="432" name="フローチャート: 判断 431"/>
        <xdr:cNvSpPr/>
      </xdr:nvSpPr>
      <xdr:spPr>
        <a:xfrm>
          <a:off x="12763500" y="64457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433" name="テキスト ボックス 432"/>
        <xdr:cNvSpPr txBox="1"/>
      </xdr:nvSpPr>
      <xdr:spPr>
        <a:xfrm>
          <a:off x="16129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434" name="テキスト ボックス 433"/>
        <xdr:cNvSpPr txBox="1"/>
      </xdr:nvSpPr>
      <xdr:spPr>
        <a:xfrm>
          <a:off x="1529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435" name="テキスト ボックス 434"/>
        <xdr:cNvSpPr txBox="1"/>
      </xdr:nvSpPr>
      <xdr:spPr>
        <a:xfrm>
          <a:off x="1440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436" name="テキスト ボックス 435"/>
        <xdr:cNvSpPr txBox="1"/>
      </xdr:nvSpPr>
      <xdr:spPr>
        <a:xfrm>
          <a:off x="1351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437" name="テキスト ボックス 436"/>
        <xdr:cNvSpPr txBox="1"/>
      </xdr:nvSpPr>
      <xdr:spPr>
        <a:xfrm>
          <a:off x="1262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40</xdr:row>
      <xdr:rowOff>126637</xdr:rowOff>
    </xdr:from>
    <xdr:to>
      <xdr:col>85</xdr:col>
      <xdr:colOff>177800</xdr:colOff>
      <xdr:row>41</xdr:row>
      <xdr:rowOff>56787</xdr:rowOff>
    </xdr:to>
    <xdr:sp macro="" textlink="">
      <xdr:nvSpPr>
        <xdr:cNvPr id="438" name="楕円 437"/>
        <xdr:cNvSpPr/>
      </xdr:nvSpPr>
      <xdr:spPr>
        <a:xfrm>
          <a:off x="16268700" y="69846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40</xdr:row>
      <xdr:rowOff>105064</xdr:rowOff>
    </xdr:from>
    <xdr:ext cx="405111" cy="259045"/>
    <xdr:sp macro="" textlink="">
      <xdr:nvSpPr>
        <xdr:cNvPr id="439" name="【認定こども園・幼稚園・保育所】&#10;有形固定資産減価償却率該当値テキスト"/>
        <xdr:cNvSpPr txBox="1"/>
      </xdr:nvSpPr>
      <xdr:spPr>
        <a:xfrm>
          <a:off x="16357600" y="696306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40</xdr:row>
      <xdr:rowOff>93980</xdr:rowOff>
    </xdr:from>
    <xdr:to>
      <xdr:col>81</xdr:col>
      <xdr:colOff>101600</xdr:colOff>
      <xdr:row>41</xdr:row>
      <xdr:rowOff>24130</xdr:rowOff>
    </xdr:to>
    <xdr:sp macro="" textlink="">
      <xdr:nvSpPr>
        <xdr:cNvPr id="440" name="楕円 439"/>
        <xdr:cNvSpPr/>
      </xdr:nvSpPr>
      <xdr:spPr>
        <a:xfrm>
          <a:off x="15430500" y="6951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40</xdr:row>
      <xdr:rowOff>144780</xdr:rowOff>
    </xdr:from>
    <xdr:to>
      <xdr:col>85</xdr:col>
      <xdr:colOff>127000</xdr:colOff>
      <xdr:row>41</xdr:row>
      <xdr:rowOff>5987</xdr:rowOff>
    </xdr:to>
    <xdr:cxnSp macro="">
      <xdr:nvCxnSpPr>
        <xdr:cNvPr id="441" name="直線コネクタ 440"/>
        <xdr:cNvCxnSpPr/>
      </xdr:nvCxnSpPr>
      <xdr:spPr>
        <a:xfrm>
          <a:off x="15481300" y="7002780"/>
          <a:ext cx="8382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40</xdr:row>
      <xdr:rowOff>44994</xdr:rowOff>
    </xdr:from>
    <xdr:to>
      <xdr:col>76</xdr:col>
      <xdr:colOff>165100</xdr:colOff>
      <xdr:row>40</xdr:row>
      <xdr:rowOff>146594</xdr:rowOff>
    </xdr:to>
    <xdr:sp macro="" textlink="">
      <xdr:nvSpPr>
        <xdr:cNvPr id="442" name="楕円 441"/>
        <xdr:cNvSpPr/>
      </xdr:nvSpPr>
      <xdr:spPr>
        <a:xfrm>
          <a:off x="14541500" y="69029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40</xdr:row>
      <xdr:rowOff>95794</xdr:rowOff>
    </xdr:from>
    <xdr:to>
      <xdr:col>81</xdr:col>
      <xdr:colOff>50800</xdr:colOff>
      <xdr:row>40</xdr:row>
      <xdr:rowOff>144780</xdr:rowOff>
    </xdr:to>
    <xdr:cxnSp macro="">
      <xdr:nvCxnSpPr>
        <xdr:cNvPr id="443" name="直線コネクタ 442"/>
        <xdr:cNvCxnSpPr/>
      </xdr:nvCxnSpPr>
      <xdr:spPr>
        <a:xfrm>
          <a:off x="14592300" y="6953794"/>
          <a:ext cx="889000" cy="489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40</xdr:row>
      <xdr:rowOff>10704</xdr:rowOff>
    </xdr:from>
    <xdr:to>
      <xdr:col>72</xdr:col>
      <xdr:colOff>38100</xdr:colOff>
      <xdr:row>40</xdr:row>
      <xdr:rowOff>112304</xdr:rowOff>
    </xdr:to>
    <xdr:sp macro="" textlink="">
      <xdr:nvSpPr>
        <xdr:cNvPr id="444" name="楕円 443"/>
        <xdr:cNvSpPr/>
      </xdr:nvSpPr>
      <xdr:spPr>
        <a:xfrm>
          <a:off x="13652500" y="68687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40</xdr:row>
      <xdr:rowOff>61504</xdr:rowOff>
    </xdr:from>
    <xdr:to>
      <xdr:col>76</xdr:col>
      <xdr:colOff>114300</xdr:colOff>
      <xdr:row>40</xdr:row>
      <xdr:rowOff>95794</xdr:rowOff>
    </xdr:to>
    <xdr:cxnSp macro="">
      <xdr:nvCxnSpPr>
        <xdr:cNvPr id="445" name="直線コネクタ 444"/>
        <xdr:cNvCxnSpPr/>
      </xdr:nvCxnSpPr>
      <xdr:spPr>
        <a:xfrm>
          <a:off x="13703300" y="6919504"/>
          <a:ext cx="889000" cy="342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38</xdr:row>
      <xdr:rowOff>103777</xdr:rowOff>
    </xdr:from>
    <xdr:to>
      <xdr:col>67</xdr:col>
      <xdr:colOff>101600</xdr:colOff>
      <xdr:row>39</xdr:row>
      <xdr:rowOff>33927</xdr:rowOff>
    </xdr:to>
    <xdr:sp macro="" textlink="">
      <xdr:nvSpPr>
        <xdr:cNvPr id="446" name="楕円 445"/>
        <xdr:cNvSpPr/>
      </xdr:nvSpPr>
      <xdr:spPr>
        <a:xfrm>
          <a:off x="12763500" y="66188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38</xdr:row>
      <xdr:rowOff>154577</xdr:rowOff>
    </xdr:from>
    <xdr:to>
      <xdr:col>71</xdr:col>
      <xdr:colOff>177800</xdr:colOff>
      <xdr:row>40</xdr:row>
      <xdr:rowOff>61504</xdr:rowOff>
    </xdr:to>
    <xdr:cxnSp macro="">
      <xdr:nvCxnSpPr>
        <xdr:cNvPr id="447" name="直線コネクタ 446"/>
        <xdr:cNvCxnSpPr/>
      </xdr:nvCxnSpPr>
      <xdr:spPr>
        <a:xfrm>
          <a:off x="12814300" y="6669677"/>
          <a:ext cx="889000" cy="2498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36</xdr:row>
      <xdr:rowOff>94541</xdr:rowOff>
    </xdr:from>
    <xdr:ext cx="405111" cy="259045"/>
    <xdr:sp macro="" textlink="">
      <xdr:nvSpPr>
        <xdr:cNvPr id="448" name="n_1aveValue【認定こども園・幼稚園・保育所】&#10;有形固定資産減価償却率"/>
        <xdr:cNvSpPr txBox="1"/>
      </xdr:nvSpPr>
      <xdr:spPr>
        <a:xfrm>
          <a:off x="15266044" y="62667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36</xdr:row>
      <xdr:rowOff>78213</xdr:rowOff>
    </xdr:from>
    <xdr:ext cx="405111" cy="259045"/>
    <xdr:sp macro="" textlink="">
      <xdr:nvSpPr>
        <xdr:cNvPr id="449" name="n_2aveValue【認定こども園・幼稚園・保育所】&#10;有形固定資産減価償却率"/>
        <xdr:cNvSpPr txBox="1"/>
      </xdr:nvSpPr>
      <xdr:spPr>
        <a:xfrm>
          <a:off x="14389744" y="62504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36</xdr:row>
      <xdr:rowOff>92908</xdr:rowOff>
    </xdr:from>
    <xdr:ext cx="405111" cy="259045"/>
    <xdr:sp macro="" textlink="">
      <xdr:nvSpPr>
        <xdr:cNvPr id="450" name="n_3aveValue【認定こども園・幼稚園・保育所】&#10;有形固定資産減価償却率"/>
        <xdr:cNvSpPr txBox="1"/>
      </xdr:nvSpPr>
      <xdr:spPr>
        <a:xfrm>
          <a:off x="13500744" y="626510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36</xdr:row>
      <xdr:rowOff>48821</xdr:rowOff>
    </xdr:from>
    <xdr:ext cx="405111" cy="259045"/>
    <xdr:sp macro="" textlink="">
      <xdr:nvSpPr>
        <xdr:cNvPr id="451" name="n_4aveValue【認定こども園・幼稚園・保育所】&#10;有形固定資産減価償却率"/>
        <xdr:cNvSpPr txBox="1"/>
      </xdr:nvSpPr>
      <xdr:spPr>
        <a:xfrm>
          <a:off x="12611744" y="62210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41</xdr:row>
      <xdr:rowOff>15257</xdr:rowOff>
    </xdr:from>
    <xdr:ext cx="405111" cy="259045"/>
    <xdr:sp macro="" textlink="">
      <xdr:nvSpPr>
        <xdr:cNvPr id="452" name="n_1mainValue【認定こども園・幼稚園・保育所】&#10;有形固定資産減価償却率"/>
        <xdr:cNvSpPr txBox="1"/>
      </xdr:nvSpPr>
      <xdr:spPr>
        <a:xfrm>
          <a:off x="15266044" y="70447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40</xdr:row>
      <xdr:rowOff>137721</xdr:rowOff>
    </xdr:from>
    <xdr:ext cx="405111" cy="259045"/>
    <xdr:sp macro="" textlink="">
      <xdr:nvSpPr>
        <xdr:cNvPr id="453" name="n_2mainValue【認定こども園・幼稚園・保育所】&#10;有形固定資産減価償却率"/>
        <xdr:cNvSpPr txBox="1"/>
      </xdr:nvSpPr>
      <xdr:spPr>
        <a:xfrm>
          <a:off x="14389744" y="69957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40</xdr:row>
      <xdr:rowOff>103431</xdr:rowOff>
    </xdr:from>
    <xdr:ext cx="405111" cy="259045"/>
    <xdr:sp macro="" textlink="">
      <xdr:nvSpPr>
        <xdr:cNvPr id="454" name="n_3mainValue【認定こども園・幼稚園・保育所】&#10;有形固定資産減価償却率"/>
        <xdr:cNvSpPr txBox="1"/>
      </xdr:nvSpPr>
      <xdr:spPr>
        <a:xfrm>
          <a:off x="13500744" y="696143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39</xdr:row>
      <xdr:rowOff>25054</xdr:rowOff>
    </xdr:from>
    <xdr:ext cx="405111" cy="259045"/>
    <xdr:sp macro="" textlink="">
      <xdr:nvSpPr>
        <xdr:cNvPr id="455" name="n_4mainValue【認定こども園・幼稚園・保育所】&#10;有形固定資産減価償却率"/>
        <xdr:cNvSpPr txBox="1"/>
      </xdr:nvSpPr>
      <xdr:spPr>
        <a:xfrm>
          <a:off x="12611744" y="671160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456" name="正方形/長方形 455"/>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457" name="正方形/長方形 456"/>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458" name="正方形/長方形 457"/>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459" name="正方形/長方形 458"/>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460" name="正方形/長方形 459"/>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461" name="正方形/長方形 460"/>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462" name="正方形/長方形 461"/>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463" name="正方形/長方形 462"/>
        <xdr:cNvSpPr/>
      </xdr:nvSpPr>
      <xdr:spPr>
        <a:xfrm>
          <a:off x="18288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464" name="テキスト ボックス 463"/>
        <xdr:cNvSpPr txBox="1"/>
      </xdr:nvSpPr>
      <xdr:spPr>
        <a:xfrm>
          <a:off x="18249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465" name="直線コネクタ 464"/>
        <xdr:cNvCxnSpPr/>
      </xdr:nvCxnSpPr>
      <xdr:spPr>
        <a:xfrm>
          <a:off x="18288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42</xdr:row>
      <xdr:rowOff>92528</xdr:rowOff>
    </xdr:from>
    <xdr:to>
      <xdr:col>120</xdr:col>
      <xdr:colOff>114300</xdr:colOff>
      <xdr:row>42</xdr:row>
      <xdr:rowOff>92528</xdr:rowOff>
    </xdr:to>
    <xdr:cxnSp macro="">
      <xdr:nvCxnSpPr>
        <xdr:cNvPr id="466" name="直線コネクタ 465"/>
        <xdr:cNvCxnSpPr/>
      </xdr:nvCxnSpPr>
      <xdr:spPr>
        <a:xfrm>
          <a:off x="18288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41</xdr:row>
      <xdr:rowOff>121755</xdr:rowOff>
    </xdr:from>
    <xdr:ext cx="467179" cy="259045"/>
    <xdr:sp macro="" textlink="">
      <xdr:nvSpPr>
        <xdr:cNvPr id="467" name="テキスト ボックス 466"/>
        <xdr:cNvSpPr txBox="1"/>
      </xdr:nvSpPr>
      <xdr:spPr>
        <a:xfrm>
          <a:off x="17820821" y="715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40</xdr:row>
      <xdr:rowOff>108857</xdr:rowOff>
    </xdr:from>
    <xdr:to>
      <xdr:col>120</xdr:col>
      <xdr:colOff>114300</xdr:colOff>
      <xdr:row>40</xdr:row>
      <xdr:rowOff>108857</xdr:rowOff>
    </xdr:to>
    <xdr:cxnSp macro="">
      <xdr:nvCxnSpPr>
        <xdr:cNvPr id="468" name="直線コネクタ 467"/>
        <xdr:cNvCxnSpPr/>
      </xdr:nvCxnSpPr>
      <xdr:spPr>
        <a:xfrm>
          <a:off x="18288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39</xdr:row>
      <xdr:rowOff>138084</xdr:rowOff>
    </xdr:from>
    <xdr:ext cx="467179" cy="259045"/>
    <xdr:sp macro="" textlink="">
      <xdr:nvSpPr>
        <xdr:cNvPr id="469" name="テキスト ボックス 468"/>
        <xdr:cNvSpPr txBox="1"/>
      </xdr:nvSpPr>
      <xdr:spPr>
        <a:xfrm>
          <a:off x="17820821" y="682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38</xdr:row>
      <xdr:rowOff>125185</xdr:rowOff>
    </xdr:from>
    <xdr:to>
      <xdr:col>120</xdr:col>
      <xdr:colOff>114300</xdr:colOff>
      <xdr:row>38</xdr:row>
      <xdr:rowOff>125185</xdr:rowOff>
    </xdr:to>
    <xdr:cxnSp macro="">
      <xdr:nvCxnSpPr>
        <xdr:cNvPr id="470" name="直線コネクタ 469"/>
        <xdr:cNvCxnSpPr/>
      </xdr:nvCxnSpPr>
      <xdr:spPr>
        <a:xfrm>
          <a:off x="18288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37</xdr:row>
      <xdr:rowOff>154412</xdr:rowOff>
    </xdr:from>
    <xdr:ext cx="467179" cy="259045"/>
    <xdr:sp macro="" textlink="">
      <xdr:nvSpPr>
        <xdr:cNvPr id="471" name="テキスト ボックス 470"/>
        <xdr:cNvSpPr txBox="1"/>
      </xdr:nvSpPr>
      <xdr:spPr>
        <a:xfrm>
          <a:off x="17820821" y="649806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141514</xdr:rowOff>
    </xdr:from>
    <xdr:to>
      <xdr:col>120</xdr:col>
      <xdr:colOff>114300</xdr:colOff>
      <xdr:row>36</xdr:row>
      <xdr:rowOff>141514</xdr:rowOff>
    </xdr:to>
    <xdr:cxnSp macro="">
      <xdr:nvCxnSpPr>
        <xdr:cNvPr id="472" name="直線コネクタ 471"/>
        <xdr:cNvCxnSpPr/>
      </xdr:nvCxnSpPr>
      <xdr:spPr>
        <a:xfrm>
          <a:off x="18288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35</xdr:row>
      <xdr:rowOff>170741</xdr:rowOff>
    </xdr:from>
    <xdr:ext cx="467179" cy="259045"/>
    <xdr:sp macro="" textlink="">
      <xdr:nvSpPr>
        <xdr:cNvPr id="473" name="テキスト ボックス 472"/>
        <xdr:cNvSpPr txBox="1"/>
      </xdr:nvSpPr>
      <xdr:spPr>
        <a:xfrm>
          <a:off x="17820821" y="6171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157843</xdr:rowOff>
    </xdr:from>
    <xdr:to>
      <xdr:col>120</xdr:col>
      <xdr:colOff>114300</xdr:colOff>
      <xdr:row>34</xdr:row>
      <xdr:rowOff>157843</xdr:rowOff>
    </xdr:to>
    <xdr:cxnSp macro="">
      <xdr:nvCxnSpPr>
        <xdr:cNvPr id="474" name="直線コネクタ 473"/>
        <xdr:cNvCxnSpPr/>
      </xdr:nvCxnSpPr>
      <xdr:spPr>
        <a:xfrm>
          <a:off x="18288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34</xdr:row>
      <xdr:rowOff>15620</xdr:rowOff>
    </xdr:from>
    <xdr:ext cx="467179" cy="259045"/>
    <xdr:sp macro="" textlink="">
      <xdr:nvSpPr>
        <xdr:cNvPr id="475" name="テキスト ボックス 474"/>
        <xdr:cNvSpPr txBox="1"/>
      </xdr:nvSpPr>
      <xdr:spPr>
        <a:xfrm>
          <a:off x="17820821" y="5844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2722</xdr:rowOff>
    </xdr:from>
    <xdr:to>
      <xdr:col>120</xdr:col>
      <xdr:colOff>114300</xdr:colOff>
      <xdr:row>33</xdr:row>
      <xdr:rowOff>2722</xdr:rowOff>
    </xdr:to>
    <xdr:cxnSp macro="">
      <xdr:nvCxnSpPr>
        <xdr:cNvPr id="476" name="直線コネクタ 475"/>
        <xdr:cNvCxnSpPr/>
      </xdr:nvCxnSpPr>
      <xdr:spPr>
        <a:xfrm>
          <a:off x="18288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32</xdr:row>
      <xdr:rowOff>31949</xdr:rowOff>
    </xdr:from>
    <xdr:ext cx="467179" cy="259045"/>
    <xdr:sp macro="" textlink="">
      <xdr:nvSpPr>
        <xdr:cNvPr id="477" name="テキスト ボックス 476"/>
        <xdr:cNvSpPr txBox="1"/>
      </xdr:nvSpPr>
      <xdr:spPr>
        <a:xfrm>
          <a:off x="17820821" y="5518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478" name="直線コネクタ 477"/>
        <xdr:cNvCxnSpPr/>
      </xdr:nvCxnSpPr>
      <xdr:spPr>
        <a:xfrm>
          <a:off x="18288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30</xdr:row>
      <xdr:rowOff>48277</xdr:rowOff>
    </xdr:from>
    <xdr:ext cx="467179" cy="259045"/>
    <xdr:sp macro="" textlink="">
      <xdr:nvSpPr>
        <xdr:cNvPr id="479" name="テキスト ボックス 478"/>
        <xdr:cNvSpPr txBox="1"/>
      </xdr:nvSpPr>
      <xdr:spPr>
        <a:xfrm>
          <a:off x="17820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480" name="【認定こども園・幼稚園・保育所】&#10;一人当たり面積グラフ枠"/>
        <xdr:cNvSpPr/>
      </xdr:nvSpPr>
      <xdr:spPr>
        <a:xfrm>
          <a:off x="18288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33</xdr:row>
      <xdr:rowOff>61504</xdr:rowOff>
    </xdr:from>
    <xdr:to>
      <xdr:col>116</xdr:col>
      <xdr:colOff>62864</xdr:colOff>
      <xdr:row>42</xdr:row>
      <xdr:rowOff>40277</xdr:rowOff>
    </xdr:to>
    <xdr:cxnSp macro="">
      <xdr:nvCxnSpPr>
        <xdr:cNvPr id="481" name="直線コネクタ 480"/>
        <xdr:cNvCxnSpPr/>
      </xdr:nvCxnSpPr>
      <xdr:spPr>
        <a:xfrm flipV="1">
          <a:off x="22160864" y="5719354"/>
          <a:ext cx="0" cy="152182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42</xdr:row>
      <xdr:rowOff>44104</xdr:rowOff>
    </xdr:from>
    <xdr:ext cx="469744" cy="259045"/>
    <xdr:sp macro="" textlink="">
      <xdr:nvSpPr>
        <xdr:cNvPr id="482" name="【認定こども園・幼稚園・保育所】&#10;一人当たり面積最小値テキスト"/>
        <xdr:cNvSpPr txBox="1"/>
      </xdr:nvSpPr>
      <xdr:spPr>
        <a:xfrm>
          <a:off x="22199600" y="72450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42</xdr:row>
      <xdr:rowOff>40277</xdr:rowOff>
    </xdr:from>
    <xdr:to>
      <xdr:col>116</xdr:col>
      <xdr:colOff>152400</xdr:colOff>
      <xdr:row>42</xdr:row>
      <xdr:rowOff>40277</xdr:rowOff>
    </xdr:to>
    <xdr:cxnSp macro="">
      <xdr:nvCxnSpPr>
        <xdr:cNvPr id="483" name="直線コネクタ 482"/>
        <xdr:cNvCxnSpPr/>
      </xdr:nvCxnSpPr>
      <xdr:spPr>
        <a:xfrm>
          <a:off x="22072600" y="72411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32</xdr:row>
      <xdr:rowOff>8181</xdr:rowOff>
    </xdr:from>
    <xdr:ext cx="469744" cy="259045"/>
    <xdr:sp macro="" textlink="">
      <xdr:nvSpPr>
        <xdr:cNvPr id="484" name="【認定こども園・幼稚園・保育所】&#10;一人当たり面積最大値テキスト"/>
        <xdr:cNvSpPr txBox="1"/>
      </xdr:nvSpPr>
      <xdr:spPr>
        <a:xfrm>
          <a:off x="22199600" y="54945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0.482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33</xdr:row>
      <xdr:rowOff>61504</xdr:rowOff>
    </xdr:from>
    <xdr:to>
      <xdr:col>116</xdr:col>
      <xdr:colOff>152400</xdr:colOff>
      <xdr:row>33</xdr:row>
      <xdr:rowOff>61504</xdr:rowOff>
    </xdr:to>
    <xdr:cxnSp macro="">
      <xdr:nvCxnSpPr>
        <xdr:cNvPr id="485" name="直線コネクタ 484"/>
        <xdr:cNvCxnSpPr/>
      </xdr:nvCxnSpPr>
      <xdr:spPr>
        <a:xfrm>
          <a:off x="22072600" y="57193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38</xdr:row>
      <xdr:rowOff>163847</xdr:rowOff>
    </xdr:from>
    <xdr:ext cx="469744" cy="259045"/>
    <xdr:sp macro="" textlink="">
      <xdr:nvSpPr>
        <xdr:cNvPr id="486" name="【認定こども園・幼稚園・保育所】&#10;一人当たり面積平均値テキスト"/>
        <xdr:cNvSpPr txBox="1"/>
      </xdr:nvSpPr>
      <xdr:spPr>
        <a:xfrm>
          <a:off x="22199600" y="667894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13970</xdr:rowOff>
    </xdr:from>
    <xdr:to>
      <xdr:col>116</xdr:col>
      <xdr:colOff>114300</xdr:colOff>
      <xdr:row>39</xdr:row>
      <xdr:rowOff>115570</xdr:rowOff>
    </xdr:to>
    <xdr:sp macro="" textlink="">
      <xdr:nvSpPr>
        <xdr:cNvPr id="487" name="フローチャート: 判断 486"/>
        <xdr:cNvSpPr/>
      </xdr:nvSpPr>
      <xdr:spPr>
        <a:xfrm>
          <a:off x="22110700" y="67005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39</xdr:row>
      <xdr:rowOff>76019</xdr:rowOff>
    </xdr:from>
    <xdr:to>
      <xdr:col>112</xdr:col>
      <xdr:colOff>38100</xdr:colOff>
      <xdr:row>40</xdr:row>
      <xdr:rowOff>6169</xdr:rowOff>
    </xdr:to>
    <xdr:sp macro="" textlink="">
      <xdr:nvSpPr>
        <xdr:cNvPr id="488" name="フローチャート: 判断 487"/>
        <xdr:cNvSpPr/>
      </xdr:nvSpPr>
      <xdr:spPr>
        <a:xfrm>
          <a:off x="21272500" y="67625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39</xdr:row>
      <xdr:rowOff>79284</xdr:rowOff>
    </xdr:from>
    <xdr:to>
      <xdr:col>107</xdr:col>
      <xdr:colOff>101600</xdr:colOff>
      <xdr:row>40</xdr:row>
      <xdr:rowOff>9434</xdr:rowOff>
    </xdr:to>
    <xdr:sp macro="" textlink="">
      <xdr:nvSpPr>
        <xdr:cNvPr id="489" name="フローチャート: 判断 488"/>
        <xdr:cNvSpPr/>
      </xdr:nvSpPr>
      <xdr:spPr>
        <a:xfrm>
          <a:off x="20383500" y="67658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39</xdr:row>
      <xdr:rowOff>43362</xdr:rowOff>
    </xdr:from>
    <xdr:to>
      <xdr:col>102</xdr:col>
      <xdr:colOff>165100</xdr:colOff>
      <xdr:row>39</xdr:row>
      <xdr:rowOff>144962</xdr:rowOff>
    </xdr:to>
    <xdr:sp macro="" textlink="">
      <xdr:nvSpPr>
        <xdr:cNvPr id="490" name="フローチャート: 判断 489"/>
        <xdr:cNvSpPr/>
      </xdr:nvSpPr>
      <xdr:spPr>
        <a:xfrm>
          <a:off x="19494500" y="67299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39</xdr:row>
      <xdr:rowOff>69487</xdr:rowOff>
    </xdr:from>
    <xdr:to>
      <xdr:col>98</xdr:col>
      <xdr:colOff>38100</xdr:colOff>
      <xdr:row>39</xdr:row>
      <xdr:rowOff>171087</xdr:rowOff>
    </xdr:to>
    <xdr:sp macro="" textlink="">
      <xdr:nvSpPr>
        <xdr:cNvPr id="491" name="フローチャート: 判断 490"/>
        <xdr:cNvSpPr/>
      </xdr:nvSpPr>
      <xdr:spPr>
        <a:xfrm>
          <a:off x="18605500" y="67560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492" name="テキスト ボックス 491"/>
        <xdr:cNvSpPr txBox="1"/>
      </xdr:nvSpPr>
      <xdr:spPr>
        <a:xfrm>
          <a:off x="21971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493" name="テキスト ボックス 492"/>
        <xdr:cNvSpPr txBox="1"/>
      </xdr:nvSpPr>
      <xdr:spPr>
        <a:xfrm>
          <a:off x="2113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494" name="テキスト ボックス 493"/>
        <xdr:cNvSpPr txBox="1"/>
      </xdr:nvSpPr>
      <xdr:spPr>
        <a:xfrm>
          <a:off x="2024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495" name="テキスト ボックス 494"/>
        <xdr:cNvSpPr txBox="1"/>
      </xdr:nvSpPr>
      <xdr:spPr>
        <a:xfrm>
          <a:off x="19354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496" name="テキスト ボックス 495"/>
        <xdr:cNvSpPr txBox="1"/>
      </xdr:nvSpPr>
      <xdr:spPr>
        <a:xfrm>
          <a:off x="18465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35</xdr:row>
      <xdr:rowOff>76019</xdr:rowOff>
    </xdr:from>
    <xdr:to>
      <xdr:col>116</xdr:col>
      <xdr:colOff>114300</xdr:colOff>
      <xdr:row>36</xdr:row>
      <xdr:rowOff>6169</xdr:rowOff>
    </xdr:to>
    <xdr:sp macro="" textlink="">
      <xdr:nvSpPr>
        <xdr:cNvPr id="497" name="楕円 496"/>
        <xdr:cNvSpPr/>
      </xdr:nvSpPr>
      <xdr:spPr>
        <a:xfrm>
          <a:off x="22110700" y="60767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34</xdr:row>
      <xdr:rowOff>98896</xdr:rowOff>
    </xdr:from>
    <xdr:ext cx="469744" cy="259045"/>
    <xdr:sp macro="" textlink="">
      <xdr:nvSpPr>
        <xdr:cNvPr id="498" name="【認定こども園・幼稚園・保育所】&#10;一人当たり面積該当値テキスト"/>
        <xdr:cNvSpPr txBox="1"/>
      </xdr:nvSpPr>
      <xdr:spPr>
        <a:xfrm>
          <a:off x="22199600" y="59281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0.357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35</xdr:row>
      <xdr:rowOff>111942</xdr:rowOff>
    </xdr:from>
    <xdr:to>
      <xdr:col>112</xdr:col>
      <xdr:colOff>38100</xdr:colOff>
      <xdr:row>36</xdr:row>
      <xdr:rowOff>42092</xdr:rowOff>
    </xdr:to>
    <xdr:sp macro="" textlink="">
      <xdr:nvSpPr>
        <xdr:cNvPr id="499" name="楕円 498"/>
        <xdr:cNvSpPr/>
      </xdr:nvSpPr>
      <xdr:spPr>
        <a:xfrm>
          <a:off x="21272500" y="61126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35</xdr:row>
      <xdr:rowOff>126819</xdr:rowOff>
    </xdr:from>
    <xdr:to>
      <xdr:col>116</xdr:col>
      <xdr:colOff>63500</xdr:colOff>
      <xdr:row>35</xdr:row>
      <xdr:rowOff>162742</xdr:rowOff>
    </xdr:to>
    <xdr:cxnSp macro="">
      <xdr:nvCxnSpPr>
        <xdr:cNvPr id="500" name="直線コネクタ 499"/>
        <xdr:cNvCxnSpPr/>
      </xdr:nvCxnSpPr>
      <xdr:spPr>
        <a:xfrm flipV="1">
          <a:off x="21323300" y="6127569"/>
          <a:ext cx="838200" cy="359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35</xdr:row>
      <xdr:rowOff>141333</xdr:rowOff>
    </xdr:from>
    <xdr:to>
      <xdr:col>107</xdr:col>
      <xdr:colOff>101600</xdr:colOff>
      <xdr:row>36</xdr:row>
      <xdr:rowOff>71483</xdr:rowOff>
    </xdr:to>
    <xdr:sp macro="" textlink="">
      <xdr:nvSpPr>
        <xdr:cNvPr id="501" name="楕円 500"/>
        <xdr:cNvSpPr/>
      </xdr:nvSpPr>
      <xdr:spPr>
        <a:xfrm>
          <a:off x="20383500" y="61420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35</xdr:row>
      <xdr:rowOff>162742</xdr:rowOff>
    </xdr:from>
    <xdr:to>
      <xdr:col>111</xdr:col>
      <xdr:colOff>177800</xdr:colOff>
      <xdr:row>36</xdr:row>
      <xdr:rowOff>20683</xdr:rowOff>
    </xdr:to>
    <xdr:cxnSp macro="">
      <xdr:nvCxnSpPr>
        <xdr:cNvPr id="502" name="直線コネクタ 501"/>
        <xdr:cNvCxnSpPr/>
      </xdr:nvCxnSpPr>
      <xdr:spPr>
        <a:xfrm flipV="1">
          <a:off x="20434300" y="6163492"/>
          <a:ext cx="889000" cy="293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35</xdr:row>
      <xdr:rowOff>170724</xdr:rowOff>
    </xdr:from>
    <xdr:to>
      <xdr:col>102</xdr:col>
      <xdr:colOff>165100</xdr:colOff>
      <xdr:row>36</xdr:row>
      <xdr:rowOff>100874</xdr:rowOff>
    </xdr:to>
    <xdr:sp macro="" textlink="">
      <xdr:nvSpPr>
        <xdr:cNvPr id="503" name="楕円 502"/>
        <xdr:cNvSpPr/>
      </xdr:nvSpPr>
      <xdr:spPr>
        <a:xfrm>
          <a:off x="19494500" y="61714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36</xdr:row>
      <xdr:rowOff>20683</xdr:rowOff>
    </xdr:from>
    <xdr:to>
      <xdr:col>107</xdr:col>
      <xdr:colOff>50800</xdr:colOff>
      <xdr:row>36</xdr:row>
      <xdr:rowOff>50074</xdr:rowOff>
    </xdr:to>
    <xdr:cxnSp macro="">
      <xdr:nvCxnSpPr>
        <xdr:cNvPr id="504" name="直線コネクタ 503"/>
        <xdr:cNvCxnSpPr/>
      </xdr:nvCxnSpPr>
      <xdr:spPr>
        <a:xfrm flipV="1">
          <a:off x="19545300" y="6192883"/>
          <a:ext cx="889000" cy="293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36</xdr:row>
      <xdr:rowOff>25400</xdr:rowOff>
    </xdr:from>
    <xdr:to>
      <xdr:col>98</xdr:col>
      <xdr:colOff>38100</xdr:colOff>
      <xdr:row>36</xdr:row>
      <xdr:rowOff>127000</xdr:rowOff>
    </xdr:to>
    <xdr:sp macro="" textlink="">
      <xdr:nvSpPr>
        <xdr:cNvPr id="505" name="楕円 504"/>
        <xdr:cNvSpPr/>
      </xdr:nvSpPr>
      <xdr:spPr>
        <a:xfrm>
          <a:off x="18605500" y="6197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36</xdr:row>
      <xdr:rowOff>50074</xdr:rowOff>
    </xdr:from>
    <xdr:to>
      <xdr:col>102</xdr:col>
      <xdr:colOff>114300</xdr:colOff>
      <xdr:row>36</xdr:row>
      <xdr:rowOff>76200</xdr:rowOff>
    </xdr:to>
    <xdr:cxnSp macro="">
      <xdr:nvCxnSpPr>
        <xdr:cNvPr id="506" name="直線コネクタ 505"/>
        <xdr:cNvCxnSpPr/>
      </xdr:nvCxnSpPr>
      <xdr:spPr>
        <a:xfrm flipV="1">
          <a:off x="18656300" y="6222274"/>
          <a:ext cx="889000" cy="261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39</xdr:row>
      <xdr:rowOff>168746</xdr:rowOff>
    </xdr:from>
    <xdr:ext cx="469744" cy="259045"/>
    <xdr:sp macro="" textlink="">
      <xdr:nvSpPr>
        <xdr:cNvPr id="507" name="n_1aveValue【認定こども園・幼稚園・保育所】&#10;一人当たり面積"/>
        <xdr:cNvSpPr txBox="1"/>
      </xdr:nvSpPr>
      <xdr:spPr>
        <a:xfrm>
          <a:off x="21075727" y="68552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40</xdr:row>
      <xdr:rowOff>561</xdr:rowOff>
    </xdr:from>
    <xdr:ext cx="469744" cy="259045"/>
    <xdr:sp macro="" textlink="">
      <xdr:nvSpPr>
        <xdr:cNvPr id="508" name="n_2aveValue【認定こども園・幼稚園・保育所】&#10;一人当たり面積"/>
        <xdr:cNvSpPr txBox="1"/>
      </xdr:nvSpPr>
      <xdr:spPr>
        <a:xfrm>
          <a:off x="20199427" y="68585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39</xdr:row>
      <xdr:rowOff>136089</xdr:rowOff>
    </xdr:from>
    <xdr:ext cx="469744" cy="259045"/>
    <xdr:sp macro="" textlink="">
      <xdr:nvSpPr>
        <xdr:cNvPr id="509" name="n_3aveValue【認定こども園・幼稚園・保育所】&#10;一人当たり面積"/>
        <xdr:cNvSpPr txBox="1"/>
      </xdr:nvSpPr>
      <xdr:spPr>
        <a:xfrm>
          <a:off x="19310427" y="68226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39</xdr:row>
      <xdr:rowOff>162214</xdr:rowOff>
    </xdr:from>
    <xdr:ext cx="469744" cy="259045"/>
    <xdr:sp macro="" textlink="">
      <xdr:nvSpPr>
        <xdr:cNvPr id="510" name="n_4aveValue【認定こども園・幼稚園・保育所】&#10;一人当たり面積"/>
        <xdr:cNvSpPr txBox="1"/>
      </xdr:nvSpPr>
      <xdr:spPr>
        <a:xfrm>
          <a:off x="18421427" y="68487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34</xdr:row>
      <xdr:rowOff>58619</xdr:rowOff>
    </xdr:from>
    <xdr:ext cx="469744" cy="259045"/>
    <xdr:sp macro="" textlink="">
      <xdr:nvSpPr>
        <xdr:cNvPr id="511" name="n_1mainValue【認定こども園・幼稚園・保育所】&#10;一人当たり面積"/>
        <xdr:cNvSpPr txBox="1"/>
      </xdr:nvSpPr>
      <xdr:spPr>
        <a:xfrm>
          <a:off x="21075727" y="58879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34</xdr:row>
      <xdr:rowOff>88010</xdr:rowOff>
    </xdr:from>
    <xdr:ext cx="469744" cy="259045"/>
    <xdr:sp macro="" textlink="">
      <xdr:nvSpPr>
        <xdr:cNvPr id="512" name="n_2mainValue【認定こども園・幼稚園・保育所】&#10;一人当たり面積"/>
        <xdr:cNvSpPr txBox="1"/>
      </xdr:nvSpPr>
      <xdr:spPr>
        <a:xfrm>
          <a:off x="20199427" y="59173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34</xdr:row>
      <xdr:rowOff>117401</xdr:rowOff>
    </xdr:from>
    <xdr:ext cx="469744" cy="259045"/>
    <xdr:sp macro="" textlink="">
      <xdr:nvSpPr>
        <xdr:cNvPr id="513" name="n_3mainValue【認定こども園・幼稚園・保育所】&#10;一人当たり面積"/>
        <xdr:cNvSpPr txBox="1"/>
      </xdr:nvSpPr>
      <xdr:spPr>
        <a:xfrm>
          <a:off x="19310427" y="59467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34</xdr:row>
      <xdr:rowOff>143527</xdr:rowOff>
    </xdr:from>
    <xdr:ext cx="469744" cy="259045"/>
    <xdr:sp macro="" textlink="">
      <xdr:nvSpPr>
        <xdr:cNvPr id="514" name="n_4mainValue【認定こども園・幼稚園・保育所】&#10;一人当たり面積"/>
        <xdr:cNvSpPr txBox="1"/>
      </xdr:nvSpPr>
      <xdr:spPr>
        <a:xfrm>
          <a:off x="18421427" y="5972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515" name="正方形/長方形 514"/>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516" name="正方形/長方形 515"/>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517" name="正方形/長方形 516"/>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518" name="正方形/長方形 517"/>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519" name="正方形/長方形 518"/>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520" name="正方形/長方形 519"/>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521" name="正方形/長方形 520"/>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522" name="正方形/長方形 521"/>
        <xdr:cNvSpPr/>
      </xdr:nvSpPr>
      <xdr:spPr>
        <a:xfrm>
          <a:off x="12446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523" name="テキスト ボックス 522"/>
        <xdr:cNvSpPr txBox="1"/>
      </xdr:nvSpPr>
      <xdr:spPr>
        <a:xfrm>
          <a:off x="12407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524" name="直線コネクタ 523"/>
        <xdr:cNvCxnSpPr/>
      </xdr:nvCxnSpPr>
      <xdr:spPr>
        <a:xfrm>
          <a:off x="12446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65</xdr:row>
      <xdr:rowOff>143527</xdr:rowOff>
    </xdr:from>
    <xdr:ext cx="467179" cy="259045"/>
    <xdr:sp macro="" textlink="">
      <xdr:nvSpPr>
        <xdr:cNvPr id="525" name="テキスト ボックス 524"/>
        <xdr:cNvSpPr txBox="1"/>
      </xdr:nvSpPr>
      <xdr:spPr>
        <a:xfrm>
          <a:off x="11978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130628</xdr:rowOff>
    </xdr:from>
    <xdr:to>
      <xdr:col>89</xdr:col>
      <xdr:colOff>177800</xdr:colOff>
      <xdr:row>64</xdr:row>
      <xdr:rowOff>130628</xdr:rowOff>
    </xdr:to>
    <xdr:cxnSp macro="">
      <xdr:nvCxnSpPr>
        <xdr:cNvPr id="526" name="直線コネクタ 525"/>
        <xdr:cNvCxnSpPr/>
      </xdr:nvCxnSpPr>
      <xdr:spPr>
        <a:xfrm>
          <a:off x="12446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63</xdr:row>
      <xdr:rowOff>159855</xdr:rowOff>
    </xdr:from>
    <xdr:ext cx="403059" cy="259045"/>
    <xdr:sp macro="" textlink="">
      <xdr:nvSpPr>
        <xdr:cNvPr id="527" name="テキスト ボックス 526"/>
        <xdr:cNvSpPr txBox="1"/>
      </xdr:nvSpPr>
      <xdr:spPr>
        <a:xfrm>
          <a:off x="12042941" y="10961205"/>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62</xdr:row>
      <xdr:rowOff>146957</xdr:rowOff>
    </xdr:from>
    <xdr:to>
      <xdr:col>89</xdr:col>
      <xdr:colOff>177800</xdr:colOff>
      <xdr:row>62</xdr:row>
      <xdr:rowOff>146957</xdr:rowOff>
    </xdr:to>
    <xdr:cxnSp macro="">
      <xdr:nvCxnSpPr>
        <xdr:cNvPr id="528" name="直線コネクタ 527"/>
        <xdr:cNvCxnSpPr/>
      </xdr:nvCxnSpPr>
      <xdr:spPr>
        <a:xfrm>
          <a:off x="12446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62</xdr:row>
      <xdr:rowOff>4734</xdr:rowOff>
    </xdr:from>
    <xdr:ext cx="403059" cy="259045"/>
    <xdr:sp macro="" textlink="">
      <xdr:nvSpPr>
        <xdr:cNvPr id="529" name="テキスト ボックス 528"/>
        <xdr:cNvSpPr txBox="1"/>
      </xdr:nvSpPr>
      <xdr:spPr>
        <a:xfrm>
          <a:off x="12042941" y="1063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60</xdr:row>
      <xdr:rowOff>163285</xdr:rowOff>
    </xdr:from>
    <xdr:to>
      <xdr:col>89</xdr:col>
      <xdr:colOff>177800</xdr:colOff>
      <xdr:row>60</xdr:row>
      <xdr:rowOff>163285</xdr:rowOff>
    </xdr:to>
    <xdr:cxnSp macro="">
      <xdr:nvCxnSpPr>
        <xdr:cNvPr id="530" name="直線コネクタ 529"/>
        <xdr:cNvCxnSpPr/>
      </xdr:nvCxnSpPr>
      <xdr:spPr>
        <a:xfrm>
          <a:off x="12446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60</xdr:row>
      <xdr:rowOff>21062</xdr:rowOff>
    </xdr:from>
    <xdr:ext cx="403059" cy="259045"/>
    <xdr:sp macro="" textlink="">
      <xdr:nvSpPr>
        <xdr:cNvPr id="531" name="テキスト ボックス 530"/>
        <xdr:cNvSpPr txBox="1"/>
      </xdr:nvSpPr>
      <xdr:spPr>
        <a:xfrm>
          <a:off x="12042941" y="1030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59</xdr:row>
      <xdr:rowOff>8165</xdr:rowOff>
    </xdr:from>
    <xdr:to>
      <xdr:col>89</xdr:col>
      <xdr:colOff>177800</xdr:colOff>
      <xdr:row>59</xdr:row>
      <xdr:rowOff>8165</xdr:rowOff>
    </xdr:to>
    <xdr:cxnSp macro="">
      <xdr:nvCxnSpPr>
        <xdr:cNvPr id="532" name="直線コネクタ 531"/>
        <xdr:cNvCxnSpPr/>
      </xdr:nvCxnSpPr>
      <xdr:spPr>
        <a:xfrm>
          <a:off x="12446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58</xdr:row>
      <xdr:rowOff>37392</xdr:rowOff>
    </xdr:from>
    <xdr:ext cx="403059" cy="259045"/>
    <xdr:sp macro="" textlink="">
      <xdr:nvSpPr>
        <xdr:cNvPr id="533" name="テキスト ボックス 532"/>
        <xdr:cNvSpPr txBox="1"/>
      </xdr:nvSpPr>
      <xdr:spPr>
        <a:xfrm>
          <a:off x="12042941" y="998149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24493</xdr:rowOff>
    </xdr:from>
    <xdr:to>
      <xdr:col>89</xdr:col>
      <xdr:colOff>177800</xdr:colOff>
      <xdr:row>57</xdr:row>
      <xdr:rowOff>24493</xdr:rowOff>
    </xdr:to>
    <xdr:cxnSp macro="">
      <xdr:nvCxnSpPr>
        <xdr:cNvPr id="534" name="直線コネクタ 533"/>
        <xdr:cNvCxnSpPr/>
      </xdr:nvCxnSpPr>
      <xdr:spPr>
        <a:xfrm>
          <a:off x="12446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56</xdr:row>
      <xdr:rowOff>53720</xdr:rowOff>
    </xdr:from>
    <xdr:ext cx="403059" cy="259045"/>
    <xdr:sp macro="" textlink="">
      <xdr:nvSpPr>
        <xdr:cNvPr id="535" name="テキスト ボックス 534"/>
        <xdr:cNvSpPr txBox="1"/>
      </xdr:nvSpPr>
      <xdr:spPr>
        <a:xfrm>
          <a:off x="12042941" y="965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40822</xdr:rowOff>
    </xdr:from>
    <xdr:to>
      <xdr:col>89</xdr:col>
      <xdr:colOff>177800</xdr:colOff>
      <xdr:row>55</xdr:row>
      <xdr:rowOff>40822</xdr:rowOff>
    </xdr:to>
    <xdr:cxnSp macro="">
      <xdr:nvCxnSpPr>
        <xdr:cNvPr id="536" name="直線コネクタ 535"/>
        <xdr:cNvCxnSpPr/>
      </xdr:nvCxnSpPr>
      <xdr:spPr>
        <a:xfrm>
          <a:off x="12446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54</xdr:row>
      <xdr:rowOff>70049</xdr:rowOff>
    </xdr:from>
    <xdr:ext cx="403059" cy="259045"/>
    <xdr:sp macro="" textlink="">
      <xdr:nvSpPr>
        <xdr:cNvPr id="537" name="テキスト ボックス 536"/>
        <xdr:cNvSpPr txBox="1"/>
      </xdr:nvSpPr>
      <xdr:spPr>
        <a:xfrm>
          <a:off x="12042941" y="9328349"/>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538" name="直線コネクタ 537"/>
        <xdr:cNvCxnSpPr/>
      </xdr:nvCxnSpPr>
      <xdr:spPr>
        <a:xfrm>
          <a:off x="12446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52</xdr:row>
      <xdr:rowOff>86377</xdr:rowOff>
    </xdr:from>
    <xdr:ext cx="403059" cy="259045"/>
    <xdr:sp macro="" textlink="">
      <xdr:nvSpPr>
        <xdr:cNvPr id="539" name="テキスト ボックス 538"/>
        <xdr:cNvSpPr txBox="1"/>
      </xdr:nvSpPr>
      <xdr:spPr>
        <a:xfrm>
          <a:off x="12042941" y="9001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90</xdr:col>
      <xdr:colOff>25400</xdr:colOff>
      <xdr:row>66</xdr:row>
      <xdr:rowOff>114300</xdr:rowOff>
    </xdr:to>
    <xdr:sp macro="" textlink="">
      <xdr:nvSpPr>
        <xdr:cNvPr id="540" name="【学校施設】&#10;有形固定資産減価償却率グラフ枠"/>
        <xdr:cNvSpPr/>
      </xdr:nvSpPr>
      <xdr:spPr>
        <a:xfrm>
          <a:off x="12446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55</xdr:row>
      <xdr:rowOff>73478</xdr:rowOff>
    </xdr:from>
    <xdr:to>
      <xdr:col>85</xdr:col>
      <xdr:colOff>126364</xdr:colOff>
      <xdr:row>63</xdr:row>
      <xdr:rowOff>112667</xdr:rowOff>
    </xdr:to>
    <xdr:cxnSp macro="">
      <xdr:nvCxnSpPr>
        <xdr:cNvPr id="541" name="直線コネクタ 540"/>
        <xdr:cNvCxnSpPr/>
      </xdr:nvCxnSpPr>
      <xdr:spPr>
        <a:xfrm flipV="1">
          <a:off x="16318864" y="9503228"/>
          <a:ext cx="0" cy="141078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63</xdr:row>
      <xdr:rowOff>116494</xdr:rowOff>
    </xdr:from>
    <xdr:ext cx="405111" cy="259045"/>
    <xdr:sp macro="" textlink="">
      <xdr:nvSpPr>
        <xdr:cNvPr id="542" name="【学校施設】&#10;有形固定資産減価償却率最小値テキスト"/>
        <xdr:cNvSpPr txBox="1"/>
      </xdr:nvSpPr>
      <xdr:spPr>
        <a:xfrm>
          <a:off x="16357600" y="1091784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84.2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63</xdr:row>
      <xdr:rowOff>112667</xdr:rowOff>
    </xdr:from>
    <xdr:to>
      <xdr:col>86</xdr:col>
      <xdr:colOff>25400</xdr:colOff>
      <xdr:row>63</xdr:row>
      <xdr:rowOff>112667</xdr:rowOff>
    </xdr:to>
    <xdr:cxnSp macro="">
      <xdr:nvCxnSpPr>
        <xdr:cNvPr id="543" name="直線コネクタ 542"/>
        <xdr:cNvCxnSpPr/>
      </xdr:nvCxnSpPr>
      <xdr:spPr>
        <a:xfrm>
          <a:off x="16230600" y="109140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54</xdr:row>
      <xdr:rowOff>20155</xdr:rowOff>
    </xdr:from>
    <xdr:ext cx="405111" cy="259045"/>
    <xdr:sp macro="" textlink="">
      <xdr:nvSpPr>
        <xdr:cNvPr id="544" name="【学校施設】&#10;有形固定資産減価償却率最大値テキスト"/>
        <xdr:cNvSpPr txBox="1"/>
      </xdr:nvSpPr>
      <xdr:spPr>
        <a:xfrm>
          <a:off x="16357600" y="927845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55</xdr:row>
      <xdr:rowOff>73478</xdr:rowOff>
    </xdr:from>
    <xdr:to>
      <xdr:col>86</xdr:col>
      <xdr:colOff>25400</xdr:colOff>
      <xdr:row>55</xdr:row>
      <xdr:rowOff>73478</xdr:rowOff>
    </xdr:to>
    <xdr:cxnSp macro="">
      <xdr:nvCxnSpPr>
        <xdr:cNvPr id="545" name="直線コネクタ 544"/>
        <xdr:cNvCxnSpPr/>
      </xdr:nvCxnSpPr>
      <xdr:spPr>
        <a:xfrm>
          <a:off x="16230600" y="95032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58</xdr:row>
      <xdr:rowOff>136996</xdr:rowOff>
    </xdr:from>
    <xdr:ext cx="405111" cy="259045"/>
    <xdr:sp macro="" textlink="">
      <xdr:nvSpPr>
        <xdr:cNvPr id="546" name="【学校施設】&#10;有形固定資産減価償却率平均値テキスト"/>
        <xdr:cNvSpPr txBox="1"/>
      </xdr:nvSpPr>
      <xdr:spPr>
        <a:xfrm>
          <a:off x="16357600" y="10081096"/>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59</xdr:row>
      <xdr:rowOff>114119</xdr:rowOff>
    </xdr:from>
    <xdr:to>
      <xdr:col>85</xdr:col>
      <xdr:colOff>177800</xdr:colOff>
      <xdr:row>60</xdr:row>
      <xdr:rowOff>44269</xdr:rowOff>
    </xdr:to>
    <xdr:sp macro="" textlink="">
      <xdr:nvSpPr>
        <xdr:cNvPr id="547" name="フローチャート: 判断 546"/>
        <xdr:cNvSpPr/>
      </xdr:nvSpPr>
      <xdr:spPr>
        <a:xfrm>
          <a:off x="16268700" y="102296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59</xdr:row>
      <xdr:rowOff>45538</xdr:rowOff>
    </xdr:from>
    <xdr:to>
      <xdr:col>81</xdr:col>
      <xdr:colOff>101600</xdr:colOff>
      <xdr:row>59</xdr:row>
      <xdr:rowOff>147138</xdr:rowOff>
    </xdr:to>
    <xdr:sp macro="" textlink="">
      <xdr:nvSpPr>
        <xdr:cNvPr id="548" name="フローチャート: 判断 547"/>
        <xdr:cNvSpPr/>
      </xdr:nvSpPr>
      <xdr:spPr>
        <a:xfrm>
          <a:off x="15430500" y="101610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59</xdr:row>
      <xdr:rowOff>16147</xdr:rowOff>
    </xdr:from>
    <xdr:to>
      <xdr:col>76</xdr:col>
      <xdr:colOff>165100</xdr:colOff>
      <xdr:row>59</xdr:row>
      <xdr:rowOff>117747</xdr:rowOff>
    </xdr:to>
    <xdr:sp macro="" textlink="">
      <xdr:nvSpPr>
        <xdr:cNvPr id="549" name="フローチャート: 判断 548"/>
        <xdr:cNvSpPr/>
      </xdr:nvSpPr>
      <xdr:spPr>
        <a:xfrm>
          <a:off x="14541500" y="101316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59</xdr:row>
      <xdr:rowOff>19413</xdr:rowOff>
    </xdr:from>
    <xdr:to>
      <xdr:col>72</xdr:col>
      <xdr:colOff>38100</xdr:colOff>
      <xdr:row>59</xdr:row>
      <xdr:rowOff>121013</xdr:rowOff>
    </xdr:to>
    <xdr:sp macro="" textlink="">
      <xdr:nvSpPr>
        <xdr:cNvPr id="550" name="フローチャート: 判断 549"/>
        <xdr:cNvSpPr/>
      </xdr:nvSpPr>
      <xdr:spPr>
        <a:xfrm>
          <a:off x="13652500" y="101349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58</xdr:row>
      <xdr:rowOff>125549</xdr:rowOff>
    </xdr:from>
    <xdr:to>
      <xdr:col>67</xdr:col>
      <xdr:colOff>101600</xdr:colOff>
      <xdr:row>59</xdr:row>
      <xdr:rowOff>55699</xdr:rowOff>
    </xdr:to>
    <xdr:sp macro="" textlink="">
      <xdr:nvSpPr>
        <xdr:cNvPr id="551" name="フローチャート: 判断 550"/>
        <xdr:cNvSpPr/>
      </xdr:nvSpPr>
      <xdr:spPr>
        <a:xfrm>
          <a:off x="12763500" y="100696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552" name="テキスト ボックス 551"/>
        <xdr:cNvSpPr txBox="1"/>
      </xdr:nvSpPr>
      <xdr:spPr>
        <a:xfrm>
          <a:off x="16129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553" name="テキスト ボックス 552"/>
        <xdr:cNvSpPr txBox="1"/>
      </xdr:nvSpPr>
      <xdr:spPr>
        <a:xfrm>
          <a:off x="1529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554" name="テキスト ボックス 553"/>
        <xdr:cNvSpPr txBox="1"/>
      </xdr:nvSpPr>
      <xdr:spPr>
        <a:xfrm>
          <a:off x="1440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555" name="テキスト ボックス 554"/>
        <xdr:cNvSpPr txBox="1"/>
      </xdr:nvSpPr>
      <xdr:spPr>
        <a:xfrm>
          <a:off x="1351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556" name="テキスト ボックス 555"/>
        <xdr:cNvSpPr txBox="1"/>
      </xdr:nvSpPr>
      <xdr:spPr>
        <a:xfrm>
          <a:off x="1262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60</xdr:row>
      <xdr:rowOff>7983</xdr:rowOff>
    </xdr:from>
    <xdr:to>
      <xdr:col>85</xdr:col>
      <xdr:colOff>177800</xdr:colOff>
      <xdr:row>60</xdr:row>
      <xdr:rowOff>109583</xdr:rowOff>
    </xdr:to>
    <xdr:sp macro="" textlink="">
      <xdr:nvSpPr>
        <xdr:cNvPr id="557" name="楕円 556"/>
        <xdr:cNvSpPr/>
      </xdr:nvSpPr>
      <xdr:spPr>
        <a:xfrm>
          <a:off x="16268700" y="102949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59</xdr:row>
      <xdr:rowOff>157860</xdr:rowOff>
    </xdr:from>
    <xdr:ext cx="405111" cy="259045"/>
    <xdr:sp macro="" textlink="">
      <xdr:nvSpPr>
        <xdr:cNvPr id="558" name="【学校施設】&#10;有形固定資産減価償却率該当値テキスト"/>
        <xdr:cNvSpPr txBox="1"/>
      </xdr:nvSpPr>
      <xdr:spPr>
        <a:xfrm>
          <a:off x="16357600" y="1027341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59</xdr:row>
      <xdr:rowOff>110853</xdr:rowOff>
    </xdr:from>
    <xdr:to>
      <xdr:col>81</xdr:col>
      <xdr:colOff>101600</xdr:colOff>
      <xdr:row>60</xdr:row>
      <xdr:rowOff>41003</xdr:rowOff>
    </xdr:to>
    <xdr:sp macro="" textlink="">
      <xdr:nvSpPr>
        <xdr:cNvPr id="559" name="楕円 558"/>
        <xdr:cNvSpPr/>
      </xdr:nvSpPr>
      <xdr:spPr>
        <a:xfrm>
          <a:off x="15430500" y="102264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59</xdr:row>
      <xdr:rowOff>161653</xdr:rowOff>
    </xdr:from>
    <xdr:to>
      <xdr:col>85</xdr:col>
      <xdr:colOff>127000</xdr:colOff>
      <xdr:row>60</xdr:row>
      <xdr:rowOff>58783</xdr:rowOff>
    </xdr:to>
    <xdr:cxnSp macro="">
      <xdr:nvCxnSpPr>
        <xdr:cNvPr id="560" name="直線コネクタ 559"/>
        <xdr:cNvCxnSpPr/>
      </xdr:nvCxnSpPr>
      <xdr:spPr>
        <a:xfrm>
          <a:off x="15481300" y="10277203"/>
          <a:ext cx="8382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58</xdr:row>
      <xdr:rowOff>171269</xdr:rowOff>
    </xdr:from>
    <xdr:to>
      <xdr:col>76</xdr:col>
      <xdr:colOff>165100</xdr:colOff>
      <xdr:row>59</xdr:row>
      <xdr:rowOff>101419</xdr:rowOff>
    </xdr:to>
    <xdr:sp macro="" textlink="">
      <xdr:nvSpPr>
        <xdr:cNvPr id="561" name="楕円 560"/>
        <xdr:cNvSpPr/>
      </xdr:nvSpPr>
      <xdr:spPr>
        <a:xfrm>
          <a:off x="14541500" y="101153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59</xdr:row>
      <xdr:rowOff>50619</xdr:rowOff>
    </xdr:from>
    <xdr:to>
      <xdr:col>81</xdr:col>
      <xdr:colOff>50800</xdr:colOff>
      <xdr:row>59</xdr:row>
      <xdr:rowOff>161653</xdr:rowOff>
    </xdr:to>
    <xdr:cxnSp macro="">
      <xdr:nvCxnSpPr>
        <xdr:cNvPr id="562" name="直線コネクタ 561"/>
        <xdr:cNvCxnSpPr/>
      </xdr:nvCxnSpPr>
      <xdr:spPr>
        <a:xfrm>
          <a:off x="14592300" y="10166169"/>
          <a:ext cx="889000" cy="1110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58</xdr:row>
      <xdr:rowOff>99423</xdr:rowOff>
    </xdr:from>
    <xdr:to>
      <xdr:col>72</xdr:col>
      <xdr:colOff>38100</xdr:colOff>
      <xdr:row>59</xdr:row>
      <xdr:rowOff>29573</xdr:rowOff>
    </xdr:to>
    <xdr:sp macro="" textlink="">
      <xdr:nvSpPr>
        <xdr:cNvPr id="563" name="楕円 562"/>
        <xdr:cNvSpPr/>
      </xdr:nvSpPr>
      <xdr:spPr>
        <a:xfrm>
          <a:off x="13652500" y="100435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58</xdr:row>
      <xdr:rowOff>150223</xdr:rowOff>
    </xdr:from>
    <xdr:to>
      <xdr:col>76</xdr:col>
      <xdr:colOff>114300</xdr:colOff>
      <xdr:row>59</xdr:row>
      <xdr:rowOff>50619</xdr:rowOff>
    </xdr:to>
    <xdr:cxnSp macro="">
      <xdr:nvCxnSpPr>
        <xdr:cNvPr id="564" name="直線コネクタ 563"/>
        <xdr:cNvCxnSpPr/>
      </xdr:nvCxnSpPr>
      <xdr:spPr>
        <a:xfrm>
          <a:off x="13703300" y="10094323"/>
          <a:ext cx="889000" cy="718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58</xdr:row>
      <xdr:rowOff>96157</xdr:rowOff>
    </xdr:from>
    <xdr:to>
      <xdr:col>67</xdr:col>
      <xdr:colOff>101600</xdr:colOff>
      <xdr:row>59</xdr:row>
      <xdr:rowOff>26307</xdr:rowOff>
    </xdr:to>
    <xdr:sp macro="" textlink="">
      <xdr:nvSpPr>
        <xdr:cNvPr id="565" name="楕円 564"/>
        <xdr:cNvSpPr/>
      </xdr:nvSpPr>
      <xdr:spPr>
        <a:xfrm>
          <a:off x="12763500" y="100402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58</xdr:row>
      <xdr:rowOff>146957</xdr:rowOff>
    </xdr:from>
    <xdr:to>
      <xdr:col>71</xdr:col>
      <xdr:colOff>177800</xdr:colOff>
      <xdr:row>58</xdr:row>
      <xdr:rowOff>150223</xdr:rowOff>
    </xdr:to>
    <xdr:cxnSp macro="">
      <xdr:nvCxnSpPr>
        <xdr:cNvPr id="566" name="直線コネクタ 565"/>
        <xdr:cNvCxnSpPr/>
      </xdr:nvCxnSpPr>
      <xdr:spPr>
        <a:xfrm>
          <a:off x="12814300" y="10091057"/>
          <a:ext cx="889000" cy="32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57</xdr:row>
      <xdr:rowOff>163665</xdr:rowOff>
    </xdr:from>
    <xdr:ext cx="405111" cy="259045"/>
    <xdr:sp macro="" textlink="">
      <xdr:nvSpPr>
        <xdr:cNvPr id="567" name="n_1aveValue【学校施設】&#10;有形固定資産減価償却率"/>
        <xdr:cNvSpPr txBox="1"/>
      </xdr:nvSpPr>
      <xdr:spPr>
        <a:xfrm>
          <a:off x="15266044" y="993631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59</xdr:row>
      <xdr:rowOff>108874</xdr:rowOff>
    </xdr:from>
    <xdr:ext cx="405111" cy="259045"/>
    <xdr:sp macro="" textlink="">
      <xdr:nvSpPr>
        <xdr:cNvPr id="568" name="n_2aveValue【学校施設】&#10;有形固定資産減価償却率"/>
        <xdr:cNvSpPr txBox="1"/>
      </xdr:nvSpPr>
      <xdr:spPr>
        <a:xfrm>
          <a:off x="14389744" y="1022442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59</xdr:row>
      <xdr:rowOff>112140</xdr:rowOff>
    </xdr:from>
    <xdr:ext cx="405111" cy="259045"/>
    <xdr:sp macro="" textlink="">
      <xdr:nvSpPr>
        <xdr:cNvPr id="569" name="n_3aveValue【学校施設】&#10;有形固定資産減価償却率"/>
        <xdr:cNvSpPr txBox="1"/>
      </xdr:nvSpPr>
      <xdr:spPr>
        <a:xfrm>
          <a:off x="13500744" y="1022769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59</xdr:row>
      <xdr:rowOff>46826</xdr:rowOff>
    </xdr:from>
    <xdr:ext cx="405111" cy="259045"/>
    <xdr:sp macro="" textlink="">
      <xdr:nvSpPr>
        <xdr:cNvPr id="570" name="n_4aveValue【学校施設】&#10;有形固定資産減価償却率"/>
        <xdr:cNvSpPr txBox="1"/>
      </xdr:nvSpPr>
      <xdr:spPr>
        <a:xfrm>
          <a:off x="12611744" y="1016237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60</xdr:row>
      <xdr:rowOff>32130</xdr:rowOff>
    </xdr:from>
    <xdr:ext cx="405111" cy="259045"/>
    <xdr:sp macro="" textlink="">
      <xdr:nvSpPr>
        <xdr:cNvPr id="571" name="n_1mainValue【学校施設】&#10;有形固定資産減価償却率"/>
        <xdr:cNvSpPr txBox="1"/>
      </xdr:nvSpPr>
      <xdr:spPr>
        <a:xfrm>
          <a:off x="15266044" y="1031913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57</xdr:row>
      <xdr:rowOff>117946</xdr:rowOff>
    </xdr:from>
    <xdr:ext cx="405111" cy="259045"/>
    <xdr:sp macro="" textlink="">
      <xdr:nvSpPr>
        <xdr:cNvPr id="572" name="n_2mainValue【学校施設】&#10;有形固定資産減価償却率"/>
        <xdr:cNvSpPr txBox="1"/>
      </xdr:nvSpPr>
      <xdr:spPr>
        <a:xfrm>
          <a:off x="14389744" y="989059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57</xdr:row>
      <xdr:rowOff>46100</xdr:rowOff>
    </xdr:from>
    <xdr:ext cx="405111" cy="259045"/>
    <xdr:sp macro="" textlink="">
      <xdr:nvSpPr>
        <xdr:cNvPr id="573" name="n_3mainValue【学校施設】&#10;有形固定資産減価償却率"/>
        <xdr:cNvSpPr txBox="1"/>
      </xdr:nvSpPr>
      <xdr:spPr>
        <a:xfrm>
          <a:off x="13500744" y="981875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57</xdr:row>
      <xdr:rowOff>42834</xdr:rowOff>
    </xdr:from>
    <xdr:ext cx="405111" cy="259045"/>
    <xdr:sp macro="" textlink="">
      <xdr:nvSpPr>
        <xdr:cNvPr id="574" name="n_4mainValue【学校施設】&#10;有形固定資産減価償却率"/>
        <xdr:cNvSpPr txBox="1"/>
      </xdr:nvSpPr>
      <xdr:spPr>
        <a:xfrm>
          <a:off x="12611744" y="981548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575" name="正方形/長方形 574"/>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576" name="正方形/長方形 575"/>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577" name="正方形/長方形 576"/>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578" name="正方形/長方形 577"/>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579" name="正方形/長方形 578"/>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580" name="正方形/長方形 579"/>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581" name="正方形/長方形 580"/>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582" name="正方形/長方形 581"/>
        <xdr:cNvSpPr/>
      </xdr:nvSpPr>
      <xdr:spPr>
        <a:xfrm>
          <a:off x="18288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583" name="テキスト ボックス 582"/>
        <xdr:cNvSpPr txBox="1"/>
      </xdr:nvSpPr>
      <xdr:spPr>
        <a:xfrm>
          <a:off x="18249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584" name="直線コネクタ 583"/>
        <xdr:cNvCxnSpPr/>
      </xdr:nvCxnSpPr>
      <xdr:spPr>
        <a:xfrm>
          <a:off x="18288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64</xdr:row>
      <xdr:rowOff>0</xdr:rowOff>
    </xdr:from>
    <xdr:to>
      <xdr:col>120</xdr:col>
      <xdr:colOff>114300</xdr:colOff>
      <xdr:row>64</xdr:row>
      <xdr:rowOff>0</xdr:rowOff>
    </xdr:to>
    <xdr:cxnSp macro="">
      <xdr:nvCxnSpPr>
        <xdr:cNvPr id="585" name="直線コネクタ 584"/>
        <xdr:cNvCxnSpPr/>
      </xdr:nvCxnSpPr>
      <xdr:spPr>
        <a:xfrm>
          <a:off x="18288000" y="1097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29227</xdr:rowOff>
    </xdr:from>
    <xdr:ext cx="467179" cy="259045"/>
    <xdr:sp macro="" textlink="">
      <xdr:nvSpPr>
        <xdr:cNvPr id="586" name="テキスト ボックス 585"/>
        <xdr:cNvSpPr txBox="1"/>
      </xdr:nvSpPr>
      <xdr:spPr>
        <a:xfrm>
          <a:off x="17820821" y="1083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57150</xdr:rowOff>
    </xdr:from>
    <xdr:to>
      <xdr:col>120</xdr:col>
      <xdr:colOff>114300</xdr:colOff>
      <xdr:row>61</xdr:row>
      <xdr:rowOff>57150</xdr:rowOff>
    </xdr:to>
    <xdr:cxnSp macro="">
      <xdr:nvCxnSpPr>
        <xdr:cNvPr id="587" name="直線コネクタ 586"/>
        <xdr:cNvCxnSpPr/>
      </xdr:nvCxnSpPr>
      <xdr:spPr>
        <a:xfrm>
          <a:off x="18288000" y="1051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60</xdr:row>
      <xdr:rowOff>86377</xdr:rowOff>
    </xdr:from>
    <xdr:ext cx="467179" cy="259045"/>
    <xdr:sp macro="" textlink="">
      <xdr:nvSpPr>
        <xdr:cNvPr id="588" name="テキスト ボックス 587"/>
        <xdr:cNvSpPr txBox="1"/>
      </xdr:nvSpPr>
      <xdr:spPr>
        <a:xfrm>
          <a:off x="17820821" y="1037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58</xdr:row>
      <xdr:rowOff>114300</xdr:rowOff>
    </xdr:from>
    <xdr:to>
      <xdr:col>120</xdr:col>
      <xdr:colOff>114300</xdr:colOff>
      <xdr:row>58</xdr:row>
      <xdr:rowOff>114300</xdr:rowOff>
    </xdr:to>
    <xdr:cxnSp macro="">
      <xdr:nvCxnSpPr>
        <xdr:cNvPr id="589" name="直線コネクタ 588"/>
        <xdr:cNvCxnSpPr/>
      </xdr:nvCxnSpPr>
      <xdr:spPr>
        <a:xfrm>
          <a:off x="18288000" y="1005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57</xdr:row>
      <xdr:rowOff>143527</xdr:rowOff>
    </xdr:from>
    <xdr:ext cx="467179" cy="259045"/>
    <xdr:sp macro="" textlink="">
      <xdr:nvSpPr>
        <xdr:cNvPr id="590" name="テキスト ボックス 589"/>
        <xdr:cNvSpPr txBox="1"/>
      </xdr:nvSpPr>
      <xdr:spPr>
        <a:xfrm>
          <a:off x="17820821" y="991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56</xdr:row>
      <xdr:rowOff>0</xdr:rowOff>
    </xdr:from>
    <xdr:to>
      <xdr:col>120</xdr:col>
      <xdr:colOff>114300</xdr:colOff>
      <xdr:row>56</xdr:row>
      <xdr:rowOff>0</xdr:rowOff>
    </xdr:to>
    <xdr:cxnSp macro="">
      <xdr:nvCxnSpPr>
        <xdr:cNvPr id="591" name="直線コネクタ 590"/>
        <xdr:cNvCxnSpPr/>
      </xdr:nvCxnSpPr>
      <xdr:spPr>
        <a:xfrm>
          <a:off x="18288000" y="960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55</xdr:row>
      <xdr:rowOff>29227</xdr:rowOff>
    </xdr:from>
    <xdr:ext cx="467179" cy="259045"/>
    <xdr:sp macro="" textlink="">
      <xdr:nvSpPr>
        <xdr:cNvPr id="592" name="テキスト ボックス 591"/>
        <xdr:cNvSpPr txBox="1"/>
      </xdr:nvSpPr>
      <xdr:spPr>
        <a:xfrm>
          <a:off x="17820821" y="945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593" name="直線コネクタ 592"/>
        <xdr:cNvCxnSpPr/>
      </xdr:nvCxnSpPr>
      <xdr:spPr>
        <a:xfrm>
          <a:off x="18288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52</xdr:row>
      <xdr:rowOff>86377</xdr:rowOff>
    </xdr:from>
    <xdr:ext cx="467179" cy="259045"/>
    <xdr:sp macro="" textlink="">
      <xdr:nvSpPr>
        <xdr:cNvPr id="594" name="テキスト ボックス 593"/>
        <xdr:cNvSpPr txBox="1"/>
      </xdr:nvSpPr>
      <xdr:spPr>
        <a:xfrm>
          <a:off x="17820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595" name="【学校施設】&#10;一人当たり面積グラフ枠"/>
        <xdr:cNvSpPr/>
      </xdr:nvSpPr>
      <xdr:spPr>
        <a:xfrm>
          <a:off x="18288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56</xdr:row>
      <xdr:rowOff>61722</xdr:rowOff>
    </xdr:from>
    <xdr:to>
      <xdr:col>116</xdr:col>
      <xdr:colOff>62864</xdr:colOff>
      <xdr:row>63</xdr:row>
      <xdr:rowOff>42749</xdr:rowOff>
    </xdr:to>
    <xdr:cxnSp macro="">
      <xdr:nvCxnSpPr>
        <xdr:cNvPr id="596" name="直線コネクタ 595"/>
        <xdr:cNvCxnSpPr/>
      </xdr:nvCxnSpPr>
      <xdr:spPr>
        <a:xfrm flipV="1">
          <a:off x="22160864" y="9662922"/>
          <a:ext cx="0" cy="118117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63</xdr:row>
      <xdr:rowOff>46576</xdr:rowOff>
    </xdr:from>
    <xdr:ext cx="469744" cy="259045"/>
    <xdr:sp macro="" textlink="">
      <xdr:nvSpPr>
        <xdr:cNvPr id="597" name="【学校施設】&#10;一人当たり面積最小値テキスト"/>
        <xdr:cNvSpPr txBox="1"/>
      </xdr:nvSpPr>
      <xdr:spPr>
        <a:xfrm>
          <a:off x="22199600" y="108479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0.563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63</xdr:row>
      <xdr:rowOff>42749</xdr:rowOff>
    </xdr:from>
    <xdr:to>
      <xdr:col>116</xdr:col>
      <xdr:colOff>152400</xdr:colOff>
      <xdr:row>63</xdr:row>
      <xdr:rowOff>42749</xdr:rowOff>
    </xdr:to>
    <xdr:cxnSp macro="">
      <xdr:nvCxnSpPr>
        <xdr:cNvPr id="598" name="直線コネクタ 597"/>
        <xdr:cNvCxnSpPr/>
      </xdr:nvCxnSpPr>
      <xdr:spPr>
        <a:xfrm>
          <a:off x="22072600" y="1084409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55</xdr:row>
      <xdr:rowOff>8399</xdr:rowOff>
    </xdr:from>
    <xdr:ext cx="469744" cy="259045"/>
    <xdr:sp macro="" textlink="">
      <xdr:nvSpPr>
        <xdr:cNvPr id="599" name="【学校施設】&#10;一人当たり面積最大値テキスト"/>
        <xdr:cNvSpPr txBox="1"/>
      </xdr:nvSpPr>
      <xdr:spPr>
        <a:xfrm>
          <a:off x="22199600" y="94381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5.730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56</xdr:row>
      <xdr:rowOff>61722</xdr:rowOff>
    </xdr:from>
    <xdr:to>
      <xdr:col>116</xdr:col>
      <xdr:colOff>152400</xdr:colOff>
      <xdr:row>56</xdr:row>
      <xdr:rowOff>61722</xdr:rowOff>
    </xdr:to>
    <xdr:cxnSp macro="">
      <xdr:nvCxnSpPr>
        <xdr:cNvPr id="600" name="直線コネクタ 599"/>
        <xdr:cNvCxnSpPr/>
      </xdr:nvCxnSpPr>
      <xdr:spPr>
        <a:xfrm>
          <a:off x="22072600" y="96629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60</xdr:row>
      <xdr:rowOff>168114</xdr:rowOff>
    </xdr:from>
    <xdr:ext cx="469744" cy="259045"/>
    <xdr:sp macro="" textlink="">
      <xdr:nvSpPr>
        <xdr:cNvPr id="601" name="【学校施設】&#10;一人当たり面積平均値テキスト"/>
        <xdr:cNvSpPr txBox="1"/>
      </xdr:nvSpPr>
      <xdr:spPr>
        <a:xfrm>
          <a:off x="22199600" y="1045511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61</xdr:row>
      <xdr:rowOff>18237</xdr:rowOff>
    </xdr:from>
    <xdr:to>
      <xdr:col>116</xdr:col>
      <xdr:colOff>114300</xdr:colOff>
      <xdr:row>61</xdr:row>
      <xdr:rowOff>119837</xdr:rowOff>
    </xdr:to>
    <xdr:sp macro="" textlink="">
      <xdr:nvSpPr>
        <xdr:cNvPr id="602" name="フローチャート: 判断 601"/>
        <xdr:cNvSpPr/>
      </xdr:nvSpPr>
      <xdr:spPr>
        <a:xfrm>
          <a:off x="22110700" y="104766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61</xdr:row>
      <xdr:rowOff>28981</xdr:rowOff>
    </xdr:from>
    <xdr:to>
      <xdr:col>112</xdr:col>
      <xdr:colOff>38100</xdr:colOff>
      <xdr:row>61</xdr:row>
      <xdr:rowOff>130581</xdr:rowOff>
    </xdr:to>
    <xdr:sp macro="" textlink="">
      <xdr:nvSpPr>
        <xdr:cNvPr id="603" name="フローチャート: 判断 602"/>
        <xdr:cNvSpPr/>
      </xdr:nvSpPr>
      <xdr:spPr>
        <a:xfrm>
          <a:off x="21272500" y="104874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61</xdr:row>
      <xdr:rowOff>22809</xdr:rowOff>
    </xdr:from>
    <xdr:to>
      <xdr:col>107</xdr:col>
      <xdr:colOff>101600</xdr:colOff>
      <xdr:row>61</xdr:row>
      <xdr:rowOff>124409</xdr:rowOff>
    </xdr:to>
    <xdr:sp macro="" textlink="">
      <xdr:nvSpPr>
        <xdr:cNvPr id="604" name="フローチャート: 判断 603"/>
        <xdr:cNvSpPr/>
      </xdr:nvSpPr>
      <xdr:spPr>
        <a:xfrm>
          <a:off x="20383500" y="104812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61</xdr:row>
      <xdr:rowOff>23723</xdr:rowOff>
    </xdr:from>
    <xdr:to>
      <xdr:col>102</xdr:col>
      <xdr:colOff>165100</xdr:colOff>
      <xdr:row>61</xdr:row>
      <xdr:rowOff>125323</xdr:rowOff>
    </xdr:to>
    <xdr:sp macro="" textlink="">
      <xdr:nvSpPr>
        <xdr:cNvPr id="605" name="フローチャート: 判断 604"/>
        <xdr:cNvSpPr/>
      </xdr:nvSpPr>
      <xdr:spPr>
        <a:xfrm>
          <a:off x="19494500" y="104821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61</xdr:row>
      <xdr:rowOff>23952</xdr:rowOff>
    </xdr:from>
    <xdr:to>
      <xdr:col>98</xdr:col>
      <xdr:colOff>38100</xdr:colOff>
      <xdr:row>61</xdr:row>
      <xdr:rowOff>125552</xdr:rowOff>
    </xdr:to>
    <xdr:sp macro="" textlink="">
      <xdr:nvSpPr>
        <xdr:cNvPr id="606" name="フローチャート: 判断 605"/>
        <xdr:cNvSpPr/>
      </xdr:nvSpPr>
      <xdr:spPr>
        <a:xfrm>
          <a:off x="18605500" y="104824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607" name="テキスト ボックス 606"/>
        <xdr:cNvSpPr txBox="1"/>
      </xdr:nvSpPr>
      <xdr:spPr>
        <a:xfrm>
          <a:off x="21971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608" name="テキスト ボックス 607"/>
        <xdr:cNvSpPr txBox="1"/>
      </xdr:nvSpPr>
      <xdr:spPr>
        <a:xfrm>
          <a:off x="2113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609" name="テキスト ボックス 608"/>
        <xdr:cNvSpPr txBox="1"/>
      </xdr:nvSpPr>
      <xdr:spPr>
        <a:xfrm>
          <a:off x="2024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610" name="テキスト ボックス 609"/>
        <xdr:cNvSpPr txBox="1"/>
      </xdr:nvSpPr>
      <xdr:spPr>
        <a:xfrm>
          <a:off x="19354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611" name="テキスト ボックス 610"/>
        <xdr:cNvSpPr txBox="1"/>
      </xdr:nvSpPr>
      <xdr:spPr>
        <a:xfrm>
          <a:off x="18465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60</xdr:row>
      <xdr:rowOff>15951</xdr:rowOff>
    </xdr:from>
    <xdr:to>
      <xdr:col>116</xdr:col>
      <xdr:colOff>114300</xdr:colOff>
      <xdr:row>60</xdr:row>
      <xdr:rowOff>117551</xdr:rowOff>
    </xdr:to>
    <xdr:sp macro="" textlink="">
      <xdr:nvSpPr>
        <xdr:cNvPr id="612" name="楕円 611"/>
        <xdr:cNvSpPr/>
      </xdr:nvSpPr>
      <xdr:spPr>
        <a:xfrm>
          <a:off x="22110700" y="103029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59</xdr:row>
      <xdr:rowOff>38828</xdr:rowOff>
    </xdr:from>
    <xdr:ext cx="469744" cy="259045"/>
    <xdr:sp macro="" textlink="">
      <xdr:nvSpPr>
        <xdr:cNvPr id="613" name="【学校施設】&#10;一人当たり面積該当値テキスト"/>
        <xdr:cNvSpPr txBox="1"/>
      </xdr:nvSpPr>
      <xdr:spPr>
        <a:xfrm>
          <a:off x="22199600" y="101543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2.708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60</xdr:row>
      <xdr:rowOff>35382</xdr:rowOff>
    </xdr:from>
    <xdr:to>
      <xdr:col>112</xdr:col>
      <xdr:colOff>38100</xdr:colOff>
      <xdr:row>60</xdr:row>
      <xdr:rowOff>136982</xdr:rowOff>
    </xdr:to>
    <xdr:sp macro="" textlink="">
      <xdr:nvSpPr>
        <xdr:cNvPr id="614" name="楕円 613"/>
        <xdr:cNvSpPr/>
      </xdr:nvSpPr>
      <xdr:spPr>
        <a:xfrm>
          <a:off x="21272500" y="103223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60</xdr:row>
      <xdr:rowOff>66751</xdr:rowOff>
    </xdr:from>
    <xdr:to>
      <xdr:col>116</xdr:col>
      <xdr:colOff>63500</xdr:colOff>
      <xdr:row>60</xdr:row>
      <xdr:rowOff>86182</xdr:rowOff>
    </xdr:to>
    <xdr:cxnSp macro="">
      <xdr:nvCxnSpPr>
        <xdr:cNvPr id="615" name="直線コネクタ 614"/>
        <xdr:cNvCxnSpPr/>
      </xdr:nvCxnSpPr>
      <xdr:spPr>
        <a:xfrm flipV="1">
          <a:off x="21323300" y="10353751"/>
          <a:ext cx="838200" cy="194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60</xdr:row>
      <xdr:rowOff>50470</xdr:rowOff>
    </xdr:from>
    <xdr:to>
      <xdr:col>107</xdr:col>
      <xdr:colOff>101600</xdr:colOff>
      <xdr:row>60</xdr:row>
      <xdr:rowOff>152070</xdr:rowOff>
    </xdr:to>
    <xdr:sp macro="" textlink="">
      <xdr:nvSpPr>
        <xdr:cNvPr id="616" name="楕円 615"/>
        <xdr:cNvSpPr/>
      </xdr:nvSpPr>
      <xdr:spPr>
        <a:xfrm>
          <a:off x="20383500" y="103374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60</xdr:row>
      <xdr:rowOff>86182</xdr:rowOff>
    </xdr:from>
    <xdr:to>
      <xdr:col>111</xdr:col>
      <xdr:colOff>177800</xdr:colOff>
      <xdr:row>60</xdr:row>
      <xdr:rowOff>101270</xdr:rowOff>
    </xdr:to>
    <xdr:cxnSp macro="">
      <xdr:nvCxnSpPr>
        <xdr:cNvPr id="617" name="直線コネクタ 616"/>
        <xdr:cNvCxnSpPr/>
      </xdr:nvCxnSpPr>
      <xdr:spPr>
        <a:xfrm flipV="1">
          <a:off x="20434300" y="10373182"/>
          <a:ext cx="889000" cy="150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60</xdr:row>
      <xdr:rowOff>66015</xdr:rowOff>
    </xdr:from>
    <xdr:to>
      <xdr:col>102</xdr:col>
      <xdr:colOff>165100</xdr:colOff>
      <xdr:row>60</xdr:row>
      <xdr:rowOff>167615</xdr:rowOff>
    </xdr:to>
    <xdr:sp macro="" textlink="">
      <xdr:nvSpPr>
        <xdr:cNvPr id="618" name="楕円 617"/>
        <xdr:cNvSpPr/>
      </xdr:nvSpPr>
      <xdr:spPr>
        <a:xfrm>
          <a:off x="19494500" y="103530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60</xdr:row>
      <xdr:rowOff>101270</xdr:rowOff>
    </xdr:from>
    <xdr:to>
      <xdr:col>107</xdr:col>
      <xdr:colOff>50800</xdr:colOff>
      <xdr:row>60</xdr:row>
      <xdr:rowOff>116815</xdr:rowOff>
    </xdr:to>
    <xdr:cxnSp macro="">
      <xdr:nvCxnSpPr>
        <xdr:cNvPr id="619" name="直線コネクタ 618"/>
        <xdr:cNvCxnSpPr/>
      </xdr:nvCxnSpPr>
      <xdr:spPr>
        <a:xfrm flipV="1">
          <a:off x="19545300" y="10388270"/>
          <a:ext cx="889000" cy="155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60</xdr:row>
      <xdr:rowOff>78816</xdr:rowOff>
    </xdr:from>
    <xdr:to>
      <xdr:col>98</xdr:col>
      <xdr:colOff>38100</xdr:colOff>
      <xdr:row>61</xdr:row>
      <xdr:rowOff>8966</xdr:rowOff>
    </xdr:to>
    <xdr:sp macro="" textlink="">
      <xdr:nvSpPr>
        <xdr:cNvPr id="620" name="楕円 619"/>
        <xdr:cNvSpPr/>
      </xdr:nvSpPr>
      <xdr:spPr>
        <a:xfrm>
          <a:off x="18605500" y="103658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60</xdr:row>
      <xdr:rowOff>116815</xdr:rowOff>
    </xdr:from>
    <xdr:to>
      <xdr:col>102</xdr:col>
      <xdr:colOff>114300</xdr:colOff>
      <xdr:row>60</xdr:row>
      <xdr:rowOff>129616</xdr:rowOff>
    </xdr:to>
    <xdr:cxnSp macro="">
      <xdr:nvCxnSpPr>
        <xdr:cNvPr id="621" name="直線コネクタ 620"/>
        <xdr:cNvCxnSpPr/>
      </xdr:nvCxnSpPr>
      <xdr:spPr>
        <a:xfrm flipV="1">
          <a:off x="18656300" y="10403815"/>
          <a:ext cx="889000" cy="128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61</xdr:row>
      <xdr:rowOff>121708</xdr:rowOff>
    </xdr:from>
    <xdr:ext cx="469744" cy="259045"/>
    <xdr:sp macro="" textlink="">
      <xdr:nvSpPr>
        <xdr:cNvPr id="622" name="n_1aveValue【学校施設】&#10;一人当たり面積"/>
        <xdr:cNvSpPr txBox="1"/>
      </xdr:nvSpPr>
      <xdr:spPr>
        <a:xfrm>
          <a:off x="21075727" y="105801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61</xdr:row>
      <xdr:rowOff>115536</xdr:rowOff>
    </xdr:from>
    <xdr:ext cx="469744" cy="259045"/>
    <xdr:sp macro="" textlink="">
      <xdr:nvSpPr>
        <xdr:cNvPr id="623" name="n_2aveValue【学校施設】&#10;一人当たり面積"/>
        <xdr:cNvSpPr txBox="1"/>
      </xdr:nvSpPr>
      <xdr:spPr>
        <a:xfrm>
          <a:off x="20199427" y="1057398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61</xdr:row>
      <xdr:rowOff>116450</xdr:rowOff>
    </xdr:from>
    <xdr:ext cx="469744" cy="259045"/>
    <xdr:sp macro="" textlink="">
      <xdr:nvSpPr>
        <xdr:cNvPr id="624" name="n_3aveValue【学校施設】&#10;一人当たり面積"/>
        <xdr:cNvSpPr txBox="1"/>
      </xdr:nvSpPr>
      <xdr:spPr>
        <a:xfrm>
          <a:off x="19310427" y="105749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61</xdr:row>
      <xdr:rowOff>116679</xdr:rowOff>
    </xdr:from>
    <xdr:ext cx="469744" cy="259045"/>
    <xdr:sp macro="" textlink="">
      <xdr:nvSpPr>
        <xdr:cNvPr id="625" name="n_4aveValue【学校施設】&#10;一人当たり面積"/>
        <xdr:cNvSpPr txBox="1"/>
      </xdr:nvSpPr>
      <xdr:spPr>
        <a:xfrm>
          <a:off x="18421427" y="105751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58</xdr:row>
      <xdr:rowOff>153509</xdr:rowOff>
    </xdr:from>
    <xdr:ext cx="469744" cy="259045"/>
    <xdr:sp macro="" textlink="">
      <xdr:nvSpPr>
        <xdr:cNvPr id="626" name="n_1mainValue【学校施設】&#10;一人当たり面積"/>
        <xdr:cNvSpPr txBox="1"/>
      </xdr:nvSpPr>
      <xdr:spPr>
        <a:xfrm>
          <a:off x="21075727" y="100976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58</xdr:row>
      <xdr:rowOff>168597</xdr:rowOff>
    </xdr:from>
    <xdr:ext cx="469744" cy="259045"/>
    <xdr:sp macro="" textlink="">
      <xdr:nvSpPr>
        <xdr:cNvPr id="627" name="n_2mainValue【学校施設】&#10;一人当たり面積"/>
        <xdr:cNvSpPr txBox="1"/>
      </xdr:nvSpPr>
      <xdr:spPr>
        <a:xfrm>
          <a:off x="20199427" y="101126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59</xdr:row>
      <xdr:rowOff>12692</xdr:rowOff>
    </xdr:from>
    <xdr:ext cx="469744" cy="259045"/>
    <xdr:sp macro="" textlink="">
      <xdr:nvSpPr>
        <xdr:cNvPr id="628" name="n_3mainValue【学校施設】&#10;一人当たり面積"/>
        <xdr:cNvSpPr txBox="1"/>
      </xdr:nvSpPr>
      <xdr:spPr>
        <a:xfrm>
          <a:off x="19310427" y="101282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59</xdr:row>
      <xdr:rowOff>25493</xdr:rowOff>
    </xdr:from>
    <xdr:ext cx="469744" cy="259045"/>
    <xdr:sp macro="" textlink="">
      <xdr:nvSpPr>
        <xdr:cNvPr id="629" name="n_4mainValue【学校施設】&#10;一人当たり面積"/>
        <xdr:cNvSpPr txBox="1"/>
      </xdr:nvSpPr>
      <xdr:spPr>
        <a:xfrm>
          <a:off x="18421427" y="101410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630" name="正方形/長方形 629"/>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631" name="正方形/長方形 630"/>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632" name="正方形/長方形 631"/>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633" name="正方形/長方形 632"/>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634" name="正方形/長方形 633"/>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635" name="正方形/長方形 634"/>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636" name="正方形/長方形 635"/>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637" name="正方形/長方形 636"/>
        <xdr:cNvSpPr/>
      </xdr:nvSpPr>
      <xdr:spPr>
        <a:xfrm>
          <a:off x="12446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68</xdr:row>
      <xdr:rowOff>152400</xdr:rowOff>
    </xdr:from>
    <xdr:to>
      <xdr:col>120</xdr:col>
      <xdr:colOff>152400</xdr:colOff>
      <xdr:row>72</xdr:row>
      <xdr:rowOff>101600</xdr:rowOff>
    </xdr:to>
    <xdr:sp macro="" textlink="">
      <xdr:nvSpPr>
        <xdr:cNvPr id="638" name="正方形/長方形 637"/>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639" name="正方形/長方形 638"/>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640" name="正方形/長方形 639"/>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641" name="正方形/長方形 640"/>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642" name="正方形/長方形 641"/>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643" name="正方形/長方形 642"/>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644" name="正方形/長方形 643"/>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645" name="正方形/長方形 644"/>
        <xdr:cNvSpPr/>
      </xdr:nvSpPr>
      <xdr:spPr>
        <a:xfrm>
          <a:off x="18288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91</xdr:row>
      <xdr:rowOff>19050</xdr:rowOff>
    </xdr:from>
    <xdr:to>
      <xdr:col>90</xdr:col>
      <xdr:colOff>25400</xdr:colOff>
      <xdr:row>94</xdr:row>
      <xdr:rowOff>139700</xdr:rowOff>
    </xdr:to>
    <xdr:sp macro="" textlink="">
      <xdr:nvSpPr>
        <xdr:cNvPr id="646" name="正方形/長方形 645"/>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647" name="正方形/長方形 646"/>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648" name="正方形/長方形 647"/>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649" name="正方形/長方形 648"/>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650" name="正方形/長方形 649"/>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651" name="正方形/長方形 650"/>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652" name="正方形/長方形 651"/>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653" name="正方形/長方形 652"/>
        <xdr:cNvSpPr/>
      </xdr:nvSpPr>
      <xdr:spPr>
        <a:xfrm>
          <a:off x="12446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654" name="テキスト ボックス 653"/>
        <xdr:cNvSpPr txBox="1"/>
      </xdr:nvSpPr>
      <xdr:spPr>
        <a:xfrm>
          <a:off x="12407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655" name="直線コネクタ 654"/>
        <xdr:cNvCxnSpPr/>
      </xdr:nvCxnSpPr>
      <xdr:spPr>
        <a:xfrm>
          <a:off x="12446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110</xdr:row>
      <xdr:rowOff>48277</xdr:rowOff>
    </xdr:from>
    <xdr:ext cx="467179" cy="259045"/>
    <xdr:sp macro="" textlink="">
      <xdr:nvSpPr>
        <xdr:cNvPr id="656" name="テキスト ボックス 655"/>
        <xdr:cNvSpPr txBox="1"/>
      </xdr:nvSpPr>
      <xdr:spPr>
        <a:xfrm>
          <a:off x="11978821"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108</xdr:row>
      <xdr:rowOff>76200</xdr:rowOff>
    </xdr:from>
    <xdr:to>
      <xdr:col>89</xdr:col>
      <xdr:colOff>177800</xdr:colOff>
      <xdr:row>108</xdr:row>
      <xdr:rowOff>76200</xdr:rowOff>
    </xdr:to>
    <xdr:cxnSp macro="">
      <xdr:nvCxnSpPr>
        <xdr:cNvPr id="657" name="直線コネクタ 656"/>
        <xdr:cNvCxnSpPr/>
      </xdr:nvCxnSpPr>
      <xdr:spPr>
        <a:xfrm>
          <a:off x="12446000" y="1859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107</xdr:row>
      <xdr:rowOff>105427</xdr:rowOff>
    </xdr:from>
    <xdr:ext cx="467179" cy="259045"/>
    <xdr:sp macro="" textlink="">
      <xdr:nvSpPr>
        <xdr:cNvPr id="658" name="テキスト ボックス 657"/>
        <xdr:cNvSpPr txBox="1"/>
      </xdr:nvSpPr>
      <xdr:spPr>
        <a:xfrm>
          <a:off x="11978821" y="1845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105</xdr:row>
      <xdr:rowOff>133350</xdr:rowOff>
    </xdr:from>
    <xdr:to>
      <xdr:col>89</xdr:col>
      <xdr:colOff>177800</xdr:colOff>
      <xdr:row>105</xdr:row>
      <xdr:rowOff>133350</xdr:rowOff>
    </xdr:to>
    <xdr:cxnSp macro="">
      <xdr:nvCxnSpPr>
        <xdr:cNvPr id="659" name="直線コネクタ 658"/>
        <xdr:cNvCxnSpPr/>
      </xdr:nvCxnSpPr>
      <xdr:spPr>
        <a:xfrm>
          <a:off x="12446000" y="1813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104</xdr:row>
      <xdr:rowOff>162577</xdr:rowOff>
    </xdr:from>
    <xdr:ext cx="403059" cy="259045"/>
    <xdr:sp macro="" textlink="">
      <xdr:nvSpPr>
        <xdr:cNvPr id="660" name="テキスト ボックス 659"/>
        <xdr:cNvSpPr txBox="1"/>
      </xdr:nvSpPr>
      <xdr:spPr>
        <a:xfrm>
          <a:off x="12042941" y="17993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103</xdr:row>
      <xdr:rowOff>19050</xdr:rowOff>
    </xdr:from>
    <xdr:to>
      <xdr:col>89</xdr:col>
      <xdr:colOff>177800</xdr:colOff>
      <xdr:row>103</xdr:row>
      <xdr:rowOff>19050</xdr:rowOff>
    </xdr:to>
    <xdr:cxnSp macro="">
      <xdr:nvCxnSpPr>
        <xdr:cNvPr id="661" name="直線コネクタ 660"/>
        <xdr:cNvCxnSpPr/>
      </xdr:nvCxnSpPr>
      <xdr:spPr>
        <a:xfrm>
          <a:off x="12446000" y="1767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102</xdr:row>
      <xdr:rowOff>48277</xdr:rowOff>
    </xdr:from>
    <xdr:ext cx="403059" cy="259045"/>
    <xdr:sp macro="" textlink="">
      <xdr:nvSpPr>
        <xdr:cNvPr id="662" name="テキスト ボックス 661"/>
        <xdr:cNvSpPr txBox="1"/>
      </xdr:nvSpPr>
      <xdr:spPr>
        <a:xfrm>
          <a:off x="12042941" y="175361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100</xdr:row>
      <xdr:rowOff>76200</xdr:rowOff>
    </xdr:from>
    <xdr:to>
      <xdr:col>89</xdr:col>
      <xdr:colOff>177800</xdr:colOff>
      <xdr:row>100</xdr:row>
      <xdr:rowOff>76200</xdr:rowOff>
    </xdr:to>
    <xdr:cxnSp macro="">
      <xdr:nvCxnSpPr>
        <xdr:cNvPr id="663" name="直線コネクタ 662"/>
        <xdr:cNvCxnSpPr/>
      </xdr:nvCxnSpPr>
      <xdr:spPr>
        <a:xfrm>
          <a:off x="12446000" y="1722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99</xdr:row>
      <xdr:rowOff>105427</xdr:rowOff>
    </xdr:from>
    <xdr:ext cx="403059" cy="259045"/>
    <xdr:sp macro="" textlink="">
      <xdr:nvSpPr>
        <xdr:cNvPr id="664" name="テキスト ボックス 663"/>
        <xdr:cNvSpPr txBox="1"/>
      </xdr:nvSpPr>
      <xdr:spPr>
        <a:xfrm>
          <a:off x="12042941" y="170789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665" name="直線コネクタ 664"/>
        <xdr:cNvCxnSpPr/>
      </xdr:nvCxnSpPr>
      <xdr:spPr>
        <a:xfrm>
          <a:off x="12446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96</xdr:row>
      <xdr:rowOff>162577</xdr:rowOff>
    </xdr:from>
    <xdr:ext cx="403059" cy="259045"/>
    <xdr:sp macro="" textlink="">
      <xdr:nvSpPr>
        <xdr:cNvPr id="666" name="テキスト ボックス 665"/>
        <xdr:cNvSpPr txBox="1"/>
      </xdr:nvSpPr>
      <xdr:spPr>
        <a:xfrm>
          <a:off x="12042941" y="16621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90</xdr:col>
      <xdr:colOff>25400</xdr:colOff>
      <xdr:row>111</xdr:row>
      <xdr:rowOff>19050</xdr:rowOff>
    </xdr:to>
    <xdr:sp macro="" textlink="">
      <xdr:nvSpPr>
        <xdr:cNvPr id="667" name="【公民館】&#10;有形固定資産減価償却率グラフ枠"/>
        <xdr:cNvSpPr/>
      </xdr:nvSpPr>
      <xdr:spPr>
        <a:xfrm>
          <a:off x="12446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100</xdr:row>
      <xdr:rowOff>89915</xdr:rowOff>
    </xdr:from>
    <xdr:to>
      <xdr:col>85</xdr:col>
      <xdr:colOff>126364</xdr:colOff>
      <xdr:row>108</xdr:row>
      <xdr:rowOff>19050</xdr:rowOff>
    </xdr:to>
    <xdr:cxnSp macro="">
      <xdr:nvCxnSpPr>
        <xdr:cNvPr id="668" name="直線コネクタ 667"/>
        <xdr:cNvCxnSpPr/>
      </xdr:nvCxnSpPr>
      <xdr:spPr>
        <a:xfrm flipV="1">
          <a:off x="16318864" y="17234915"/>
          <a:ext cx="0" cy="130073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108</xdr:row>
      <xdr:rowOff>22877</xdr:rowOff>
    </xdr:from>
    <xdr:ext cx="405111" cy="259045"/>
    <xdr:sp macro="" textlink="">
      <xdr:nvSpPr>
        <xdr:cNvPr id="669" name="【公民館】&#10;有形固定資産減価償却率最小値テキスト"/>
        <xdr:cNvSpPr txBox="1"/>
      </xdr:nvSpPr>
      <xdr:spPr>
        <a:xfrm>
          <a:off x="16357600" y="185394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108</xdr:row>
      <xdr:rowOff>19050</xdr:rowOff>
    </xdr:from>
    <xdr:to>
      <xdr:col>86</xdr:col>
      <xdr:colOff>25400</xdr:colOff>
      <xdr:row>108</xdr:row>
      <xdr:rowOff>19050</xdr:rowOff>
    </xdr:to>
    <xdr:cxnSp macro="">
      <xdr:nvCxnSpPr>
        <xdr:cNvPr id="670" name="直線コネクタ 669"/>
        <xdr:cNvCxnSpPr/>
      </xdr:nvCxnSpPr>
      <xdr:spPr>
        <a:xfrm>
          <a:off x="16230600" y="185356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99</xdr:row>
      <xdr:rowOff>36592</xdr:rowOff>
    </xdr:from>
    <xdr:ext cx="405111" cy="259045"/>
    <xdr:sp macro="" textlink="">
      <xdr:nvSpPr>
        <xdr:cNvPr id="671" name="【公民館】&#10;有形固定資産減価償却率最大値テキスト"/>
        <xdr:cNvSpPr txBox="1"/>
      </xdr:nvSpPr>
      <xdr:spPr>
        <a:xfrm>
          <a:off x="16357600" y="170101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100</xdr:row>
      <xdr:rowOff>89915</xdr:rowOff>
    </xdr:from>
    <xdr:to>
      <xdr:col>86</xdr:col>
      <xdr:colOff>25400</xdr:colOff>
      <xdr:row>100</xdr:row>
      <xdr:rowOff>89915</xdr:rowOff>
    </xdr:to>
    <xdr:cxnSp macro="">
      <xdr:nvCxnSpPr>
        <xdr:cNvPr id="672" name="直線コネクタ 671"/>
        <xdr:cNvCxnSpPr/>
      </xdr:nvCxnSpPr>
      <xdr:spPr>
        <a:xfrm>
          <a:off x="16230600" y="172349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103</xdr:row>
      <xdr:rowOff>32275</xdr:rowOff>
    </xdr:from>
    <xdr:ext cx="405111" cy="259045"/>
    <xdr:sp macro="" textlink="">
      <xdr:nvSpPr>
        <xdr:cNvPr id="673" name="【公民館】&#10;有形固定資産減価償却率平均値テキスト"/>
        <xdr:cNvSpPr txBox="1"/>
      </xdr:nvSpPr>
      <xdr:spPr>
        <a:xfrm>
          <a:off x="16357600" y="17691625"/>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104</xdr:row>
      <xdr:rowOff>9398</xdr:rowOff>
    </xdr:from>
    <xdr:to>
      <xdr:col>85</xdr:col>
      <xdr:colOff>177800</xdr:colOff>
      <xdr:row>104</xdr:row>
      <xdr:rowOff>110998</xdr:rowOff>
    </xdr:to>
    <xdr:sp macro="" textlink="">
      <xdr:nvSpPr>
        <xdr:cNvPr id="674" name="フローチャート: 判断 673"/>
        <xdr:cNvSpPr/>
      </xdr:nvSpPr>
      <xdr:spPr>
        <a:xfrm>
          <a:off x="16268700" y="178401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103</xdr:row>
      <xdr:rowOff>139700</xdr:rowOff>
    </xdr:from>
    <xdr:to>
      <xdr:col>81</xdr:col>
      <xdr:colOff>101600</xdr:colOff>
      <xdr:row>104</xdr:row>
      <xdr:rowOff>69850</xdr:rowOff>
    </xdr:to>
    <xdr:sp macro="" textlink="">
      <xdr:nvSpPr>
        <xdr:cNvPr id="675" name="フローチャート: 判断 674"/>
        <xdr:cNvSpPr/>
      </xdr:nvSpPr>
      <xdr:spPr>
        <a:xfrm>
          <a:off x="15430500" y="177990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103</xdr:row>
      <xdr:rowOff>112268</xdr:rowOff>
    </xdr:from>
    <xdr:to>
      <xdr:col>76</xdr:col>
      <xdr:colOff>165100</xdr:colOff>
      <xdr:row>104</xdr:row>
      <xdr:rowOff>42418</xdr:rowOff>
    </xdr:to>
    <xdr:sp macro="" textlink="">
      <xdr:nvSpPr>
        <xdr:cNvPr id="676" name="フローチャート: 判断 675"/>
        <xdr:cNvSpPr/>
      </xdr:nvSpPr>
      <xdr:spPr>
        <a:xfrm>
          <a:off x="14541500" y="177716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103</xdr:row>
      <xdr:rowOff>100837</xdr:rowOff>
    </xdr:from>
    <xdr:to>
      <xdr:col>72</xdr:col>
      <xdr:colOff>38100</xdr:colOff>
      <xdr:row>104</xdr:row>
      <xdr:rowOff>30987</xdr:rowOff>
    </xdr:to>
    <xdr:sp macro="" textlink="">
      <xdr:nvSpPr>
        <xdr:cNvPr id="677" name="フローチャート: 判断 676"/>
        <xdr:cNvSpPr/>
      </xdr:nvSpPr>
      <xdr:spPr>
        <a:xfrm>
          <a:off x="13652500" y="177601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103</xdr:row>
      <xdr:rowOff>59689</xdr:rowOff>
    </xdr:from>
    <xdr:to>
      <xdr:col>67</xdr:col>
      <xdr:colOff>101600</xdr:colOff>
      <xdr:row>103</xdr:row>
      <xdr:rowOff>161289</xdr:rowOff>
    </xdr:to>
    <xdr:sp macro="" textlink="">
      <xdr:nvSpPr>
        <xdr:cNvPr id="678" name="フローチャート: 判断 677"/>
        <xdr:cNvSpPr/>
      </xdr:nvSpPr>
      <xdr:spPr>
        <a:xfrm>
          <a:off x="12763500" y="177190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679" name="テキスト ボックス 678"/>
        <xdr:cNvSpPr txBox="1"/>
      </xdr:nvSpPr>
      <xdr:spPr>
        <a:xfrm>
          <a:off x="16129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680" name="テキスト ボックス 679"/>
        <xdr:cNvSpPr txBox="1"/>
      </xdr:nvSpPr>
      <xdr:spPr>
        <a:xfrm>
          <a:off x="1529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681" name="テキスト ボックス 680"/>
        <xdr:cNvSpPr txBox="1"/>
      </xdr:nvSpPr>
      <xdr:spPr>
        <a:xfrm>
          <a:off x="1440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682" name="テキスト ボックス 681"/>
        <xdr:cNvSpPr txBox="1"/>
      </xdr:nvSpPr>
      <xdr:spPr>
        <a:xfrm>
          <a:off x="1351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683" name="テキスト ボックス 682"/>
        <xdr:cNvSpPr txBox="1"/>
      </xdr:nvSpPr>
      <xdr:spPr>
        <a:xfrm>
          <a:off x="1262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105</xdr:row>
      <xdr:rowOff>73406</xdr:rowOff>
    </xdr:from>
    <xdr:to>
      <xdr:col>85</xdr:col>
      <xdr:colOff>177800</xdr:colOff>
      <xdr:row>106</xdr:row>
      <xdr:rowOff>3556</xdr:rowOff>
    </xdr:to>
    <xdr:sp macro="" textlink="">
      <xdr:nvSpPr>
        <xdr:cNvPr id="684" name="楕円 683"/>
        <xdr:cNvSpPr/>
      </xdr:nvSpPr>
      <xdr:spPr>
        <a:xfrm>
          <a:off x="16268700" y="180756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105</xdr:row>
      <xdr:rowOff>51833</xdr:rowOff>
    </xdr:from>
    <xdr:ext cx="405111" cy="259045"/>
    <xdr:sp macro="" textlink="">
      <xdr:nvSpPr>
        <xdr:cNvPr id="685" name="【公民館】&#10;有形固定資産減価償却率該当値テキスト"/>
        <xdr:cNvSpPr txBox="1"/>
      </xdr:nvSpPr>
      <xdr:spPr>
        <a:xfrm>
          <a:off x="16357600" y="1805408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105</xdr:row>
      <xdr:rowOff>57404</xdr:rowOff>
    </xdr:from>
    <xdr:to>
      <xdr:col>81</xdr:col>
      <xdr:colOff>101600</xdr:colOff>
      <xdr:row>105</xdr:row>
      <xdr:rowOff>159004</xdr:rowOff>
    </xdr:to>
    <xdr:sp macro="" textlink="">
      <xdr:nvSpPr>
        <xdr:cNvPr id="686" name="楕円 685"/>
        <xdr:cNvSpPr/>
      </xdr:nvSpPr>
      <xdr:spPr>
        <a:xfrm>
          <a:off x="15430500" y="180596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105</xdr:row>
      <xdr:rowOff>108204</xdr:rowOff>
    </xdr:from>
    <xdr:to>
      <xdr:col>85</xdr:col>
      <xdr:colOff>127000</xdr:colOff>
      <xdr:row>105</xdr:row>
      <xdr:rowOff>124206</xdr:rowOff>
    </xdr:to>
    <xdr:cxnSp macro="">
      <xdr:nvCxnSpPr>
        <xdr:cNvPr id="687" name="直線コネクタ 686"/>
        <xdr:cNvCxnSpPr/>
      </xdr:nvCxnSpPr>
      <xdr:spPr>
        <a:xfrm>
          <a:off x="15481300" y="18110454"/>
          <a:ext cx="838200" cy="160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105</xdr:row>
      <xdr:rowOff>20828</xdr:rowOff>
    </xdr:from>
    <xdr:to>
      <xdr:col>76</xdr:col>
      <xdr:colOff>165100</xdr:colOff>
      <xdr:row>105</xdr:row>
      <xdr:rowOff>122428</xdr:rowOff>
    </xdr:to>
    <xdr:sp macro="" textlink="">
      <xdr:nvSpPr>
        <xdr:cNvPr id="688" name="楕円 687"/>
        <xdr:cNvSpPr/>
      </xdr:nvSpPr>
      <xdr:spPr>
        <a:xfrm>
          <a:off x="14541500" y="180230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105</xdr:row>
      <xdr:rowOff>71628</xdr:rowOff>
    </xdr:from>
    <xdr:to>
      <xdr:col>81</xdr:col>
      <xdr:colOff>50800</xdr:colOff>
      <xdr:row>105</xdr:row>
      <xdr:rowOff>108204</xdr:rowOff>
    </xdr:to>
    <xdr:cxnSp macro="">
      <xdr:nvCxnSpPr>
        <xdr:cNvPr id="689" name="直線コネクタ 688"/>
        <xdr:cNvCxnSpPr/>
      </xdr:nvCxnSpPr>
      <xdr:spPr>
        <a:xfrm>
          <a:off x="14592300" y="18073878"/>
          <a:ext cx="889000" cy="36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104</xdr:row>
      <xdr:rowOff>148844</xdr:rowOff>
    </xdr:from>
    <xdr:to>
      <xdr:col>72</xdr:col>
      <xdr:colOff>38100</xdr:colOff>
      <xdr:row>105</xdr:row>
      <xdr:rowOff>78994</xdr:rowOff>
    </xdr:to>
    <xdr:sp macro="" textlink="">
      <xdr:nvSpPr>
        <xdr:cNvPr id="690" name="楕円 689"/>
        <xdr:cNvSpPr/>
      </xdr:nvSpPr>
      <xdr:spPr>
        <a:xfrm>
          <a:off x="13652500" y="179796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105</xdr:row>
      <xdr:rowOff>28194</xdr:rowOff>
    </xdr:from>
    <xdr:to>
      <xdr:col>76</xdr:col>
      <xdr:colOff>114300</xdr:colOff>
      <xdr:row>105</xdr:row>
      <xdr:rowOff>71628</xdr:rowOff>
    </xdr:to>
    <xdr:cxnSp macro="">
      <xdr:nvCxnSpPr>
        <xdr:cNvPr id="691" name="直線コネクタ 690"/>
        <xdr:cNvCxnSpPr/>
      </xdr:nvCxnSpPr>
      <xdr:spPr>
        <a:xfrm>
          <a:off x="13703300" y="18030444"/>
          <a:ext cx="889000" cy="434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104</xdr:row>
      <xdr:rowOff>107696</xdr:rowOff>
    </xdr:from>
    <xdr:to>
      <xdr:col>67</xdr:col>
      <xdr:colOff>101600</xdr:colOff>
      <xdr:row>105</xdr:row>
      <xdr:rowOff>37846</xdr:rowOff>
    </xdr:to>
    <xdr:sp macro="" textlink="">
      <xdr:nvSpPr>
        <xdr:cNvPr id="692" name="楕円 691"/>
        <xdr:cNvSpPr/>
      </xdr:nvSpPr>
      <xdr:spPr>
        <a:xfrm>
          <a:off x="12763500" y="179384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104</xdr:row>
      <xdr:rowOff>158496</xdr:rowOff>
    </xdr:from>
    <xdr:to>
      <xdr:col>71</xdr:col>
      <xdr:colOff>177800</xdr:colOff>
      <xdr:row>105</xdr:row>
      <xdr:rowOff>28194</xdr:rowOff>
    </xdr:to>
    <xdr:cxnSp macro="">
      <xdr:nvCxnSpPr>
        <xdr:cNvPr id="693" name="直線コネクタ 692"/>
        <xdr:cNvCxnSpPr/>
      </xdr:nvCxnSpPr>
      <xdr:spPr>
        <a:xfrm>
          <a:off x="12814300" y="17989296"/>
          <a:ext cx="889000" cy="411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102</xdr:row>
      <xdr:rowOff>86377</xdr:rowOff>
    </xdr:from>
    <xdr:ext cx="405111" cy="259045"/>
    <xdr:sp macro="" textlink="">
      <xdr:nvSpPr>
        <xdr:cNvPr id="694" name="n_1aveValue【公民館】&#10;有形固定資産減価償却率"/>
        <xdr:cNvSpPr txBox="1"/>
      </xdr:nvSpPr>
      <xdr:spPr>
        <a:xfrm>
          <a:off x="15266044" y="175742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102</xdr:row>
      <xdr:rowOff>58945</xdr:rowOff>
    </xdr:from>
    <xdr:ext cx="405111" cy="259045"/>
    <xdr:sp macro="" textlink="">
      <xdr:nvSpPr>
        <xdr:cNvPr id="695" name="n_2aveValue【公民館】&#10;有形固定資産減価償却率"/>
        <xdr:cNvSpPr txBox="1"/>
      </xdr:nvSpPr>
      <xdr:spPr>
        <a:xfrm>
          <a:off x="14389744" y="1754684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102</xdr:row>
      <xdr:rowOff>47514</xdr:rowOff>
    </xdr:from>
    <xdr:ext cx="405111" cy="259045"/>
    <xdr:sp macro="" textlink="">
      <xdr:nvSpPr>
        <xdr:cNvPr id="696" name="n_3aveValue【公民館】&#10;有形固定資産減価償却率"/>
        <xdr:cNvSpPr txBox="1"/>
      </xdr:nvSpPr>
      <xdr:spPr>
        <a:xfrm>
          <a:off x="13500744" y="1753541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102</xdr:row>
      <xdr:rowOff>6366</xdr:rowOff>
    </xdr:from>
    <xdr:ext cx="405111" cy="259045"/>
    <xdr:sp macro="" textlink="">
      <xdr:nvSpPr>
        <xdr:cNvPr id="697" name="n_4aveValue【公民館】&#10;有形固定資産減価償却率"/>
        <xdr:cNvSpPr txBox="1"/>
      </xdr:nvSpPr>
      <xdr:spPr>
        <a:xfrm>
          <a:off x="12611744" y="174942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105</xdr:row>
      <xdr:rowOff>150131</xdr:rowOff>
    </xdr:from>
    <xdr:ext cx="405111" cy="259045"/>
    <xdr:sp macro="" textlink="">
      <xdr:nvSpPr>
        <xdr:cNvPr id="698" name="n_1mainValue【公民館】&#10;有形固定資産減価償却率"/>
        <xdr:cNvSpPr txBox="1"/>
      </xdr:nvSpPr>
      <xdr:spPr>
        <a:xfrm>
          <a:off x="15266044" y="1815238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105</xdr:row>
      <xdr:rowOff>113555</xdr:rowOff>
    </xdr:from>
    <xdr:ext cx="405111" cy="259045"/>
    <xdr:sp macro="" textlink="">
      <xdr:nvSpPr>
        <xdr:cNvPr id="699" name="n_2mainValue【公民館】&#10;有形固定資産減価償却率"/>
        <xdr:cNvSpPr txBox="1"/>
      </xdr:nvSpPr>
      <xdr:spPr>
        <a:xfrm>
          <a:off x="14389744" y="1811580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105</xdr:row>
      <xdr:rowOff>70121</xdr:rowOff>
    </xdr:from>
    <xdr:ext cx="405111" cy="259045"/>
    <xdr:sp macro="" textlink="">
      <xdr:nvSpPr>
        <xdr:cNvPr id="700" name="n_3mainValue【公民館】&#10;有形固定資産減価償却率"/>
        <xdr:cNvSpPr txBox="1"/>
      </xdr:nvSpPr>
      <xdr:spPr>
        <a:xfrm>
          <a:off x="13500744" y="1807237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105</xdr:row>
      <xdr:rowOff>28973</xdr:rowOff>
    </xdr:from>
    <xdr:ext cx="405111" cy="259045"/>
    <xdr:sp macro="" textlink="">
      <xdr:nvSpPr>
        <xdr:cNvPr id="701" name="n_4mainValue【公民館】&#10;有形固定資産減価償却率"/>
        <xdr:cNvSpPr txBox="1"/>
      </xdr:nvSpPr>
      <xdr:spPr>
        <a:xfrm>
          <a:off x="12611744" y="1803122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702" name="正方形/長方形 701"/>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703" name="正方形/長方形 702"/>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704" name="正方形/長方形 703"/>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705" name="正方形/長方形 704"/>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706" name="正方形/長方形 705"/>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707" name="正方形/長方形 706"/>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708" name="正方形/長方形 707"/>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709" name="正方形/長方形 708"/>
        <xdr:cNvSpPr/>
      </xdr:nvSpPr>
      <xdr:spPr>
        <a:xfrm>
          <a:off x="18288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710" name="テキスト ボックス 709"/>
        <xdr:cNvSpPr txBox="1"/>
      </xdr:nvSpPr>
      <xdr:spPr>
        <a:xfrm>
          <a:off x="18249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711" name="直線コネクタ 710"/>
        <xdr:cNvCxnSpPr/>
      </xdr:nvCxnSpPr>
      <xdr:spPr>
        <a:xfrm>
          <a:off x="18288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109</xdr:row>
      <xdr:rowOff>35379</xdr:rowOff>
    </xdr:from>
    <xdr:to>
      <xdr:col>120</xdr:col>
      <xdr:colOff>114300</xdr:colOff>
      <xdr:row>109</xdr:row>
      <xdr:rowOff>35379</xdr:rowOff>
    </xdr:to>
    <xdr:cxnSp macro="">
      <xdr:nvCxnSpPr>
        <xdr:cNvPr id="712" name="直線コネクタ 711"/>
        <xdr:cNvCxnSpPr/>
      </xdr:nvCxnSpPr>
      <xdr:spPr>
        <a:xfrm>
          <a:off x="18288000" y="1872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108</xdr:row>
      <xdr:rowOff>64606</xdr:rowOff>
    </xdr:from>
    <xdr:ext cx="467179" cy="259045"/>
    <xdr:sp macro="" textlink="">
      <xdr:nvSpPr>
        <xdr:cNvPr id="713" name="テキスト ボックス 712"/>
        <xdr:cNvSpPr txBox="1"/>
      </xdr:nvSpPr>
      <xdr:spPr>
        <a:xfrm>
          <a:off x="17820821" y="1858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107</xdr:row>
      <xdr:rowOff>51707</xdr:rowOff>
    </xdr:from>
    <xdr:to>
      <xdr:col>120</xdr:col>
      <xdr:colOff>114300</xdr:colOff>
      <xdr:row>107</xdr:row>
      <xdr:rowOff>51707</xdr:rowOff>
    </xdr:to>
    <xdr:cxnSp macro="">
      <xdr:nvCxnSpPr>
        <xdr:cNvPr id="714" name="直線コネクタ 713"/>
        <xdr:cNvCxnSpPr/>
      </xdr:nvCxnSpPr>
      <xdr:spPr>
        <a:xfrm>
          <a:off x="18288000" y="1839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106</xdr:row>
      <xdr:rowOff>80934</xdr:rowOff>
    </xdr:from>
    <xdr:ext cx="467179" cy="259045"/>
    <xdr:sp macro="" textlink="">
      <xdr:nvSpPr>
        <xdr:cNvPr id="715" name="テキスト ボックス 714"/>
        <xdr:cNvSpPr txBox="1"/>
      </xdr:nvSpPr>
      <xdr:spPr>
        <a:xfrm>
          <a:off x="17820821" y="1825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105</xdr:row>
      <xdr:rowOff>68036</xdr:rowOff>
    </xdr:from>
    <xdr:to>
      <xdr:col>120</xdr:col>
      <xdr:colOff>114300</xdr:colOff>
      <xdr:row>105</xdr:row>
      <xdr:rowOff>68036</xdr:rowOff>
    </xdr:to>
    <xdr:cxnSp macro="">
      <xdr:nvCxnSpPr>
        <xdr:cNvPr id="716" name="直線コネクタ 715"/>
        <xdr:cNvCxnSpPr/>
      </xdr:nvCxnSpPr>
      <xdr:spPr>
        <a:xfrm>
          <a:off x="18288000" y="1807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104</xdr:row>
      <xdr:rowOff>97263</xdr:rowOff>
    </xdr:from>
    <xdr:ext cx="467179" cy="259045"/>
    <xdr:sp macro="" textlink="">
      <xdr:nvSpPr>
        <xdr:cNvPr id="717" name="テキスト ボックス 716"/>
        <xdr:cNvSpPr txBox="1"/>
      </xdr:nvSpPr>
      <xdr:spPr>
        <a:xfrm>
          <a:off x="17820821" y="17928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103</xdr:row>
      <xdr:rowOff>84364</xdr:rowOff>
    </xdr:from>
    <xdr:to>
      <xdr:col>120</xdr:col>
      <xdr:colOff>114300</xdr:colOff>
      <xdr:row>103</xdr:row>
      <xdr:rowOff>84364</xdr:rowOff>
    </xdr:to>
    <xdr:cxnSp macro="">
      <xdr:nvCxnSpPr>
        <xdr:cNvPr id="718" name="直線コネクタ 717"/>
        <xdr:cNvCxnSpPr/>
      </xdr:nvCxnSpPr>
      <xdr:spPr>
        <a:xfrm>
          <a:off x="18288000" y="1774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102</xdr:row>
      <xdr:rowOff>113591</xdr:rowOff>
    </xdr:from>
    <xdr:ext cx="467179" cy="259045"/>
    <xdr:sp macro="" textlink="">
      <xdr:nvSpPr>
        <xdr:cNvPr id="719" name="テキスト ボックス 718"/>
        <xdr:cNvSpPr txBox="1"/>
      </xdr:nvSpPr>
      <xdr:spPr>
        <a:xfrm>
          <a:off x="17820821" y="17601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100693</xdr:rowOff>
    </xdr:from>
    <xdr:to>
      <xdr:col>120</xdr:col>
      <xdr:colOff>114300</xdr:colOff>
      <xdr:row>101</xdr:row>
      <xdr:rowOff>100693</xdr:rowOff>
    </xdr:to>
    <xdr:cxnSp macro="">
      <xdr:nvCxnSpPr>
        <xdr:cNvPr id="720" name="直線コネクタ 719"/>
        <xdr:cNvCxnSpPr/>
      </xdr:nvCxnSpPr>
      <xdr:spPr>
        <a:xfrm>
          <a:off x="18288000" y="1741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100</xdr:row>
      <xdr:rowOff>129920</xdr:rowOff>
    </xdr:from>
    <xdr:ext cx="467179" cy="259045"/>
    <xdr:sp macro="" textlink="">
      <xdr:nvSpPr>
        <xdr:cNvPr id="721" name="テキスト ボックス 720"/>
        <xdr:cNvSpPr txBox="1"/>
      </xdr:nvSpPr>
      <xdr:spPr>
        <a:xfrm>
          <a:off x="17820821" y="17274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99</xdr:row>
      <xdr:rowOff>117021</xdr:rowOff>
    </xdr:from>
    <xdr:to>
      <xdr:col>120</xdr:col>
      <xdr:colOff>114300</xdr:colOff>
      <xdr:row>99</xdr:row>
      <xdr:rowOff>117021</xdr:rowOff>
    </xdr:to>
    <xdr:cxnSp macro="">
      <xdr:nvCxnSpPr>
        <xdr:cNvPr id="722" name="直線コネクタ 721"/>
        <xdr:cNvCxnSpPr/>
      </xdr:nvCxnSpPr>
      <xdr:spPr>
        <a:xfrm>
          <a:off x="18288000" y="1709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98</xdr:row>
      <xdr:rowOff>146248</xdr:rowOff>
    </xdr:from>
    <xdr:ext cx="467179" cy="259045"/>
    <xdr:sp macro="" textlink="">
      <xdr:nvSpPr>
        <xdr:cNvPr id="723" name="テキスト ボックス 722"/>
        <xdr:cNvSpPr txBox="1"/>
      </xdr:nvSpPr>
      <xdr:spPr>
        <a:xfrm>
          <a:off x="17820821" y="169483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724" name="直線コネクタ 723"/>
        <xdr:cNvCxnSpPr/>
      </xdr:nvCxnSpPr>
      <xdr:spPr>
        <a:xfrm>
          <a:off x="18288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725" name="テキスト ボックス 724"/>
        <xdr:cNvSpPr txBox="1"/>
      </xdr:nvSpPr>
      <xdr:spPr>
        <a:xfrm>
          <a:off x="17820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726" name="【公民館】&#10;一人当たり面積グラフ枠"/>
        <xdr:cNvSpPr/>
      </xdr:nvSpPr>
      <xdr:spPr>
        <a:xfrm>
          <a:off x="18288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99</xdr:row>
      <xdr:rowOff>28848</xdr:rowOff>
    </xdr:from>
    <xdr:to>
      <xdr:col>116</xdr:col>
      <xdr:colOff>62864</xdr:colOff>
      <xdr:row>108</xdr:row>
      <xdr:rowOff>82731</xdr:rowOff>
    </xdr:to>
    <xdr:cxnSp macro="">
      <xdr:nvCxnSpPr>
        <xdr:cNvPr id="727" name="直線コネクタ 726"/>
        <xdr:cNvCxnSpPr/>
      </xdr:nvCxnSpPr>
      <xdr:spPr>
        <a:xfrm flipV="1">
          <a:off x="22160864" y="17002398"/>
          <a:ext cx="0" cy="159693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108</xdr:row>
      <xdr:rowOff>86558</xdr:rowOff>
    </xdr:from>
    <xdr:ext cx="469744" cy="259045"/>
    <xdr:sp macro="" textlink="">
      <xdr:nvSpPr>
        <xdr:cNvPr id="728" name="【公民館】&#10;一人当たり面積最小値テキスト"/>
        <xdr:cNvSpPr txBox="1"/>
      </xdr:nvSpPr>
      <xdr:spPr>
        <a:xfrm>
          <a:off x="22199600" y="186031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0.038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108</xdr:row>
      <xdr:rowOff>82731</xdr:rowOff>
    </xdr:from>
    <xdr:to>
      <xdr:col>116</xdr:col>
      <xdr:colOff>152400</xdr:colOff>
      <xdr:row>108</xdr:row>
      <xdr:rowOff>82731</xdr:rowOff>
    </xdr:to>
    <xdr:cxnSp macro="">
      <xdr:nvCxnSpPr>
        <xdr:cNvPr id="729" name="直線コネクタ 728"/>
        <xdr:cNvCxnSpPr/>
      </xdr:nvCxnSpPr>
      <xdr:spPr>
        <a:xfrm>
          <a:off x="22072600" y="1859933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97</xdr:row>
      <xdr:rowOff>146975</xdr:rowOff>
    </xdr:from>
    <xdr:ext cx="469744" cy="259045"/>
    <xdr:sp macro="" textlink="">
      <xdr:nvSpPr>
        <xdr:cNvPr id="730" name="【公民館】&#10;一人当たり面積最大値テキスト"/>
        <xdr:cNvSpPr txBox="1"/>
      </xdr:nvSpPr>
      <xdr:spPr>
        <a:xfrm>
          <a:off x="22199600" y="167776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0.527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99</xdr:row>
      <xdr:rowOff>28848</xdr:rowOff>
    </xdr:from>
    <xdr:to>
      <xdr:col>116</xdr:col>
      <xdr:colOff>152400</xdr:colOff>
      <xdr:row>99</xdr:row>
      <xdr:rowOff>28848</xdr:rowOff>
    </xdr:to>
    <xdr:cxnSp macro="">
      <xdr:nvCxnSpPr>
        <xdr:cNvPr id="731" name="直線コネクタ 730"/>
        <xdr:cNvCxnSpPr/>
      </xdr:nvCxnSpPr>
      <xdr:spPr>
        <a:xfrm>
          <a:off x="22072600" y="170023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105</xdr:row>
      <xdr:rowOff>38116</xdr:rowOff>
    </xdr:from>
    <xdr:ext cx="469744" cy="259045"/>
    <xdr:sp macro="" textlink="">
      <xdr:nvSpPr>
        <xdr:cNvPr id="732" name="【公民館】&#10;一人当たり面積平均値テキスト"/>
        <xdr:cNvSpPr txBox="1"/>
      </xdr:nvSpPr>
      <xdr:spPr>
        <a:xfrm>
          <a:off x="22199600" y="1804036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105</xdr:row>
      <xdr:rowOff>59689</xdr:rowOff>
    </xdr:from>
    <xdr:to>
      <xdr:col>116</xdr:col>
      <xdr:colOff>114300</xdr:colOff>
      <xdr:row>105</xdr:row>
      <xdr:rowOff>161289</xdr:rowOff>
    </xdr:to>
    <xdr:sp macro="" textlink="">
      <xdr:nvSpPr>
        <xdr:cNvPr id="733" name="フローチャート: 判断 732"/>
        <xdr:cNvSpPr/>
      </xdr:nvSpPr>
      <xdr:spPr>
        <a:xfrm>
          <a:off x="22110700" y="180619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105</xdr:row>
      <xdr:rowOff>72752</xdr:rowOff>
    </xdr:from>
    <xdr:to>
      <xdr:col>112</xdr:col>
      <xdr:colOff>38100</xdr:colOff>
      <xdr:row>106</xdr:row>
      <xdr:rowOff>2902</xdr:rowOff>
    </xdr:to>
    <xdr:sp macro="" textlink="">
      <xdr:nvSpPr>
        <xdr:cNvPr id="734" name="フローチャート: 判断 733"/>
        <xdr:cNvSpPr/>
      </xdr:nvSpPr>
      <xdr:spPr>
        <a:xfrm>
          <a:off x="21272500" y="180750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105</xdr:row>
      <xdr:rowOff>10705</xdr:rowOff>
    </xdr:from>
    <xdr:to>
      <xdr:col>107</xdr:col>
      <xdr:colOff>101600</xdr:colOff>
      <xdr:row>105</xdr:row>
      <xdr:rowOff>112305</xdr:rowOff>
    </xdr:to>
    <xdr:sp macro="" textlink="">
      <xdr:nvSpPr>
        <xdr:cNvPr id="735" name="フローチャート: 判断 734"/>
        <xdr:cNvSpPr/>
      </xdr:nvSpPr>
      <xdr:spPr>
        <a:xfrm>
          <a:off x="20383500" y="180129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104</xdr:row>
      <xdr:rowOff>120106</xdr:rowOff>
    </xdr:from>
    <xdr:to>
      <xdr:col>102</xdr:col>
      <xdr:colOff>165100</xdr:colOff>
      <xdr:row>105</xdr:row>
      <xdr:rowOff>50256</xdr:rowOff>
    </xdr:to>
    <xdr:sp macro="" textlink="">
      <xdr:nvSpPr>
        <xdr:cNvPr id="736" name="フローチャート: 判断 735"/>
        <xdr:cNvSpPr/>
      </xdr:nvSpPr>
      <xdr:spPr>
        <a:xfrm>
          <a:off x="19494500" y="179509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104</xdr:row>
      <xdr:rowOff>149498</xdr:rowOff>
    </xdr:from>
    <xdr:to>
      <xdr:col>98</xdr:col>
      <xdr:colOff>38100</xdr:colOff>
      <xdr:row>105</xdr:row>
      <xdr:rowOff>79648</xdr:rowOff>
    </xdr:to>
    <xdr:sp macro="" textlink="">
      <xdr:nvSpPr>
        <xdr:cNvPr id="737" name="フローチャート: 判断 736"/>
        <xdr:cNvSpPr/>
      </xdr:nvSpPr>
      <xdr:spPr>
        <a:xfrm>
          <a:off x="18605500" y="179802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738" name="テキスト ボックス 737"/>
        <xdr:cNvSpPr txBox="1"/>
      </xdr:nvSpPr>
      <xdr:spPr>
        <a:xfrm>
          <a:off x="21971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739" name="テキスト ボックス 738"/>
        <xdr:cNvSpPr txBox="1"/>
      </xdr:nvSpPr>
      <xdr:spPr>
        <a:xfrm>
          <a:off x="2113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740" name="テキスト ボックス 739"/>
        <xdr:cNvSpPr txBox="1"/>
      </xdr:nvSpPr>
      <xdr:spPr>
        <a:xfrm>
          <a:off x="2024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741" name="テキスト ボックス 740"/>
        <xdr:cNvSpPr txBox="1"/>
      </xdr:nvSpPr>
      <xdr:spPr>
        <a:xfrm>
          <a:off x="19354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742" name="テキスト ボックス 741"/>
        <xdr:cNvSpPr txBox="1"/>
      </xdr:nvSpPr>
      <xdr:spPr>
        <a:xfrm>
          <a:off x="18465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98</xdr:row>
      <xdr:rowOff>149498</xdr:rowOff>
    </xdr:from>
    <xdr:to>
      <xdr:col>116</xdr:col>
      <xdr:colOff>114300</xdr:colOff>
      <xdr:row>99</xdr:row>
      <xdr:rowOff>79648</xdr:rowOff>
    </xdr:to>
    <xdr:sp macro="" textlink="">
      <xdr:nvSpPr>
        <xdr:cNvPr id="743" name="楕円 742"/>
        <xdr:cNvSpPr/>
      </xdr:nvSpPr>
      <xdr:spPr>
        <a:xfrm>
          <a:off x="22110700" y="169515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98</xdr:row>
      <xdr:rowOff>102525</xdr:rowOff>
    </xdr:from>
    <xdr:ext cx="469744" cy="259045"/>
    <xdr:sp macro="" textlink="">
      <xdr:nvSpPr>
        <xdr:cNvPr id="744" name="【公民館】&#10;一人当たり面積該当値テキスト"/>
        <xdr:cNvSpPr txBox="1"/>
      </xdr:nvSpPr>
      <xdr:spPr>
        <a:xfrm>
          <a:off x="22199600" y="169046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0.527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98</xdr:row>
      <xdr:rowOff>162561</xdr:rowOff>
    </xdr:from>
    <xdr:to>
      <xdr:col>112</xdr:col>
      <xdr:colOff>38100</xdr:colOff>
      <xdr:row>99</xdr:row>
      <xdr:rowOff>92711</xdr:rowOff>
    </xdr:to>
    <xdr:sp macro="" textlink="">
      <xdr:nvSpPr>
        <xdr:cNvPr id="745" name="楕円 744"/>
        <xdr:cNvSpPr/>
      </xdr:nvSpPr>
      <xdr:spPr>
        <a:xfrm>
          <a:off x="21272500" y="169646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99</xdr:row>
      <xdr:rowOff>28848</xdr:rowOff>
    </xdr:from>
    <xdr:to>
      <xdr:col>116</xdr:col>
      <xdr:colOff>63500</xdr:colOff>
      <xdr:row>99</xdr:row>
      <xdr:rowOff>41911</xdr:rowOff>
    </xdr:to>
    <xdr:cxnSp macro="">
      <xdr:nvCxnSpPr>
        <xdr:cNvPr id="746" name="直線コネクタ 745"/>
        <xdr:cNvCxnSpPr/>
      </xdr:nvCxnSpPr>
      <xdr:spPr>
        <a:xfrm flipV="1">
          <a:off x="21323300" y="17002398"/>
          <a:ext cx="838200" cy="130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99</xdr:row>
      <xdr:rowOff>33564</xdr:rowOff>
    </xdr:from>
    <xdr:to>
      <xdr:col>107</xdr:col>
      <xdr:colOff>101600</xdr:colOff>
      <xdr:row>99</xdr:row>
      <xdr:rowOff>135164</xdr:rowOff>
    </xdr:to>
    <xdr:sp macro="" textlink="">
      <xdr:nvSpPr>
        <xdr:cNvPr id="747" name="楕円 746"/>
        <xdr:cNvSpPr/>
      </xdr:nvSpPr>
      <xdr:spPr>
        <a:xfrm>
          <a:off x="20383500" y="170071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99</xdr:row>
      <xdr:rowOff>41911</xdr:rowOff>
    </xdr:from>
    <xdr:to>
      <xdr:col>111</xdr:col>
      <xdr:colOff>177800</xdr:colOff>
      <xdr:row>99</xdr:row>
      <xdr:rowOff>84364</xdr:rowOff>
    </xdr:to>
    <xdr:cxnSp macro="">
      <xdr:nvCxnSpPr>
        <xdr:cNvPr id="748" name="直線コネクタ 747"/>
        <xdr:cNvCxnSpPr/>
      </xdr:nvCxnSpPr>
      <xdr:spPr>
        <a:xfrm flipV="1">
          <a:off x="20434300" y="17015461"/>
          <a:ext cx="889000" cy="424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99</xdr:row>
      <xdr:rowOff>76019</xdr:rowOff>
    </xdr:from>
    <xdr:to>
      <xdr:col>102</xdr:col>
      <xdr:colOff>165100</xdr:colOff>
      <xdr:row>100</xdr:row>
      <xdr:rowOff>6169</xdr:rowOff>
    </xdr:to>
    <xdr:sp macro="" textlink="">
      <xdr:nvSpPr>
        <xdr:cNvPr id="749" name="楕円 748"/>
        <xdr:cNvSpPr/>
      </xdr:nvSpPr>
      <xdr:spPr>
        <a:xfrm>
          <a:off x="19494500" y="170495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99</xdr:row>
      <xdr:rowOff>84364</xdr:rowOff>
    </xdr:from>
    <xdr:to>
      <xdr:col>107</xdr:col>
      <xdr:colOff>50800</xdr:colOff>
      <xdr:row>99</xdr:row>
      <xdr:rowOff>126819</xdr:rowOff>
    </xdr:to>
    <xdr:cxnSp macro="">
      <xdr:nvCxnSpPr>
        <xdr:cNvPr id="750" name="直線コネクタ 749"/>
        <xdr:cNvCxnSpPr/>
      </xdr:nvCxnSpPr>
      <xdr:spPr>
        <a:xfrm flipV="1">
          <a:off x="19545300" y="17057914"/>
          <a:ext cx="889000" cy="424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99</xdr:row>
      <xdr:rowOff>118473</xdr:rowOff>
    </xdr:from>
    <xdr:to>
      <xdr:col>98</xdr:col>
      <xdr:colOff>38100</xdr:colOff>
      <xdr:row>100</xdr:row>
      <xdr:rowOff>48623</xdr:rowOff>
    </xdr:to>
    <xdr:sp macro="" textlink="">
      <xdr:nvSpPr>
        <xdr:cNvPr id="751" name="楕円 750"/>
        <xdr:cNvSpPr/>
      </xdr:nvSpPr>
      <xdr:spPr>
        <a:xfrm>
          <a:off x="18605500" y="170920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99</xdr:row>
      <xdr:rowOff>126819</xdr:rowOff>
    </xdr:from>
    <xdr:to>
      <xdr:col>102</xdr:col>
      <xdr:colOff>114300</xdr:colOff>
      <xdr:row>99</xdr:row>
      <xdr:rowOff>169273</xdr:rowOff>
    </xdr:to>
    <xdr:cxnSp macro="">
      <xdr:nvCxnSpPr>
        <xdr:cNvPr id="752" name="直線コネクタ 751"/>
        <xdr:cNvCxnSpPr/>
      </xdr:nvCxnSpPr>
      <xdr:spPr>
        <a:xfrm flipV="1">
          <a:off x="18656300" y="17100369"/>
          <a:ext cx="889000" cy="424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105</xdr:row>
      <xdr:rowOff>165479</xdr:rowOff>
    </xdr:from>
    <xdr:ext cx="469744" cy="259045"/>
    <xdr:sp macro="" textlink="">
      <xdr:nvSpPr>
        <xdr:cNvPr id="753" name="n_1aveValue【公民館】&#10;一人当たり面積"/>
        <xdr:cNvSpPr txBox="1"/>
      </xdr:nvSpPr>
      <xdr:spPr>
        <a:xfrm>
          <a:off x="21075727" y="181677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105</xdr:row>
      <xdr:rowOff>103432</xdr:rowOff>
    </xdr:from>
    <xdr:ext cx="469744" cy="259045"/>
    <xdr:sp macro="" textlink="">
      <xdr:nvSpPr>
        <xdr:cNvPr id="754" name="n_2aveValue【公民館】&#10;一人当たり面積"/>
        <xdr:cNvSpPr txBox="1"/>
      </xdr:nvSpPr>
      <xdr:spPr>
        <a:xfrm>
          <a:off x="20199427" y="181056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105</xdr:row>
      <xdr:rowOff>41383</xdr:rowOff>
    </xdr:from>
    <xdr:ext cx="469744" cy="259045"/>
    <xdr:sp macro="" textlink="">
      <xdr:nvSpPr>
        <xdr:cNvPr id="755" name="n_3aveValue【公民館】&#10;一人当たり面積"/>
        <xdr:cNvSpPr txBox="1"/>
      </xdr:nvSpPr>
      <xdr:spPr>
        <a:xfrm>
          <a:off x="19310427" y="180436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105</xdr:row>
      <xdr:rowOff>70775</xdr:rowOff>
    </xdr:from>
    <xdr:ext cx="469744" cy="259045"/>
    <xdr:sp macro="" textlink="">
      <xdr:nvSpPr>
        <xdr:cNvPr id="756" name="n_4aveValue【公民館】&#10;一人当たり面積"/>
        <xdr:cNvSpPr txBox="1"/>
      </xdr:nvSpPr>
      <xdr:spPr>
        <a:xfrm>
          <a:off x="18421427" y="180730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97</xdr:row>
      <xdr:rowOff>109238</xdr:rowOff>
    </xdr:from>
    <xdr:ext cx="469744" cy="259045"/>
    <xdr:sp macro="" textlink="">
      <xdr:nvSpPr>
        <xdr:cNvPr id="757" name="n_1mainValue【公民館】&#10;一人当たり面積"/>
        <xdr:cNvSpPr txBox="1"/>
      </xdr:nvSpPr>
      <xdr:spPr>
        <a:xfrm>
          <a:off x="21075727" y="167398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97</xdr:row>
      <xdr:rowOff>151691</xdr:rowOff>
    </xdr:from>
    <xdr:ext cx="469744" cy="259045"/>
    <xdr:sp macro="" textlink="">
      <xdr:nvSpPr>
        <xdr:cNvPr id="758" name="n_2mainValue【公民館】&#10;一人当たり面積"/>
        <xdr:cNvSpPr txBox="1"/>
      </xdr:nvSpPr>
      <xdr:spPr>
        <a:xfrm>
          <a:off x="20199427" y="167823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98</xdr:row>
      <xdr:rowOff>22696</xdr:rowOff>
    </xdr:from>
    <xdr:ext cx="469744" cy="259045"/>
    <xdr:sp macro="" textlink="">
      <xdr:nvSpPr>
        <xdr:cNvPr id="759" name="n_3mainValue【公民館】&#10;一人当たり面積"/>
        <xdr:cNvSpPr txBox="1"/>
      </xdr:nvSpPr>
      <xdr:spPr>
        <a:xfrm>
          <a:off x="19310427" y="168247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98</xdr:row>
      <xdr:rowOff>65150</xdr:rowOff>
    </xdr:from>
    <xdr:ext cx="469744" cy="259045"/>
    <xdr:sp macro="" textlink="">
      <xdr:nvSpPr>
        <xdr:cNvPr id="760" name="n_4mainValue【公民館】&#10;一人当たり面積"/>
        <xdr:cNvSpPr txBox="1"/>
      </xdr:nvSpPr>
      <xdr:spPr>
        <a:xfrm>
          <a:off x="18421427" y="168672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761" name="正方形/長方形 760"/>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762" name="正方形/長方形 761"/>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763" name="テキスト ボックス 762"/>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050">
              <a:solidFill>
                <a:schemeClr val="dk1"/>
              </a:solidFill>
              <a:effectLst/>
              <a:latin typeface="ＭＳ Ｐゴシック" panose="020B0600070205080204" pitchFamily="50" charset="-128"/>
              <a:ea typeface="ＭＳ Ｐゴシック" panose="020B0600070205080204" pitchFamily="50" charset="-128"/>
              <a:cs typeface="+mn-cs"/>
            </a:rPr>
            <a:t>本市は合併により広大な面積に集落が分散しているという事情を有しており、各旧町村ごとに同機能を持つ公共施設を多く保有している状況となっている。</a:t>
          </a:r>
          <a:endParaRPr lang="ja-JP" altLang="ja-JP" sz="1200">
            <a:effectLst/>
            <a:latin typeface="ＭＳ Ｐゴシック" panose="020B0600070205080204" pitchFamily="50" charset="-128"/>
            <a:ea typeface="ＭＳ Ｐゴシック" panose="020B0600070205080204" pitchFamily="50" charset="-128"/>
          </a:endParaRPr>
        </a:p>
        <a:p>
          <a:r>
            <a:rPr kumimoji="1" lang="ja-JP" altLang="ja-JP" sz="1050">
              <a:solidFill>
                <a:schemeClr val="dk1"/>
              </a:solidFill>
              <a:effectLst/>
              <a:latin typeface="ＭＳ Ｐゴシック" panose="020B0600070205080204" pitchFamily="50" charset="-128"/>
              <a:ea typeface="ＭＳ Ｐゴシック" panose="020B0600070205080204" pitchFamily="50" charset="-128"/>
              <a:cs typeface="+mn-cs"/>
            </a:rPr>
            <a:t>そのため施設の更新・統合等が遅れており、多くの項目の有形固定資産減価償却率、人口一人当たりに換算した際の数値が類似団体内平均値を大きく上回っている。</a:t>
          </a:r>
          <a:endParaRPr lang="ja-JP" altLang="ja-JP" sz="1200">
            <a:effectLst/>
            <a:latin typeface="ＭＳ Ｐゴシック" panose="020B0600070205080204" pitchFamily="50" charset="-128"/>
            <a:ea typeface="ＭＳ Ｐゴシック" panose="020B0600070205080204" pitchFamily="50" charset="-128"/>
          </a:endParaRPr>
        </a:p>
        <a:p>
          <a:r>
            <a:rPr kumimoji="1" lang="ja-JP" altLang="ja-JP" sz="1050">
              <a:solidFill>
                <a:schemeClr val="dk1"/>
              </a:solidFill>
              <a:effectLst/>
              <a:latin typeface="ＭＳ Ｐゴシック" panose="020B0600070205080204" pitchFamily="50" charset="-128"/>
              <a:ea typeface="ＭＳ Ｐゴシック" panose="020B0600070205080204" pitchFamily="50" charset="-128"/>
              <a:cs typeface="+mn-cs"/>
            </a:rPr>
            <a:t>そのうち庁舎や公営住宅の整備</a:t>
          </a:r>
          <a:r>
            <a:rPr kumimoji="1" lang="ja-JP" altLang="en-US" sz="105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050">
              <a:solidFill>
                <a:schemeClr val="dk1"/>
              </a:solidFill>
              <a:effectLst/>
              <a:latin typeface="ＭＳ Ｐゴシック" panose="020B0600070205080204" pitchFamily="50" charset="-128"/>
              <a:ea typeface="ＭＳ Ｐゴシック" panose="020B0600070205080204" pitchFamily="50" charset="-128"/>
              <a:cs typeface="+mn-cs"/>
            </a:rPr>
            <a:t>老朽化した施設の除却等を進めており、有形固定資産減価償却率については低減すると見込まれる。</a:t>
          </a:r>
          <a:endParaRPr lang="ja-JP" altLang="ja-JP" sz="1200">
            <a:effectLst/>
            <a:latin typeface="ＭＳ Ｐゴシック" panose="020B0600070205080204" pitchFamily="50" charset="-128"/>
            <a:ea typeface="ＭＳ Ｐゴシック" panose="020B0600070205080204" pitchFamily="50" charset="-128"/>
          </a:endParaRPr>
        </a:p>
        <a:p>
          <a:r>
            <a:rPr kumimoji="1" lang="ja-JP" altLang="ja-JP" sz="1050">
              <a:solidFill>
                <a:schemeClr val="dk1"/>
              </a:solidFill>
              <a:effectLst/>
              <a:latin typeface="ＭＳ Ｐゴシック" panose="020B0600070205080204" pitchFamily="50" charset="-128"/>
              <a:ea typeface="ＭＳ Ｐゴシック" panose="020B0600070205080204" pitchFamily="50" charset="-128"/>
              <a:cs typeface="+mn-cs"/>
            </a:rPr>
            <a:t>今後は平成２８年３月に策定した「三好市公共施設等総合管理計画」を</a:t>
          </a:r>
          <a:r>
            <a:rPr kumimoji="1" lang="ja-JP" altLang="en-US" sz="1050">
              <a:solidFill>
                <a:schemeClr val="dk1"/>
              </a:solidFill>
              <a:effectLst/>
              <a:latin typeface="ＭＳ Ｐゴシック" panose="020B0600070205080204" pitchFamily="50" charset="-128"/>
              <a:ea typeface="ＭＳ Ｐゴシック" panose="020B0600070205080204" pitchFamily="50" charset="-128"/>
              <a:cs typeface="+mn-cs"/>
            </a:rPr>
            <a:t>見直し、</a:t>
          </a:r>
          <a:r>
            <a:rPr kumimoji="1" lang="ja-JP" altLang="ja-JP" sz="1050">
              <a:solidFill>
                <a:schemeClr val="dk1"/>
              </a:solidFill>
              <a:effectLst/>
              <a:latin typeface="ＭＳ Ｐゴシック" panose="020B0600070205080204" pitchFamily="50" charset="-128"/>
              <a:ea typeface="ＭＳ Ｐゴシック" panose="020B0600070205080204" pitchFamily="50" charset="-128"/>
              <a:cs typeface="+mn-cs"/>
            </a:rPr>
            <a:t>施設保有数の適正化（総量縮減）を進め、公共施設の計画的な再編を行っていく。</a:t>
          </a:r>
          <a:endParaRPr lang="ja-JP" altLang="ja-JP" sz="1200">
            <a:effectLst/>
            <a:latin typeface="ＭＳ Ｐゴシック" panose="020B0600070205080204" pitchFamily="50" charset="-128"/>
            <a:ea typeface="ＭＳ Ｐゴシック" panose="020B0600070205080204" pitchFamily="50" charset="-128"/>
          </a:endParaRPr>
        </a:p>
        <a:p>
          <a:r>
            <a:rPr kumimoji="1" lang="en-US" altLang="ja-JP" sz="105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050">
              <a:solidFill>
                <a:schemeClr val="dk1"/>
              </a:solidFill>
              <a:effectLst/>
              <a:latin typeface="ＭＳ Ｐゴシック" panose="020B0600070205080204" pitchFamily="50" charset="-128"/>
              <a:ea typeface="ＭＳ Ｐゴシック" panose="020B0600070205080204" pitchFamily="50" charset="-128"/>
              <a:cs typeface="+mn-cs"/>
            </a:rPr>
            <a:t>道路</a:t>
          </a:r>
          <a:r>
            <a:rPr kumimoji="1" lang="en-US" altLang="ja-JP" sz="105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050">
              <a:solidFill>
                <a:schemeClr val="dk1"/>
              </a:solidFill>
              <a:effectLst/>
              <a:latin typeface="ＭＳ Ｐゴシック" panose="020B0600070205080204" pitchFamily="50" charset="-128"/>
              <a:ea typeface="ＭＳ Ｐゴシック" panose="020B0600070205080204" pitchFamily="50" charset="-128"/>
              <a:cs typeface="+mn-cs"/>
            </a:rPr>
            <a:t>一人当たり延長　については、</a:t>
          </a:r>
          <a:r>
            <a:rPr kumimoji="1" lang="ja-JP" altLang="en-US" sz="1050">
              <a:solidFill>
                <a:schemeClr val="dk1"/>
              </a:solidFill>
              <a:effectLst/>
              <a:latin typeface="ＭＳ Ｐゴシック" panose="020B0600070205080204" pitchFamily="50" charset="-128"/>
              <a:ea typeface="ＭＳ Ｐゴシック" panose="020B0600070205080204" pitchFamily="50" charset="-128"/>
              <a:cs typeface="+mn-cs"/>
            </a:rPr>
            <a:t>Ｒ１・Ｒ２ともに</a:t>
          </a:r>
          <a:r>
            <a:rPr kumimoji="1" lang="ja-JP" altLang="ja-JP" sz="1050">
              <a:solidFill>
                <a:schemeClr val="dk1"/>
              </a:solidFill>
              <a:effectLst/>
              <a:latin typeface="ＭＳ Ｐゴシック" panose="020B0600070205080204" pitchFamily="50" charset="-128"/>
              <a:ea typeface="ＭＳ Ｐゴシック" panose="020B0600070205080204" pitchFamily="50" charset="-128"/>
              <a:cs typeface="+mn-cs"/>
            </a:rPr>
            <a:t>数値が市道のみとなって</a:t>
          </a:r>
          <a:r>
            <a:rPr kumimoji="1" lang="ja-JP" altLang="en-US" sz="1050">
              <a:solidFill>
                <a:schemeClr val="dk1"/>
              </a:solidFill>
              <a:effectLst/>
              <a:latin typeface="ＭＳ Ｐゴシック" panose="020B0600070205080204" pitchFamily="50" charset="-128"/>
              <a:ea typeface="ＭＳ Ｐゴシック" panose="020B0600070205080204" pitchFamily="50" charset="-128"/>
              <a:cs typeface="+mn-cs"/>
            </a:rPr>
            <a:t>いる。</a:t>
          </a:r>
          <a:endParaRPr kumimoji="1" lang="en-US" altLang="ja-JP" sz="105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en-US" sz="1050">
              <a:solidFill>
                <a:schemeClr val="dk1"/>
              </a:solidFill>
              <a:effectLst/>
              <a:latin typeface="ＭＳ Ｐゴシック" panose="020B0600070205080204" pitchFamily="50" charset="-128"/>
              <a:ea typeface="ＭＳ Ｐゴシック" panose="020B0600070205080204" pitchFamily="50" charset="-128"/>
              <a:cs typeface="+mn-cs"/>
            </a:rPr>
            <a:t>Ｒ１は</a:t>
          </a:r>
          <a:r>
            <a:rPr kumimoji="1" lang="ja-JP" altLang="ja-JP" sz="1050">
              <a:solidFill>
                <a:schemeClr val="dk1"/>
              </a:solidFill>
              <a:effectLst/>
              <a:latin typeface="ＭＳ Ｐゴシック" panose="020B0600070205080204" pitchFamily="50" charset="-128"/>
              <a:ea typeface="ＭＳ Ｐゴシック" panose="020B0600070205080204" pitchFamily="50" charset="-128"/>
              <a:cs typeface="+mn-cs"/>
            </a:rPr>
            <a:t>農道</a:t>
          </a:r>
          <a:r>
            <a:rPr kumimoji="1" lang="en-US" altLang="ja-JP" sz="1050">
              <a:solidFill>
                <a:schemeClr val="dk1"/>
              </a:solidFill>
              <a:effectLst/>
              <a:latin typeface="ＭＳ Ｐゴシック" panose="020B0600070205080204" pitchFamily="50" charset="-128"/>
              <a:ea typeface="ＭＳ Ｐゴシック" panose="020B0600070205080204" pitchFamily="50" charset="-128"/>
              <a:cs typeface="+mn-cs"/>
            </a:rPr>
            <a:t>135,032</a:t>
          </a:r>
          <a:r>
            <a:rPr kumimoji="1" lang="ja-JP" altLang="ja-JP" sz="1050">
              <a:solidFill>
                <a:schemeClr val="dk1"/>
              </a:solidFill>
              <a:effectLst/>
              <a:latin typeface="ＭＳ Ｐゴシック" panose="020B0600070205080204" pitchFamily="50" charset="-128"/>
              <a:ea typeface="ＭＳ Ｐゴシック" panose="020B0600070205080204" pitchFamily="50" charset="-128"/>
              <a:cs typeface="+mn-cs"/>
            </a:rPr>
            <a:t>ｍ、林道</a:t>
          </a:r>
          <a:r>
            <a:rPr kumimoji="1" lang="en-US" altLang="ja-JP" sz="1050">
              <a:solidFill>
                <a:schemeClr val="dk1"/>
              </a:solidFill>
              <a:effectLst/>
              <a:latin typeface="ＭＳ Ｐゴシック" panose="020B0600070205080204" pitchFamily="50" charset="-128"/>
              <a:ea typeface="ＭＳ Ｐゴシック" panose="020B0600070205080204" pitchFamily="50" charset="-128"/>
              <a:cs typeface="+mn-cs"/>
            </a:rPr>
            <a:t>413,900</a:t>
          </a:r>
          <a:r>
            <a:rPr kumimoji="1" lang="ja-JP" altLang="ja-JP" sz="1050">
              <a:solidFill>
                <a:schemeClr val="dk1"/>
              </a:solidFill>
              <a:effectLst/>
              <a:latin typeface="ＭＳ Ｐゴシック" panose="020B0600070205080204" pitchFamily="50" charset="-128"/>
              <a:ea typeface="ＭＳ Ｐゴシック" panose="020B0600070205080204" pitchFamily="50" charset="-128"/>
              <a:cs typeface="+mn-cs"/>
            </a:rPr>
            <a:t>ｍを含むことから、総延長は</a:t>
          </a:r>
          <a:r>
            <a:rPr kumimoji="1" lang="en-US" altLang="ja-JP" sz="1050">
              <a:solidFill>
                <a:schemeClr val="dk1"/>
              </a:solidFill>
              <a:effectLst/>
              <a:latin typeface="ＭＳ Ｐゴシック" panose="020B0600070205080204" pitchFamily="50" charset="-128"/>
              <a:ea typeface="ＭＳ Ｐゴシック" panose="020B0600070205080204" pitchFamily="50" charset="-128"/>
              <a:cs typeface="+mn-cs"/>
            </a:rPr>
            <a:t>1,974,354</a:t>
          </a:r>
          <a:r>
            <a:rPr kumimoji="1" lang="ja-JP" altLang="ja-JP" sz="1050">
              <a:solidFill>
                <a:schemeClr val="dk1"/>
              </a:solidFill>
              <a:effectLst/>
              <a:latin typeface="ＭＳ Ｐゴシック" panose="020B0600070205080204" pitchFamily="50" charset="-128"/>
              <a:ea typeface="ＭＳ Ｐゴシック" panose="020B0600070205080204" pitchFamily="50" charset="-128"/>
              <a:cs typeface="+mn-cs"/>
            </a:rPr>
            <a:t>ｍとなり、実際の一人当たり延長は</a:t>
          </a:r>
          <a:r>
            <a:rPr kumimoji="1" lang="en-US" altLang="ja-JP" sz="1050">
              <a:solidFill>
                <a:schemeClr val="dk1"/>
              </a:solidFill>
              <a:effectLst/>
              <a:latin typeface="ＭＳ Ｐゴシック" panose="020B0600070205080204" pitchFamily="50" charset="-128"/>
              <a:ea typeface="ＭＳ Ｐゴシック" panose="020B0600070205080204" pitchFamily="50" charset="-128"/>
              <a:cs typeface="+mn-cs"/>
            </a:rPr>
            <a:t>77.219</a:t>
          </a:r>
          <a:r>
            <a:rPr kumimoji="1" lang="ja-JP" altLang="ja-JP" sz="1050">
              <a:solidFill>
                <a:schemeClr val="dk1"/>
              </a:solidFill>
              <a:effectLst/>
              <a:latin typeface="ＭＳ Ｐゴシック" panose="020B0600070205080204" pitchFamily="50" charset="-128"/>
              <a:ea typeface="ＭＳ Ｐゴシック" panose="020B0600070205080204" pitchFamily="50" charset="-128"/>
              <a:cs typeface="+mn-cs"/>
            </a:rPr>
            <a:t>ｍとなる。</a:t>
          </a:r>
          <a:endParaRPr kumimoji="1" lang="en-US" altLang="ja-JP" sz="1050">
            <a:solidFill>
              <a:schemeClr val="dk1"/>
            </a:solidFill>
            <a:effectLst/>
            <a:latin typeface="ＭＳ Ｐゴシック" panose="020B0600070205080204" pitchFamily="50" charset="-128"/>
            <a:ea typeface="ＭＳ Ｐゴシック" panose="020B0600070205080204" pitchFamily="50" charset="-128"/>
            <a:cs typeface="+mn-cs"/>
          </a:endParaRPr>
        </a:p>
        <a:p>
          <a:pPr marL="0" marR="0" indent="0" defTabSz="914400" eaLnBrk="1" fontAlgn="auto" latinLnBrk="0" hangingPunct="1">
            <a:lnSpc>
              <a:spcPct val="100000"/>
            </a:lnSpc>
            <a:spcBef>
              <a:spcPts val="0"/>
            </a:spcBef>
            <a:spcAft>
              <a:spcPts val="0"/>
            </a:spcAft>
            <a:buClrTx/>
            <a:buSzTx/>
            <a:buFontTx/>
            <a:buNone/>
            <a:tabLst/>
            <a:defRPr/>
          </a:pPr>
          <a:r>
            <a:rPr kumimoji="1" lang="ja-JP" altLang="ja-JP" sz="1050">
              <a:solidFill>
                <a:schemeClr val="dk1"/>
              </a:solidFill>
              <a:effectLst/>
              <a:latin typeface="ＭＳ Ｐゴシック" panose="020B0600070205080204" pitchFamily="50" charset="-128"/>
              <a:ea typeface="ＭＳ Ｐゴシック" panose="020B0600070205080204" pitchFamily="50" charset="-128"/>
              <a:cs typeface="+mn-cs"/>
            </a:rPr>
            <a:t>Ｒ</a:t>
          </a:r>
          <a:r>
            <a:rPr kumimoji="1" lang="ja-JP" altLang="en-US" sz="1050">
              <a:solidFill>
                <a:schemeClr val="dk1"/>
              </a:solidFill>
              <a:effectLst/>
              <a:latin typeface="ＭＳ Ｐゴシック" panose="020B0600070205080204" pitchFamily="50" charset="-128"/>
              <a:ea typeface="ＭＳ Ｐゴシック" panose="020B0600070205080204" pitchFamily="50" charset="-128"/>
              <a:cs typeface="+mn-cs"/>
            </a:rPr>
            <a:t>２</a:t>
          </a:r>
          <a:r>
            <a:rPr kumimoji="1" lang="ja-JP" altLang="ja-JP" sz="1050">
              <a:solidFill>
                <a:schemeClr val="dk1"/>
              </a:solidFill>
              <a:effectLst/>
              <a:latin typeface="ＭＳ Ｐゴシック" panose="020B0600070205080204" pitchFamily="50" charset="-128"/>
              <a:ea typeface="ＭＳ Ｐゴシック" panose="020B0600070205080204" pitchFamily="50" charset="-128"/>
              <a:cs typeface="+mn-cs"/>
            </a:rPr>
            <a:t>は農道</a:t>
          </a:r>
          <a:r>
            <a:rPr kumimoji="1" lang="en-US" altLang="ja-JP" sz="1050">
              <a:solidFill>
                <a:schemeClr val="dk1"/>
              </a:solidFill>
              <a:effectLst/>
              <a:latin typeface="ＭＳ Ｐゴシック" panose="020B0600070205080204" pitchFamily="50" charset="-128"/>
              <a:ea typeface="ＭＳ Ｐゴシック" panose="020B0600070205080204" pitchFamily="50" charset="-128"/>
              <a:cs typeface="+mn-cs"/>
            </a:rPr>
            <a:t>134,208</a:t>
          </a:r>
          <a:r>
            <a:rPr kumimoji="1" lang="ja-JP" altLang="ja-JP" sz="1050">
              <a:solidFill>
                <a:schemeClr val="dk1"/>
              </a:solidFill>
              <a:effectLst/>
              <a:latin typeface="ＭＳ Ｐゴシック" panose="020B0600070205080204" pitchFamily="50" charset="-128"/>
              <a:ea typeface="ＭＳ Ｐゴシック" panose="020B0600070205080204" pitchFamily="50" charset="-128"/>
              <a:cs typeface="+mn-cs"/>
            </a:rPr>
            <a:t>ｍ、林道</a:t>
          </a:r>
          <a:r>
            <a:rPr kumimoji="1" lang="en-US" altLang="ja-JP" sz="1050">
              <a:solidFill>
                <a:schemeClr val="dk1"/>
              </a:solidFill>
              <a:effectLst/>
              <a:latin typeface="ＭＳ Ｐゴシック" panose="020B0600070205080204" pitchFamily="50" charset="-128"/>
              <a:ea typeface="ＭＳ Ｐゴシック" panose="020B0600070205080204" pitchFamily="50" charset="-128"/>
              <a:cs typeface="+mn-cs"/>
            </a:rPr>
            <a:t>414,393</a:t>
          </a:r>
          <a:r>
            <a:rPr kumimoji="1" lang="ja-JP" altLang="ja-JP" sz="1050">
              <a:solidFill>
                <a:schemeClr val="dk1"/>
              </a:solidFill>
              <a:effectLst/>
              <a:latin typeface="ＭＳ Ｐゴシック" panose="020B0600070205080204" pitchFamily="50" charset="-128"/>
              <a:ea typeface="ＭＳ Ｐゴシック" panose="020B0600070205080204" pitchFamily="50" charset="-128"/>
              <a:cs typeface="+mn-cs"/>
            </a:rPr>
            <a:t>ｍを含むことから、総延長は</a:t>
          </a:r>
          <a:r>
            <a:rPr lang="en-US" altLang="ja-JP" sz="1050" b="0" i="0" u="none" strike="noStrike">
              <a:solidFill>
                <a:schemeClr val="dk1"/>
              </a:solidFill>
              <a:effectLst/>
              <a:latin typeface="ＭＳ Ｐゴシック" panose="020B0600070205080204" pitchFamily="50" charset="-128"/>
              <a:ea typeface="ＭＳ Ｐゴシック" panose="020B0600070205080204" pitchFamily="50" charset="-128"/>
              <a:cs typeface="+mn-cs"/>
            </a:rPr>
            <a:t>1,975,562</a:t>
          </a:r>
          <a:r>
            <a:rPr lang="ja-JP" altLang="en-US" sz="1050">
              <a:latin typeface="ＭＳ Ｐゴシック" panose="020B0600070205080204" pitchFamily="50" charset="-128"/>
              <a:ea typeface="ＭＳ Ｐゴシック" panose="020B0600070205080204" pitchFamily="50" charset="-128"/>
            </a:rPr>
            <a:t> </a:t>
          </a:r>
          <a:r>
            <a:rPr kumimoji="1" lang="ja-JP" altLang="ja-JP" sz="1050">
              <a:solidFill>
                <a:schemeClr val="dk1"/>
              </a:solidFill>
              <a:effectLst/>
              <a:latin typeface="ＭＳ Ｐゴシック" panose="020B0600070205080204" pitchFamily="50" charset="-128"/>
              <a:ea typeface="ＭＳ Ｐゴシック" panose="020B0600070205080204" pitchFamily="50" charset="-128"/>
              <a:cs typeface="+mn-cs"/>
            </a:rPr>
            <a:t>ｍとなり、実際の一人当たり延長は</a:t>
          </a:r>
          <a:r>
            <a:rPr kumimoji="1" lang="en-US" altLang="ja-JP" sz="1050">
              <a:solidFill>
                <a:schemeClr val="dk1"/>
              </a:solidFill>
              <a:effectLst/>
              <a:latin typeface="ＭＳ Ｐゴシック" panose="020B0600070205080204" pitchFamily="50" charset="-128"/>
              <a:ea typeface="ＭＳ Ｐゴシック" panose="020B0600070205080204" pitchFamily="50" charset="-128"/>
              <a:cs typeface="+mn-cs"/>
            </a:rPr>
            <a:t>79.756</a:t>
          </a:r>
          <a:r>
            <a:rPr kumimoji="1" lang="ja-JP" altLang="ja-JP" sz="1050">
              <a:solidFill>
                <a:schemeClr val="dk1"/>
              </a:solidFill>
              <a:effectLst/>
              <a:latin typeface="ＭＳ Ｐゴシック" panose="020B0600070205080204" pitchFamily="50" charset="-128"/>
              <a:ea typeface="ＭＳ Ｐゴシック" panose="020B0600070205080204" pitchFamily="50" charset="-128"/>
              <a:cs typeface="+mn-cs"/>
            </a:rPr>
            <a:t>ｍとなる。</a:t>
          </a:r>
          <a:endParaRPr lang="ja-JP" altLang="ja-JP" sz="1200">
            <a:effectLst/>
            <a:latin typeface="ＭＳ Ｐゴシック" panose="020B0600070205080204" pitchFamily="50" charset="-128"/>
            <a:ea typeface="ＭＳ Ｐゴシック" panose="020B0600070205080204" pitchFamily="50" charset="-128"/>
          </a:endParaRP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市町村施設類型別ストック情報分析表②</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徳島県三好市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24,770
24,536
721.42
28,005,654
26,628,013
658,621
13,828,840
32,395,589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7.1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55</xdr:col>
      <xdr:colOff>127000</xdr:colOff>
      <xdr:row>13</xdr:row>
      <xdr:rowOff>120650</xdr:rowOff>
    </xdr:to>
    <xdr:sp macro="" textlink="">
      <xdr:nvSpPr>
        <xdr:cNvPr id="17" name="正方形/長方形 16"/>
        <xdr:cNvSpPr/>
      </xdr:nvSpPr>
      <xdr:spPr>
        <a:xfrm>
          <a:off x="7175500" y="1714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－３</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xdr:cNvSpPr/>
      </xdr:nvSpPr>
      <xdr:spPr>
        <a:xfrm>
          <a:off x="11334750" y="12192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xdr:cNvSpPr txBox="1"/>
      </xdr:nvSpPr>
      <xdr:spPr>
        <a:xfrm>
          <a:off x="698500" y="3111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31805" cy="259045"/>
    <xdr:sp macro="" textlink="">
      <xdr:nvSpPr>
        <xdr:cNvPr id="31" name="テキスト ボックス 30"/>
        <xdr:cNvSpPr txBox="1"/>
      </xdr:nvSpPr>
      <xdr:spPr>
        <a:xfrm>
          <a:off x="698500" y="34290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xdr:cNvSpPr txBox="1"/>
      </xdr:nvSpPr>
      <xdr:spPr>
        <a:xfrm>
          <a:off x="698500" y="37465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xdr:cNvSpPr/>
      </xdr:nvSpPr>
      <xdr:spPr>
        <a:xfrm>
          <a:off x="762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1" name="テキスト ボックス 40"/>
        <xdr:cNvSpPr txBox="1"/>
      </xdr:nvSpPr>
      <xdr:spPr>
        <a:xfrm>
          <a:off x="723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2" name="直線コネクタ 41"/>
        <xdr:cNvCxnSpPr/>
      </xdr:nvCxnSpPr>
      <xdr:spPr>
        <a:xfrm>
          <a:off x="762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43</xdr:row>
      <xdr:rowOff>105427</xdr:rowOff>
    </xdr:from>
    <xdr:ext cx="467179" cy="259045"/>
    <xdr:sp macro="" textlink="">
      <xdr:nvSpPr>
        <xdr:cNvPr id="43" name="テキスト ボックス 42"/>
        <xdr:cNvSpPr txBox="1"/>
      </xdr:nvSpPr>
      <xdr:spPr>
        <a:xfrm>
          <a:off x="294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42</xdr:row>
      <xdr:rowOff>92528</xdr:rowOff>
    </xdr:from>
    <xdr:to>
      <xdr:col>28</xdr:col>
      <xdr:colOff>114300</xdr:colOff>
      <xdr:row>42</xdr:row>
      <xdr:rowOff>92528</xdr:rowOff>
    </xdr:to>
    <xdr:cxnSp macro="">
      <xdr:nvCxnSpPr>
        <xdr:cNvPr id="44" name="直線コネクタ 43"/>
        <xdr:cNvCxnSpPr/>
      </xdr:nvCxnSpPr>
      <xdr:spPr>
        <a:xfrm>
          <a:off x="762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41</xdr:row>
      <xdr:rowOff>121755</xdr:rowOff>
    </xdr:from>
    <xdr:ext cx="467179" cy="259045"/>
    <xdr:sp macro="" textlink="">
      <xdr:nvSpPr>
        <xdr:cNvPr id="45" name="テキスト ボックス 44"/>
        <xdr:cNvSpPr txBox="1"/>
      </xdr:nvSpPr>
      <xdr:spPr>
        <a:xfrm>
          <a:off x="294821" y="715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40</xdr:row>
      <xdr:rowOff>108857</xdr:rowOff>
    </xdr:from>
    <xdr:to>
      <xdr:col>28</xdr:col>
      <xdr:colOff>114300</xdr:colOff>
      <xdr:row>40</xdr:row>
      <xdr:rowOff>108857</xdr:rowOff>
    </xdr:to>
    <xdr:cxnSp macro="">
      <xdr:nvCxnSpPr>
        <xdr:cNvPr id="46" name="直線コネクタ 45"/>
        <xdr:cNvCxnSpPr/>
      </xdr:nvCxnSpPr>
      <xdr:spPr>
        <a:xfrm>
          <a:off x="762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39</xdr:row>
      <xdr:rowOff>138084</xdr:rowOff>
    </xdr:from>
    <xdr:ext cx="403059" cy="259045"/>
    <xdr:sp macro="" textlink="">
      <xdr:nvSpPr>
        <xdr:cNvPr id="47" name="テキスト ボックス 46"/>
        <xdr:cNvSpPr txBox="1"/>
      </xdr:nvSpPr>
      <xdr:spPr>
        <a:xfrm>
          <a:off x="358941" y="682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38</xdr:row>
      <xdr:rowOff>125185</xdr:rowOff>
    </xdr:from>
    <xdr:to>
      <xdr:col>28</xdr:col>
      <xdr:colOff>114300</xdr:colOff>
      <xdr:row>38</xdr:row>
      <xdr:rowOff>125185</xdr:rowOff>
    </xdr:to>
    <xdr:cxnSp macro="">
      <xdr:nvCxnSpPr>
        <xdr:cNvPr id="48" name="直線コネクタ 47"/>
        <xdr:cNvCxnSpPr/>
      </xdr:nvCxnSpPr>
      <xdr:spPr>
        <a:xfrm>
          <a:off x="762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37</xdr:row>
      <xdr:rowOff>154412</xdr:rowOff>
    </xdr:from>
    <xdr:ext cx="403059" cy="259045"/>
    <xdr:sp macro="" textlink="">
      <xdr:nvSpPr>
        <xdr:cNvPr id="49" name="テキスト ボックス 48"/>
        <xdr:cNvSpPr txBox="1"/>
      </xdr:nvSpPr>
      <xdr:spPr>
        <a:xfrm>
          <a:off x="358941" y="649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141514</xdr:rowOff>
    </xdr:from>
    <xdr:to>
      <xdr:col>28</xdr:col>
      <xdr:colOff>114300</xdr:colOff>
      <xdr:row>36</xdr:row>
      <xdr:rowOff>141514</xdr:rowOff>
    </xdr:to>
    <xdr:cxnSp macro="">
      <xdr:nvCxnSpPr>
        <xdr:cNvPr id="50" name="直線コネクタ 49"/>
        <xdr:cNvCxnSpPr/>
      </xdr:nvCxnSpPr>
      <xdr:spPr>
        <a:xfrm>
          <a:off x="762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35</xdr:row>
      <xdr:rowOff>170741</xdr:rowOff>
    </xdr:from>
    <xdr:ext cx="403059" cy="259045"/>
    <xdr:sp macro="" textlink="">
      <xdr:nvSpPr>
        <xdr:cNvPr id="51" name="テキスト ボックス 50"/>
        <xdr:cNvSpPr txBox="1"/>
      </xdr:nvSpPr>
      <xdr:spPr>
        <a:xfrm>
          <a:off x="358941" y="617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157843</xdr:rowOff>
    </xdr:from>
    <xdr:to>
      <xdr:col>28</xdr:col>
      <xdr:colOff>114300</xdr:colOff>
      <xdr:row>34</xdr:row>
      <xdr:rowOff>157843</xdr:rowOff>
    </xdr:to>
    <xdr:cxnSp macro="">
      <xdr:nvCxnSpPr>
        <xdr:cNvPr id="52" name="直線コネクタ 51"/>
        <xdr:cNvCxnSpPr/>
      </xdr:nvCxnSpPr>
      <xdr:spPr>
        <a:xfrm>
          <a:off x="762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34</xdr:row>
      <xdr:rowOff>15620</xdr:rowOff>
    </xdr:from>
    <xdr:ext cx="403059" cy="259045"/>
    <xdr:sp macro="" textlink="">
      <xdr:nvSpPr>
        <xdr:cNvPr id="53" name="テキスト ボックス 52"/>
        <xdr:cNvSpPr txBox="1"/>
      </xdr:nvSpPr>
      <xdr:spPr>
        <a:xfrm>
          <a:off x="358941" y="584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2722</xdr:rowOff>
    </xdr:from>
    <xdr:to>
      <xdr:col>28</xdr:col>
      <xdr:colOff>114300</xdr:colOff>
      <xdr:row>33</xdr:row>
      <xdr:rowOff>2722</xdr:rowOff>
    </xdr:to>
    <xdr:cxnSp macro="">
      <xdr:nvCxnSpPr>
        <xdr:cNvPr id="54" name="直線コネクタ 53"/>
        <xdr:cNvCxnSpPr/>
      </xdr:nvCxnSpPr>
      <xdr:spPr>
        <a:xfrm>
          <a:off x="762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32</xdr:row>
      <xdr:rowOff>31949</xdr:rowOff>
    </xdr:from>
    <xdr:ext cx="338939" cy="259045"/>
    <xdr:sp macro="" textlink="">
      <xdr:nvSpPr>
        <xdr:cNvPr id="55" name="テキスト ボックス 54"/>
        <xdr:cNvSpPr txBox="1"/>
      </xdr:nvSpPr>
      <xdr:spPr>
        <a:xfrm>
          <a:off x="423061" y="55183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6" name="直線コネクタ 55"/>
        <xdr:cNvCxnSpPr/>
      </xdr:nvCxnSpPr>
      <xdr:spPr>
        <a:xfrm>
          <a:off x="762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31</xdr:row>
      <xdr:rowOff>19050</xdr:rowOff>
    </xdr:from>
    <xdr:to>
      <xdr:col>28</xdr:col>
      <xdr:colOff>152400</xdr:colOff>
      <xdr:row>44</xdr:row>
      <xdr:rowOff>76200</xdr:rowOff>
    </xdr:to>
    <xdr:sp macro="" textlink="">
      <xdr:nvSpPr>
        <xdr:cNvPr id="57" name="【図書館】&#10;有形固定資産減価償却率グラフ枠"/>
        <xdr:cNvSpPr/>
      </xdr:nvSpPr>
      <xdr:spPr>
        <a:xfrm>
          <a:off x="762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36</xdr:row>
      <xdr:rowOff>159476</xdr:rowOff>
    </xdr:from>
    <xdr:to>
      <xdr:col>24</xdr:col>
      <xdr:colOff>62865</xdr:colOff>
      <xdr:row>42</xdr:row>
      <xdr:rowOff>19050</xdr:rowOff>
    </xdr:to>
    <xdr:cxnSp macro="">
      <xdr:nvCxnSpPr>
        <xdr:cNvPr id="58" name="直線コネクタ 57"/>
        <xdr:cNvCxnSpPr/>
      </xdr:nvCxnSpPr>
      <xdr:spPr>
        <a:xfrm flipV="1">
          <a:off x="4634865" y="6331676"/>
          <a:ext cx="0" cy="88827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42</xdr:row>
      <xdr:rowOff>22877</xdr:rowOff>
    </xdr:from>
    <xdr:ext cx="405111" cy="259045"/>
    <xdr:sp macro="" textlink="">
      <xdr:nvSpPr>
        <xdr:cNvPr id="59" name="【図書館】&#10;有形固定資産減価償却率最小値テキスト"/>
        <xdr:cNvSpPr txBox="1"/>
      </xdr:nvSpPr>
      <xdr:spPr>
        <a:xfrm>
          <a:off x="4673600" y="72237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95.5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42</xdr:row>
      <xdr:rowOff>19050</xdr:rowOff>
    </xdr:from>
    <xdr:to>
      <xdr:col>24</xdr:col>
      <xdr:colOff>152400</xdr:colOff>
      <xdr:row>42</xdr:row>
      <xdr:rowOff>19050</xdr:rowOff>
    </xdr:to>
    <xdr:cxnSp macro="">
      <xdr:nvCxnSpPr>
        <xdr:cNvPr id="60" name="直線コネクタ 59"/>
        <xdr:cNvCxnSpPr/>
      </xdr:nvCxnSpPr>
      <xdr:spPr>
        <a:xfrm>
          <a:off x="4546600" y="72199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35</xdr:row>
      <xdr:rowOff>106153</xdr:rowOff>
    </xdr:from>
    <xdr:ext cx="405111" cy="259045"/>
    <xdr:sp macro="" textlink="">
      <xdr:nvSpPr>
        <xdr:cNvPr id="61" name="【図書館】&#10;有形固定資産減価償却率最大値テキスト"/>
        <xdr:cNvSpPr txBox="1"/>
      </xdr:nvSpPr>
      <xdr:spPr>
        <a:xfrm>
          <a:off x="4673600" y="610690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36</xdr:row>
      <xdr:rowOff>159476</xdr:rowOff>
    </xdr:from>
    <xdr:to>
      <xdr:col>24</xdr:col>
      <xdr:colOff>152400</xdr:colOff>
      <xdr:row>36</xdr:row>
      <xdr:rowOff>159476</xdr:rowOff>
    </xdr:to>
    <xdr:cxnSp macro="">
      <xdr:nvCxnSpPr>
        <xdr:cNvPr id="62" name="直線コネクタ 61"/>
        <xdr:cNvCxnSpPr/>
      </xdr:nvCxnSpPr>
      <xdr:spPr>
        <a:xfrm>
          <a:off x="4546600" y="63316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39</xdr:row>
      <xdr:rowOff>60977</xdr:rowOff>
    </xdr:from>
    <xdr:ext cx="405111" cy="259045"/>
    <xdr:sp macro="" textlink="">
      <xdr:nvSpPr>
        <xdr:cNvPr id="63" name="【図書館】&#10;有形固定資産減価償却率平均値テキスト"/>
        <xdr:cNvSpPr txBox="1"/>
      </xdr:nvSpPr>
      <xdr:spPr>
        <a:xfrm>
          <a:off x="4673600" y="674752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39</xdr:row>
      <xdr:rowOff>82550</xdr:rowOff>
    </xdr:from>
    <xdr:to>
      <xdr:col>24</xdr:col>
      <xdr:colOff>114300</xdr:colOff>
      <xdr:row>40</xdr:row>
      <xdr:rowOff>12700</xdr:rowOff>
    </xdr:to>
    <xdr:sp macro="" textlink="">
      <xdr:nvSpPr>
        <xdr:cNvPr id="64" name="フローチャート: 判断 63"/>
        <xdr:cNvSpPr/>
      </xdr:nvSpPr>
      <xdr:spPr>
        <a:xfrm>
          <a:off x="4584700" y="6769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39</xdr:row>
      <xdr:rowOff>27033</xdr:rowOff>
    </xdr:from>
    <xdr:to>
      <xdr:col>20</xdr:col>
      <xdr:colOff>38100</xdr:colOff>
      <xdr:row>39</xdr:row>
      <xdr:rowOff>128633</xdr:rowOff>
    </xdr:to>
    <xdr:sp macro="" textlink="">
      <xdr:nvSpPr>
        <xdr:cNvPr id="65" name="フローチャート: 判断 64"/>
        <xdr:cNvSpPr/>
      </xdr:nvSpPr>
      <xdr:spPr>
        <a:xfrm>
          <a:off x="3746500" y="67135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38</xdr:row>
      <xdr:rowOff>93980</xdr:rowOff>
    </xdr:from>
    <xdr:to>
      <xdr:col>15</xdr:col>
      <xdr:colOff>101600</xdr:colOff>
      <xdr:row>39</xdr:row>
      <xdr:rowOff>24130</xdr:rowOff>
    </xdr:to>
    <xdr:sp macro="" textlink="">
      <xdr:nvSpPr>
        <xdr:cNvPr id="66" name="フローチャート: 判断 65"/>
        <xdr:cNvSpPr/>
      </xdr:nvSpPr>
      <xdr:spPr>
        <a:xfrm>
          <a:off x="2857500" y="66090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38</xdr:row>
      <xdr:rowOff>72753</xdr:rowOff>
    </xdr:from>
    <xdr:to>
      <xdr:col>10</xdr:col>
      <xdr:colOff>165100</xdr:colOff>
      <xdr:row>39</xdr:row>
      <xdr:rowOff>2903</xdr:rowOff>
    </xdr:to>
    <xdr:sp macro="" textlink="">
      <xdr:nvSpPr>
        <xdr:cNvPr id="67" name="フローチャート: 判断 66"/>
        <xdr:cNvSpPr/>
      </xdr:nvSpPr>
      <xdr:spPr>
        <a:xfrm>
          <a:off x="1968500" y="65878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38</xdr:row>
      <xdr:rowOff>31931</xdr:rowOff>
    </xdr:from>
    <xdr:to>
      <xdr:col>6</xdr:col>
      <xdr:colOff>38100</xdr:colOff>
      <xdr:row>38</xdr:row>
      <xdr:rowOff>133531</xdr:rowOff>
    </xdr:to>
    <xdr:sp macro="" textlink="">
      <xdr:nvSpPr>
        <xdr:cNvPr id="68" name="フローチャート: 判断 67"/>
        <xdr:cNvSpPr/>
      </xdr:nvSpPr>
      <xdr:spPr>
        <a:xfrm>
          <a:off x="1079500" y="65470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9" name="テキスト ボックス 68"/>
        <xdr:cNvSpPr txBox="1"/>
      </xdr:nvSpPr>
      <xdr:spPr>
        <a:xfrm>
          <a:off x="4445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70" name="テキスト ボックス 69"/>
        <xdr:cNvSpPr txBox="1"/>
      </xdr:nvSpPr>
      <xdr:spPr>
        <a:xfrm>
          <a:off x="3606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71" name="テキスト ボックス 70"/>
        <xdr:cNvSpPr txBox="1"/>
      </xdr:nvSpPr>
      <xdr:spPr>
        <a:xfrm>
          <a:off x="2717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72" name="テキスト ボックス 71"/>
        <xdr:cNvSpPr txBox="1"/>
      </xdr:nvSpPr>
      <xdr:spPr>
        <a:xfrm>
          <a:off x="182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3" name="テキスト ボックス 72"/>
        <xdr:cNvSpPr txBox="1"/>
      </xdr:nvSpPr>
      <xdr:spPr>
        <a:xfrm>
          <a:off x="93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42</xdr:row>
      <xdr:rowOff>41728</xdr:rowOff>
    </xdr:from>
    <xdr:to>
      <xdr:col>20</xdr:col>
      <xdr:colOff>38100</xdr:colOff>
      <xdr:row>42</xdr:row>
      <xdr:rowOff>143328</xdr:rowOff>
    </xdr:to>
    <xdr:sp macro="" textlink="">
      <xdr:nvSpPr>
        <xdr:cNvPr id="74" name="楕円 73"/>
        <xdr:cNvSpPr/>
      </xdr:nvSpPr>
      <xdr:spPr>
        <a:xfrm>
          <a:off x="3746500" y="7242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33</xdr:row>
      <xdr:rowOff>110308</xdr:rowOff>
    </xdr:from>
    <xdr:to>
      <xdr:col>15</xdr:col>
      <xdr:colOff>101600</xdr:colOff>
      <xdr:row>34</xdr:row>
      <xdr:rowOff>40458</xdr:rowOff>
    </xdr:to>
    <xdr:sp macro="" textlink="">
      <xdr:nvSpPr>
        <xdr:cNvPr id="75" name="楕円 74"/>
        <xdr:cNvSpPr/>
      </xdr:nvSpPr>
      <xdr:spPr>
        <a:xfrm>
          <a:off x="2857500" y="57681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33</xdr:row>
      <xdr:rowOff>161108</xdr:rowOff>
    </xdr:from>
    <xdr:to>
      <xdr:col>19</xdr:col>
      <xdr:colOff>177800</xdr:colOff>
      <xdr:row>42</xdr:row>
      <xdr:rowOff>92528</xdr:rowOff>
    </xdr:to>
    <xdr:cxnSp macro="">
      <xdr:nvCxnSpPr>
        <xdr:cNvPr id="76" name="直線コネクタ 75"/>
        <xdr:cNvCxnSpPr/>
      </xdr:nvCxnSpPr>
      <xdr:spPr>
        <a:xfrm>
          <a:off x="2908300" y="5818958"/>
          <a:ext cx="889000" cy="14744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33</xdr:row>
      <xdr:rowOff>49893</xdr:rowOff>
    </xdr:from>
    <xdr:to>
      <xdr:col>10</xdr:col>
      <xdr:colOff>165100</xdr:colOff>
      <xdr:row>33</xdr:row>
      <xdr:rowOff>151493</xdr:rowOff>
    </xdr:to>
    <xdr:sp macro="" textlink="">
      <xdr:nvSpPr>
        <xdr:cNvPr id="77" name="楕円 76"/>
        <xdr:cNvSpPr/>
      </xdr:nvSpPr>
      <xdr:spPr>
        <a:xfrm>
          <a:off x="1968500" y="57077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33</xdr:row>
      <xdr:rowOff>100693</xdr:rowOff>
    </xdr:from>
    <xdr:to>
      <xdr:col>15</xdr:col>
      <xdr:colOff>50800</xdr:colOff>
      <xdr:row>33</xdr:row>
      <xdr:rowOff>161108</xdr:rowOff>
    </xdr:to>
    <xdr:cxnSp macro="">
      <xdr:nvCxnSpPr>
        <xdr:cNvPr id="78" name="直線コネクタ 77"/>
        <xdr:cNvCxnSpPr/>
      </xdr:nvCxnSpPr>
      <xdr:spPr>
        <a:xfrm>
          <a:off x="2019300" y="5758543"/>
          <a:ext cx="889000" cy="604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33</xdr:row>
      <xdr:rowOff>17236</xdr:rowOff>
    </xdr:from>
    <xdr:to>
      <xdr:col>6</xdr:col>
      <xdr:colOff>38100</xdr:colOff>
      <xdr:row>33</xdr:row>
      <xdr:rowOff>118836</xdr:rowOff>
    </xdr:to>
    <xdr:sp macro="" textlink="">
      <xdr:nvSpPr>
        <xdr:cNvPr id="79" name="楕円 78"/>
        <xdr:cNvSpPr/>
      </xdr:nvSpPr>
      <xdr:spPr>
        <a:xfrm>
          <a:off x="1079500" y="56750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33</xdr:row>
      <xdr:rowOff>68036</xdr:rowOff>
    </xdr:from>
    <xdr:to>
      <xdr:col>10</xdr:col>
      <xdr:colOff>114300</xdr:colOff>
      <xdr:row>33</xdr:row>
      <xdr:rowOff>100693</xdr:rowOff>
    </xdr:to>
    <xdr:cxnSp macro="">
      <xdr:nvCxnSpPr>
        <xdr:cNvPr id="80" name="直線コネクタ 79"/>
        <xdr:cNvCxnSpPr/>
      </xdr:nvCxnSpPr>
      <xdr:spPr>
        <a:xfrm>
          <a:off x="1130300" y="5725886"/>
          <a:ext cx="889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37</xdr:row>
      <xdr:rowOff>145160</xdr:rowOff>
    </xdr:from>
    <xdr:ext cx="405111" cy="259045"/>
    <xdr:sp macro="" textlink="">
      <xdr:nvSpPr>
        <xdr:cNvPr id="81" name="n_1aveValue【図書館】&#10;有形固定資産減価償却率"/>
        <xdr:cNvSpPr txBox="1"/>
      </xdr:nvSpPr>
      <xdr:spPr>
        <a:xfrm>
          <a:off x="3582044" y="648881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39</xdr:row>
      <xdr:rowOff>15257</xdr:rowOff>
    </xdr:from>
    <xdr:ext cx="405111" cy="259045"/>
    <xdr:sp macro="" textlink="">
      <xdr:nvSpPr>
        <xdr:cNvPr id="82" name="n_2aveValue【図書館】&#10;有形固定資産減価償却率"/>
        <xdr:cNvSpPr txBox="1"/>
      </xdr:nvSpPr>
      <xdr:spPr>
        <a:xfrm>
          <a:off x="2705744" y="67018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38</xdr:row>
      <xdr:rowOff>165480</xdr:rowOff>
    </xdr:from>
    <xdr:ext cx="405111" cy="259045"/>
    <xdr:sp macro="" textlink="">
      <xdr:nvSpPr>
        <xdr:cNvPr id="83" name="n_3aveValue【図書館】&#10;有形固定資産減価償却率"/>
        <xdr:cNvSpPr txBox="1"/>
      </xdr:nvSpPr>
      <xdr:spPr>
        <a:xfrm>
          <a:off x="1816744" y="668058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38</xdr:row>
      <xdr:rowOff>124658</xdr:rowOff>
    </xdr:from>
    <xdr:ext cx="405111" cy="259045"/>
    <xdr:sp macro="" textlink="">
      <xdr:nvSpPr>
        <xdr:cNvPr id="84" name="n_4aveValue【図書館】&#10;有形固定資産減価償却率"/>
        <xdr:cNvSpPr txBox="1"/>
      </xdr:nvSpPr>
      <xdr:spPr>
        <a:xfrm>
          <a:off x="927744" y="663975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120727</xdr:colOff>
      <xdr:row>42</xdr:row>
      <xdr:rowOff>134455</xdr:rowOff>
    </xdr:from>
    <xdr:ext cx="469744" cy="259045"/>
    <xdr:sp macro="" textlink="">
      <xdr:nvSpPr>
        <xdr:cNvPr id="85" name="n_1mainValue【図書館】&#10;有形固定資産減価償却率"/>
        <xdr:cNvSpPr txBox="1"/>
      </xdr:nvSpPr>
      <xdr:spPr>
        <a:xfrm>
          <a:off x="3549727" y="73353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71061</xdr:colOff>
      <xdr:row>32</xdr:row>
      <xdr:rowOff>56985</xdr:rowOff>
    </xdr:from>
    <xdr:ext cx="340478" cy="259045"/>
    <xdr:sp macro="" textlink="">
      <xdr:nvSpPr>
        <xdr:cNvPr id="86" name="n_2mainValue【図書館】&#10;有形固定資産減価償却率"/>
        <xdr:cNvSpPr txBox="1"/>
      </xdr:nvSpPr>
      <xdr:spPr>
        <a:xfrm>
          <a:off x="2738061" y="5543385"/>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134561</xdr:colOff>
      <xdr:row>31</xdr:row>
      <xdr:rowOff>168020</xdr:rowOff>
    </xdr:from>
    <xdr:ext cx="340478" cy="259045"/>
    <xdr:sp macro="" textlink="">
      <xdr:nvSpPr>
        <xdr:cNvPr id="87" name="n_3mainValue【図書館】&#10;有形固定資産減価償却率"/>
        <xdr:cNvSpPr txBox="1"/>
      </xdr:nvSpPr>
      <xdr:spPr>
        <a:xfrm>
          <a:off x="1849061" y="5482970"/>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7561</xdr:colOff>
      <xdr:row>31</xdr:row>
      <xdr:rowOff>135363</xdr:rowOff>
    </xdr:from>
    <xdr:ext cx="340478" cy="259045"/>
    <xdr:sp macro="" textlink="">
      <xdr:nvSpPr>
        <xdr:cNvPr id="88" name="n_4mainValue【図書館】&#10;有形固定資産減価償却率"/>
        <xdr:cNvSpPr txBox="1"/>
      </xdr:nvSpPr>
      <xdr:spPr>
        <a:xfrm>
          <a:off x="960061" y="5450313"/>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89" name="正方形/長方形 88"/>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90" name="正方形/長方形 89"/>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91" name="正方形/長方形 90"/>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92" name="正方形/長方形 91"/>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93" name="正方形/長方形 92"/>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94" name="正方形/長方形 93"/>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95" name="正方形/長方形 94"/>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96" name="正方形/長方形 95"/>
        <xdr:cNvSpPr/>
      </xdr:nvSpPr>
      <xdr:spPr>
        <a:xfrm>
          <a:off x="6604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9839" cy="225703"/>
    <xdr:sp macro="" textlink="">
      <xdr:nvSpPr>
        <xdr:cNvPr id="97" name="テキスト ボックス 96"/>
        <xdr:cNvSpPr txBox="1"/>
      </xdr:nvSpPr>
      <xdr:spPr>
        <a:xfrm>
          <a:off x="6565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98" name="直線コネクタ 97"/>
        <xdr:cNvCxnSpPr/>
      </xdr:nvCxnSpPr>
      <xdr:spPr>
        <a:xfrm>
          <a:off x="6604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42</xdr:row>
      <xdr:rowOff>38100</xdr:rowOff>
    </xdr:from>
    <xdr:to>
      <xdr:col>59</xdr:col>
      <xdr:colOff>50800</xdr:colOff>
      <xdr:row>42</xdr:row>
      <xdr:rowOff>38100</xdr:rowOff>
    </xdr:to>
    <xdr:cxnSp macro="">
      <xdr:nvCxnSpPr>
        <xdr:cNvPr id="99" name="直線コネクタ 98"/>
        <xdr:cNvCxnSpPr/>
      </xdr:nvCxnSpPr>
      <xdr:spPr>
        <a:xfrm>
          <a:off x="6604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41</xdr:row>
      <xdr:rowOff>67327</xdr:rowOff>
    </xdr:from>
    <xdr:ext cx="467179" cy="259045"/>
    <xdr:sp macro="" textlink="">
      <xdr:nvSpPr>
        <xdr:cNvPr id="100" name="テキスト ボックス 99"/>
        <xdr:cNvSpPr txBox="1"/>
      </xdr:nvSpPr>
      <xdr:spPr>
        <a:xfrm>
          <a:off x="6136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40</xdr:row>
      <xdr:rowOff>0</xdr:rowOff>
    </xdr:from>
    <xdr:to>
      <xdr:col>59</xdr:col>
      <xdr:colOff>50800</xdr:colOff>
      <xdr:row>40</xdr:row>
      <xdr:rowOff>0</xdr:rowOff>
    </xdr:to>
    <xdr:cxnSp macro="">
      <xdr:nvCxnSpPr>
        <xdr:cNvPr id="101" name="直線コネクタ 100"/>
        <xdr:cNvCxnSpPr/>
      </xdr:nvCxnSpPr>
      <xdr:spPr>
        <a:xfrm>
          <a:off x="6604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39</xdr:row>
      <xdr:rowOff>29227</xdr:rowOff>
    </xdr:from>
    <xdr:ext cx="467179" cy="259045"/>
    <xdr:sp macro="" textlink="">
      <xdr:nvSpPr>
        <xdr:cNvPr id="102" name="テキスト ボックス 101"/>
        <xdr:cNvSpPr txBox="1"/>
      </xdr:nvSpPr>
      <xdr:spPr>
        <a:xfrm>
          <a:off x="6136821" y="671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133350</xdr:rowOff>
    </xdr:from>
    <xdr:to>
      <xdr:col>59</xdr:col>
      <xdr:colOff>50800</xdr:colOff>
      <xdr:row>37</xdr:row>
      <xdr:rowOff>133350</xdr:rowOff>
    </xdr:to>
    <xdr:cxnSp macro="">
      <xdr:nvCxnSpPr>
        <xdr:cNvPr id="103" name="直線コネクタ 102"/>
        <xdr:cNvCxnSpPr/>
      </xdr:nvCxnSpPr>
      <xdr:spPr>
        <a:xfrm>
          <a:off x="6604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162577</xdr:rowOff>
    </xdr:from>
    <xdr:ext cx="467179" cy="259045"/>
    <xdr:sp macro="" textlink="">
      <xdr:nvSpPr>
        <xdr:cNvPr id="104" name="テキスト ボックス 103"/>
        <xdr:cNvSpPr txBox="1"/>
      </xdr:nvSpPr>
      <xdr:spPr>
        <a:xfrm>
          <a:off x="6136821" y="633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95250</xdr:rowOff>
    </xdr:from>
    <xdr:to>
      <xdr:col>59</xdr:col>
      <xdr:colOff>50800</xdr:colOff>
      <xdr:row>35</xdr:row>
      <xdr:rowOff>95250</xdr:rowOff>
    </xdr:to>
    <xdr:cxnSp macro="">
      <xdr:nvCxnSpPr>
        <xdr:cNvPr id="105" name="直線コネクタ 104"/>
        <xdr:cNvCxnSpPr/>
      </xdr:nvCxnSpPr>
      <xdr:spPr>
        <a:xfrm>
          <a:off x="6604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34</xdr:row>
      <xdr:rowOff>124477</xdr:rowOff>
    </xdr:from>
    <xdr:ext cx="467179" cy="259045"/>
    <xdr:sp macro="" textlink="">
      <xdr:nvSpPr>
        <xdr:cNvPr id="106" name="テキスト ボックス 105"/>
        <xdr:cNvSpPr txBox="1"/>
      </xdr:nvSpPr>
      <xdr:spPr>
        <a:xfrm>
          <a:off x="6136821" y="595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57150</xdr:rowOff>
    </xdr:from>
    <xdr:to>
      <xdr:col>59</xdr:col>
      <xdr:colOff>50800</xdr:colOff>
      <xdr:row>33</xdr:row>
      <xdr:rowOff>57150</xdr:rowOff>
    </xdr:to>
    <xdr:cxnSp macro="">
      <xdr:nvCxnSpPr>
        <xdr:cNvPr id="107" name="直線コネクタ 106"/>
        <xdr:cNvCxnSpPr/>
      </xdr:nvCxnSpPr>
      <xdr:spPr>
        <a:xfrm>
          <a:off x="6604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32</xdr:row>
      <xdr:rowOff>86377</xdr:rowOff>
    </xdr:from>
    <xdr:ext cx="467179" cy="259045"/>
    <xdr:sp macro="" textlink="">
      <xdr:nvSpPr>
        <xdr:cNvPr id="108" name="テキスト ボックス 107"/>
        <xdr:cNvSpPr txBox="1"/>
      </xdr:nvSpPr>
      <xdr:spPr>
        <a:xfrm>
          <a:off x="6136821" y="557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09" name="直線コネクタ 108"/>
        <xdr:cNvCxnSpPr/>
      </xdr:nvCxnSpPr>
      <xdr:spPr>
        <a:xfrm>
          <a:off x="6604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30</xdr:row>
      <xdr:rowOff>48277</xdr:rowOff>
    </xdr:from>
    <xdr:ext cx="467179" cy="259045"/>
    <xdr:sp macro="" textlink="">
      <xdr:nvSpPr>
        <xdr:cNvPr id="110" name="テキスト ボックス 109"/>
        <xdr:cNvSpPr txBox="1"/>
      </xdr:nvSpPr>
      <xdr:spPr>
        <a:xfrm>
          <a:off x="6136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11" name="【図書館】&#10;一人当たり面積グラフ枠"/>
        <xdr:cNvSpPr/>
      </xdr:nvSpPr>
      <xdr:spPr>
        <a:xfrm>
          <a:off x="6604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33</xdr:row>
      <xdr:rowOff>44450</xdr:rowOff>
    </xdr:from>
    <xdr:to>
      <xdr:col>54</xdr:col>
      <xdr:colOff>189865</xdr:colOff>
      <xdr:row>40</xdr:row>
      <xdr:rowOff>139700</xdr:rowOff>
    </xdr:to>
    <xdr:cxnSp macro="">
      <xdr:nvCxnSpPr>
        <xdr:cNvPr id="112" name="直線コネクタ 111"/>
        <xdr:cNvCxnSpPr/>
      </xdr:nvCxnSpPr>
      <xdr:spPr>
        <a:xfrm flipV="1">
          <a:off x="10476865" y="5702300"/>
          <a:ext cx="0" cy="12954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40</xdr:row>
      <xdr:rowOff>143527</xdr:rowOff>
    </xdr:from>
    <xdr:ext cx="469744" cy="259045"/>
    <xdr:sp macro="" textlink="">
      <xdr:nvSpPr>
        <xdr:cNvPr id="113" name="【図書館】&#10;一人当たり面積最小値テキスト"/>
        <xdr:cNvSpPr txBox="1"/>
      </xdr:nvSpPr>
      <xdr:spPr>
        <a:xfrm>
          <a:off x="10515600" y="70015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40</xdr:row>
      <xdr:rowOff>139700</xdr:rowOff>
    </xdr:from>
    <xdr:to>
      <xdr:col>55</xdr:col>
      <xdr:colOff>88900</xdr:colOff>
      <xdr:row>40</xdr:row>
      <xdr:rowOff>139700</xdr:rowOff>
    </xdr:to>
    <xdr:cxnSp macro="">
      <xdr:nvCxnSpPr>
        <xdr:cNvPr id="114" name="直線コネクタ 113"/>
        <xdr:cNvCxnSpPr/>
      </xdr:nvCxnSpPr>
      <xdr:spPr>
        <a:xfrm>
          <a:off x="10388600" y="69977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31</xdr:row>
      <xdr:rowOff>162577</xdr:rowOff>
    </xdr:from>
    <xdr:ext cx="469744" cy="259045"/>
    <xdr:sp macro="" textlink="">
      <xdr:nvSpPr>
        <xdr:cNvPr id="115" name="【図書館】&#10;一人当たり面積最大値テキスト"/>
        <xdr:cNvSpPr txBox="1"/>
      </xdr:nvSpPr>
      <xdr:spPr>
        <a:xfrm>
          <a:off x="10515600" y="54775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33</xdr:row>
      <xdr:rowOff>44450</xdr:rowOff>
    </xdr:from>
    <xdr:to>
      <xdr:col>55</xdr:col>
      <xdr:colOff>88900</xdr:colOff>
      <xdr:row>33</xdr:row>
      <xdr:rowOff>44450</xdr:rowOff>
    </xdr:to>
    <xdr:cxnSp macro="">
      <xdr:nvCxnSpPr>
        <xdr:cNvPr id="116" name="直線コネクタ 115"/>
        <xdr:cNvCxnSpPr/>
      </xdr:nvCxnSpPr>
      <xdr:spPr>
        <a:xfrm>
          <a:off x="10388600" y="57023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38</xdr:row>
      <xdr:rowOff>54627</xdr:rowOff>
    </xdr:from>
    <xdr:ext cx="469744" cy="259045"/>
    <xdr:sp macro="" textlink="">
      <xdr:nvSpPr>
        <xdr:cNvPr id="117" name="【図書館】&#10;一人当たり面積平均値テキスト"/>
        <xdr:cNvSpPr txBox="1"/>
      </xdr:nvSpPr>
      <xdr:spPr>
        <a:xfrm>
          <a:off x="10515600" y="656972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76200</xdr:rowOff>
    </xdr:from>
    <xdr:to>
      <xdr:col>55</xdr:col>
      <xdr:colOff>50800</xdr:colOff>
      <xdr:row>39</xdr:row>
      <xdr:rowOff>6350</xdr:rowOff>
    </xdr:to>
    <xdr:sp macro="" textlink="">
      <xdr:nvSpPr>
        <xdr:cNvPr id="118" name="フローチャート: 判断 117"/>
        <xdr:cNvSpPr/>
      </xdr:nvSpPr>
      <xdr:spPr>
        <a:xfrm>
          <a:off x="10426700" y="6591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38</xdr:row>
      <xdr:rowOff>88900</xdr:rowOff>
    </xdr:from>
    <xdr:to>
      <xdr:col>50</xdr:col>
      <xdr:colOff>165100</xdr:colOff>
      <xdr:row>39</xdr:row>
      <xdr:rowOff>19050</xdr:rowOff>
    </xdr:to>
    <xdr:sp macro="" textlink="">
      <xdr:nvSpPr>
        <xdr:cNvPr id="119" name="フローチャート: 判断 118"/>
        <xdr:cNvSpPr/>
      </xdr:nvSpPr>
      <xdr:spPr>
        <a:xfrm>
          <a:off x="9588500" y="6604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38</xdr:row>
      <xdr:rowOff>50800</xdr:rowOff>
    </xdr:from>
    <xdr:to>
      <xdr:col>46</xdr:col>
      <xdr:colOff>38100</xdr:colOff>
      <xdr:row>38</xdr:row>
      <xdr:rowOff>152400</xdr:rowOff>
    </xdr:to>
    <xdr:sp macro="" textlink="">
      <xdr:nvSpPr>
        <xdr:cNvPr id="120" name="フローチャート: 判断 119"/>
        <xdr:cNvSpPr/>
      </xdr:nvSpPr>
      <xdr:spPr>
        <a:xfrm>
          <a:off x="8699500" y="6565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38</xdr:row>
      <xdr:rowOff>76200</xdr:rowOff>
    </xdr:from>
    <xdr:to>
      <xdr:col>41</xdr:col>
      <xdr:colOff>101600</xdr:colOff>
      <xdr:row>39</xdr:row>
      <xdr:rowOff>6350</xdr:rowOff>
    </xdr:to>
    <xdr:sp macro="" textlink="">
      <xdr:nvSpPr>
        <xdr:cNvPr id="121" name="フローチャート: 判断 120"/>
        <xdr:cNvSpPr/>
      </xdr:nvSpPr>
      <xdr:spPr>
        <a:xfrm>
          <a:off x="7810500" y="6591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38</xdr:row>
      <xdr:rowOff>127000</xdr:rowOff>
    </xdr:from>
    <xdr:to>
      <xdr:col>36</xdr:col>
      <xdr:colOff>165100</xdr:colOff>
      <xdr:row>39</xdr:row>
      <xdr:rowOff>57150</xdr:rowOff>
    </xdr:to>
    <xdr:sp macro="" textlink="">
      <xdr:nvSpPr>
        <xdr:cNvPr id="122" name="フローチャート: 判断 121"/>
        <xdr:cNvSpPr/>
      </xdr:nvSpPr>
      <xdr:spPr>
        <a:xfrm>
          <a:off x="6921500" y="6642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23" name="テキスト ボックス 122"/>
        <xdr:cNvSpPr txBox="1"/>
      </xdr:nvSpPr>
      <xdr:spPr>
        <a:xfrm>
          <a:off x="10287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24" name="テキスト ボックス 123"/>
        <xdr:cNvSpPr txBox="1"/>
      </xdr:nvSpPr>
      <xdr:spPr>
        <a:xfrm>
          <a:off x="944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25" name="テキスト ボックス 124"/>
        <xdr:cNvSpPr txBox="1"/>
      </xdr:nvSpPr>
      <xdr:spPr>
        <a:xfrm>
          <a:off x="855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26" name="テキスト ボックス 125"/>
        <xdr:cNvSpPr txBox="1"/>
      </xdr:nvSpPr>
      <xdr:spPr>
        <a:xfrm>
          <a:off x="767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27" name="テキスト ボックス 126"/>
        <xdr:cNvSpPr txBox="1"/>
      </xdr:nvSpPr>
      <xdr:spPr>
        <a:xfrm>
          <a:off x="678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38</xdr:row>
      <xdr:rowOff>50800</xdr:rowOff>
    </xdr:from>
    <xdr:to>
      <xdr:col>46</xdr:col>
      <xdr:colOff>38100</xdr:colOff>
      <xdr:row>38</xdr:row>
      <xdr:rowOff>152400</xdr:rowOff>
    </xdr:to>
    <xdr:sp macro="" textlink="">
      <xdr:nvSpPr>
        <xdr:cNvPr id="128" name="楕円 127"/>
        <xdr:cNvSpPr/>
      </xdr:nvSpPr>
      <xdr:spPr>
        <a:xfrm>
          <a:off x="8699500" y="6565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38</xdr:row>
      <xdr:rowOff>63500</xdr:rowOff>
    </xdr:from>
    <xdr:to>
      <xdr:col>41</xdr:col>
      <xdr:colOff>101600</xdr:colOff>
      <xdr:row>38</xdr:row>
      <xdr:rowOff>165100</xdr:rowOff>
    </xdr:to>
    <xdr:sp macro="" textlink="">
      <xdr:nvSpPr>
        <xdr:cNvPr id="129" name="楕円 128"/>
        <xdr:cNvSpPr/>
      </xdr:nvSpPr>
      <xdr:spPr>
        <a:xfrm>
          <a:off x="7810500" y="6578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38</xdr:row>
      <xdr:rowOff>101600</xdr:rowOff>
    </xdr:from>
    <xdr:to>
      <xdr:col>45</xdr:col>
      <xdr:colOff>177800</xdr:colOff>
      <xdr:row>38</xdr:row>
      <xdr:rowOff>114300</xdr:rowOff>
    </xdr:to>
    <xdr:cxnSp macro="">
      <xdr:nvCxnSpPr>
        <xdr:cNvPr id="130" name="直線コネクタ 129"/>
        <xdr:cNvCxnSpPr/>
      </xdr:nvCxnSpPr>
      <xdr:spPr>
        <a:xfrm flipV="1">
          <a:off x="7861300" y="6616700"/>
          <a:ext cx="889000" cy="12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38</xdr:row>
      <xdr:rowOff>88900</xdr:rowOff>
    </xdr:from>
    <xdr:to>
      <xdr:col>36</xdr:col>
      <xdr:colOff>165100</xdr:colOff>
      <xdr:row>39</xdr:row>
      <xdr:rowOff>19050</xdr:rowOff>
    </xdr:to>
    <xdr:sp macro="" textlink="">
      <xdr:nvSpPr>
        <xdr:cNvPr id="131" name="楕円 130"/>
        <xdr:cNvSpPr/>
      </xdr:nvSpPr>
      <xdr:spPr>
        <a:xfrm>
          <a:off x="6921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38</xdr:row>
      <xdr:rowOff>114300</xdr:rowOff>
    </xdr:from>
    <xdr:to>
      <xdr:col>41</xdr:col>
      <xdr:colOff>50800</xdr:colOff>
      <xdr:row>38</xdr:row>
      <xdr:rowOff>139700</xdr:rowOff>
    </xdr:to>
    <xdr:cxnSp macro="">
      <xdr:nvCxnSpPr>
        <xdr:cNvPr id="132" name="直線コネクタ 131"/>
        <xdr:cNvCxnSpPr/>
      </xdr:nvCxnSpPr>
      <xdr:spPr>
        <a:xfrm flipV="1">
          <a:off x="6972300" y="6629400"/>
          <a:ext cx="889000" cy="25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37</xdr:row>
      <xdr:rowOff>35577</xdr:rowOff>
    </xdr:from>
    <xdr:ext cx="469744" cy="259045"/>
    <xdr:sp macro="" textlink="">
      <xdr:nvSpPr>
        <xdr:cNvPr id="133" name="n_1aveValue【図書館】&#10;一人当たり面積"/>
        <xdr:cNvSpPr txBox="1"/>
      </xdr:nvSpPr>
      <xdr:spPr>
        <a:xfrm>
          <a:off x="9391727" y="6379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38</xdr:row>
      <xdr:rowOff>143527</xdr:rowOff>
    </xdr:from>
    <xdr:ext cx="469744" cy="259045"/>
    <xdr:sp macro="" textlink="">
      <xdr:nvSpPr>
        <xdr:cNvPr id="134" name="n_2aveValue【図書館】&#10;一人当たり面積"/>
        <xdr:cNvSpPr txBox="1"/>
      </xdr:nvSpPr>
      <xdr:spPr>
        <a:xfrm>
          <a:off x="8515427" y="66586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38</xdr:row>
      <xdr:rowOff>168927</xdr:rowOff>
    </xdr:from>
    <xdr:ext cx="469744" cy="259045"/>
    <xdr:sp macro="" textlink="">
      <xdr:nvSpPr>
        <xdr:cNvPr id="135" name="n_3aveValue【図書館】&#10;一人当たり面積"/>
        <xdr:cNvSpPr txBox="1"/>
      </xdr:nvSpPr>
      <xdr:spPr>
        <a:xfrm>
          <a:off x="7626427" y="66840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39</xdr:row>
      <xdr:rowOff>48277</xdr:rowOff>
    </xdr:from>
    <xdr:ext cx="469744" cy="259045"/>
    <xdr:sp macro="" textlink="">
      <xdr:nvSpPr>
        <xdr:cNvPr id="136" name="n_4aveValue【図書館】&#10;一人当たり面積"/>
        <xdr:cNvSpPr txBox="1"/>
      </xdr:nvSpPr>
      <xdr:spPr>
        <a:xfrm>
          <a:off x="6737427" y="6734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36</xdr:row>
      <xdr:rowOff>168927</xdr:rowOff>
    </xdr:from>
    <xdr:ext cx="469744" cy="259045"/>
    <xdr:sp macro="" textlink="">
      <xdr:nvSpPr>
        <xdr:cNvPr id="137" name="n_2mainValue【図書館】&#10;一人当たり面積"/>
        <xdr:cNvSpPr txBox="1"/>
      </xdr:nvSpPr>
      <xdr:spPr>
        <a:xfrm>
          <a:off x="8515427" y="63411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37</xdr:row>
      <xdr:rowOff>10177</xdr:rowOff>
    </xdr:from>
    <xdr:ext cx="469744" cy="259045"/>
    <xdr:sp macro="" textlink="">
      <xdr:nvSpPr>
        <xdr:cNvPr id="138" name="n_3mainValue【図書館】&#10;一人当たり面積"/>
        <xdr:cNvSpPr txBox="1"/>
      </xdr:nvSpPr>
      <xdr:spPr>
        <a:xfrm>
          <a:off x="7626427" y="6353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37</xdr:row>
      <xdr:rowOff>35577</xdr:rowOff>
    </xdr:from>
    <xdr:ext cx="469744" cy="259045"/>
    <xdr:sp macro="" textlink="">
      <xdr:nvSpPr>
        <xdr:cNvPr id="139" name="n_4mainValue【図書館】&#10;一人当たり面積"/>
        <xdr:cNvSpPr txBox="1"/>
      </xdr:nvSpPr>
      <xdr:spPr>
        <a:xfrm>
          <a:off x="6737427" y="6379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40" name="正方形/長方形 139"/>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41" name="正方形/長方形 140"/>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42" name="正方形/長方形 141"/>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43" name="正方形/長方形 142"/>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44" name="正方形/長方形 143"/>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45" name="正方形/長方形 144"/>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46" name="正方形/長方形 145"/>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47" name="正方形/長方形 146"/>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48" name="テキスト ボックス 147"/>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49" name="直線コネクタ 148"/>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65</xdr:row>
      <xdr:rowOff>143527</xdr:rowOff>
    </xdr:from>
    <xdr:ext cx="467179" cy="259045"/>
    <xdr:sp macro="" textlink="">
      <xdr:nvSpPr>
        <xdr:cNvPr id="150" name="テキスト ボックス 149"/>
        <xdr:cNvSpPr txBox="1"/>
      </xdr:nvSpPr>
      <xdr:spPr>
        <a:xfrm>
          <a:off x="294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0</xdr:rowOff>
    </xdr:from>
    <xdr:to>
      <xdr:col>28</xdr:col>
      <xdr:colOff>114300</xdr:colOff>
      <xdr:row>64</xdr:row>
      <xdr:rowOff>0</xdr:rowOff>
    </xdr:to>
    <xdr:cxnSp macro="">
      <xdr:nvCxnSpPr>
        <xdr:cNvPr id="151" name="直線コネクタ 150"/>
        <xdr:cNvCxnSpPr/>
      </xdr:nvCxnSpPr>
      <xdr:spPr>
        <a:xfrm>
          <a:off x="762000" y="1097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63</xdr:row>
      <xdr:rowOff>29227</xdr:rowOff>
    </xdr:from>
    <xdr:ext cx="467179" cy="259045"/>
    <xdr:sp macro="" textlink="">
      <xdr:nvSpPr>
        <xdr:cNvPr id="152" name="テキスト ボックス 151"/>
        <xdr:cNvSpPr txBox="1"/>
      </xdr:nvSpPr>
      <xdr:spPr>
        <a:xfrm>
          <a:off x="294821" y="1083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57150</xdr:rowOff>
    </xdr:from>
    <xdr:to>
      <xdr:col>28</xdr:col>
      <xdr:colOff>114300</xdr:colOff>
      <xdr:row>61</xdr:row>
      <xdr:rowOff>57150</xdr:rowOff>
    </xdr:to>
    <xdr:cxnSp macro="">
      <xdr:nvCxnSpPr>
        <xdr:cNvPr id="153" name="直線コネクタ 152"/>
        <xdr:cNvCxnSpPr/>
      </xdr:nvCxnSpPr>
      <xdr:spPr>
        <a:xfrm>
          <a:off x="762000" y="1051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60</xdr:row>
      <xdr:rowOff>86377</xdr:rowOff>
    </xdr:from>
    <xdr:ext cx="403059" cy="259045"/>
    <xdr:sp macro="" textlink="">
      <xdr:nvSpPr>
        <xdr:cNvPr id="154" name="テキスト ボックス 153"/>
        <xdr:cNvSpPr txBox="1"/>
      </xdr:nvSpPr>
      <xdr:spPr>
        <a:xfrm>
          <a:off x="358941" y="10373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58</xdr:row>
      <xdr:rowOff>114300</xdr:rowOff>
    </xdr:from>
    <xdr:to>
      <xdr:col>28</xdr:col>
      <xdr:colOff>114300</xdr:colOff>
      <xdr:row>58</xdr:row>
      <xdr:rowOff>114300</xdr:rowOff>
    </xdr:to>
    <xdr:cxnSp macro="">
      <xdr:nvCxnSpPr>
        <xdr:cNvPr id="155" name="直線コネクタ 154"/>
        <xdr:cNvCxnSpPr/>
      </xdr:nvCxnSpPr>
      <xdr:spPr>
        <a:xfrm>
          <a:off x="762000" y="1005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57</xdr:row>
      <xdr:rowOff>143527</xdr:rowOff>
    </xdr:from>
    <xdr:ext cx="403059" cy="259045"/>
    <xdr:sp macro="" textlink="">
      <xdr:nvSpPr>
        <xdr:cNvPr id="156" name="テキスト ボックス 155"/>
        <xdr:cNvSpPr txBox="1"/>
      </xdr:nvSpPr>
      <xdr:spPr>
        <a:xfrm>
          <a:off x="358941" y="99161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56</xdr:row>
      <xdr:rowOff>0</xdr:rowOff>
    </xdr:from>
    <xdr:to>
      <xdr:col>28</xdr:col>
      <xdr:colOff>114300</xdr:colOff>
      <xdr:row>56</xdr:row>
      <xdr:rowOff>0</xdr:rowOff>
    </xdr:to>
    <xdr:cxnSp macro="">
      <xdr:nvCxnSpPr>
        <xdr:cNvPr id="157" name="直線コネクタ 156"/>
        <xdr:cNvCxnSpPr/>
      </xdr:nvCxnSpPr>
      <xdr:spPr>
        <a:xfrm>
          <a:off x="762000" y="960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55</xdr:row>
      <xdr:rowOff>29227</xdr:rowOff>
    </xdr:from>
    <xdr:ext cx="403059" cy="259045"/>
    <xdr:sp macro="" textlink="">
      <xdr:nvSpPr>
        <xdr:cNvPr id="158" name="テキスト ボックス 157"/>
        <xdr:cNvSpPr txBox="1"/>
      </xdr:nvSpPr>
      <xdr:spPr>
        <a:xfrm>
          <a:off x="358941" y="94589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59" name="直線コネクタ 158"/>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52</xdr:row>
      <xdr:rowOff>86377</xdr:rowOff>
    </xdr:from>
    <xdr:ext cx="403059" cy="259045"/>
    <xdr:sp macro="" textlink="">
      <xdr:nvSpPr>
        <xdr:cNvPr id="160" name="テキスト ボックス 159"/>
        <xdr:cNvSpPr txBox="1"/>
      </xdr:nvSpPr>
      <xdr:spPr>
        <a:xfrm>
          <a:off x="358941" y="9001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152400</xdr:colOff>
      <xdr:row>66</xdr:row>
      <xdr:rowOff>114300</xdr:rowOff>
    </xdr:to>
    <xdr:sp macro="" textlink="">
      <xdr:nvSpPr>
        <xdr:cNvPr id="161" name="【体育館・プール】&#10;有形固定資産減価償却率グラフ枠"/>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55</xdr:row>
      <xdr:rowOff>54864</xdr:rowOff>
    </xdr:from>
    <xdr:to>
      <xdr:col>24</xdr:col>
      <xdr:colOff>62865</xdr:colOff>
      <xdr:row>64</xdr:row>
      <xdr:rowOff>0</xdr:rowOff>
    </xdr:to>
    <xdr:cxnSp macro="">
      <xdr:nvCxnSpPr>
        <xdr:cNvPr id="162" name="直線コネクタ 161"/>
        <xdr:cNvCxnSpPr/>
      </xdr:nvCxnSpPr>
      <xdr:spPr>
        <a:xfrm flipV="1">
          <a:off x="4634865" y="9484614"/>
          <a:ext cx="0" cy="148818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64</xdr:row>
      <xdr:rowOff>3827</xdr:rowOff>
    </xdr:from>
    <xdr:ext cx="469744" cy="259045"/>
    <xdr:sp macro="" textlink="">
      <xdr:nvSpPr>
        <xdr:cNvPr id="163" name="【体育館・プール】&#10;有形固定資産減価償却率最小値テキスト"/>
        <xdr:cNvSpPr txBox="1"/>
      </xdr:nvSpPr>
      <xdr:spPr>
        <a:xfrm>
          <a:off x="4673600" y="109766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64</xdr:row>
      <xdr:rowOff>0</xdr:rowOff>
    </xdr:from>
    <xdr:to>
      <xdr:col>24</xdr:col>
      <xdr:colOff>152400</xdr:colOff>
      <xdr:row>64</xdr:row>
      <xdr:rowOff>0</xdr:rowOff>
    </xdr:to>
    <xdr:cxnSp macro="">
      <xdr:nvCxnSpPr>
        <xdr:cNvPr id="164" name="直線コネクタ 163"/>
        <xdr:cNvCxnSpPr/>
      </xdr:nvCxnSpPr>
      <xdr:spPr>
        <a:xfrm>
          <a:off x="4546600" y="10972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54</xdr:row>
      <xdr:rowOff>1541</xdr:rowOff>
    </xdr:from>
    <xdr:ext cx="405111" cy="259045"/>
    <xdr:sp macro="" textlink="">
      <xdr:nvSpPr>
        <xdr:cNvPr id="165" name="【体育館・プール】&#10;有形固定資産減価償却率最大値テキスト"/>
        <xdr:cNvSpPr txBox="1"/>
      </xdr:nvSpPr>
      <xdr:spPr>
        <a:xfrm>
          <a:off x="4673600" y="92598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55</xdr:row>
      <xdr:rowOff>54864</xdr:rowOff>
    </xdr:from>
    <xdr:to>
      <xdr:col>24</xdr:col>
      <xdr:colOff>152400</xdr:colOff>
      <xdr:row>55</xdr:row>
      <xdr:rowOff>54864</xdr:rowOff>
    </xdr:to>
    <xdr:cxnSp macro="">
      <xdr:nvCxnSpPr>
        <xdr:cNvPr id="166" name="直線コネクタ 165"/>
        <xdr:cNvCxnSpPr/>
      </xdr:nvCxnSpPr>
      <xdr:spPr>
        <a:xfrm>
          <a:off x="4546600" y="94846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58</xdr:row>
      <xdr:rowOff>52087</xdr:rowOff>
    </xdr:from>
    <xdr:ext cx="405111" cy="259045"/>
    <xdr:sp macro="" textlink="">
      <xdr:nvSpPr>
        <xdr:cNvPr id="167" name="【体育館・プール】&#10;有形固定資産減価償却率平均値テキスト"/>
        <xdr:cNvSpPr txBox="1"/>
      </xdr:nvSpPr>
      <xdr:spPr>
        <a:xfrm>
          <a:off x="4673600" y="999618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59</xdr:row>
      <xdr:rowOff>29210</xdr:rowOff>
    </xdr:from>
    <xdr:to>
      <xdr:col>24</xdr:col>
      <xdr:colOff>114300</xdr:colOff>
      <xdr:row>59</xdr:row>
      <xdr:rowOff>130810</xdr:rowOff>
    </xdr:to>
    <xdr:sp macro="" textlink="">
      <xdr:nvSpPr>
        <xdr:cNvPr id="168" name="フローチャート: 判断 167"/>
        <xdr:cNvSpPr/>
      </xdr:nvSpPr>
      <xdr:spPr>
        <a:xfrm>
          <a:off x="4584700" y="101447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58</xdr:row>
      <xdr:rowOff>164084</xdr:rowOff>
    </xdr:from>
    <xdr:to>
      <xdr:col>20</xdr:col>
      <xdr:colOff>38100</xdr:colOff>
      <xdr:row>59</xdr:row>
      <xdr:rowOff>94234</xdr:rowOff>
    </xdr:to>
    <xdr:sp macro="" textlink="">
      <xdr:nvSpPr>
        <xdr:cNvPr id="169" name="フローチャート: 判断 168"/>
        <xdr:cNvSpPr/>
      </xdr:nvSpPr>
      <xdr:spPr>
        <a:xfrm>
          <a:off x="3746500" y="101081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58</xdr:row>
      <xdr:rowOff>116078</xdr:rowOff>
    </xdr:from>
    <xdr:to>
      <xdr:col>15</xdr:col>
      <xdr:colOff>101600</xdr:colOff>
      <xdr:row>59</xdr:row>
      <xdr:rowOff>46228</xdr:rowOff>
    </xdr:to>
    <xdr:sp macro="" textlink="">
      <xdr:nvSpPr>
        <xdr:cNvPr id="170" name="フローチャート: 判断 169"/>
        <xdr:cNvSpPr/>
      </xdr:nvSpPr>
      <xdr:spPr>
        <a:xfrm>
          <a:off x="2857500" y="100601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58</xdr:row>
      <xdr:rowOff>79502</xdr:rowOff>
    </xdr:from>
    <xdr:to>
      <xdr:col>10</xdr:col>
      <xdr:colOff>165100</xdr:colOff>
      <xdr:row>59</xdr:row>
      <xdr:rowOff>9652</xdr:rowOff>
    </xdr:to>
    <xdr:sp macro="" textlink="">
      <xdr:nvSpPr>
        <xdr:cNvPr id="171" name="フローチャート: 判断 170"/>
        <xdr:cNvSpPr/>
      </xdr:nvSpPr>
      <xdr:spPr>
        <a:xfrm>
          <a:off x="1968500" y="100236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58</xdr:row>
      <xdr:rowOff>70358</xdr:rowOff>
    </xdr:from>
    <xdr:to>
      <xdr:col>6</xdr:col>
      <xdr:colOff>38100</xdr:colOff>
      <xdr:row>59</xdr:row>
      <xdr:rowOff>508</xdr:rowOff>
    </xdr:to>
    <xdr:sp macro="" textlink="">
      <xdr:nvSpPr>
        <xdr:cNvPr id="172" name="フローチャート: 判断 171"/>
        <xdr:cNvSpPr/>
      </xdr:nvSpPr>
      <xdr:spPr>
        <a:xfrm>
          <a:off x="1079500" y="100144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73" name="テキスト ボックス 172"/>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74" name="テキスト ボックス 173"/>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75" name="テキスト ボックス 174"/>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76" name="テキスト ボックス 175"/>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77" name="テキスト ボックス 176"/>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59</xdr:row>
      <xdr:rowOff>61214</xdr:rowOff>
    </xdr:from>
    <xdr:to>
      <xdr:col>24</xdr:col>
      <xdr:colOff>114300</xdr:colOff>
      <xdr:row>59</xdr:row>
      <xdr:rowOff>162814</xdr:rowOff>
    </xdr:to>
    <xdr:sp macro="" textlink="">
      <xdr:nvSpPr>
        <xdr:cNvPr id="178" name="楕円 177"/>
        <xdr:cNvSpPr/>
      </xdr:nvSpPr>
      <xdr:spPr>
        <a:xfrm>
          <a:off x="4584700" y="101767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59</xdr:row>
      <xdr:rowOff>39641</xdr:rowOff>
    </xdr:from>
    <xdr:ext cx="405111" cy="259045"/>
    <xdr:sp macro="" textlink="">
      <xdr:nvSpPr>
        <xdr:cNvPr id="179" name="【体育館・プール】&#10;有形固定資産減価償却率該当値テキスト"/>
        <xdr:cNvSpPr txBox="1"/>
      </xdr:nvSpPr>
      <xdr:spPr>
        <a:xfrm>
          <a:off x="4673600" y="1015519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59</xdr:row>
      <xdr:rowOff>10922</xdr:rowOff>
    </xdr:from>
    <xdr:to>
      <xdr:col>20</xdr:col>
      <xdr:colOff>38100</xdr:colOff>
      <xdr:row>59</xdr:row>
      <xdr:rowOff>112522</xdr:rowOff>
    </xdr:to>
    <xdr:sp macro="" textlink="">
      <xdr:nvSpPr>
        <xdr:cNvPr id="180" name="楕円 179"/>
        <xdr:cNvSpPr/>
      </xdr:nvSpPr>
      <xdr:spPr>
        <a:xfrm>
          <a:off x="3746500" y="101264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59</xdr:row>
      <xdr:rowOff>61722</xdr:rowOff>
    </xdr:from>
    <xdr:to>
      <xdr:col>24</xdr:col>
      <xdr:colOff>63500</xdr:colOff>
      <xdr:row>59</xdr:row>
      <xdr:rowOff>112014</xdr:rowOff>
    </xdr:to>
    <xdr:cxnSp macro="">
      <xdr:nvCxnSpPr>
        <xdr:cNvPr id="181" name="直線コネクタ 180"/>
        <xdr:cNvCxnSpPr/>
      </xdr:nvCxnSpPr>
      <xdr:spPr>
        <a:xfrm>
          <a:off x="3797300" y="10177272"/>
          <a:ext cx="838200" cy="502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58</xdr:row>
      <xdr:rowOff>129794</xdr:rowOff>
    </xdr:from>
    <xdr:to>
      <xdr:col>15</xdr:col>
      <xdr:colOff>101600</xdr:colOff>
      <xdr:row>59</xdr:row>
      <xdr:rowOff>59944</xdr:rowOff>
    </xdr:to>
    <xdr:sp macro="" textlink="">
      <xdr:nvSpPr>
        <xdr:cNvPr id="182" name="楕円 181"/>
        <xdr:cNvSpPr/>
      </xdr:nvSpPr>
      <xdr:spPr>
        <a:xfrm>
          <a:off x="2857500" y="100738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59</xdr:row>
      <xdr:rowOff>9144</xdr:rowOff>
    </xdr:from>
    <xdr:to>
      <xdr:col>19</xdr:col>
      <xdr:colOff>177800</xdr:colOff>
      <xdr:row>59</xdr:row>
      <xdr:rowOff>61722</xdr:rowOff>
    </xdr:to>
    <xdr:cxnSp macro="">
      <xdr:nvCxnSpPr>
        <xdr:cNvPr id="183" name="直線コネクタ 182"/>
        <xdr:cNvCxnSpPr/>
      </xdr:nvCxnSpPr>
      <xdr:spPr>
        <a:xfrm>
          <a:off x="2908300" y="10124694"/>
          <a:ext cx="889000" cy="525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59</xdr:row>
      <xdr:rowOff>143510</xdr:rowOff>
    </xdr:from>
    <xdr:to>
      <xdr:col>10</xdr:col>
      <xdr:colOff>165100</xdr:colOff>
      <xdr:row>60</xdr:row>
      <xdr:rowOff>73660</xdr:rowOff>
    </xdr:to>
    <xdr:sp macro="" textlink="">
      <xdr:nvSpPr>
        <xdr:cNvPr id="184" name="楕円 183"/>
        <xdr:cNvSpPr/>
      </xdr:nvSpPr>
      <xdr:spPr>
        <a:xfrm>
          <a:off x="1968500" y="10259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59</xdr:row>
      <xdr:rowOff>9144</xdr:rowOff>
    </xdr:from>
    <xdr:to>
      <xdr:col>15</xdr:col>
      <xdr:colOff>50800</xdr:colOff>
      <xdr:row>60</xdr:row>
      <xdr:rowOff>22860</xdr:rowOff>
    </xdr:to>
    <xdr:cxnSp macro="">
      <xdr:nvCxnSpPr>
        <xdr:cNvPr id="185" name="直線コネクタ 184"/>
        <xdr:cNvCxnSpPr/>
      </xdr:nvCxnSpPr>
      <xdr:spPr>
        <a:xfrm flipV="1">
          <a:off x="2019300" y="10124694"/>
          <a:ext cx="889000" cy="1851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60</xdr:row>
      <xdr:rowOff>8636</xdr:rowOff>
    </xdr:from>
    <xdr:to>
      <xdr:col>6</xdr:col>
      <xdr:colOff>38100</xdr:colOff>
      <xdr:row>60</xdr:row>
      <xdr:rowOff>110236</xdr:rowOff>
    </xdr:to>
    <xdr:sp macro="" textlink="">
      <xdr:nvSpPr>
        <xdr:cNvPr id="186" name="楕円 185"/>
        <xdr:cNvSpPr/>
      </xdr:nvSpPr>
      <xdr:spPr>
        <a:xfrm>
          <a:off x="1079500" y="102956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60</xdr:row>
      <xdr:rowOff>22860</xdr:rowOff>
    </xdr:from>
    <xdr:to>
      <xdr:col>10</xdr:col>
      <xdr:colOff>114300</xdr:colOff>
      <xdr:row>60</xdr:row>
      <xdr:rowOff>59436</xdr:rowOff>
    </xdr:to>
    <xdr:cxnSp macro="">
      <xdr:nvCxnSpPr>
        <xdr:cNvPr id="187" name="直線コネクタ 186"/>
        <xdr:cNvCxnSpPr/>
      </xdr:nvCxnSpPr>
      <xdr:spPr>
        <a:xfrm flipV="1">
          <a:off x="1130300" y="10309860"/>
          <a:ext cx="889000" cy="36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57</xdr:row>
      <xdr:rowOff>110761</xdr:rowOff>
    </xdr:from>
    <xdr:ext cx="405111" cy="259045"/>
    <xdr:sp macro="" textlink="">
      <xdr:nvSpPr>
        <xdr:cNvPr id="188" name="n_1aveValue【体育館・プール】&#10;有形固定資産減価償却率"/>
        <xdr:cNvSpPr txBox="1"/>
      </xdr:nvSpPr>
      <xdr:spPr>
        <a:xfrm>
          <a:off x="3582044" y="988341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57</xdr:row>
      <xdr:rowOff>62755</xdr:rowOff>
    </xdr:from>
    <xdr:ext cx="405111" cy="259045"/>
    <xdr:sp macro="" textlink="">
      <xdr:nvSpPr>
        <xdr:cNvPr id="189" name="n_2aveValue【体育館・プール】&#10;有形固定資産減価償却率"/>
        <xdr:cNvSpPr txBox="1"/>
      </xdr:nvSpPr>
      <xdr:spPr>
        <a:xfrm>
          <a:off x="2705744" y="983540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57</xdr:row>
      <xdr:rowOff>26179</xdr:rowOff>
    </xdr:from>
    <xdr:ext cx="405111" cy="259045"/>
    <xdr:sp macro="" textlink="">
      <xdr:nvSpPr>
        <xdr:cNvPr id="190" name="n_3aveValue【体育館・プール】&#10;有形固定資産減価償却率"/>
        <xdr:cNvSpPr txBox="1"/>
      </xdr:nvSpPr>
      <xdr:spPr>
        <a:xfrm>
          <a:off x="1816744" y="979882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57</xdr:row>
      <xdr:rowOff>17035</xdr:rowOff>
    </xdr:from>
    <xdr:ext cx="405111" cy="259045"/>
    <xdr:sp macro="" textlink="">
      <xdr:nvSpPr>
        <xdr:cNvPr id="191" name="n_4aveValue【体育館・プール】&#10;有形固定資産減価償却率"/>
        <xdr:cNvSpPr txBox="1"/>
      </xdr:nvSpPr>
      <xdr:spPr>
        <a:xfrm>
          <a:off x="927744" y="978968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59</xdr:row>
      <xdr:rowOff>103649</xdr:rowOff>
    </xdr:from>
    <xdr:ext cx="405111" cy="259045"/>
    <xdr:sp macro="" textlink="">
      <xdr:nvSpPr>
        <xdr:cNvPr id="192" name="n_1mainValue【体育館・プール】&#10;有形固定資産減価償却率"/>
        <xdr:cNvSpPr txBox="1"/>
      </xdr:nvSpPr>
      <xdr:spPr>
        <a:xfrm>
          <a:off x="3582044" y="1021919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59</xdr:row>
      <xdr:rowOff>51071</xdr:rowOff>
    </xdr:from>
    <xdr:ext cx="405111" cy="259045"/>
    <xdr:sp macro="" textlink="">
      <xdr:nvSpPr>
        <xdr:cNvPr id="193" name="n_2mainValue【体育館・プール】&#10;有形固定資産減価償却率"/>
        <xdr:cNvSpPr txBox="1"/>
      </xdr:nvSpPr>
      <xdr:spPr>
        <a:xfrm>
          <a:off x="2705744" y="101666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60</xdr:row>
      <xdr:rowOff>64787</xdr:rowOff>
    </xdr:from>
    <xdr:ext cx="405111" cy="259045"/>
    <xdr:sp macro="" textlink="">
      <xdr:nvSpPr>
        <xdr:cNvPr id="194" name="n_3mainValue【体育館・プール】&#10;有形固定資産減価償却率"/>
        <xdr:cNvSpPr txBox="1"/>
      </xdr:nvSpPr>
      <xdr:spPr>
        <a:xfrm>
          <a:off x="1816744" y="103517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60</xdr:row>
      <xdr:rowOff>101363</xdr:rowOff>
    </xdr:from>
    <xdr:ext cx="405111" cy="259045"/>
    <xdr:sp macro="" textlink="">
      <xdr:nvSpPr>
        <xdr:cNvPr id="195" name="n_4mainValue【体育館・プール】&#10;有形固定資産減価償却率"/>
        <xdr:cNvSpPr txBox="1"/>
      </xdr:nvSpPr>
      <xdr:spPr>
        <a:xfrm>
          <a:off x="927744" y="1038836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196" name="正方形/長方形 195"/>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197" name="正方形/長方形 196"/>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198" name="正方形/長方形 197"/>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199" name="正方形/長方形 198"/>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200" name="正方形/長方形 199"/>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201" name="正方形/長方形 200"/>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202" name="正方形/長方形 201"/>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203" name="正方形/長方形 202"/>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204" name="テキスト ボックス 203"/>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205" name="直線コネクタ 204"/>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65</xdr:row>
      <xdr:rowOff>0</xdr:rowOff>
    </xdr:from>
    <xdr:to>
      <xdr:col>59</xdr:col>
      <xdr:colOff>50800</xdr:colOff>
      <xdr:row>65</xdr:row>
      <xdr:rowOff>0</xdr:rowOff>
    </xdr:to>
    <xdr:cxnSp macro="">
      <xdr:nvCxnSpPr>
        <xdr:cNvPr id="206" name="直線コネクタ 205"/>
        <xdr:cNvCxnSpPr/>
      </xdr:nvCxnSpPr>
      <xdr:spPr>
        <a:xfrm>
          <a:off x="6604000" y="11144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64</xdr:row>
      <xdr:rowOff>29227</xdr:rowOff>
    </xdr:from>
    <xdr:ext cx="467179" cy="259045"/>
    <xdr:sp macro="" textlink="">
      <xdr:nvSpPr>
        <xdr:cNvPr id="207" name="テキスト ボックス 206"/>
        <xdr:cNvSpPr txBox="1"/>
      </xdr:nvSpPr>
      <xdr:spPr>
        <a:xfrm>
          <a:off x="6136821" y="110020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63</xdr:row>
      <xdr:rowOff>57150</xdr:rowOff>
    </xdr:to>
    <xdr:cxnSp macro="">
      <xdr:nvCxnSpPr>
        <xdr:cNvPr id="208" name="直線コネクタ 207"/>
        <xdr:cNvCxnSpPr/>
      </xdr:nvCxnSpPr>
      <xdr:spPr>
        <a:xfrm>
          <a:off x="6604000" y="1085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62</xdr:row>
      <xdr:rowOff>86377</xdr:rowOff>
    </xdr:from>
    <xdr:ext cx="467179" cy="259045"/>
    <xdr:sp macro="" textlink="">
      <xdr:nvSpPr>
        <xdr:cNvPr id="209" name="テキスト ボックス 208"/>
        <xdr:cNvSpPr txBox="1"/>
      </xdr:nvSpPr>
      <xdr:spPr>
        <a:xfrm>
          <a:off x="6136821" y="10716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114300</xdr:rowOff>
    </xdr:from>
    <xdr:to>
      <xdr:col>59</xdr:col>
      <xdr:colOff>50800</xdr:colOff>
      <xdr:row>61</xdr:row>
      <xdr:rowOff>114300</xdr:rowOff>
    </xdr:to>
    <xdr:cxnSp macro="">
      <xdr:nvCxnSpPr>
        <xdr:cNvPr id="210" name="直線コネクタ 209"/>
        <xdr:cNvCxnSpPr/>
      </xdr:nvCxnSpPr>
      <xdr:spPr>
        <a:xfrm>
          <a:off x="6604000" y="10572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60</xdr:row>
      <xdr:rowOff>143527</xdr:rowOff>
    </xdr:from>
    <xdr:ext cx="467179" cy="259045"/>
    <xdr:sp macro="" textlink="">
      <xdr:nvSpPr>
        <xdr:cNvPr id="211" name="テキスト ボックス 210"/>
        <xdr:cNvSpPr txBox="1"/>
      </xdr:nvSpPr>
      <xdr:spPr>
        <a:xfrm>
          <a:off x="6136821" y="104305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60</xdr:row>
      <xdr:rowOff>0</xdr:rowOff>
    </xdr:from>
    <xdr:to>
      <xdr:col>59</xdr:col>
      <xdr:colOff>50800</xdr:colOff>
      <xdr:row>60</xdr:row>
      <xdr:rowOff>0</xdr:rowOff>
    </xdr:to>
    <xdr:cxnSp macro="">
      <xdr:nvCxnSpPr>
        <xdr:cNvPr id="212" name="直線コネクタ 211"/>
        <xdr:cNvCxnSpPr/>
      </xdr:nvCxnSpPr>
      <xdr:spPr>
        <a:xfrm>
          <a:off x="6604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59</xdr:row>
      <xdr:rowOff>29227</xdr:rowOff>
    </xdr:from>
    <xdr:ext cx="467179" cy="259045"/>
    <xdr:sp macro="" textlink="">
      <xdr:nvSpPr>
        <xdr:cNvPr id="213" name="テキスト ボックス 212"/>
        <xdr:cNvSpPr txBox="1"/>
      </xdr:nvSpPr>
      <xdr:spPr>
        <a:xfrm>
          <a:off x="613682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58</xdr:row>
      <xdr:rowOff>57150</xdr:rowOff>
    </xdr:from>
    <xdr:to>
      <xdr:col>59</xdr:col>
      <xdr:colOff>50800</xdr:colOff>
      <xdr:row>58</xdr:row>
      <xdr:rowOff>57150</xdr:rowOff>
    </xdr:to>
    <xdr:cxnSp macro="">
      <xdr:nvCxnSpPr>
        <xdr:cNvPr id="214" name="直線コネクタ 213"/>
        <xdr:cNvCxnSpPr/>
      </xdr:nvCxnSpPr>
      <xdr:spPr>
        <a:xfrm>
          <a:off x="6604000" y="10001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57</xdr:row>
      <xdr:rowOff>86377</xdr:rowOff>
    </xdr:from>
    <xdr:ext cx="467179" cy="259045"/>
    <xdr:sp macro="" textlink="">
      <xdr:nvSpPr>
        <xdr:cNvPr id="215" name="テキスト ボックス 214"/>
        <xdr:cNvSpPr txBox="1"/>
      </xdr:nvSpPr>
      <xdr:spPr>
        <a:xfrm>
          <a:off x="6136821" y="98590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114300</xdr:rowOff>
    </xdr:from>
    <xdr:to>
      <xdr:col>59</xdr:col>
      <xdr:colOff>50800</xdr:colOff>
      <xdr:row>56</xdr:row>
      <xdr:rowOff>114300</xdr:rowOff>
    </xdr:to>
    <xdr:cxnSp macro="">
      <xdr:nvCxnSpPr>
        <xdr:cNvPr id="216" name="直線コネクタ 215"/>
        <xdr:cNvCxnSpPr/>
      </xdr:nvCxnSpPr>
      <xdr:spPr>
        <a:xfrm>
          <a:off x="6604000" y="971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55</xdr:row>
      <xdr:rowOff>143527</xdr:rowOff>
    </xdr:from>
    <xdr:ext cx="467179" cy="259045"/>
    <xdr:sp macro="" textlink="">
      <xdr:nvSpPr>
        <xdr:cNvPr id="217" name="テキスト ボックス 216"/>
        <xdr:cNvSpPr txBox="1"/>
      </xdr:nvSpPr>
      <xdr:spPr>
        <a:xfrm>
          <a:off x="6136821" y="9573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0</xdr:rowOff>
    </xdr:from>
    <xdr:to>
      <xdr:col>59</xdr:col>
      <xdr:colOff>50800</xdr:colOff>
      <xdr:row>55</xdr:row>
      <xdr:rowOff>0</xdr:rowOff>
    </xdr:to>
    <xdr:cxnSp macro="">
      <xdr:nvCxnSpPr>
        <xdr:cNvPr id="218" name="直線コネクタ 217"/>
        <xdr:cNvCxnSpPr/>
      </xdr:nvCxnSpPr>
      <xdr:spPr>
        <a:xfrm>
          <a:off x="6604000" y="9429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54</xdr:row>
      <xdr:rowOff>29227</xdr:rowOff>
    </xdr:from>
    <xdr:ext cx="467179" cy="259045"/>
    <xdr:sp macro="" textlink="">
      <xdr:nvSpPr>
        <xdr:cNvPr id="219" name="テキスト ボックス 218"/>
        <xdr:cNvSpPr txBox="1"/>
      </xdr:nvSpPr>
      <xdr:spPr>
        <a:xfrm>
          <a:off x="6136821" y="92875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220" name="直線コネクタ 219"/>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52</xdr:row>
      <xdr:rowOff>86377</xdr:rowOff>
    </xdr:from>
    <xdr:ext cx="467179" cy="259045"/>
    <xdr:sp macro="" textlink="">
      <xdr:nvSpPr>
        <xdr:cNvPr id="221" name="テキスト ボックス 220"/>
        <xdr:cNvSpPr txBox="1"/>
      </xdr:nvSpPr>
      <xdr:spPr>
        <a:xfrm>
          <a:off x="6136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222" name="【体育館・プール】&#10;一人当たり面積グラフ枠"/>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56</xdr:row>
      <xdr:rowOff>27146</xdr:rowOff>
    </xdr:from>
    <xdr:to>
      <xdr:col>54</xdr:col>
      <xdr:colOff>189865</xdr:colOff>
      <xdr:row>64</xdr:row>
      <xdr:rowOff>77153</xdr:rowOff>
    </xdr:to>
    <xdr:cxnSp macro="">
      <xdr:nvCxnSpPr>
        <xdr:cNvPr id="223" name="直線コネクタ 222"/>
        <xdr:cNvCxnSpPr/>
      </xdr:nvCxnSpPr>
      <xdr:spPr>
        <a:xfrm flipV="1">
          <a:off x="10476865" y="9628346"/>
          <a:ext cx="0" cy="142160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64</xdr:row>
      <xdr:rowOff>80980</xdr:rowOff>
    </xdr:from>
    <xdr:ext cx="469744" cy="259045"/>
    <xdr:sp macro="" textlink="">
      <xdr:nvSpPr>
        <xdr:cNvPr id="224" name="【体育館・プール】&#10;一人当たり面積最小値テキスト"/>
        <xdr:cNvSpPr txBox="1"/>
      </xdr:nvSpPr>
      <xdr:spPr>
        <a:xfrm>
          <a:off x="10515600" y="1105378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64</xdr:row>
      <xdr:rowOff>77153</xdr:rowOff>
    </xdr:from>
    <xdr:to>
      <xdr:col>55</xdr:col>
      <xdr:colOff>88900</xdr:colOff>
      <xdr:row>64</xdr:row>
      <xdr:rowOff>77153</xdr:rowOff>
    </xdr:to>
    <xdr:cxnSp macro="">
      <xdr:nvCxnSpPr>
        <xdr:cNvPr id="225" name="直線コネクタ 224"/>
        <xdr:cNvCxnSpPr/>
      </xdr:nvCxnSpPr>
      <xdr:spPr>
        <a:xfrm>
          <a:off x="10388600" y="1104995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54</xdr:row>
      <xdr:rowOff>145273</xdr:rowOff>
    </xdr:from>
    <xdr:ext cx="469744" cy="259045"/>
    <xdr:sp macro="" textlink="">
      <xdr:nvSpPr>
        <xdr:cNvPr id="226" name="【体育館・プール】&#10;一人当たり面積最大値テキスト"/>
        <xdr:cNvSpPr txBox="1"/>
      </xdr:nvSpPr>
      <xdr:spPr>
        <a:xfrm>
          <a:off x="10515600" y="94035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56</xdr:row>
      <xdr:rowOff>27146</xdr:rowOff>
    </xdr:from>
    <xdr:to>
      <xdr:col>55</xdr:col>
      <xdr:colOff>88900</xdr:colOff>
      <xdr:row>56</xdr:row>
      <xdr:rowOff>27146</xdr:rowOff>
    </xdr:to>
    <xdr:cxnSp macro="">
      <xdr:nvCxnSpPr>
        <xdr:cNvPr id="227" name="直線コネクタ 226"/>
        <xdr:cNvCxnSpPr/>
      </xdr:nvCxnSpPr>
      <xdr:spPr>
        <a:xfrm>
          <a:off x="10388600" y="96283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62</xdr:row>
      <xdr:rowOff>11923</xdr:rowOff>
    </xdr:from>
    <xdr:ext cx="469744" cy="259045"/>
    <xdr:sp macro="" textlink="">
      <xdr:nvSpPr>
        <xdr:cNvPr id="228" name="【体育館・プール】&#10;一人当たり面積平均値テキスト"/>
        <xdr:cNvSpPr txBox="1"/>
      </xdr:nvSpPr>
      <xdr:spPr>
        <a:xfrm>
          <a:off x="10515600" y="1064182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0.301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62</xdr:row>
      <xdr:rowOff>33496</xdr:rowOff>
    </xdr:from>
    <xdr:to>
      <xdr:col>55</xdr:col>
      <xdr:colOff>50800</xdr:colOff>
      <xdr:row>62</xdr:row>
      <xdr:rowOff>135096</xdr:rowOff>
    </xdr:to>
    <xdr:sp macro="" textlink="">
      <xdr:nvSpPr>
        <xdr:cNvPr id="229" name="フローチャート: 判断 228"/>
        <xdr:cNvSpPr/>
      </xdr:nvSpPr>
      <xdr:spPr>
        <a:xfrm>
          <a:off x="10426700" y="106633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62</xdr:row>
      <xdr:rowOff>39212</xdr:rowOff>
    </xdr:from>
    <xdr:to>
      <xdr:col>50</xdr:col>
      <xdr:colOff>165100</xdr:colOff>
      <xdr:row>62</xdr:row>
      <xdr:rowOff>140812</xdr:rowOff>
    </xdr:to>
    <xdr:sp macro="" textlink="">
      <xdr:nvSpPr>
        <xdr:cNvPr id="230" name="フローチャート: 判断 229"/>
        <xdr:cNvSpPr/>
      </xdr:nvSpPr>
      <xdr:spPr>
        <a:xfrm>
          <a:off x="9588500" y="106691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62</xdr:row>
      <xdr:rowOff>49213</xdr:rowOff>
    </xdr:from>
    <xdr:to>
      <xdr:col>46</xdr:col>
      <xdr:colOff>38100</xdr:colOff>
      <xdr:row>62</xdr:row>
      <xdr:rowOff>150813</xdr:rowOff>
    </xdr:to>
    <xdr:sp macro="" textlink="">
      <xdr:nvSpPr>
        <xdr:cNvPr id="231" name="フローチャート: 判断 230"/>
        <xdr:cNvSpPr/>
      </xdr:nvSpPr>
      <xdr:spPr>
        <a:xfrm>
          <a:off x="8699500" y="106791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62</xdr:row>
      <xdr:rowOff>62071</xdr:rowOff>
    </xdr:from>
    <xdr:to>
      <xdr:col>41</xdr:col>
      <xdr:colOff>101600</xdr:colOff>
      <xdr:row>62</xdr:row>
      <xdr:rowOff>163671</xdr:rowOff>
    </xdr:to>
    <xdr:sp macro="" textlink="">
      <xdr:nvSpPr>
        <xdr:cNvPr id="232" name="フローチャート: 判断 231"/>
        <xdr:cNvSpPr/>
      </xdr:nvSpPr>
      <xdr:spPr>
        <a:xfrm>
          <a:off x="7810500" y="106919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62</xdr:row>
      <xdr:rowOff>43497</xdr:rowOff>
    </xdr:from>
    <xdr:to>
      <xdr:col>36</xdr:col>
      <xdr:colOff>165100</xdr:colOff>
      <xdr:row>62</xdr:row>
      <xdr:rowOff>145097</xdr:rowOff>
    </xdr:to>
    <xdr:sp macro="" textlink="">
      <xdr:nvSpPr>
        <xdr:cNvPr id="233" name="フローチャート: 判断 232"/>
        <xdr:cNvSpPr/>
      </xdr:nvSpPr>
      <xdr:spPr>
        <a:xfrm>
          <a:off x="6921500" y="106733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234" name="テキスト ボックス 233"/>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35" name="テキスト ボックス 234"/>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36" name="テキスト ボックス 235"/>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37" name="テキスト ボックス 236"/>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38" name="テキスト ボックス 237"/>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61</xdr:row>
      <xdr:rowOff>110649</xdr:rowOff>
    </xdr:from>
    <xdr:to>
      <xdr:col>55</xdr:col>
      <xdr:colOff>50800</xdr:colOff>
      <xdr:row>62</xdr:row>
      <xdr:rowOff>40799</xdr:rowOff>
    </xdr:to>
    <xdr:sp macro="" textlink="">
      <xdr:nvSpPr>
        <xdr:cNvPr id="239" name="楕円 238"/>
        <xdr:cNvSpPr/>
      </xdr:nvSpPr>
      <xdr:spPr>
        <a:xfrm>
          <a:off x="10426700" y="105690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60</xdr:row>
      <xdr:rowOff>133526</xdr:rowOff>
    </xdr:from>
    <xdr:ext cx="469744" cy="259045"/>
    <xdr:sp macro="" textlink="">
      <xdr:nvSpPr>
        <xdr:cNvPr id="240" name="【体育館・プール】&#10;一人当たり面積該当値テキスト"/>
        <xdr:cNvSpPr txBox="1"/>
      </xdr:nvSpPr>
      <xdr:spPr>
        <a:xfrm>
          <a:off x="10515600" y="104205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0.367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61</xdr:row>
      <xdr:rowOff>126365</xdr:rowOff>
    </xdr:from>
    <xdr:to>
      <xdr:col>50</xdr:col>
      <xdr:colOff>165100</xdr:colOff>
      <xdr:row>62</xdr:row>
      <xdr:rowOff>56515</xdr:rowOff>
    </xdr:to>
    <xdr:sp macro="" textlink="">
      <xdr:nvSpPr>
        <xdr:cNvPr id="241" name="楕円 240"/>
        <xdr:cNvSpPr/>
      </xdr:nvSpPr>
      <xdr:spPr>
        <a:xfrm>
          <a:off x="9588500" y="105848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61</xdr:row>
      <xdr:rowOff>161449</xdr:rowOff>
    </xdr:from>
    <xdr:to>
      <xdr:col>55</xdr:col>
      <xdr:colOff>0</xdr:colOff>
      <xdr:row>62</xdr:row>
      <xdr:rowOff>5715</xdr:rowOff>
    </xdr:to>
    <xdr:cxnSp macro="">
      <xdr:nvCxnSpPr>
        <xdr:cNvPr id="242" name="直線コネクタ 241"/>
        <xdr:cNvCxnSpPr/>
      </xdr:nvCxnSpPr>
      <xdr:spPr>
        <a:xfrm flipV="1">
          <a:off x="9639300" y="10619899"/>
          <a:ext cx="838200" cy="15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61</xdr:row>
      <xdr:rowOff>139224</xdr:rowOff>
    </xdr:from>
    <xdr:to>
      <xdr:col>46</xdr:col>
      <xdr:colOff>38100</xdr:colOff>
      <xdr:row>62</xdr:row>
      <xdr:rowOff>69374</xdr:rowOff>
    </xdr:to>
    <xdr:sp macro="" textlink="">
      <xdr:nvSpPr>
        <xdr:cNvPr id="243" name="楕円 242"/>
        <xdr:cNvSpPr/>
      </xdr:nvSpPr>
      <xdr:spPr>
        <a:xfrm>
          <a:off x="8699500" y="105976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62</xdr:row>
      <xdr:rowOff>5715</xdr:rowOff>
    </xdr:from>
    <xdr:to>
      <xdr:col>50</xdr:col>
      <xdr:colOff>114300</xdr:colOff>
      <xdr:row>62</xdr:row>
      <xdr:rowOff>18574</xdr:rowOff>
    </xdr:to>
    <xdr:cxnSp macro="">
      <xdr:nvCxnSpPr>
        <xdr:cNvPr id="244" name="直線コネクタ 243"/>
        <xdr:cNvCxnSpPr/>
      </xdr:nvCxnSpPr>
      <xdr:spPr>
        <a:xfrm flipV="1">
          <a:off x="8750300" y="10635615"/>
          <a:ext cx="889000" cy="128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61</xdr:row>
      <xdr:rowOff>153512</xdr:rowOff>
    </xdr:from>
    <xdr:to>
      <xdr:col>41</xdr:col>
      <xdr:colOff>101600</xdr:colOff>
      <xdr:row>62</xdr:row>
      <xdr:rowOff>83662</xdr:rowOff>
    </xdr:to>
    <xdr:sp macro="" textlink="">
      <xdr:nvSpPr>
        <xdr:cNvPr id="245" name="楕円 244"/>
        <xdr:cNvSpPr/>
      </xdr:nvSpPr>
      <xdr:spPr>
        <a:xfrm>
          <a:off x="7810500" y="106119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62</xdr:row>
      <xdr:rowOff>18574</xdr:rowOff>
    </xdr:from>
    <xdr:to>
      <xdr:col>45</xdr:col>
      <xdr:colOff>177800</xdr:colOff>
      <xdr:row>62</xdr:row>
      <xdr:rowOff>32862</xdr:rowOff>
    </xdr:to>
    <xdr:cxnSp macro="">
      <xdr:nvCxnSpPr>
        <xdr:cNvPr id="246" name="直線コネクタ 245"/>
        <xdr:cNvCxnSpPr/>
      </xdr:nvCxnSpPr>
      <xdr:spPr>
        <a:xfrm flipV="1">
          <a:off x="7861300" y="10648474"/>
          <a:ext cx="889000" cy="142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61</xdr:row>
      <xdr:rowOff>70644</xdr:rowOff>
    </xdr:from>
    <xdr:to>
      <xdr:col>36</xdr:col>
      <xdr:colOff>165100</xdr:colOff>
      <xdr:row>62</xdr:row>
      <xdr:rowOff>794</xdr:rowOff>
    </xdr:to>
    <xdr:sp macro="" textlink="">
      <xdr:nvSpPr>
        <xdr:cNvPr id="247" name="楕円 246"/>
        <xdr:cNvSpPr/>
      </xdr:nvSpPr>
      <xdr:spPr>
        <a:xfrm>
          <a:off x="6921500" y="105290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61</xdr:row>
      <xdr:rowOff>121444</xdr:rowOff>
    </xdr:from>
    <xdr:to>
      <xdr:col>41</xdr:col>
      <xdr:colOff>50800</xdr:colOff>
      <xdr:row>62</xdr:row>
      <xdr:rowOff>32862</xdr:rowOff>
    </xdr:to>
    <xdr:cxnSp macro="">
      <xdr:nvCxnSpPr>
        <xdr:cNvPr id="248" name="直線コネクタ 247"/>
        <xdr:cNvCxnSpPr/>
      </xdr:nvCxnSpPr>
      <xdr:spPr>
        <a:xfrm>
          <a:off x="6972300" y="10579894"/>
          <a:ext cx="889000" cy="828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62</xdr:row>
      <xdr:rowOff>131939</xdr:rowOff>
    </xdr:from>
    <xdr:ext cx="469744" cy="259045"/>
    <xdr:sp macro="" textlink="">
      <xdr:nvSpPr>
        <xdr:cNvPr id="249" name="n_1aveValue【体育館・プール】&#10;一人当たり面積"/>
        <xdr:cNvSpPr txBox="1"/>
      </xdr:nvSpPr>
      <xdr:spPr>
        <a:xfrm>
          <a:off x="9391727" y="107618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62</xdr:row>
      <xdr:rowOff>141940</xdr:rowOff>
    </xdr:from>
    <xdr:ext cx="469744" cy="259045"/>
    <xdr:sp macro="" textlink="">
      <xdr:nvSpPr>
        <xdr:cNvPr id="250" name="n_2aveValue【体育館・プール】&#10;一人当たり面積"/>
        <xdr:cNvSpPr txBox="1"/>
      </xdr:nvSpPr>
      <xdr:spPr>
        <a:xfrm>
          <a:off x="8515427" y="107718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62</xdr:row>
      <xdr:rowOff>154798</xdr:rowOff>
    </xdr:from>
    <xdr:ext cx="469744" cy="259045"/>
    <xdr:sp macro="" textlink="">
      <xdr:nvSpPr>
        <xdr:cNvPr id="251" name="n_3aveValue【体育館・プール】&#10;一人当たり面積"/>
        <xdr:cNvSpPr txBox="1"/>
      </xdr:nvSpPr>
      <xdr:spPr>
        <a:xfrm>
          <a:off x="7626427" y="107846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62</xdr:row>
      <xdr:rowOff>136224</xdr:rowOff>
    </xdr:from>
    <xdr:ext cx="469744" cy="259045"/>
    <xdr:sp macro="" textlink="">
      <xdr:nvSpPr>
        <xdr:cNvPr id="252" name="n_4aveValue【体育館・プール】&#10;一人当たり面積"/>
        <xdr:cNvSpPr txBox="1"/>
      </xdr:nvSpPr>
      <xdr:spPr>
        <a:xfrm>
          <a:off x="6737427" y="107661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60</xdr:row>
      <xdr:rowOff>73042</xdr:rowOff>
    </xdr:from>
    <xdr:ext cx="469744" cy="259045"/>
    <xdr:sp macro="" textlink="">
      <xdr:nvSpPr>
        <xdr:cNvPr id="253" name="n_1mainValue【体育館・プール】&#10;一人当たり面積"/>
        <xdr:cNvSpPr txBox="1"/>
      </xdr:nvSpPr>
      <xdr:spPr>
        <a:xfrm>
          <a:off x="9391727" y="103600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60</xdr:row>
      <xdr:rowOff>85901</xdr:rowOff>
    </xdr:from>
    <xdr:ext cx="469744" cy="259045"/>
    <xdr:sp macro="" textlink="">
      <xdr:nvSpPr>
        <xdr:cNvPr id="254" name="n_2mainValue【体育館・プール】&#10;一人当たり面積"/>
        <xdr:cNvSpPr txBox="1"/>
      </xdr:nvSpPr>
      <xdr:spPr>
        <a:xfrm>
          <a:off x="8515427" y="103729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60</xdr:row>
      <xdr:rowOff>100189</xdr:rowOff>
    </xdr:from>
    <xdr:ext cx="469744" cy="259045"/>
    <xdr:sp macro="" textlink="">
      <xdr:nvSpPr>
        <xdr:cNvPr id="255" name="n_3mainValue【体育館・プール】&#10;一人当たり面積"/>
        <xdr:cNvSpPr txBox="1"/>
      </xdr:nvSpPr>
      <xdr:spPr>
        <a:xfrm>
          <a:off x="7626427" y="103871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60</xdr:row>
      <xdr:rowOff>17321</xdr:rowOff>
    </xdr:from>
    <xdr:ext cx="469744" cy="259045"/>
    <xdr:sp macro="" textlink="">
      <xdr:nvSpPr>
        <xdr:cNvPr id="256" name="n_4mainValue【体育館・プール】&#10;一人当たり面積"/>
        <xdr:cNvSpPr txBox="1"/>
      </xdr:nvSpPr>
      <xdr:spPr>
        <a:xfrm>
          <a:off x="6737427" y="103043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57" name="正方形/長方形 256"/>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58" name="正方形/長方形 257"/>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59" name="正方形/長方形 258"/>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60" name="正方形/長方形 259"/>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61" name="正方形/長方形 260"/>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62" name="正方形/長方形 261"/>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63" name="正方形/長方形 262"/>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64" name="正方形/長方形 263"/>
        <xdr:cNvSpPr/>
      </xdr:nvSpPr>
      <xdr:spPr>
        <a:xfrm>
          <a:off x="762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265" name="テキスト ボックス 264"/>
        <xdr:cNvSpPr txBox="1"/>
      </xdr:nvSpPr>
      <xdr:spPr>
        <a:xfrm>
          <a:off x="723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266" name="直線コネクタ 265"/>
        <xdr:cNvCxnSpPr/>
      </xdr:nvCxnSpPr>
      <xdr:spPr>
        <a:xfrm>
          <a:off x="762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88</xdr:row>
      <xdr:rowOff>10177</xdr:rowOff>
    </xdr:from>
    <xdr:ext cx="467179" cy="259045"/>
    <xdr:sp macro="" textlink="">
      <xdr:nvSpPr>
        <xdr:cNvPr id="267" name="テキスト ボックス 266"/>
        <xdr:cNvSpPr txBox="1"/>
      </xdr:nvSpPr>
      <xdr:spPr>
        <a:xfrm>
          <a:off x="294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114300</xdr:rowOff>
    </xdr:from>
    <xdr:to>
      <xdr:col>28</xdr:col>
      <xdr:colOff>114300</xdr:colOff>
      <xdr:row>86</xdr:row>
      <xdr:rowOff>114300</xdr:rowOff>
    </xdr:to>
    <xdr:cxnSp macro="">
      <xdr:nvCxnSpPr>
        <xdr:cNvPr id="268" name="直線コネクタ 267"/>
        <xdr:cNvCxnSpPr/>
      </xdr:nvCxnSpPr>
      <xdr:spPr>
        <a:xfrm>
          <a:off x="762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85</xdr:row>
      <xdr:rowOff>143527</xdr:rowOff>
    </xdr:from>
    <xdr:ext cx="467179" cy="259045"/>
    <xdr:sp macro="" textlink="">
      <xdr:nvSpPr>
        <xdr:cNvPr id="269" name="テキスト ボックス 268"/>
        <xdr:cNvSpPr txBox="1"/>
      </xdr:nvSpPr>
      <xdr:spPr>
        <a:xfrm>
          <a:off x="294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84</xdr:row>
      <xdr:rowOff>76200</xdr:rowOff>
    </xdr:from>
    <xdr:to>
      <xdr:col>28</xdr:col>
      <xdr:colOff>114300</xdr:colOff>
      <xdr:row>84</xdr:row>
      <xdr:rowOff>76200</xdr:rowOff>
    </xdr:to>
    <xdr:cxnSp macro="">
      <xdr:nvCxnSpPr>
        <xdr:cNvPr id="270" name="直線コネクタ 269"/>
        <xdr:cNvCxnSpPr/>
      </xdr:nvCxnSpPr>
      <xdr:spPr>
        <a:xfrm>
          <a:off x="762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83</xdr:row>
      <xdr:rowOff>105427</xdr:rowOff>
    </xdr:from>
    <xdr:ext cx="403059" cy="259045"/>
    <xdr:sp macro="" textlink="">
      <xdr:nvSpPr>
        <xdr:cNvPr id="271" name="テキスト ボックス 270"/>
        <xdr:cNvSpPr txBox="1"/>
      </xdr:nvSpPr>
      <xdr:spPr>
        <a:xfrm>
          <a:off x="358941" y="1433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82</xdr:row>
      <xdr:rowOff>38100</xdr:rowOff>
    </xdr:from>
    <xdr:to>
      <xdr:col>28</xdr:col>
      <xdr:colOff>114300</xdr:colOff>
      <xdr:row>82</xdr:row>
      <xdr:rowOff>38100</xdr:rowOff>
    </xdr:to>
    <xdr:cxnSp macro="">
      <xdr:nvCxnSpPr>
        <xdr:cNvPr id="272" name="直線コネクタ 271"/>
        <xdr:cNvCxnSpPr/>
      </xdr:nvCxnSpPr>
      <xdr:spPr>
        <a:xfrm>
          <a:off x="762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81</xdr:row>
      <xdr:rowOff>67327</xdr:rowOff>
    </xdr:from>
    <xdr:ext cx="403059" cy="259045"/>
    <xdr:sp macro="" textlink="">
      <xdr:nvSpPr>
        <xdr:cNvPr id="273" name="テキスト ボックス 272"/>
        <xdr:cNvSpPr txBox="1"/>
      </xdr:nvSpPr>
      <xdr:spPr>
        <a:xfrm>
          <a:off x="358941" y="1395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80</xdr:row>
      <xdr:rowOff>0</xdr:rowOff>
    </xdr:from>
    <xdr:to>
      <xdr:col>28</xdr:col>
      <xdr:colOff>114300</xdr:colOff>
      <xdr:row>80</xdr:row>
      <xdr:rowOff>0</xdr:rowOff>
    </xdr:to>
    <xdr:cxnSp macro="">
      <xdr:nvCxnSpPr>
        <xdr:cNvPr id="274" name="直線コネクタ 273"/>
        <xdr:cNvCxnSpPr/>
      </xdr:nvCxnSpPr>
      <xdr:spPr>
        <a:xfrm>
          <a:off x="762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79</xdr:row>
      <xdr:rowOff>29227</xdr:rowOff>
    </xdr:from>
    <xdr:ext cx="403059" cy="259045"/>
    <xdr:sp macro="" textlink="">
      <xdr:nvSpPr>
        <xdr:cNvPr id="275" name="テキスト ボックス 274"/>
        <xdr:cNvSpPr txBox="1"/>
      </xdr:nvSpPr>
      <xdr:spPr>
        <a:xfrm>
          <a:off x="358941" y="1357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133350</xdr:rowOff>
    </xdr:from>
    <xdr:to>
      <xdr:col>28</xdr:col>
      <xdr:colOff>114300</xdr:colOff>
      <xdr:row>77</xdr:row>
      <xdr:rowOff>133350</xdr:rowOff>
    </xdr:to>
    <xdr:cxnSp macro="">
      <xdr:nvCxnSpPr>
        <xdr:cNvPr id="276" name="直線コネクタ 275"/>
        <xdr:cNvCxnSpPr/>
      </xdr:nvCxnSpPr>
      <xdr:spPr>
        <a:xfrm>
          <a:off x="762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76</xdr:row>
      <xdr:rowOff>162577</xdr:rowOff>
    </xdr:from>
    <xdr:ext cx="403059" cy="259045"/>
    <xdr:sp macro="" textlink="">
      <xdr:nvSpPr>
        <xdr:cNvPr id="277" name="テキスト ボックス 276"/>
        <xdr:cNvSpPr txBox="1"/>
      </xdr:nvSpPr>
      <xdr:spPr>
        <a:xfrm>
          <a:off x="358941" y="1319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278" name="直線コネクタ 277"/>
        <xdr:cNvCxnSpPr/>
      </xdr:nvCxnSpPr>
      <xdr:spPr>
        <a:xfrm>
          <a:off x="762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74</xdr:row>
      <xdr:rowOff>124477</xdr:rowOff>
    </xdr:from>
    <xdr:ext cx="338939" cy="259045"/>
    <xdr:sp macro="" textlink="">
      <xdr:nvSpPr>
        <xdr:cNvPr id="279" name="テキスト ボックス 278"/>
        <xdr:cNvSpPr txBox="1"/>
      </xdr:nvSpPr>
      <xdr:spPr>
        <a:xfrm>
          <a:off x="423061" y="1281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152400</xdr:colOff>
      <xdr:row>88</xdr:row>
      <xdr:rowOff>152400</xdr:rowOff>
    </xdr:to>
    <xdr:sp macro="" textlink="">
      <xdr:nvSpPr>
        <xdr:cNvPr id="280" name="【福祉施設】&#10;有形固定資産減価償却率グラフ枠"/>
        <xdr:cNvSpPr/>
      </xdr:nvSpPr>
      <xdr:spPr>
        <a:xfrm>
          <a:off x="762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78</xdr:row>
      <xdr:rowOff>11430</xdr:rowOff>
    </xdr:from>
    <xdr:to>
      <xdr:col>24</xdr:col>
      <xdr:colOff>62865</xdr:colOff>
      <xdr:row>86</xdr:row>
      <xdr:rowOff>43814</xdr:rowOff>
    </xdr:to>
    <xdr:cxnSp macro="">
      <xdr:nvCxnSpPr>
        <xdr:cNvPr id="281" name="直線コネクタ 280"/>
        <xdr:cNvCxnSpPr/>
      </xdr:nvCxnSpPr>
      <xdr:spPr>
        <a:xfrm flipV="1">
          <a:off x="4634865" y="13384530"/>
          <a:ext cx="0" cy="140398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86</xdr:row>
      <xdr:rowOff>47641</xdr:rowOff>
    </xdr:from>
    <xdr:ext cx="405111" cy="259045"/>
    <xdr:sp macro="" textlink="">
      <xdr:nvSpPr>
        <xdr:cNvPr id="282" name="【福祉施設】&#10;有形固定資産減価償却率最小値テキスト"/>
        <xdr:cNvSpPr txBox="1"/>
      </xdr:nvSpPr>
      <xdr:spPr>
        <a:xfrm>
          <a:off x="4673600" y="147923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96.3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86</xdr:row>
      <xdr:rowOff>43814</xdr:rowOff>
    </xdr:from>
    <xdr:to>
      <xdr:col>24</xdr:col>
      <xdr:colOff>152400</xdr:colOff>
      <xdr:row>86</xdr:row>
      <xdr:rowOff>43814</xdr:rowOff>
    </xdr:to>
    <xdr:cxnSp macro="">
      <xdr:nvCxnSpPr>
        <xdr:cNvPr id="283" name="直線コネクタ 282"/>
        <xdr:cNvCxnSpPr/>
      </xdr:nvCxnSpPr>
      <xdr:spPr>
        <a:xfrm>
          <a:off x="4546600" y="147885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76</xdr:row>
      <xdr:rowOff>129557</xdr:rowOff>
    </xdr:from>
    <xdr:ext cx="405111" cy="259045"/>
    <xdr:sp macro="" textlink="">
      <xdr:nvSpPr>
        <xdr:cNvPr id="284" name="【福祉施設】&#10;有形固定資産減価償却率最大値テキスト"/>
        <xdr:cNvSpPr txBox="1"/>
      </xdr:nvSpPr>
      <xdr:spPr>
        <a:xfrm>
          <a:off x="4673600" y="131597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11430</xdr:rowOff>
    </xdr:from>
    <xdr:to>
      <xdr:col>24</xdr:col>
      <xdr:colOff>152400</xdr:colOff>
      <xdr:row>78</xdr:row>
      <xdr:rowOff>11430</xdr:rowOff>
    </xdr:to>
    <xdr:cxnSp macro="">
      <xdr:nvCxnSpPr>
        <xdr:cNvPr id="285" name="直線コネクタ 284"/>
        <xdr:cNvCxnSpPr/>
      </xdr:nvCxnSpPr>
      <xdr:spPr>
        <a:xfrm>
          <a:off x="4546600" y="133845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80</xdr:row>
      <xdr:rowOff>162577</xdr:rowOff>
    </xdr:from>
    <xdr:ext cx="405111" cy="259045"/>
    <xdr:sp macro="" textlink="">
      <xdr:nvSpPr>
        <xdr:cNvPr id="286" name="【福祉施設】&#10;有形固定資産減価償却率平均値テキスト"/>
        <xdr:cNvSpPr txBox="1"/>
      </xdr:nvSpPr>
      <xdr:spPr>
        <a:xfrm>
          <a:off x="4673600" y="1387857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81</xdr:row>
      <xdr:rowOff>139700</xdr:rowOff>
    </xdr:from>
    <xdr:to>
      <xdr:col>24</xdr:col>
      <xdr:colOff>114300</xdr:colOff>
      <xdr:row>82</xdr:row>
      <xdr:rowOff>69850</xdr:rowOff>
    </xdr:to>
    <xdr:sp macro="" textlink="">
      <xdr:nvSpPr>
        <xdr:cNvPr id="287" name="フローチャート: 判断 286"/>
        <xdr:cNvSpPr/>
      </xdr:nvSpPr>
      <xdr:spPr>
        <a:xfrm>
          <a:off x="4584700" y="14027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81</xdr:row>
      <xdr:rowOff>122555</xdr:rowOff>
    </xdr:from>
    <xdr:to>
      <xdr:col>20</xdr:col>
      <xdr:colOff>38100</xdr:colOff>
      <xdr:row>82</xdr:row>
      <xdr:rowOff>52705</xdr:rowOff>
    </xdr:to>
    <xdr:sp macro="" textlink="">
      <xdr:nvSpPr>
        <xdr:cNvPr id="288" name="フローチャート: 判断 287"/>
        <xdr:cNvSpPr/>
      </xdr:nvSpPr>
      <xdr:spPr>
        <a:xfrm>
          <a:off x="3746500" y="140100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81</xdr:row>
      <xdr:rowOff>111125</xdr:rowOff>
    </xdr:from>
    <xdr:to>
      <xdr:col>15</xdr:col>
      <xdr:colOff>101600</xdr:colOff>
      <xdr:row>82</xdr:row>
      <xdr:rowOff>41275</xdr:rowOff>
    </xdr:to>
    <xdr:sp macro="" textlink="">
      <xdr:nvSpPr>
        <xdr:cNvPr id="289" name="フローチャート: 判断 288"/>
        <xdr:cNvSpPr/>
      </xdr:nvSpPr>
      <xdr:spPr>
        <a:xfrm>
          <a:off x="2857500" y="139985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81</xdr:row>
      <xdr:rowOff>78739</xdr:rowOff>
    </xdr:from>
    <xdr:to>
      <xdr:col>10</xdr:col>
      <xdr:colOff>165100</xdr:colOff>
      <xdr:row>82</xdr:row>
      <xdr:rowOff>8889</xdr:rowOff>
    </xdr:to>
    <xdr:sp macro="" textlink="">
      <xdr:nvSpPr>
        <xdr:cNvPr id="290" name="フローチャート: 判断 289"/>
        <xdr:cNvSpPr/>
      </xdr:nvSpPr>
      <xdr:spPr>
        <a:xfrm>
          <a:off x="1968500" y="139661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81</xdr:row>
      <xdr:rowOff>126364</xdr:rowOff>
    </xdr:from>
    <xdr:to>
      <xdr:col>6</xdr:col>
      <xdr:colOff>38100</xdr:colOff>
      <xdr:row>82</xdr:row>
      <xdr:rowOff>56514</xdr:rowOff>
    </xdr:to>
    <xdr:sp macro="" textlink="">
      <xdr:nvSpPr>
        <xdr:cNvPr id="291" name="フローチャート: 判断 290"/>
        <xdr:cNvSpPr/>
      </xdr:nvSpPr>
      <xdr:spPr>
        <a:xfrm>
          <a:off x="1079500" y="140138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292" name="テキスト ボックス 291"/>
        <xdr:cNvSpPr txBox="1"/>
      </xdr:nvSpPr>
      <xdr:spPr>
        <a:xfrm>
          <a:off x="4445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293" name="テキスト ボックス 292"/>
        <xdr:cNvSpPr txBox="1"/>
      </xdr:nvSpPr>
      <xdr:spPr>
        <a:xfrm>
          <a:off x="3606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294" name="テキスト ボックス 293"/>
        <xdr:cNvSpPr txBox="1"/>
      </xdr:nvSpPr>
      <xdr:spPr>
        <a:xfrm>
          <a:off x="2717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295" name="テキスト ボックス 294"/>
        <xdr:cNvSpPr txBox="1"/>
      </xdr:nvSpPr>
      <xdr:spPr>
        <a:xfrm>
          <a:off x="182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296" name="テキスト ボックス 295"/>
        <xdr:cNvSpPr txBox="1"/>
      </xdr:nvSpPr>
      <xdr:spPr>
        <a:xfrm>
          <a:off x="93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83</xdr:row>
      <xdr:rowOff>34925</xdr:rowOff>
    </xdr:from>
    <xdr:to>
      <xdr:col>24</xdr:col>
      <xdr:colOff>114300</xdr:colOff>
      <xdr:row>83</xdr:row>
      <xdr:rowOff>136525</xdr:rowOff>
    </xdr:to>
    <xdr:sp macro="" textlink="">
      <xdr:nvSpPr>
        <xdr:cNvPr id="297" name="楕円 296"/>
        <xdr:cNvSpPr/>
      </xdr:nvSpPr>
      <xdr:spPr>
        <a:xfrm>
          <a:off x="4584700" y="142652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83</xdr:row>
      <xdr:rowOff>13352</xdr:rowOff>
    </xdr:from>
    <xdr:ext cx="405111" cy="259045"/>
    <xdr:sp macro="" textlink="">
      <xdr:nvSpPr>
        <xdr:cNvPr id="298" name="【福祉施設】&#10;有形固定資産減価償却率該当値テキスト"/>
        <xdr:cNvSpPr txBox="1"/>
      </xdr:nvSpPr>
      <xdr:spPr>
        <a:xfrm>
          <a:off x="4673600" y="142437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83</xdr:row>
      <xdr:rowOff>4445</xdr:rowOff>
    </xdr:from>
    <xdr:to>
      <xdr:col>20</xdr:col>
      <xdr:colOff>38100</xdr:colOff>
      <xdr:row>83</xdr:row>
      <xdr:rowOff>106045</xdr:rowOff>
    </xdr:to>
    <xdr:sp macro="" textlink="">
      <xdr:nvSpPr>
        <xdr:cNvPr id="299" name="楕円 298"/>
        <xdr:cNvSpPr/>
      </xdr:nvSpPr>
      <xdr:spPr>
        <a:xfrm>
          <a:off x="3746500" y="142347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83</xdr:row>
      <xdr:rowOff>55245</xdr:rowOff>
    </xdr:from>
    <xdr:to>
      <xdr:col>24</xdr:col>
      <xdr:colOff>63500</xdr:colOff>
      <xdr:row>83</xdr:row>
      <xdr:rowOff>85725</xdr:rowOff>
    </xdr:to>
    <xdr:cxnSp macro="">
      <xdr:nvCxnSpPr>
        <xdr:cNvPr id="300" name="直線コネクタ 299"/>
        <xdr:cNvCxnSpPr/>
      </xdr:nvCxnSpPr>
      <xdr:spPr>
        <a:xfrm>
          <a:off x="3797300" y="14285595"/>
          <a:ext cx="8382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82</xdr:row>
      <xdr:rowOff>133986</xdr:rowOff>
    </xdr:from>
    <xdr:to>
      <xdr:col>15</xdr:col>
      <xdr:colOff>101600</xdr:colOff>
      <xdr:row>83</xdr:row>
      <xdr:rowOff>64136</xdr:rowOff>
    </xdr:to>
    <xdr:sp macro="" textlink="">
      <xdr:nvSpPr>
        <xdr:cNvPr id="301" name="楕円 300"/>
        <xdr:cNvSpPr/>
      </xdr:nvSpPr>
      <xdr:spPr>
        <a:xfrm>
          <a:off x="2857500" y="141928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83</xdr:row>
      <xdr:rowOff>13336</xdr:rowOff>
    </xdr:from>
    <xdr:to>
      <xdr:col>19</xdr:col>
      <xdr:colOff>177800</xdr:colOff>
      <xdr:row>83</xdr:row>
      <xdr:rowOff>55245</xdr:rowOff>
    </xdr:to>
    <xdr:cxnSp macro="">
      <xdr:nvCxnSpPr>
        <xdr:cNvPr id="302" name="直線コネクタ 301"/>
        <xdr:cNvCxnSpPr/>
      </xdr:nvCxnSpPr>
      <xdr:spPr>
        <a:xfrm>
          <a:off x="2908300" y="14243686"/>
          <a:ext cx="889000" cy="419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82</xdr:row>
      <xdr:rowOff>101600</xdr:rowOff>
    </xdr:from>
    <xdr:to>
      <xdr:col>10</xdr:col>
      <xdr:colOff>165100</xdr:colOff>
      <xdr:row>83</xdr:row>
      <xdr:rowOff>31750</xdr:rowOff>
    </xdr:to>
    <xdr:sp macro="" textlink="">
      <xdr:nvSpPr>
        <xdr:cNvPr id="303" name="楕円 302"/>
        <xdr:cNvSpPr/>
      </xdr:nvSpPr>
      <xdr:spPr>
        <a:xfrm>
          <a:off x="1968500" y="14160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82</xdr:row>
      <xdr:rowOff>152400</xdr:rowOff>
    </xdr:from>
    <xdr:to>
      <xdr:col>15</xdr:col>
      <xdr:colOff>50800</xdr:colOff>
      <xdr:row>83</xdr:row>
      <xdr:rowOff>13336</xdr:rowOff>
    </xdr:to>
    <xdr:cxnSp macro="">
      <xdr:nvCxnSpPr>
        <xdr:cNvPr id="304" name="直線コネクタ 303"/>
        <xdr:cNvCxnSpPr/>
      </xdr:nvCxnSpPr>
      <xdr:spPr>
        <a:xfrm>
          <a:off x="2019300" y="14211300"/>
          <a:ext cx="889000" cy="323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81</xdr:row>
      <xdr:rowOff>170180</xdr:rowOff>
    </xdr:from>
    <xdr:to>
      <xdr:col>6</xdr:col>
      <xdr:colOff>38100</xdr:colOff>
      <xdr:row>82</xdr:row>
      <xdr:rowOff>100330</xdr:rowOff>
    </xdr:to>
    <xdr:sp macro="" textlink="">
      <xdr:nvSpPr>
        <xdr:cNvPr id="305" name="楕円 304"/>
        <xdr:cNvSpPr/>
      </xdr:nvSpPr>
      <xdr:spPr>
        <a:xfrm>
          <a:off x="1079500" y="140576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82</xdr:row>
      <xdr:rowOff>49530</xdr:rowOff>
    </xdr:from>
    <xdr:to>
      <xdr:col>10</xdr:col>
      <xdr:colOff>114300</xdr:colOff>
      <xdr:row>82</xdr:row>
      <xdr:rowOff>152400</xdr:rowOff>
    </xdr:to>
    <xdr:cxnSp macro="">
      <xdr:nvCxnSpPr>
        <xdr:cNvPr id="306" name="直線コネクタ 305"/>
        <xdr:cNvCxnSpPr/>
      </xdr:nvCxnSpPr>
      <xdr:spPr>
        <a:xfrm>
          <a:off x="1130300" y="14108430"/>
          <a:ext cx="889000" cy="1028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80</xdr:row>
      <xdr:rowOff>69232</xdr:rowOff>
    </xdr:from>
    <xdr:ext cx="405111" cy="259045"/>
    <xdr:sp macro="" textlink="">
      <xdr:nvSpPr>
        <xdr:cNvPr id="307" name="n_1aveValue【福祉施設】&#10;有形固定資産減価償却率"/>
        <xdr:cNvSpPr txBox="1"/>
      </xdr:nvSpPr>
      <xdr:spPr>
        <a:xfrm>
          <a:off x="3582044" y="137852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80</xdr:row>
      <xdr:rowOff>57802</xdr:rowOff>
    </xdr:from>
    <xdr:ext cx="405111" cy="259045"/>
    <xdr:sp macro="" textlink="">
      <xdr:nvSpPr>
        <xdr:cNvPr id="308" name="n_2aveValue【福祉施設】&#10;有形固定資産減価償却率"/>
        <xdr:cNvSpPr txBox="1"/>
      </xdr:nvSpPr>
      <xdr:spPr>
        <a:xfrm>
          <a:off x="2705744" y="137738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80</xdr:row>
      <xdr:rowOff>25416</xdr:rowOff>
    </xdr:from>
    <xdr:ext cx="405111" cy="259045"/>
    <xdr:sp macro="" textlink="">
      <xdr:nvSpPr>
        <xdr:cNvPr id="309" name="n_3aveValue【福祉施設】&#10;有形固定資産減価償却率"/>
        <xdr:cNvSpPr txBox="1"/>
      </xdr:nvSpPr>
      <xdr:spPr>
        <a:xfrm>
          <a:off x="1816744" y="137414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80</xdr:row>
      <xdr:rowOff>73041</xdr:rowOff>
    </xdr:from>
    <xdr:ext cx="405111" cy="259045"/>
    <xdr:sp macro="" textlink="">
      <xdr:nvSpPr>
        <xdr:cNvPr id="310" name="n_4aveValue【福祉施設】&#10;有形固定資産減価償却率"/>
        <xdr:cNvSpPr txBox="1"/>
      </xdr:nvSpPr>
      <xdr:spPr>
        <a:xfrm>
          <a:off x="927744" y="137890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83</xdr:row>
      <xdr:rowOff>97172</xdr:rowOff>
    </xdr:from>
    <xdr:ext cx="405111" cy="259045"/>
    <xdr:sp macro="" textlink="">
      <xdr:nvSpPr>
        <xdr:cNvPr id="311" name="n_1mainValue【福祉施設】&#10;有形固定資産減価償却率"/>
        <xdr:cNvSpPr txBox="1"/>
      </xdr:nvSpPr>
      <xdr:spPr>
        <a:xfrm>
          <a:off x="3582044" y="143275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83</xdr:row>
      <xdr:rowOff>55263</xdr:rowOff>
    </xdr:from>
    <xdr:ext cx="405111" cy="259045"/>
    <xdr:sp macro="" textlink="">
      <xdr:nvSpPr>
        <xdr:cNvPr id="312" name="n_2mainValue【福祉施設】&#10;有形固定資産減価償却率"/>
        <xdr:cNvSpPr txBox="1"/>
      </xdr:nvSpPr>
      <xdr:spPr>
        <a:xfrm>
          <a:off x="2705744" y="142856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83</xdr:row>
      <xdr:rowOff>22877</xdr:rowOff>
    </xdr:from>
    <xdr:ext cx="405111" cy="259045"/>
    <xdr:sp macro="" textlink="">
      <xdr:nvSpPr>
        <xdr:cNvPr id="313" name="n_3mainValue【福祉施設】&#10;有形固定資産減価償却率"/>
        <xdr:cNvSpPr txBox="1"/>
      </xdr:nvSpPr>
      <xdr:spPr>
        <a:xfrm>
          <a:off x="1816744" y="142532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82</xdr:row>
      <xdr:rowOff>91457</xdr:rowOff>
    </xdr:from>
    <xdr:ext cx="405111" cy="259045"/>
    <xdr:sp macro="" textlink="">
      <xdr:nvSpPr>
        <xdr:cNvPr id="314" name="n_4mainValue【福祉施設】&#10;有形固定資産減価償却率"/>
        <xdr:cNvSpPr txBox="1"/>
      </xdr:nvSpPr>
      <xdr:spPr>
        <a:xfrm>
          <a:off x="927744" y="141503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315" name="正方形/長方形 314"/>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316" name="正方形/長方形 315"/>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317" name="正方形/長方形 316"/>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318" name="正方形/長方形 317"/>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319" name="正方形/長方形 318"/>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320" name="正方形/長方形 319"/>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321" name="正方形/長方形 320"/>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322" name="正方形/長方形 321"/>
        <xdr:cNvSpPr/>
      </xdr:nvSpPr>
      <xdr:spPr>
        <a:xfrm>
          <a:off x="6604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323" name="テキスト ボックス 322"/>
        <xdr:cNvSpPr txBox="1"/>
      </xdr:nvSpPr>
      <xdr:spPr>
        <a:xfrm>
          <a:off x="6565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324" name="直線コネクタ 323"/>
        <xdr:cNvCxnSpPr/>
      </xdr:nvCxnSpPr>
      <xdr:spPr>
        <a:xfrm>
          <a:off x="6604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114300</xdr:rowOff>
    </xdr:from>
    <xdr:to>
      <xdr:col>59</xdr:col>
      <xdr:colOff>50800</xdr:colOff>
      <xdr:row>86</xdr:row>
      <xdr:rowOff>114300</xdr:rowOff>
    </xdr:to>
    <xdr:cxnSp macro="">
      <xdr:nvCxnSpPr>
        <xdr:cNvPr id="325" name="直線コネクタ 324"/>
        <xdr:cNvCxnSpPr/>
      </xdr:nvCxnSpPr>
      <xdr:spPr>
        <a:xfrm>
          <a:off x="6604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85</xdr:row>
      <xdr:rowOff>143527</xdr:rowOff>
    </xdr:from>
    <xdr:ext cx="467179" cy="259045"/>
    <xdr:sp macro="" textlink="">
      <xdr:nvSpPr>
        <xdr:cNvPr id="326" name="テキスト ボックス 325"/>
        <xdr:cNvSpPr txBox="1"/>
      </xdr:nvSpPr>
      <xdr:spPr>
        <a:xfrm>
          <a:off x="6136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84</xdr:row>
      <xdr:rowOff>76200</xdr:rowOff>
    </xdr:from>
    <xdr:to>
      <xdr:col>59</xdr:col>
      <xdr:colOff>50800</xdr:colOff>
      <xdr:row>84</xdr:row>
      <xdr:rowOff>76200</xdr:rowOff>
    </xdr:to>
    <xdr:cxnSp macro="">
      <xdr:nvCxnSpPr>
        <xdr:cNvPr id="327" name="直線コネクタ 326"/>
        <xdr:cNvCxnSpPr/>
      </xdr:nvCxnSpPr>
      <xdr:spPr>
        <a:xfrm>
          <a:off x="6604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83</xdr:row>
      <xdr:rowOff>105427</xdr:rowOff>
    </xdr:from>
    <xdr:ext cx="467179" cy="259045"/>
    <xdr:sp macro="" textlink="">
      <xdr:nvSpPr>
        <xdr:cNvPr id="328" name="テキスト ボックス 327"/>
        <xdr:cNvSpPr txBox="1"/>
      </xdr:nvSpPr>
      <xdr:spPr>
        <a:xfrm>
          <a:off x="6136821" y="1433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82</xdr:row>
      <xdr:rowOff>38100</xdr:rowOff>
    </xdr:from>
    <xdr:to>
      <xdr:col>59</xdr:col>
      <xdr:colOff>50800</xdr:colOff>
      <xdr:row>82</xdr:row>
      <xdr:rowOff>38100</xdr:rowOff>
    </xdr:to>
    <xdr:cxnSp macro="">
      <xdr:nvCxnSpPr>
        <xdr:cNvPr id="329" name="直線コネクタ 328"/>
        <xdr:cNvCxnSpPr/>
      </xdr:nvCxnSpPr>
      <xdr:spPr>
        <a:xfrm>
          <a:off x="6604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81</xdr:row>
      <xdr:rowOff>67327</xdr:rowOff>
    </xdr:from>
    <xdr:ext cx="467179" cy="259045"/>
    <xdr:sp macro="" textlink="">
      <xdr:nvSpPr>
        <xdr:cNvPr id="330" name="テキスト ボックス 329"/>
        <xdr:cNvSpPr txBox="1"/>
      </xdr:nvSpPr>
      <xdr:spPr>
        <a:xfrm>
          <a:off x="6136821" y="1395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80</xdr:row>
      <xdr:rowOff>0</xdr:rowOff>
    </xdr:from>
    <xdr:to>
      <xdr:col>59</xdr:col>
      <xdr:colOff>50800</xdr:colOff>
      <xdr:row>80</xdr:row>
      <xdr:rowOff>0</xdr:rowOff>
    </xdr:to>
    <xdr:cxnSp macro="">
      <xdr:nvCxnSpPr>
        <xdr:cNvPr id="331" name="直線コネクタ 330"/>
        <xdr:cNvCxnSpPr/>
      </xdr:nvCxnSpPr>
      <xdr:spPr>
        <a:xfrm>
          <a:off x="6604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79</xdr:row>
      <xdr:rowOff>29227</xdr:rowOff>
    </xdr:from>
    <xdr:ext cx="467179" cy="259045"/>
    <xdr:sp macro="" textlink="">
      <xdr:nvSpPr>
        <xdr:cNvPr id="332" name="テキスト ボックス 331"/>
        <xdr:cNvSpPr txBox="1"/>
      </xdr:nvSpPr>
      <xdr:spPr>
        <a:xfrm>
          <a:off x="6136821" y="1357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133350</xdr:rowOff>
    </xdr:from>
    <xdr:to>
      <xdr:col>59</xdr:col>
      <xdr:colOff>50800</xdr:colOff>
      <xdr:row>77</xdr:row>
      <xdr:rowOff>133350</xdr:rowOff>
    </xdr:to>
    <xdr:cxnSp macro="">
      <xdr:nvCxnSpPr>
        <xdr:cNvPr id="333" name="直線コネクタ 332"/>
        <xdr:cNvCxnSpPr/>
      </xdr:nvCxnSpPr>
      <xdr:spPr>
        <a:xfrm>
          <a:off x="6604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76</xdr:row>
      <xdr:rowOff>162577</xdr:rowOff>
    </xdr:from>
    <xdr:ext cx="467179" cy="259045"/>
    <xdr:sp macro="" textlink="">
      <xdr:nvSpPr>
        <xdr:cNvPr id="334" name="テキスト ボックス 333"/>
        <xdr:cNvSpPr txBox="1"/>
      </xdr:nvSpPr>
      <xdr:spPr>
        <a:xfrm>
          <a:off x="6136821" y="1319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335" name="直線コネクタ 334"/>
        <xdr:cNvCxnSpPr/>
      </xdr:nvCxnSpPr>
      <xdr:spPr>
        <a:xfrm>
          <a:off x="6604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74</xdr:row>
      <xdr:rowOff>124477</xdr:rowOff>
    </xdr:from>
    <xdr:ext cx="467179" cy="259045"/>
    <xdr:sp macro="" textlink="">
      <xdr:nvSpPr>
        <xdr:cNvPr id="336" name="テキスト ボックス 335"/>
        <xdr:cNvSpPr txBox="1"/>
      </xdr:nvSpPr>
      <xdr:spPr>
        <a:xfrm>
          <a:off x="6136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337" name="【福祉施設】&#10;一人当たり面積グラフ枠"/>
        <xdr:cNvSpPr/>
      </xdr:nvSpPr>
      <xdr:spPr>
        <a:xfrm>
          <a:off x="6604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77</xdr:row>
      <xdr:rowOff>35561</xdr:rowOff>
    </xdr:from>
    <xdr:to>
      <xdr:col>54</xdr:col>
      <xdr:colOff>189865</xdr:colOff>
      <xdr:row>86</xdr:row>
      <xdr:rowOff>90170</xdr:rowOff>
    </xdr:to>
    <xdr:cxnSp macro="">
      <xdr:nvCxnSpPr>
        <xdr:cNvPr id="338" name="直線コネクタ 337"/>
        <xdr:cNvCxnSpPr/>
      </xdr:nvCxnSpPr>
      <xdr:spPr>
        <a:xfrm flipV="1">
          <a:off x="10476865" y="13237211"/>
          <a:ext cx="0" cy="159765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93997</xdr:rowOff>
    </xdr:from>
    <xdr:ext cx="469744" cy="259045"/>
    <xdr:sp macro="" textlink="">
      <xdr:nvSpPr>
        <xdr:cNvPr id="339" name="【福祉施設】&#10;一人当たり面積最小値テキスト"/>
        <xdr:cNvSpPr txBox="1"/>
      </xdr:nvSpPr>
      <xdr:spPr>
        <a:xfrm>
          <a:off x="10515600" y="148386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90170</xdr:rowOff>
    </xdr:from>
    <xdr:to>
      <xdr:col>55</xdr:col>
      <xdr:colOff>88900</xdr:colOff>
      <xdr:row>86</xdr:row>
      <xdr:rowOff>90170</xdr:rowOff>
    </xdr:to>
    <xdr:cxnSp macro="">
      <xdr:nvCxnSpPr>
        <xdr:cNvPr id="340" name="直線コネクタ 339"/>
        <xdr:cNvCxnSpPr/>
      </xdr:nvCxnSpPr>
      <xdr:spPr>
        <a:xfrm>
          <a:off x="10388600" y="148348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75</xdr:row>
      <xdr:rowOff>153688</xdr:rowOff>
    </xdr:from>
    <xdr:ext cx="469744" cy="259045"/>
    <xdr:sp macro="" textlink="">
      <xdr:nvSpPr>
        <xdr:cNvPr id="341" name="【福祉施設】&#10;一人当たり面積最大値テキスト"/>
        <xdr:cNvSpPr txBox="1"/>
      </xdr:nvSpPr>
      <xdr:spPr>
        <a:xfrm>
          <a:off x="10515600" y="130124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77</xdr:row>
      <xdr:rowOff>35561</xdr:rowOff>
    </xdr:from>
    <xdr:to>
      <xdr:col>55</xdr:col>
      <xdr:colOff>88900</xdr:colOff>
      <xdr:row>77</xdr:row>
      <xdr:rowOff>35561</xdr:rowOff>
    </xdr:to>
    <xdr:cxnSp macro="">
      <xdr:nvCxnSpPr>
        <xdr:cNvPr id="342" name="直線コネクタ 341"/>
        <xdr:cNvCxnSpPr/>
      </xdr:nvCxnSpPr>
      <xdr:spPr>
        <a:xfrm>
          <a:off x="10388600" y="1323721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85</xdr:row>
      <xdr:rowOff>69866</xdr:rowOff>
    </xdr:from>
    <xdr:ext cx="469744" cy="259045"/>
    <xdr:sp macro="" textlink="">
      <xdr:nvSpPr>
        <xdr:cNvPr id="343" name="【福祉施設】&#10;一人当たり面積平均値テキスト"/>
        <xdr:cNvSpPr txBox="1"/>
      </xdr:nvSpPr>
      <xdr:spPr>
        <a:xfrm>
          <a:off x="10515600" y="1464311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85</xdr:row>
      <xdr:rowOff>91439</xdr:rowOff>
    </xdr:from>
    <xdr:to>
      <xdr:col>55</xdr:col>
      <xdr:colOff>50800</xdr:colOff>
      <xdr:row>86</xdr:row>
      <xdr:rowOff>21589</xdr:rowOff>
    </xdr:to>
    <xdr:sp macro="" textlink="">
      <xdr:nvSpPr>
        <xdr:cNvPr id="344" name="フローチャート: 判断 343"/>
        <xdr:cNvSpPr/>
      </xdr:nvSpPr>
      <xdr:spPr>
        <a:xfrm>
          <a:off x="10426700" y="146646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85</xdr:row>
      <xdr:rowOff>110489</xdr:rowOff>
    </xdr:from>
    <xdr:to>
      <xdr:col>50</xdr:col>
      <xdr:colOff>165100</xdr:colOff>
      <xdr:row>86</xdr:row>
      <xdr:rowOff>40639</xdr:rowOff>
    </xdr:to>
    <xdr:sp macro="" textlink="">
      <xdr:nvSpPr>
        <xdr:cNvPr id="345" name="フローチャート: 判断 344"/>
        <xdr:cNvSpPr/>
      </xdr:nvSpPr>
      <xdr:spPr>
        <a:xfrm>
          <a:off x="9588500" y="146837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85</xdr:row>
      <xdr:rowOff>99061</xdr:rowOff>
    </xdr:from>
    <xdr:to>
      <xdr:col>46</xdr:col>
      <xdr:colOff>38100</xdr:colOff>
      <xdr:row>86</xdr:row>
      <xdr:rowOff>29211</xdr:rowOff>
    </xdr:to>
    <xdr:sp macro="" textlink="">
      <xdr:nvSpPr>
        <xdr:cNvPr id="346" name="フローチャート: 判断 345"/>
        <xdr:cNvSpPr/>
      </xdr:nvSpPr>
      <xdr:spPr>
        <a:xfrm>
          <a:off x="8699500" y="146723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85</xdr:row>
      <xdr:rowOff>88900</xdr:rowOff>
    </xdr:from>
    <xdr:to>
      <xdr:col>41</xdr:col>
      <xdr:colOff>101600</xdr:colOff>
      <xdr:row>86</xdr:row>
      <xdr:rowOff>19050</xdr:rowOff>
    </xdr:to>
    <xdr:sp macro="" textlink="">
      <xdr:nvSpPr>
        <xdr:cNvPr id="347" name="フローチャート: 判断 346"/>
        <xdr:cNvSpPr/>
      </xdr:nvSpPr>
      <xdr:spPr>
        <a:xfrm>
          <a:off x="7810500" y="14662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85</xdr:row>
      <xdr:rowOff>96520</xdr:rowOff>
    </xdr:from>
    <xdr:to>
      <xdr:col>36</xdr:col>
      <xdr:colOff>165100</xdr:colOff>
      <xdr:row>86</xdr:row>
      <xdr:rowOff>26670</xdr:rowOff>
    </xdr:to>
    <xdr:sp macro="" textlink="">
      <xdr:nvSpPr>
        <xdr:cNvPr id="348" name="フローチャート: 判断 347"/>
        <xdr:cNvSpPr/>
      </xdr:nvSpPr>
      <xdr:spPr>
        <a:xfrm>
          <a:off x="6921500" y="146697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349" name="テキスト ボックス 348"/>
        <xdr:cNvSpPr txBox="1"/>
      </xdr:nvSpPr>
      <xdr:spPr>
        <a:xfrm>
          <a:off x="10287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350" name="テキスト ボックス 349"/>
        <xdr:cNvSpPr txBox="1"/>
      </xdr:nvSpPr>
      <xdr:spPr>
        <a:xfrm>
          <a:off x="944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351" name="テキスト ボックス 350"/>
        <xdr:cNvSpPr txBox="1"/>
      </xdr:nvSpPr>
      <xdr:spPr>
        <a:xfrm>
          <a:off x="855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352" name="テキスト ボックス 351"/>
        <xdr:cNvSpPr txBox="1"/>
      </xdr:nvSpPr>
      <xdr:spPr>
        <a:xfrm>
          <a:off x="767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353" name="テキスト ボックス 352"/>
        <xdr:cNvSpPr txBox="1"/>
      </xdr:nvSpPr>
      <xdr:spPr>
        <a:xfrm>
          <a:off x="678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84</xdr:row>
      <xdr:rowOff>157480</xdr:rowOff>
    </xdr:from>
    <xdr:to>
      <xdr:col>55</xdr:col>
      <xdr:colOff>50800</xdr:colOff>
      <xdr:row>85</xdr:row>
      <xdr:rowOff>87630</xdr:rowOff>
    </xdr:to>
    <xdr:sp macro="" textlink="">
      <xdr:nvSpPr>
        <xdr:cNvPr id="354" name="楕円 353"/>
        <xdr:cNvSpPr/>
      </xdr:nvSpPr>
      <xdr:spPr>
        <a:xfrm>
          <a:off x="10426700" y="145592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84</xdr:row>
      <xdr:rowOff>8907</xdr:rowOff>
    </xdr:from>
    <xdr:ext cx="469744" cy="259045"/>
    <xdr:sp macro="" textlink="">
      <xdr:nvSpPr>
        <xdr:cNvPr id="355" name="【福祉施設】&#10;一人当たり面積該当値テキスト"/>
        <xdr:cNvSpPr txBox="1"/>
      </xdr:nvSpPr>
      <xdr:spPr>
        <a:xfrm>
          <a:off x="10515600" y="144107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84</xdr:row>
      <xdr:rowOff>139700</xdr:rowOff>
    </xdr:from>
    <xdr:to>
      <xdr:col>50</xdr:col>
      <xdr:colOff>165100</xdr:colOff>
      <xdr:row>85</xdr:row>
      <xdr:rowOff>69850</xdr:rowOff>
    </xdr:to>
    <xdr:sp macro="" textlink="">
      <xdr:nvSpPr>
        <xdr:cNvPr id="356" name="楕円 355"/>
        <xdr:cNvSpPr/>
      </xdr:nvSpPr>
      <xdr:spPr>
        <a:xfrm>
          <a:off x="9588500" y="14541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85</xdr:row>
      <xdr:rowOff>19050</xdr:rowOff>
    </xdr:from>
    <xdr:to>
      <xdr:col>55</xdr:col>
      <xdr:colOff>0</xdr:colOff>
      <xdr:row>85</xdr:row>
      <xdr:rowOff>36830</xdr:rowOff>
    </xdr:to>
    <xdr:cxnSp macro="">
      <xdr:nvCxnSpPr>
        <xdr:cNvPr id="357" name="直線コネクタ 356"/>
        <xdr:cNvCxnSpPr/>
      </xdr:nvCxnSpPr>
      <xdr:spPr>
        <a:xfrm>
          <a:off x="9639300" y="14592300"/>
          <a:ext cx="838200" cy="177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84</xdr:row>
      <xdr:rowOff>146050</xdr:rowOff>
    </xdr:from>
    <xdr:to>
      <xdr:col>46</xdr:col>
      <xdr:colOff>38100</xdr:colOff>
      <xdr:row>85</xdr:row>
      <xdr:rowOff>76200</xdr:rowOff>
    </xdr:to>
    <xdr:sp macro="" textlink="">
      <xdr:nvSpPr>
        <xdr:cNvPr id="358" name="楕円 357"/>
        <xdr:cNvSpPr/>
      </xdr:nvSpPr>
      <xdr:spPr>
        <a:xfrm>
          <a:off x="8699500" y="145478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85</xdr:row>
      <xdr:rowOff>19050</xdr:rowOff>
    </xdr:from>
    <xdr:to>
      <xdr:col>50</xdr:col>
      <xdr:colOff>114300</xdr:colOff>
      <xdr:row>85</xdr:row>
      <xdr:rowOff>25400</xdr:rowOff>
    </xdr:to>
    <xdr:cxnSp macro="">
      <xdr:nvCxnSpPr>
        <xdr:cNvPr id="359" name="直線コネクタ 358"/>
        <xdr:cNvCxnSpPr/>
      </xdr:nvCxnSpPr>
      <xdr:spPr>
        <a:xfrm flipV="1">
          <a:off x="8750300" y="14592300"/>
          <a:ext cx="889000" cy="63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84</xdr:row>
      <xdr:rowOff>152400</xdr:rowOff>
    </xdr:from>
    <xdr:to>
      <xdr:col>41</xdr:col>
      <xdr:colOff>101600</xdr:colOff>
      <xdr:row>85</xdr:row>
      <xdr:rowOff>82550</xdr:rowOff>
    </xdr:to>
    <xdr:sp macro="" textlink="">
      <xdr:nvSpPr>
        <xdr:cNvPr id="360" name="楕円 359"/>
        <xdr:cNvSpPr/>
      </xdr:nvSpPr>
      <xdr:spPr>
        <a:xfrm>
          <a:off x="7810500" y="14554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85</xdr:row>
      <xdr:rowOff>25400</xdr:rowOff>
    </xdr:from>
    <xdr:to>
      <xdr:col>45</xdr:col>
      <xdr:colOff>177800</xdr:colOff>
      <xdr:row>85</xdr:row>
      <xdr:rowOff>31750</xdr:rowOff>
    </xdr:to>
    <xdr:cxnSp macro="">
      <xdr:nvCxnSpPr>
        <xdr:cNvPr id="361" name="直線コネクタ 360"/>
        <xdr:cNvCxnSpPr/>
      </xdr:nvCxnSpPr>
      <xdr:spPr>
        <a:xfrm flipV="1">
          <a:off x="7861300" y="14598650"/>
          <a:ext cx="889000" cy="63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84</xdr:row>
      <xdr:rowOff>120650</xdr:rowOff>
    </xdr:from>
    <xdr:to>
      <xdr:col>36</xdr:col>
      <xdr:colOff>165100</xdr:colOff>
      <xdr:row>85</xdr:row>
      <xdr:rowOff>50800</xdr:rowOff>
    </xdr:to>
    <xdr:sp macro="" textlink="">
      <xdr:nvSpPr>
        <xdr:cNvPr id="362" name="楕円 361"/>
        <xdr:cNvSpPr/>
      </xdr:nvSpPr>
      <xdr:spPr>
        <a:xfrm>
          <a:off x="6921500" y="145224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85</xdr:row>
      <xdr:rowOff>0</xdr:rowOff>
    </xdr:from>
    <xdr:to>
      <xdr:col>41</xdr:col>
      <xdr:colOff>50800</xdr:colOff>
      <xdr:row>85</xdr:row>
      <xdr:rowOff>31750</xdr:rowOff>
    </xdr:to>
    <xdr:cxnSp macro="">
      <xdr:nvCxnSpPr>
        <xdr:cNvPr id="363" name="直線コネクタ 362"/>
        <xdr:cNvCxnSpPr/>
      </xdr:nvCxnSpPr>
      <xdr:spPr>
        <a:xfrm>
          <a:off x="6972300" y="14573250"/>
          <a:ext cx="889000" cy="317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86</xdr:row>
      <xdr:rowOff>31766</xdr:rowOff>
    </xdr:from>
    <xdr:ext cx="469744" cy="259045"/>
    <xdr:sp macro="" textlink="">
      <xdr:nvSpPr>
        <xdr:cNvPr id="364" name="n_1aveValue【福祉施設】&#10;一人当たり面積"/>
        <xdr:cNvSpPr txBox="1"/>
      </xdr:nvSpPr>
      <xdr:spPr>
        <a:xfrm>
          <a:off x="9391727" y="147764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86</xdr:row>
      <xdr:rowOff>20338</xdr:rowOff>
    </xdr:from>
    <xdr:ext cx="469744" cy="259045"/>
    <xdr:sp macro="" textlink="">
      <xdr:nvSpPr>
        <xdr:cNvPr id="365" name="n_2aveValue【福祉施設】&#10;一人当たり面積"/>
        <xdr:cNvSpPr txBox="1"/>
      </xdr:nvSpPr>
      <xdr:spPr>
        <a:xfrm>
          <a:off x="8515427" y="147650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86</xdr:row>
      <xdr:rowOff>10177</xdr:rowOff>
    </xdr:from>
    <xdr:ext cx="469744" cy="259045"/>
    <xdr:sp macro="" textlink="">
      <xdr:nvSpPr>
        <xdr:cNvPr id="366" name="n_3aveValue【福祉施設】&#10;一人当たり面積"/>
        <xdr:cNvSpPr txBox="1"/>
      </xdr:nvSpPr>
      <xdr:spPr>
        <a:xfrm>
          <a:off x="7626427" y="147548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86</xdr:row>
      <xdr:rowOff>17797</xdr:rowOff>
    </xdr:from>
    <xdr:ext cx="469744" cy="259045"/>
    <xdr:sp macro="" textlink="">
      <xdr:nvSpPr>
        <xdr:cNvPr id="367" name="n_4aveValue【福祉施設】&#10;一人当たり面積"/>
        <xdr:cNvSpPr txBox="1"/>
      </xdr:nvSpPr>
      <xdr:spPr>
        <a:xfrm>
          <a:off x="6737427" y="147624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83</xdr:row>
      <xdr:rowOff>86377</xdr:rowOff>
    </xdr:from>
    <xdr:ext cx="469744" cy="259045"/>
    <xdr:sp macro="" textlink="">
      <xdr:nvSpPr>
        <xdr:cNvPr id="368" name="n_1mainValue【福祉施設】&#10;一人当たり面積"/>
        <xdr:cNvSpPr txBox="1"/>
      </xdr:nvSpPr>
      <xdr:spPr>
        <a:xfrm>
          <a:off x="9391727" y="143167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83</xdr:row>
      <xdr:rowOff>92727</xdr:rowOff>
    </xdr:from>
    <xdr:ext cx="469744" cy="259045"/>
    <xdr:sp macro="" textlink="">
      <xdr:nvSpPr>
        <xdr:cNvPr id="369" name="n_2mainValue【福祉施設】&#10;一人当たり面積"/>
        <xdr:cNvSpPr txBox="1"/>
      </xdr:nvSpPr>
      <xdr:spPr>
        <a:xfrm>
          <a:off x="8515427" y="143230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83</xdr:row>
      <xdr:rowOff>99077</xdr:rowOff>
    </xdr:from>
    <xdr:ext cx="469744" cy="259045"/>
    <xdr:sp macro="" textlink="">
      <xdr:nvSpPr>
        <xdr:cNvPr id="370" name="n_3mainValue【福祉施設】&#10;一人当たり面積"/>
        <xdr:cNvSpPr txBox="1"/>
      </xdr:nvSpPr>
      <xdr:spPr>
        <a:xfrm>
          <a:off x="7626427" y="143294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83</xdr:row>
      <xdr:rowOff>67327</xdr:rowOff>
    </xdr:from>
    <xdr:ext cx="469744" cy="259045"/>
    <xdr:sp macro="" textlink="">
      <xdr:nvSpPr>
        <xdr:cNvPr id="371" name="n_4mainValue【福祉施設】&#10;一人当たり面積"/>
        <xdr:cNvSpPr txBox="1"/>
      </xdr:nvSpPr>
      <xdr:spPr>
        <a:xfrm>
          <a:off x="6737427" y="142976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372" name="正方形/長方形 371"/>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373" name="正方形/長方形 372"/>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374" name="正方形/長方形 373"/>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375" name="正方形/長方形 374"/>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376" name="正方形/長方形 375"/>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377" name="正方形/長方形 376"/>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378" name="正方形/長方形 377"/>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379" name="正方形/長方形 378"/>
        <xdr:cNvSpPr/>
      </xdr:nvSpPr>
      <xdr:spPr>
        <a:xfrm>
          <a:off x="762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96</xdr:row>
      <xdr:rowOff>114300</xdr:rowOff>
    </xdr:from>
    <xdr:ext cx="298543" cy="225703"/>
    <xdr:sp macro="" textlink="">
      <xdr:nvSpPr>
        <xdr:cNvPr id="380" name="テキスト ボックス 379"/>
        <xdr:cNvSpPr txBox="1"/>
      </xdr:nvSpPr>
      <xdr:spPr>
        <a:xfrm>
          <a:off x="723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111</xdr:row>
      <xdr:rowOff>19050</xdr:rowOff>
    </xdr:from>
    <xdr:to>
      <xdr:col>28</xdr:col>
      <xdr:colOff>114300</xdr:colOff>
      <xdr:row>111</xdr:row>
      <xdr:rowOff>19050</xdr:rowOff>
    </xdr:to>
    <xdr:cxnSp macro="">
      <xdr:nvCxnSpPr>
        <xdr:cNvPr id="381" name="直線コネクタ 380"/>
        <xdr:cNvCxnSpPr/>
      </xdr:nvCxnSpPr>
      <xdr:spPr>
        <a:xfrm>
          <a:off x="762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110</xdr:row>
      <xdr:rowOff>48277</xdr:rowOff>
    </xdr:from>
    <xdr:ext cx="467179" cy="259045"/>
    <xdr:sp macro="" textlink="">
      <xdr:nvSpPr>
        <xdr:cNvPr id="382" name="テキスト ボックス 381"/>
        <xdr:cNvSpPr txBox="1"/>
      </xdr:nvSpPr>
      <xdr:spPr>
        <a:xfrm>
          <a:off x="294821"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108</xdr:row>
      <xdr:rowOff>152400</xdr:rowOff>
    </xdr:from>
    <xdr:to>
      <xdr:col>28</xdr:col>
      <xdr:colOff>114300</xdr:colOff>
      <xdr:row>108</xdr:row>
      <xdr:rowOff>152400</xdr:rowOff>
    </xdr:to>
    <xdr:cxnSp macro="">
      <xdr:nvCxnSpPr>
        <xdr:cNvPr id="383" name="直線コネクタ 382"/>
        <xdr:cNvCxnSpPr/>
      </xdr:nvCxnSpPr>
      <xdr:spPr>
        <a:xfrm>
          <a:off x="762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108</xdr:row>
      <xdr:rowOff>10177</xdr:rowOff>
    </xdr:from>
    <xdr:ext cx="467179" cy="259045"/>
    <xdr:sp macro="" textlink="">
      <xdr:nvSpPr>
        <xdr:cNvPr id="384" name="テキスト ボックス 383"/>
        <xdr:cNvSpPr txBox="1"/>
      </xdr:nvSpPr>
      <xdr:spPr>
        <a:xfrm>
          <a:off x="294821" y="185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106</xdr:row>
      <xdr:rowOff>114300</xdr:rowOff>
    </xdr:from>
    <xdr:to>
      <xdr:col>28</xdr:col>
      <xdr:colOff>114300</xdr:colOff>
      <xdr:row>106</xdr:row>
      <xdr:rowOff>114300</xdr:rowOff>
    </xdr:to>
    <xdr:cxnSp macro="">
      <xdr:nvCxnSpPr>
        <xdr:cNvPr id="385" name="直線コネクタ 384"/>
        <xdr:cNvCxnSpPr/>
      </xdr:nvCxnSpPr>
      <xdr:spPr>
        <a:xfrm>
          <a:off x="762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105</xdr:row>
      <xdr:rowOff>143527</xdr:rowOff>
    </xdr:from>
    <xdr:ext cx="403059" cy="259045"/>
    <xdr:sp macro="" textlink="">
      <xdr:nvSpPr>
        <xdr:cNvPr id="386" name="テキスト ボックス 385"/>
        <xdr:cNvSpPr txBox="1"/>
      </xdr:nvSpPr>
      <xdr:spPr>
        <a:xfrm>
          <a:off x="358941" y="1814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104</xdr:row>
      <xdr:rowOff>76200</xdr:rowOff>
    </xdr:from>
    <xdr:to>
      <xdr:col>28</xdr:col>
      <xdr:colOff>114300</xdr:colOff>
      <xdr:row>104</xdr:row>
      <xdr:rowOff>76200</xdr:rowOff>
    </xdr:to>
    <xdr:cxnSp macro="">
      <xdr:nvCxnSpPr>
        <xdr:cNvPr id="387" name="直線コネクタ 386"/>
        <xdr:cNvCxnSpPr/>
      </xdr:nvCxnSpPr>
      <xdr:spPr>
        <a:xfrm>
          <a:off x="762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103</xdr:row>
      <xdr:rowOff>105427</xdr:rowOff>
    </xdr:from>
    <xdr:ext cx="403059" cy="259045"/>
    <xdr:sp macro="" textlink="">
      <xdr:nvSpPr>
        <xdr:cNvPr id="388" name="テキスト ボックス 387"/>
        <xdr:cNvSpPr txBox="1"/>
      </xdr:nvSpPr>
      <xdr:spPr>
        <a:xfrm>
          <a:off x="358941" y="1776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102</xdr:row>
      <xdr:rowOff>38100</xdr:rowOff>
    </xdr:from>
    <xdr:to>
      <xdr:col>28</xdr:col>
      <xdr:colOff>114300</xdr:colOff>
      <xdr:row>102</xdr:row>
      <xdr:rowOff>38100</xdr:rowOff>
    </xdr:to>
    <xdr:cxnSp macro="">
      <xdr:nvCxnSpPr>
        <xdr:cNvPr id="389" name="直線コネクタ 388"/>
        <xdr:cNvCxnSpPr/>
      </xdr:nvCxnSpPr>
      <xdr:spPr>
        <a:xfrm>
          <a:off x="762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101</xdr:row>
      <xdr:rowOff>67327</xdr:rowOff>
    </xdr:from>
    <xdr:ext cx="403059" cy="259045"/>
    <xdr:sp macro="" textlink="">
      <xdr:nvSpPr>
        <xdr:cNvPr id="390" name="テキスト ボックス 389"/>
        <xdr:cNvSpPr txBox="1"/>
      </xdr:nvSpPr>
      <xdr:spPr>
        <a:xfrm>
          <a:off x="358941" y="1738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100</xdr:row>
      <xdr:rowOff>0</xdr:rowOff>
    </xdr:from>
    <xdr:to>
      <xdr:col>28</xdr:col>
      <xdr:colOff>114300</xdr:colOff>
      <xdr:row>100</xdr:row>
      <xdr:rowOff>0</xdr:rowOff>
    </xdr:to>
    <xdr:cxnSp macro="">
      <xdr:nvCxnSpPr>
        <xdr:cNvPr id="391" name="直線コネクタ 390"/>
        <xdr:cNvCxnSpPr/>
      </xdr:nvCxnSpPr>
      <xdr:spPr>
        <a:xfrm>
          <a:off x="762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99</xdr:row>
      <xdr:rowOff>29227</xdr:rowOff>
    </xdr:from>
    <xdr:ext cx="403059" cy="259045"/>
    <xdr:sp macro="" textlink="">
      <xdr:nvSpPr>
        <xdr:cNvPr id="392" name="テキスト ボックス 391"/>
        <xdr:cNvSpPr txBox="1"/>
      </xdr:nvSpPr>
      <xdr:spPr>
        <a:xfrm>
          <a:off x="358941" y="1700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133350</xdr:rowOff>
    </xdr:from>
    <xdr:to>
      <xdr:col>28</xdr:col>
      <xdr:colOff>114300</xdr:colOff>
      <xdr:row>97</xdr:row>
      <xdr:rowOff>133350</xdr:rowOff>
    </xdr:to>
    <xdr:cxnSp macro="">
      <xdr:nvCxnSpPr>
        <xdr:cNvPr id="393" name="直線コネクタ 392"/>
        <xdr:cNvCxnSpPr/>
      </xdr:nvCxnSpPr>
      <xdr:spPr>
        <a:xfrm>
          <a:off x="762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96</xdr:row>
      <xdr:rowOff>162577</xdr:rowOff>
    </xdr:from>
    <xdr:ext cx="338939" cy="259045"/>
    <xdr:sp macro="" textlink="">
      <xdr:nvSpPr>
        <xdr:cNvPr id="394" name="テキスト ボックス 393"/>
        <xdr:cNvSpPr txBox="1"/>
      </xdr:nvSpPr>
      <xdr:spPr>
        <a:xfrm>
          <a:off x="423061" y="1662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133350</xdr:rowOff>
    </xdr:from>
    <xdr:to>
      <xdr:col>28</xdr:col>
      <xdr:colOff>152400</xdr:colOff>
      <xdr:row>111</xdr:row>
      <xdr:rowOff>19050</xdr:rowOff>
    </xdr:to>
    <xdr:sp macro="" textlink="">
      <xdr:nvSpPr>
        <xdr:cNvPr id="395" name="【市民会館】&#10;有形固定資産減価償却率グラフ枠"/>
        <xdr:cNvSpPr/>
      </xdr:nvSpPr>
      <xdr:spPr>
        <a:xfrm>
          <a:off x="762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100</xdr:row>
      <xdr:rowOff>24764</xdr:rowOff>
    </xdr:from>
    <xdr:to>
      <xdr:col>24</xdr:col>
      <xdr:colOff>62865</xdr:colOff>
      <xdr:row>108</xdr:row>
      <xdr:rowOff>152400</xdr:rowOff>
    </xdr:to>
    <xdr:cxnSp macro="">
      <xdr:nvCxnSpPr>
        <xdr:cNvPr id="396" name="直線コネクタ 395"/>
        <xdr:cNvCxnSpPr/>
      </xdr:nvCxnSpPr>
      <xdr:spPr>
        <a:xfrm flipV="1">
          <a:off x="4634865" y="17169764"/>
          <a:ext cx="0" cy="149923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108</xdr:row>
      <xdr:rowOff>156227</xdr:rowOff>
    </xdr:from>
    <xdr:ext cx="469744" cy="259045"/>
    <xdr:sp macro="" textlink="">
      <xdr:nvSpPr>
        <xdr:cNvPr id="397" name="【市民会館】&#10;有形固定資産減価償却率最小値テキスト"/>
        <xdr:cNvSpPr txBox="1"/>
      </xdr:nvSpPr>
      <xdr:spPr>
        <a:xfrm>
          <a:off x="4673600" y="18672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108</xdr:row>
      <xdr:rowOff>152400</xdr:rowOff>
    </xdr:from>
    <xdr:to>
      <xdr:col>24</xdr:col>
      <xdr:colOff>152400</xdr:colOff>
      <xdr:row>108</xdr:row>
      <xdr:rowOff>152400</xdr:rowOff>
    </xdr:to>
    <xdr:cxnSp macro="">
      <xdr:nvCxnSpPr>
        <xdr:cNvPr id="398" name="直線コネクタ 397"/>
        <xdr:cNvCxnSpPr/>
      </xdr:nvCxnSpPr>
      <xdr:spPr>
        <a:xfrm>
          <a:off x="4546600" y="1866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98</xdr:row>
      <xdr:rowOff>142891</xdr:rowOff>
    </xdr:from>
    <xdr:ext cx="405111" cy="259045"/>
    <xdr:sp macro="" textlink="">
      <xdr:nvSpPr>
        <xdr:cNvPr id="399" name="【市民会館】&#10;有形固定資産減価償却率最大値テキスト"/>
        <xdr:cNvSpPr txBox="1"/>
      </xdr:nvSpPr>
      <xdr:spPr>
        <a:xfrm>
          <a:off x="4673600" y="1694499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100</xdr:row>
      <xdr:rowOff>24764</xdr:rowOff>
    </xdr:from>
    <xdr:to>
      <xdr:col>24</xdr:col>
      <xdr:colOff>152400</xdr:colOff>
      <xdr:row>100</xdr:row>
      <xdr:rowOff>24764</xdr:rowOff>
    </xdr:to>
    <xdr:cxnSp macro="">
      <xdr:nvCxnSpPr>
        <xdr:cNvPr id="400" name="直線コネクタ 399"/>
        <xdr:cNvCxnSpPr/>
      </xdr:nvCxnSpPr>
      <xdr:spPr>
        <a:xfrm>
          <a:off x="4546600" y="171697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103</xdr:row>
      <xdr:rowOff>25416</xdr:rowOff>
    </xdr:from>
    <xdr:ext cx="405111" cy="259045"/>
    <xdr:sp macro="" textlink="">
      <xdr:nvSpPr>
        <xdr:cNvPr id="401" name="【市民会館】&#10;有形固定資産減価償却率平均値テキスト"/>
        <xdr:cNvSpPr txBox="1"/>
      </xdr:nvSpPr>
      <xdr:spPr>
        <a:xfrm>
          <a:off x="4673600" y="17684766"/>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104</xdr:row>
      <xdr:rowOff>2539</xdr:rowOff>
    </xdr:from>
    <xdr:to>
      <xdr:col>24</xdr:col>
      <xdr:colOff>114300</xdr:colOff>
      <xdr:row>104</xdr:row>
      <xdr:rowOff>104139</xdr:rowOff>
    </xdr:to>
    <xdr:sp macro="" textlink="">
      <xdr:nvSpPr>
        <xdr:cNvPr id="402" name="フローチャート: 判断 401"/>
        <xdr:cNvSpPr/>
      </xdr:nvSpPr>
      <xdr:spPr>
        <a:xfrm>
          <a:off x="4584700" y="178333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104</xdr:row>
      <xdr:rowOff>84455</xdr:rowOff>
    </xdr:from>
    <xdr:to>
      <xdr:col>20</xdr:col>
      <xdr:colOff>38100</xdr:colOff>
      <xdr:row>105</xdr:row>
      <xdr:rowOff>14605</xdr:rowOff>
    </xdr:to>
    <xdr:sp macro="" textlink="">
      <xdr:nvSpPr>
        <xdr:cNvPr id="403" name="フローチャート: 判断 402"/>
        <xdr:cNvSpPr/>
      </xdr:nvSpPr>
      <xdr:spPr>
        <a:xfrm>
          <a:off x="3746500" y="179152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104</xdr:row>
      <xdr:rowOff>52070</xdr:rowOff>
    </xdr:from>
    <xdr:to>
      <xdr:col>15</xdr:col>
      <xdr:colOff>101600</xdr:colOff>
      <xdr:row>104</xdr:row>
      <xdr:rowOff>153670</xdr:rowOff>
    </xdr:to>
    <xdr:sp macro="" textlink="">
      <xdr:nvSpPr>
        <xdr:cNvPr id="404" name="フローチャート: 判断 403"/>
        <xdr:cNvSpPr/>
      </xdr:nvSpPr>
      <xdr:spPr>
        <a:xfrm>
          <a:off x="2857500" y="178828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103</xdr:row>
      <xdr:rowOff>86361</xdr:rowOff>
    </xdr:from>
    <xdr:to>
      <xdr:col>10</xdr:col>
      <xdr:colOff>165100</xdr:colOff>
      <xdr:row>104</xdr:row>
      <xdr:rowOff>16511</xdr:rowOff>
    </xdr:to>
    <xdr:sp macro="" textlink="">
      <xdr:nvSpPr>
        <xdr:cNvPr id="405" name="フローチャート: 判断 404"/>
        <xdr:cNvSpPr/>
      </xdr:nvSpPr>
      <xdr:spPr>
        <a:xfrm>
          <a:off x="1968500" y="177457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103</xdr:row>
      <xdr:rowOff>27305</xdr:rowOff>
    </xdr:from>
    <xdr:to>
      <xdr:col>6</xdr:col>
      <xdr:colOff>38100</xdr:colOff>
      <xdr:row>103</xdr:row>
      <xdr:rowOff>128905</xdr:rowOff>
    </xdr:to>
    <xdr:sp macro="" textlink="">
      <xdr:nvSpPr>
        <xdr:cNvPr id="406" name="フローチャート: 判断 405"/>
        <xdr:cNvSpPr/>
      </xdr:nvSpPr>
      <xdr:spPr>
        <a:xfrm>
          <a:off x="1079500" y="176866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111</xdr:row>
      <xdr:rowOff>16527</xdr:rowOff>
    </xdr:from>
    <xdr:ext cx="762000" cy="259045"/>
    <xdr:sp macro="" textlink="">
      <xdr:nvSpPr>
        <xdr:cNvPr id="407" name="テキスト ボックス 406"/>
        <xdr:cNvSpPr txBox="1"/>
      </xdr:nvSpPr>
      <xdr:spPr>
        <a:xfrm>
          <a:off x="4445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111</xdr:row>
      <xdr:rowOff>16527</xdr:rowOff>
    </xdr:from>
    <xdr:ext cx="762000" cy="259045"/>
    <xdr:sp macro="" textlink="">
      <xdr:nvSpPr>
        <xdr:cNvPr id="408" name="テキスト ボックス 407"/>
        <xdr:cNvSpPr txBox="1"/>
      </xdr:nvSpPr>
      <xdr:spPr>
        <a:xfrm>
          <a:off x="3606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111</xdr:row>
      <xdr:rowOff>16527</xdr:rowOff>
    </xdr:from>
    <xdr:ext cx="762000" cy="259045"/>
    <xdr:sp macro="" textlink="">
      <xdr:nvSpPr>
        <xdr:cNvPr id="409" name="テキスト ボックス 408"/>
        <xdr:cNvSpPr txBox="1"/>
      </xdr:nvSpPr>
      <xdr:spPr>
        <a:xfrm>
          <a:off x="2717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111</xdr:row>
      <xdr:rowOff>16527</xdr:rowOff>
    </xdr:from>
    <xdr:ext cx="762000" cy="259045"/>
    <xdr:sp macro="" textlink="">
      <xdr:nvSpPr>
        <xdr:cNvPr id="410" name="テキスト ボックス 409"/>
        <xdr:cNvSpPr txBox="1"/>
      </xdr:nvSpPr>
      <xdr:spPr>
        <a:xfrm>
          <a:off x="1828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111</xdr:row>
      <xdr:rowOff>16527</xdr:rowOff>
    </xdr:from>
    <xdr:ext cx="762000" cy="259045"/>
    <xdr:sp macro="" textlink="">
      <xdr:nvSpPr>
        <xdr:cNvPr id="411" name="テキスト ボックス 410"/>
        <xdr:cNvSpPr txBox="1"/>
      </xdr:nvSpPr>
      <xdr:spPr>
        <a:xfrm>
          <a:off x="939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108</xdr:row>
      <xdr:rowOff>31114</xdr:rowOff>
    </xdr:from>
    <xdr:to>
      <xdr:col>24</xdr:col>
      <xdr:colOff>114300</xdr:colOff>
      <xdr:row>108</xdr:row>
      <xdr:rowOff>132714</xdr:rowOff>
    </xdr:to>
    <xdr:sp macro="" textlink="">
      <xdr:nvSpPr>
        <xdr:cNvPr id="412" name="楕円 411"/>
        <xdr:cNvSpPr/>
      </xdr:nvSpPr>
      <xdr:spPr>
        <a:xfrm>
          <a:off x="4584700" y="185477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107</xdr:row>
      <xdr:rowOff>117491</xdr:rowOff>
    </xdr:from>
    <xdr:ext cx="405111" cy="259045"/>
    <xdr:sp macro="" textlink="">
      <xdr:nvSpPr>
        <xdr:cNvPr id="413" name="【市民会館】&#10;有形固定資産減価償却率該当値テキスト"/>
        <xdr:cNvSpPr txBox="1"/>
      </xdr:nvSpPr>
      <xdr:spPr>
        <a:xfrm>
          <a:off x="4673600" y="184626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108</xdr:row>
      <xdr:rowOff>8255</xdr:rowOff>
    </xdr:from>
    <xdr:to>
      <xdr:col>20</xdr:col>
      <xdr:colOff>38100</xdr:colOff>
      <xdr:row>108</xdr:row>
      <xdr:rowOff>109855</xdr:rowOff>
    </xdr:to>
    <xdr:sp macro="" textlink="">
      <xdr:nvSpPr>
        <xdr:cNvPr id="414" name="楕円 413"/>
        <xdr:cNvSpPr/>
      </xdr:nvSpPr>
      <xdr:spPr>
        <a:xfrm>
          <a:off x="3746500" y="185248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108</xdr:row>
      <xdr:rowOff>59055</xdr:rowOff>
    </xdr:from>
    <xdr:to>
      <xdr:col>24</xdr:col>
      <xdr:colOff>63500</xdr:colOff>
      <xdr:row>108</xdr:row>
      <xdr:rowOff>81914</xdr:rowOff>
    </xdr:to>
    <xdr:cxnSp macro="">
      <xdr:nvCxnSpPr>
        <xdr:cNvPr id="415" name="直線コネクタ 414"/>
        <xdr:cNvCxnSpPr/>
      </xdr:nvCxnSpPr>
      <xdr:spPr>
        <a:xfrm>
          <a:off x="3797300" y="18575655"/>
          <a:ext cx="838200" cy="228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107</xdr:row>
      <xdr:rowOff>156845</xdr:rowOff>
    </xdr:from>
    <xdr:to>
      <xdr:col>15</xdr:col>
      <xdr:colOff>101600</xdr:colOff>
      <xdr:row>108</xdr:row>
      <xdr:rowOff>86995</xdr:rowOff>
    </xdr:to>
    <xdr:sp macro="" textlink="">
      <xdr:nvSpPr>
        <xdr:cNvPr id="416" name="楕円 415"/>
        <xdr:cNvSpPr/>
      </xdr:nvSpPr>
      <xdr:spPr>
        <a:xfrm>
          <a:off x="2857500" y="185019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108</xdr:row>
      <xdr:rowOff>36195</xdr:rowOff>
    </xdr:from>
    <xdr:to>
      <xdr:col>19</xdr:col>
      <xdr:colOff>177800</xdr:colOff>
      <xdr:row>108</xdr:row>
      <xdr:rowOff>59055</xdr:rowOff>
    </xdr:to>
    <xdr:cxnSp macro="">
      <xdr:nvCxnSpPr>
        <xdr:cNvPr id="417" name="直線コネクタ 416"/>
        <xdr:cNvCxnSpPr/>
      </xdr:nvCxnSpPr>
      <xdr:spPr>
        <a:xfrm>
          <a:off x="2908300" y="18552795"/>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107</xdr:row>
      <xdr:rowOff>132080</xdr:rowOff>
    </xdr:from>
    <xdr:to>
      <xdr:col>10</xdr:col>
      <xdr:colOff>165100</xdr:colOff>
      <xdr:row>108</xdr:row>
      <xdr:rowOff>62230</xdr:rowOff>
    </xdr:to>
    <xdr:sp macro="" textlink="">
      <xdr:nvSpPr>
        <xdr:cNvPr id="418" name="楕円 417"/>
        <xdr:cNvSpPr/>
      </xdr:nvSpPr>
      <xdr:spPr>
        <a:xfrm>
          <a:off x="1968500" y="184772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108</xdr:row>
      <xdr:rowOff>11430</xdr:rowOff>
    </xdr:from>
    <xdr:to>
      <xdr:col>15</xdr:col>
      <xdr:colOff>50800</xdr:colOff>
      <xdr:row>108</xdr:row>
      <xdr:rowOff>36195</xdr:rowOff>
    </xdr:to>
    <xdr:cxnSp macro="">
      <xdr:nvCxnSpPr>
        <xdr:cNvPr id="419" name="直線コネクタ 418"/>
        <xdr:cNvCxnSpPr/>
      </xdr:nvCxnSpPr>
      <xdr:spPr>
        <a:xfrm>
          <a:off x="2019300" y="18528030"/>
          <a:ext cx="889000" cy="247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104</xdr:row>
      <xdr:rowOff>8255</xdr:rowOff>
    </xdr:from>
    <xdr:to>
      <xdr:col>6</xdr:col>
      <xdr:colOff>38100</xdr:colOff>
      <xdr:row>104</xdr:row>
      <xdr:rowOff>109855</xdr:rowOff>
    </xdr:to>
    <xdr:sp macro="" textlink="">
      <xdr:nvSpPr>
        <xdr:cNvPr id="420" name="楕円 419"/>
        <xdr:cNvSpPr/>
      </xdr:nvSpPr>
      <xdr:spPr>
        <a:xfrm>
          <a:off x="1079500" y="178390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104</xdr:row>
      <xdr:rowOff>59055</xdr:rowOff>
    </xdr:from>
    <xdr:to>
      <xdr:col>10</xdr:col>
      <xdr:colOff>114300</xdr:colOff>
      <xdr:row>108</xdr:row>
      <xdr:rowOff>11430</xdr:rowOff>
    </xdr:to>
    <xdr:cxnSp macro="">
      <xdr:nvCxnSpPr>
        <xdr:cNvPr id="421" name="直線コネクタ 420"/>
        <xdr:cNvCxnSpPr/>
      </xdr:nvCxnSpPr>
      <xdr:spPr>
        <a:xfrm>
          <a:off x="1130300" y="17889855"/>
          <a:ext cx="889000" cy="6381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103</xdr:row>
      <xdr:rowOff>31132</xdr:rowOff>
    </xdr:from>
    <xdr:ext cx="405111" cy="259045"/>
    <xdr:sp macro="" textlink="">
      <xdr:nvSpPr>
        <xdr:cNvPr id="422" name="n_1aveValue【市民会館】&#10;有形固定資産減価償却率"/>
        <xdr:cNvSpPr txBox="1"/>
      </xdr:nvSpPr>
      <xdr:spPr>
        <a:xfrm>
          <a:off x="3582044" y="176904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102</xdr:row>
      <xdr:rowOff>170197</xdr:rowOff>
    </xdr:from>
    <xdr:ext cx="405111" cy="259045"/>
    <xdr:sp macro="" textlink="">
      <xdr:nvSpPr>
        <xdr:cNvPr id="423" name="n_2aveValue【市民会館】&#10;有形固定資産減価償却率"/>
        <xdr:cNvSpPr txBox="1"/>
      </xdr:nvSpPr>
      <xdr:spPr>
        <a:xfrm>
          <a:off x="2705744" y="176580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102</xdr:row>
      <xdr:rowOff>33038</xdr:rowOff>
    </xdr:from>
    <xdr:ext cx="405111" cy="259045"/>
    <xdr:sp macro="" textlink="">
      <xdr:nvSpPr>
        <xdr:cNvPr id="424" name="n_3aveValue【市民会館】&#10;有形固定資産減価償却率"/>
        <xdr:cNvSpPr txBox="1"/>
      </xdr:nvSpPr>
      <xdr:spPr>
        <a:xfrm>
          <a:off x="1816744" y="175209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101</xdr:row>
      <xdr:rowOff>145432</xdr:rowOff>
    </xdr:from>
    <xdr:ext cx="405111" cy="259045"/>
    <xdr:sp macro="" textlink="">
      <xdr:nvSpPr>
        <xdr:cNvPr id="425" name="n_4aveValue【市民会館】&#10;有形固定資産減価償却率"/>
        <xdr:cNvSpPr txBox="1"/>
      </xdr:nvSpPr>
      <xdr:spPr>
        <a:xfrm>
          <a:off x="927744" y="174618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108</xdr:row>
      <xdr:rowOff>100982</xdr:rowOff>
    </xdr:from>
    <xdr:ext cx="405111" cy="259045"/>
    <xdr:sp macro="" textlink="">
      <xdr:nvSpPr>
        <xdr:cNvPr id="426" name="n_1mainValue【市民会館】&#10;有形固定資産減価償却率"/>
        <xdr:cNvSpPr txBox="1"/>
      </xdr:nvSpPr>
      <xdr:spPr>
        <a:xfrm>
          <a:off x="3582044" y="186175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108</xdr:row>
      <xdr:rowOff>78122</xdr:rowOff>
    </xdr:from>
    <xdr:ext cx="405111" cy="259045"/>
    <xdr:sp macro="" textlink="">
      <xdr:nvSpPr>
        <xdr:cNvPr id="427" name="n_2mainValue【市民会館】&#10;有形固定資産減価償却率"/>
        <xdr:cNvSpPr txBox="1"/>
      </xdr:nvSpPr>
      <xdr:spPr>
        <a:xfrm>
          <a:off x="2705744" y="185947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108</xdr:row>
      <xdr:rowOff>53357</xdr:rowOff>
    </xdr:from>
    <xdr:ext cx="405111" cy="259045"/>
    <xdr:sp macro="" textlink="">
      <xdr:nvSpPr>
        <xdr:cNvPr id="428" name="n_3mainValue【市民会館】&#10;有形固定資産減価償却率"/>
        <xdr:cNvSpPr txBox="1"/>
      </xdr:nvSpPr>
      <xdr:spPr>
        <a:xfrm>
          <a:off x="1816744" y="185699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104</xdr:row>
      <xdr:rowOff>100982</xdr:rowOff>
    </xdr:from>
    <xdr:ext cx="405111" cy="259045"/>
    <xdr:sp macro="" textlink="">
      <xdr:nvSpPr>
        <xdr:cNvPr id="429" name="n_4mainValue【市民会館】&#10;有形固定資産減価償却率"/>
        <xdr:cNvSpPr txBox="1"/>
      </xdr:nvSpPr>
      <xdr:spPr>
        <a:xfrm>
          <a:off x="927744" y="179317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19050</xdr:rowOff>
    </xdr:from>
    <xdr:to>
      <xdr:col>59</xdr:col>
      <xdr:colOff>88900</xdr:colOff>
      <xdr:row>94</xdr:row>
      <xdr:rowOff>139700</xdr:rowOff>
    </xdr:to>
    <xdr:sp macro="" textlink="">
      <xdr:nvSpPr>
        <xdr:cNvPr id="430" name="正方形/長方形 429"/>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431" name="正方形/長方形 430"/>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432" name="正方形/長方形 431"/>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433" name="正方形/長方形 432"/>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434" name="正方形/長方形 433"/>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435" name="正方形/長方形 434"/>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436" name="正方形/長方形 435"/>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437" name="正方形/長方形 436"/>
        <xdr:cNvSpPr/>
      </xdr:nvSpPr>
      <xdr:spPr>
        <a:xfrm>
          <a:off x="6604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96</xdr:row>
      <xdr:rowOff>114300</xdr:rowOff>
    </xdr:from>
    <xdr:ext cx="349839" cy="225703"/>
    <xdr:sp macro="" textlink="">
      <xdr:nvSpPr>
        <xdr:cNvPr id="438" name="テキスト ボックス 437"/>
        <xdr:cNvSpPr txBox="1"/>
      </xdr:nvSpPr>
      <xdr:spPr>
        <a:xfrm>
          <a:off x="6565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111</xdr:row>
      <xdr:rowOff>19050</xdr:rowOff>
    </xdr:from>
    <xdr:to>
      <xdr:col>59</xdr:col>
      <xdr:colOff>50800</xdr:colOff>
      <xdr:row>111</xdr:row>
      <xdr:rowOff>19050</xdr:rowOff>
    </xdr:to>
    <xdr:cxnSp macro="">
      <xdr:nvCxnSpPr>
        <xdr:cNvPr id="439" name="直線コネクタ 438"/>
        <xdr:cNvCxnSpPr/>
      </xdr:nvCxnSpPr>
      <xdr:spPr>
        <a:xfrm>
          <a:off x="6604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109</xdr:row>
      <xdr:rowOff>35379</xdr:rowOff>
    </xdr:from>
    <xdr:to>
      <xdr:col>59</xdr:col>
      <xdr:colOff>50800</xdr:colOff>
      <xdr:row>109</xdr:row>
      <xdr:rowOff>35379</xdr:rowOff>
    </xdr:to>
    <xdr:cxnSp macro="">
      <xdr:nvCxnSpPr>
        <xdr:cNvPr id="440" name="直線コネクタ 439"/>
        <xdr:cNvCxnSpPr/>
      </xdr:nvCxnSpPr>
      <xdr:spPr>
        <a:xfrm>
          <a:off x="6604000" y="1872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108</xdr:row>
      <xdr:rowOff>64606</xdr:rowOff>
    </xdr:from>
    <xdr:ext cx="467179" cy="259045"/>
    <xdr:sp macro="" textlink="">
      <xdr:nvSpPr>
        <xdr:cNvPr id="441" name="テキスト ボックス 440"/>
        <xdr:cNvSpPr txBox="1"/>
      </xdr:nvSpPr>
      <xdr:spPr>
        <a:xfrm>
          <a:off x="6136821" y="1858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107</xdr:row>
      <xdr:rowOff>51707</xdr:rowOff>
    </xdr:from>
    <xdr:to>
      <xdr:col>59</xdr:col>
      <xdr:colOff>50800</xdr:colOff>
      <xdr:row>107</xdr:row>
      <xdr:rowOff>51707</xdr:rowOff>
    </xdr:to>
    <xdr:cxnSp macro="">
      <xdr:nvCxnSpPr>
        <xdr:cNvPr id="442" name="直線コネクタ 441"/>
        <xdr:cNvCxnSpPr/>
      </xdr:nvCxnSpPr>
      <xdr:spPr>
        <a:xfrm>
          <a:off x="6604000" y="1839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106</xdr:row>
      <xdr:rowOff>80934</xdr:rowOff>
    </xdr:from>
    <xdr:ext cx="467179" cy="259045"/>
    <xdr:sp macro="" textlink="">
      <xdr:nvSpPr>
        <xdr:cNvPr id="443" name="テキスト ボックス 442"/>
        <xdr:cNvSpPr txBox="1"/>
      </xdr:nvSpPr>
      <xdr:spPr>
        <a:xfrm>
          <a:off x="6136821" y="1825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105</xdr:row>
      <xdr:rowOff>68036</xdr:rowOff>
    </xdr:from>
    <xdr:to>
      <xdr:col>59</xdr:col>
      <xdr:colOff>50800</xdr:colOff>
      <xdr:row>105</xdr:row>
      <xdr:rowOff>68036</xdr:rowOff>
    </xdr:to>
    <xdr:cxnSp macro="">
      <xdr:nvCxnSpPr>
        <xdr:cNvPr id="444" name="直線コネクタ 443"/>
        <xdr:cNvCxnSpPr/>
      </xdr:nvCxnSpPr>
      <xdr:spPr>
        <a:xfrm>
          <a:off x="6604000" y="1807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104</xdr:row>
      <xdr:rowOff>97263</xdr:rowOff>
    </xdr:from>
    <xdr:ext cx="467179" cy="259045"/>
    <xdr:sp macro="" textlink="">
      <xdr:nvSpPr>
        <xdr:cNvPr id="445" name="テキスト ボックス 444"/>
        <xdr:cNvSpPr txBox="1"/>
      </xdr:nvSpPr>
      <xdr:spPr>
        <a:xfrm>
          <a:off x="6136821" y="17928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103</xdr:row>
      <xdr:rowOff>84364</xdr:rowOff>
    </xdr:from>
    <xdr:to>
      <xdr:col>59</xdr:col>
      <xdr:colOff>50800</xdr:colOff>
      <xdr:row>103</xdr:row>
      <xdr:rowOff>84364</xdr:rowOff>
    </xdr:to>
    <xdr:cxnSp macro="">
      <xdr:nvCxnSpPr>
        <xdr:cNvPr id="446" name="直線コネクタ 445"/>
        <xdr:cNvCxnSpPr/>
      </xdr:nvCxnSpPr>
      <xdr:spPr>
        <a:xfrm>
          <a:off x="6604000" y="1774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102</xdr:row>
      <xdr:rowOff>113591</xdr:rowOff>
    </xdr:from>
    <xdr:ext cx="467179" cy="259045"/>
    <xdr:sp macro="" textlink="">
      <xdr:nvSpPr>
        <xdr:cNvPr id="447" name="テキスト ボックス 446"/>
        <xdr:cNvSpPr txBox="1"/>
      </xdr:nvSpPr>
      <xdr:spPr>
        <a:xfrm>
          <a:off x="6136821" y="17601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100693</xdr:rowOff>
    </xdr:from>
    <xdr:to>
      <xdr:col>59</xdr:col>
      <xdr:colOff>50800</xdr:colOff>
      <xdr:row>101</xdr:row>
      <xdr:rowOff>100693</xdr:rowOff>
    </xdr:to>
    <xdr:cxnSp macro="">
      <xdr:nvCxnSpPr>
        <xdr:cNvPr id="448" name="直線コネクタ 447"/>
        <xdr:cNvCxnSpPr/>
      </xdr:nvCxnSpPr>
      <xdr:spPr>
        <a:xfrm>
          <a:off x="6604000" y="1741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100</xdr:row>
      <xdr:rowOff>129920</xdr:rowOff>
    </xdr:from>
    <xdr:ext cx="467179" cy="259045"/>
    <xdr:sp macro="" textlink="">
      <xdr:nvSpPr>
        <xdr:cNvPr id="449" name="テキスト ボックス 448"/>
        <xdr:cNvSpPr txBox="1"/>
      </xdr:nvSpPr>
      <xdr:spPr>
        <a:xfrm>
          <a:off x="6136821" y="17274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99</xdr:row>
      <xdr:rowOff>117021</xdr:rowOff>
    </xdr:from>
    <xdr:to>
      <xdr:col>59</xdr:col>
      <xdr:colOff>50800</xdr:colOff>
      <xdr:row>99</xdr:row>
      <xdr:rowOff>117021</xdr:rowOff>
    </xdr:to>
    <xdr:cxnSp macro="">
      <xdr:nvCxnSpPr>
        <xdr:cNvPr id="450" name="直線コネクタ 449"/>
        <xdr:cNvCxnSpPr/>
      </xdr:nvCxnSpPr>
      <xdr:spPr>
        <a:xfrm>
          <a:off x="6604000" y="1709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98</xdr:row>
      <xdr:rowOff>146248</xdr:rowOff>
    </xdr:from>
    <xdr:ext cx="467179" cy="259045"/>
    <xdr:sp macro="" textlink="">
      <xdr:nvSpPr>
        <xdr:cNvPr id="451" name="テキスト ボックス 450"/>
        <xdr:cNvSpPr txBox="1"/>
      </xdr:nvSpPr>
      <xdr:spPr>
        <a:xfrm>
          <a:off x="6136821" y="169483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50800</xdr:colOff>
      <xdr:row>97</xdr:row>
      <xdr:rowOff>133350</xdr:rowOff>
    </xdr:to>
    <xdr:cxnSp macro="">
      <xdr:nvCxnSpPr>
        <xdr:cNvPr id="452" name="直線コネクタ 451"/>
        <xdr:cNvCxnSpPr/>
      </xdr:nvCxnSpPr>
      <xdr:spPr>
        <a:xfrm>
          <a:off x="6604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96</xdr:row>
      <xdr:rowOff>162577</xdr:rowOff>
    </xdr:from>
    <xdr:ext cx="467179" cy="259045"/>
    <xdr:sp macro="" textlink="">
      <xdr:nvSpPr>
        <xdr:cNvPr id="453" name="テキスト ボックス 452"/>
        <xdr:cNvSpPr txBox="1"/>
      </xdr:nvSpPr>
      <xdr:spPr>
        <a:xfrm>
          <a:off x="6136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88900</xdr:colOff>
      <xdr:row>111</xdr:row>
      <xdr:rowOff>19050</xdr:rowOff>
    </xdr:to>
    <xdr:sp macro="" textlink="">
      <xdr:nvSpPr>
        <xdr:cNvPr id="454" name="【市民会館】&#10;一人当たり面積グラフ枠"/>
        <xdr:cNvSpPr/>
      </xdr:nvSpPr>
      <xdr:spPr>
        <a:xfrm>
          <a:off x="6604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99</xdr:row>
      <xdr:rowOff>128451</xdr:rowOff>
    </xdr:from>
    <xdr:to>
      <xdr:col>54</xdr:col>
      <xdr:colOff>189865</xdr:colOff>
      <xdr:row>108</xdr:row>
      <xdr:rowOff>170906</xdr:rowOff>
    </xdr:to>
    <xdr:cxnSp macro="">
      <xdr:nvCxnSpPr>
        <xdr:cNvPr id="455" name="直線コネクタ 454"/>
        <xdr:cNvCxnSpPr/>
      </xdr:nvCxnSpPr>
      <xdr:spPr>
        <a:xfrm flipV="1">
          <a:off x="10476865" y="17102001"/>
          <a:ext cx="0" cy="158550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109</xdr:row>
      <xdr:rowOff>3283</xdr:rowOff>
    </xdr:from>
    <xdr:ext cx="469744" cy="259045"/>
    <xdr:sp macro="" textlink="">
      <xdr:nvSpPr>
        <xdr:cNvPr id="456" name="【市民会館】&#10;一人当たり面積最小値テキスト"/>
        <xdr:cNvSpPr txBox="1"/>
      </xdr:nvSpPr>
      <xdr:spPr>
        <a:xfrm>
          <a:off x="10515600" y="186913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108</xdr:row>
      <xdr:rowOff>170906</xdr:rowOff>
    </xdr:from>
    <xdr:to>
      <xdr:col>55</xdr:col>
      <xdr:colOff>88900</xdr:colOff>
      <xdr:row>108</xdr:row>
      <xdr:rowOff>170906</xdr:rowOff>
    </xdr:to>
    <xdr:cxnSp macro="">
      <xdr:nvCxnSpPr>
        <xdr:cNvPr id="457" name="直線コネクタ 456"/>
        <xdr:cNvCxnSpPr/>
      </xdr:nvCxnSpPr>
      <xdr:spPr>
        <a:xfrm>
          <a:off x="10388600" y="186875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98</xdr:row>
      <xdr:rowOff>75128</xdr:rowOff>
    </xdr:from>
    <xdr:ext cx="469744" cy="259045"/>
    <xdr:sp macro="" textlink="">
      <xdr:nvSpPr>
        <xdr:cNvPr id="458" name="【市民会館】&#10;一人当たり面積最大値テキスト"/>
        <xdr:cNvSpPr txBox="1"/>
      </xdr:nvSpPr>
      <xdr:spPr>
        <a:xfrm>
          <a:off x="10515600" y="168772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0.993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99</xdr:row>
      <xdr:rowOff>128451</xdr:rowOff>
    </xdr:from>
    <xdr:to>
      <xdr:col>55</xdr:col>
      <xdr:colOff>88900</xdr:colOff>
      <xdr:row>99</xdr:row>
      <xdr:rowOff>128451</xdr:rowOff>
    </xdr:to>
    <xdr:cxnSp macro="">
      <xdr:nvCxnSpPr>
        <xdr:cNvPr id="459" name="直線コネクタ 458"/>
        <xdr:cNvCxnSpPr/>
      </xdr:nvCxnSpPr>
      <xdr:spPr>
        <a:xfrm>
          <a:off x="10388600" y="1710200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106</xdr:row>
      <xdr:rowOff>18885</xdr:rowOff>
    </xdr:from>
    <xdr:ext cx="469744" cy="259045"/>
    <xdr:sp macro="" textlink="">
      <xdr:nvSpPr>
        <xdr:cNvPr id="460" name="【市民会館】&#10;一人当たり面積平均値テキスト"/>
        <xdr:cNvSpPr txBox="1"/>
      </xdr:nvSpPr>
      <xdr:spPr>
        <a:xfrm>
          <a:off x="10515600" y="1819258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0.203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106</xdr:row>
      <xdr:rowOff>167458</xdr:rowOff>
    </xdr:from>
    <xdr:to>
      <xdr:col>55</xdr:col>
      <xdr:colOff>50800</xdr:colOff>
      <xdr:row>107</xdr:row>
      <xdr:rowOff>97608</xdr:rowOff>
    </xdr:to>
    <xdr:sp macro="" textlink="">
      <xdr:nvSpPr>
        <xdr:cNvPr id="461" name="フローチャート: 判断 460"/>
        <xdr:cNvSpPr/>
      </xdr:nvSpPr>
      <xdr:spPr>
        <a:xfrm>
          <a:off x="10426700" y="183411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107</xdr:row>
      <xdr:rowOff>38463</xdr:rowOff>
    </xdr:from>
    <xdr:to>
      <xdr:col>50</xdr:col>
      <xdr:colOff>165100</xdr:colOff>
      <xdr:row>107</xdr:row>
      <xdr:rowOff>140063</xdr:rowOff>
    </xdr:to>
    <xdr:sp macro="" textlink="">
      <xdr:nvSpPr>
        <xdr:cNvPr id="462" name="フローチャート: 判断 461"/>
        <xdr:cNvSpPr/>
      </xdr:nvSpPr>
      <xdr:spPr>
        <a:xfrm>
          <a:off x="9588500" y="183836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107</xdr:row>
      <xdr:rowOff>40095</xdr:rowOff>
    </xdr:from>
    <xdr:to>
      <xdr:col>46</xdr:col>
      <xdr:colOff>38100</xdr:colOff>
      <xdr:row>107</xdr:row>
      <xdr:rowOff>141695</xdr:rowOff>
    </xdr:to>
    <xdr:sp macro="" textlink="">
      <xdr:nvSpPr>
        <xdr:cNvPr id="463" name="フローチャート: 判断 462"/>
        <xdr:cNvSpPr/>
      </xdr:nvSpPr>
      <xdr:spPr>
        <a:xfrm>
          <a:off x="8699500" y="183852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107</xdr:row>
      <xdr:rowOff>46627</xdr:rowOff>
    </xdr:from>
    <xdr:to>
      <xdr:col>41</xdr:col>
      <xdr:colOff>101600</xdr:colOff>
      <xdr:row>107</xdr:row>
      <xdr:rowOff>148227</xdr:rowOff>
    </xdr:to>
    <xdr:sp macro="" textlink="">
      <xdr:nvSpPr>
        <xdr:cNvPr id="464" name="フローチャート: 判断 463"/>
        <xdr:cNvSpPr/>
      </xdr:nvSpPr>
      <xdr:spPr>
        <a:xfrm>
          <a:off x="7810500" y="183917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107</xdr:row>
      <xdr:rowOff>25400</xdr:rowOff>
    </xdr:from>
    <xdr:to>
      <xdr:col>36</xdr:col>
      <xdr:colOff>165100</xdr:colOff>
      <xdr:row>107</xdr:row>
      <xdr:rowOff>127000</xdr:rowOff>
    </xdr:to>
    <xdr:sp macro="" textlink="">
      <xdr:nvSpPr>
        <xdr:cNvPr id="465" name="フローチャート: 判断 464"/>
        <xdr:cNvSpPr/>
      </xdr:nvSpPr>
      <xdr:spPr>
        <a:xfrm>
          <a:off x="6921500" y="183705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111</xdr:row>
      <xdr:rowOff>16527</xdr:rowOff>
    </xdr:from>
    <xdr:ext cx="762000" cy="259045"/>
    <xdr:sp macro="" textlink="">
      <xdr:nvSpPr>
        <xdr:cNvPr id="466" name="テキスト ボックス 465"/>
        <xdr:cNvSpPr txBox="1"/>
      </xdr:nvSpPr>
      <xdr:spPr>
        <a:xfrm>
          <a:off x="10287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111</xdr:row>
      <xdr:rowOff>16527</xdr:rowOff>
    </xdr:from>
    <xdr:ext cx="762000" cy="259045"/>
    <xdr:sp macro="" textlink="">
      <xdr:nvSpPr>
        <xdr:cNvPr id="467" name="テキスト ボックス 466"/>
        <xdr:cNvSpPr txBox="1"/>
      </xdr:nvSpPr>
      <xdr:spPr>
        <a:xfrm>
          <a:off x="9448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111</xdr:row>
      <xdr:rowOff>16527</xdr:rowOff>
    </xdr:from>
    <xdr:ext cx="762000" cy="259045"/>
    <xdr:sp macro="" textlink="">
      <xdr:nvSpPr>
        <xdr:cNvPr id="468" name="テキスト ボックス 467"/>
        <xdr:cNvSpPr txBox="1"/>
      </xdr:nvSpPr>
      <xdr:spPr>
        <a:xfrm>
          <a:off x="8559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111</xdr:row>
      <xdr:rowOff>16527</xdr:rowOff>
    </xdr:from>
    <xdr:ext cx="762000" cy="259045"/>
    <xdr:sp macro="" textlink="">
      <xdr:nvSpPr>
        <xdr:cNvPr id="469" name="テキスト ボックス 468"/>
        <xdr:cNvSpPr txBox="1"/>
      </xdr:nvSpPr>
      <xdr:spPr>
        <a:xfrm>
          <a:off x="767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111</xdr:row>
      <xdr:rowOff>16527</xdr:rowOff>
    </xdr:from>
    <xdr:ext cx="762000" cy="259045"/>
    <xdr:sp macro="" textlink="">
      <xdr:nvSpPr>
        <xdr:cNvPr id="470" name="テキスト ボックス 469"/>
        <xdr:cNvSpPr txBox="1"/>
      </xdr:nvSpPr>
      <xdr:spPr>
        <a:xfrm>
          <a:off x="678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108</xdr:row>
      <xdr:rowOff>120106</xdr:rowOff>
    </xdr:from>
    <xdr:to>
      <xdr:col>55</xdr:col>
      <xdr:colOff>50800</xdr:colOff>
      <xdr:row>109</xdr:row>
      <xdr:rowOff>50256</xdr:rowOff>
    </xdr:to>
    <xdr:sp macro="" textlink="">
      <xdr:nvSpPr>
        <xdr:cNvPr id="471" name="楕円 470"/>
        <xdr:cNvSpPr/>
      </xdr:nvSpPr>
      <xdr:spPr>
        <a:xfrm>
          <a:off x="10426700" y="186367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108</xdr:row>
      <xdr:rowOff>35033</xdr:rowOff>
    </xdr:from>
    <xdr:ext cx="469744" cy="259045"/>
    <xdr:sp macro="" textlink="">
      <xdr:nvSpPr>
        <xdr:cNvPr id="472" name="【市民会館】&#10;一人当たり面積該当値テキスト"/>
        <xdr:cNvSpPr txBox="1"/>
      </xdr:nvSpPr>
      <xdr:spPr>
        <a:xfrm>
          <a:off x="10515600" y="185516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108</xdr:row>
      <xdr:rowOff>121738</xdr:rowOff>
    </xdr:from>
    <xdr:to>
      <xdr:col>50</xdr:col>
      <xdr:colOff>165100</xdr:colOff>
      <xdr:row>109</xdr:row>
      <xdr:rowOff>51888</xdr:rowOff>
    </xdr:to>
    <xdr:sp macro="" textlink="">
      <xdr:nvSpPr>
        <xdr:cNvPr id="473" name="楕円 472"/>
        <xdr:cNvSpPr/>
      </xdr:nvSpPr>
      <xdr:spPr>
        <a:xfrm>
          <a:off x="9588500" y="186383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108</xdr:row>
      <xdr:rowOff>170906</xdr:rowOff>
    </xdr:from>
    <xdr:to>
      <xdr:col>55</xdr:col>
      <xdr:colOff>0</xdr:colOff>
      <xdr:row>109</xdr:row>
      <xdr:rowOff>1088</xdr:rowOff>
    </xdr:to>
    <xdr:cxnSp macro="">
      <xdr:nvCxnSpPr>
        <xdr:cNvPr id="474" name="直線コネクタ 473"/>
        <xdr:cNvCxnSpPr/>
      </xdr:nvCxnSpPr>
      <xdr:spPr>
        <a:xfrm flipV="1">
          <a:off x="9639300" y="18687506"/>
          <a:ext cx="838200" cy="16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108</xdr:row>
      <xdr:rowOff>123371</xdr:rowOff>
    </xdr:from>
    <xdr:to>
      <xdr:col>46</xdr:col>
      <xdr:colOff>38100</xdr:colOff>
      <xdr:row>109</xdr:row>
      <xdr:rowOff>53521</xdr:rowOff>
    </xdr:to>
    <xdr:sp macro="" textlink="">
      <xdr:nvSpPr>
        <xdr:cNvPr id="475" name="楕円 474"/>
        <xdr:cNvSpPr/>
      </xdr:nvSpPr>
      <xdr:spPr>
        <a:xfrm>
          <a:off x="8699500" y="186399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109</xdr:row>
      <xdr:rowOff>1088</xdr:rowOff>
    </xdr:from>
    <xdr:to>
      <xdr:col>50</xdr:col>
      <xdr:colOff>114300</xdr:colOff>
      <xdr:row>109</xdr:row>
      <xdr:rowOff>2721</xdr:rowOff>
    </xdr:to>
    <xdr:cxnSp macro="">
      <xdr:nvCxnSpPr>
        <xdr:cNvPr id="476" name="直線コネクタ 475"/>
        <xdr:cNvCxnSpPr/>
      </xdr:nvCxnSpPr>
      <xdr:spPr>
        <a:xfrm flipV="1">
          <a:off x="8750300" y="18689138"/>
          <a:ext cx="889000" cy="16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108</xdr:row>
      <xdr:rowOff>123371</xdr:rowOff>
    </xdr:from>
    <xdr:to>
      <xdr:col>41</xdr:col>
      <xdr:colOff>101600</xdr:colOff>
      <xdr:row>109</xdr:row>
      <xdr:rowOff>53521</xdr:rowOff>
    </xdr:to>
    <xdr:sp macro="" textlink="">
      <xdr:nvSpPr>
        <xdr:cNvPr id="477" name="楕円 476"/>
        <xdr:cNvSpPr/>
      </xdr:nvSpPr>
      <xdr:spPr>
        <a:xfrm>
          <a:off x="7810500" y="186399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109</xdr:row>
      <xdr:rowOff>2721</xdr:rowOff>
    </xdr:from>
    <xdr:to>
      <xdr:col>45</xdr:col>
      <xdr:colOff>177800</xdr:colOff>
      <xdr:row>109</xdr:row>
      <xdr:rowOff>2721</xdr:rowOff>
    </xdr:to>
    <xdr:cxnSp macro="">
      <xdr:nvCxnSpPr>
        <xdr:cNvPr id="478" name="直線コネクタ 477"/>
        <xdr:cNvCxnSpPr/>
      </xdr:nvCxnSpPr>
      <xdr:spPr>
        <a:xfrm>
          <a:off x="7861300" y="18690771"/>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108</xdr:row>
      <xdr:rowOff>17236</xdr:rowOff>
    </xdr:from>
    <xdr:to>
      <xdr:col>36</xdr:col>
      <xdr:colOff>165100</xdr:colOff>
      <xdr:row>108</xdr:row>
      <xdr:rowOff>118836</xdr:rowOff>
    </xdr:to>
    <xdr:sp macro="" textlink="">
      <xdr:nvSpPr>
        <xdr:cNvPr id="479" name="楕円 478"/>
        <xdr:cNvSpPr/>
      </xdr:nvSpPr>
      <xdr:spPr>
        <a:xfrm>
          <a:off x="6921500" y="185338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108</xdr:row>
      <xdr:rowOff>68036</xdr:rowOff>
    </xdr:from>
    <xdr:to>
      <xdr:col>41</xdr:col>
      <xdr:colOff>50800</xdr:colOff>
      <xdr:row>109</xdr:row>
      <xdr:rowOff>2721</xdr:rowOff>
    </xdr:to>
    <xdr:cxnSp macro="">
      <xdr:nvCxnSpPr>
        <xdr:cNvPr id="480" name="直線コネクタ 479"/>
        <xdr:cNvCxnSpPr/>
      </xdr:nvCxnSpPr>
      <xdr:spPr>
        <a:xfrm>
          <a:off x="6972300" y="18584636"/>
          <a:ext cx="889000" cy="1061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105</xdr:row>
      <xdr:rowOff>156590</xdr:rowOff>
    </xdr:from>
    <xdr:ext cx="469744" cy="259045"/>
    <xdr:sp macro="" textlink="">
      <xdr:nvSpPr>
        <xdr:cNvPr id="481" name="n_1aveValue【市民会館】&#10;一人当たり面積"/>
        <xdr:cNvSpPr txBox="1"/>
      </xdr:nvSpPr>
      <xdr:spPr>
        <a:xfrm>
          <a:off x="9391727" y="181588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105</xdr:row>
      <xdr:rowOff>158222</xdr:rowOff>
    </xdr:from>
    <xdr:ext cx="469744" cy="259045"/>
    <xdr:sp macro="" textlink="">
      <xdr:nvSpPr>
        <xdr:cNvPr id="482" name="n_2aveValue【市民会館】&#10;一人当たり面積"/>
        <xdr:cNvSpPr txBox="1"/>
      </xdr:nvSpPr>
      <xdr:spPr>
        <a:xfrm>
          <a:off x="8515427" y="181604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105</xdr:row>
      <xdr:rowOff>164754</xdr:rowOff>
    </xdr:from>
    <xdr:ext cx="469744" cy="259045"/>
    <xdr:sp macro="" textlink="">
      <xdr:nvSpPr>
        <xdr:cNvPr id="483" name="n_3aveValue【市民会館】&#10;一人当たり面積"/>
        <xdr:cNvSpPr txBox="1"/>
      </xdr:nvSpPr>
      <xdr:spPr>
        <a:xfrm>
          <a:off x="7626427" y="181670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105</xdr:row>
      <xdr:rowOff>143527</xdr:rowOff>
    </xdr:from>
    <xdr:ext cx="469744" cy="259045"/>
    <xdr:sp macro="" textlink="">
      <xdr:nvSpPr>
        <xdr:cNvPr id="484" name="n_4aveValue【市民会館】&#10;一人当たり面積"/>
        <xdr:cNvSpPr txBox="1"/>
      </xdr:nvSpPr>
      <xdr:spPr>
        <a:xfrm>
          <a:off x="6737427" y="181457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109</xdr:row>
      <xdr:rowOff>43015</xdr:rowOff>
    </xdr:from>
    <xdr:ext cx="469744" cy="259045"/>
    <xdr:sp macro="" textlink="">
      <xdr:nvSpPr>
        <xdr:cNvPr id="485" name="n_1mainValue【市民会館】&#10;一人当たり面積"/>
        <xdr:cNvSpPr txBox="1"/>
      </xdr:nvSpPr>
      <xdr:spPr>
        <a:xfrm>
          <a:off x="9391727" y="187310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109</xdr:row>
      <xdr:rowOff>44648</xdr:rowOff>
    </xdr:from>
    <xdr:ext cx="469744" cy="259045"/>
    <xdr:sp macro="" textlink="">
      <xdr:nvSpPr>
        <xdr:cNvPr id="486" name="n_2mainValue【市民会館】&#10;一人当たり面積"/>
        <xdr:cNvSpPr txBox="1"/>
      </xdr:nvSpPr>
      <xdr:spPr>
        <a:xfrm>
          <a:off x="8515427" y="187326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109</xdr:row>
      <xdr:rowOff>44648</xdr:rowOff>
    </xdr:from>
    <xdr:ext cx="469744" cy="259045"/>
    <xdr:sp macro="" textlink="">
      <xdr:nvSpPr>
        <xdr:cNvPr id="487" name="n_3mainValue【市民会館】&#10;一人当たり面積"/>
        <xdr:cNvSpPr txBox="1"/>
      </xdr:nvSpPr>
      <xdr:spPr>
        <a:xfrm>
          <a:off x="7626427" y="187326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108</xdr:row>
      <xdr:rowOff>109963</xdr:rowOff>
    </xdr:from>
    <xdr:ext cx="469744" cy="259045"/>
    <xdr:sp macro="" textlink="">
      <xdr:nvSpPr>
        <xdr:cNvPr id="488" name="n_4mainValue【市民会館】&#10;一人当たり面積"/>
        <xdr:cNvSpPr txBox="1"/>
      </xdr:nvSpPr>
      <xdr:spPr>
        <a:xfrm>
          <a:off x="6737427" y="186265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24</xdr:row>
      <xdr:rowOff>76200</xdr:rowOff>
    </xdr:from>
    <xdr:to>
      <xdr:col>90</xdr:col>
      <xdr:colOff>25400</xdr:colOff>
      <xdr:row>28</xdr:row>
      <xdr:rowOff>25400</xdr:rowOff>
    </xdr:to>
    <xdr:sp macro="" textlink="">
      <xdr:nvSpPr>
        <xdr:cNvPr id="489" name="正方形/長方形 488"/>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490" name="正方形/長方形 489"/>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491" name="正方形/長方形 490"/>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492" name="正方形/長方形 491"/>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493" name="正方形/長方形 492"/>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494" name="正方形/長方形 493"/>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495" name="正方形/長方形 494"/>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496" name="正方形/長方形 495"/>
        <xdr:cNvSpPr/>
      </xdr:nvSpPr>
      <xdr:spPr>
        <a:xfrm>
          <a:off x="12446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497" name="テキスト ボックス 496"/>
        <xdr:cNvSpPr txBox="1"/>
      </xdr:nvSpPr>
      <xdr:spPr>
        <a:xfrm>
          <a:off x="12407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498" name="直線コネクタ 497"/>
        <xdr:cNvCxnSpPr/>
      </xdr:nvCxnSpPr>
      <xdr:spPr>
        <a:xfrm>
          <a:off x="12446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43</xdr:row>
      <xdr:rowOff>105427</xdr:rowOff>
    </xdr:from>
    <xdr:ext cx="467179" cy="259045"/>
    <xdr:sp macro="" textlink="">
      <xdr:nvSpPr>
        <xdr:cNvPr id="499" name="テキスト ボックス 498"/>
        <xdr:cNvSpPr txBox="1"/>
      </xdr:nvSpPr>
      <xdr:spPr>
        <a:xfrm>
          <a:off x="11978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133350</xdr:rowOff>
    </xdr:from>
    <xdr:to>
      <xdr:col>89</xdr:col>
      <xdr:colOff>177800</xdr:colOff>
      <xdr:row>41</xdr:row>
      <xdr:rowOff>133350</xdr:rowOff>
    </xdr:to>
    <xdr:cxnSp macro="">
      <xdr:nvCxnSpPr>
        <xdr:cNvPr id="500" name="直線コネクタ 499"/>
        <xdr:cNvCxnSpPr/>
      </xdr:nvCxnSpPr>
      <xdr:spPr>
        <a:xfrm>
          <a:off x="12446000" y="716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40</xdr:row>
      <xdr:rowOff>162577</xdr:rowOff>
    </xdr:from>
    <xdr:ext cx="467179" cy="259045"/>
    <xdr:sp macro="" textlink="">
      <xdr:nvSpPr>
        <xdr:cNvPr id="501" name="テキスト ボックス 500"/>
        <xdr:cNvSpPr txBox="1"/>
      </xdr:nvSpPr>
      <xdr:spPr>
        <a:xfrm>
          <a:off x="11978821" y="702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39</xdr:row>
      <xdr:rowOff>19050</xdr:rowOff>
    </xdr:from>
    <xdr:to>
      <xdr:col>89</xdr:col>
      <xdr:colOff>177800</xdr:colOff>
      <xdr:row>39</xdr:row>
      <xdr:rowOff>19050</xdr:rowOff>
    </xdr:to>
    <xdr:cxnSp macro="">
      <xdr:nvCxnSpPr>
        <xdr:cNvPr id="502" name="直線コネクタ 501"/>
        <xdr:cNvCxnSpPr/>
      </xdr:nvCxnSpPr>
      <xdr:spPr>
        <a:xfrm>
          <a:off x="12446000" y="670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38</xdr:row>
      <xdr:rowOff>48277</xdr:rowOff>
    </xdr:from>
    <xdr:ext cx="403059" cy="259045"/>
    <xdr:sp macro="" textlink="">
      <xdr:nvSpPr>
        <xdr:cNvPr id="503" name="テキスト ボックス 502"/>
        <xdr:cNvSpPr txBox="1"/>
      </xdr:nvSpPr>
      <xdr:spPr>
        <a:xfrm>
          <a:off x="12042941" y="6563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76200</xdr:rowOff>
    </xdr:from>
    <xdr:to>
      <xdr:col>89</xdr:col>
      <xdr:colOff>177800</xdr:colOff>
      <xdr:row>36</xdr:row>
      <xdr:rowOff>76200</xdr:rowOff>
    </xdr:to>
    <xdr:cxnSp macro="">
      <xdr:nvCxnSpPr>
        <xdr:cNvPr id="504" name="直線コネクタ 503"/>
        <xdr:cNvCxnSpPr/>
      </xdr:nvCxnSpPr>
      <xdr:spPr>
        <a:xfrm>
          <a:off x="12446000" y="624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35</xdr:row>
      <xdr:rowOff>105427</xdr:rowOff>
    </xdr:from>
    <xdr:ext cx="403059" cy="259045"/>
    <xdr:sp macro="" textlink="">
      <xdr:nvSpPr>
        <xdr:cNvPr id="505" name="テキスト ボックス 504"/>
        <xdr:cNvSpPr txBox="1"/>
      </xdr:nvSpPr>
      <xdr:spPr>
        <a:xfrm>
          <a:off x="12042941" y="61061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133350</xdr:rowOff>
    </xdr:from>
    <xdr:to>
      <xdr:col>89</xdr:col>
      <xdr:colOff>177800</xdr:colOff>
      <xdr:row>33</xdr:row>
      <xdr:rowOff>133350</xdr:rowOff>
    </xdr:to>
    <xdr:cxnSp macro="">
      <xdr:nvCxnSpPr>
        <xdr:cNvPr id="506" name="直線コネクタ 505"/>
        <xdr:cNvCxnSpPr/>
      </xdr:nvCxnSpPr>
      <xdr:spPr>
        <a:xfrm>
          <a:off x="12446000" y="579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32</xdr:row>
      <xdr:rowOff>162577</xdr:rowOff>
    </xdr:from>
    <xdr:ext cx="403059" cy="259045"/>
    <xdr:sp macro="" textlink="">
      <xdr:nvSpPr>
        <xdr:cNvPr id="507" name="テキスト ボックス 506"/>
        <xdr:cNvSpPr txBox="1"/>
      </xdr:nvSpPr>
      <xdr:spPr>
        <a:xfrm>
          <a:off x="12042941" y="56489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508" name="直線コネクタ 507"/>
        <xdr:cNvCxnSpPr/>
      </xdr:nvCxnSpPr>
      <xdr:spPr>
        <a:xfrm>
          <a:off x="12446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30</xdr:row>
      <xdr:rowOff>48277</xdr:rowOff>
    </xdr:from>
    <xdr:ext cx="403059" cy="259045"/>
    <xdr:sp macro="" textlink="">
      <xdr:nvSpPr>
        <xdr:cNvPr id="509" name="テキスト ボックス 508"/>
        <xdr:cNvSpPr txBox="1"/>
      </xdr:nvSpPr>
      <xdr:spPr>
        <a:xfrm>
          <a:off x="12042941" y="5191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90</xdr:col>
      <xdr:colOff>25400</xdr:colOff>
      <xdr:row>44</xdr:row>
      <xdr:rowOff>76200</xdr:rowOff>
    </xdr:to>
    <xdr:sp macro="" textlink="">
      <xdr:nvSpPr>
        <xdr:cNvPr id="510" name="【一般廃棄物処理施設】&#10;有形固定資産減価償却率グラフ枠"/>
        <xdr:cNvSpPr/>
      </xdr:nvSpPr>
      <xdr:spPr>
        <a:xfrm>
          <a:off x="12446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33</xdr:row>
      <xdr:rowOff>53340</xdr:rowOff>
    </xdr:from>
    <xdr:to>
      <xdr:col>85</xdr:col>
      <xdr:colOff>126364</xdr:colOff>
      <xdr:row>41</xdr:row>
      <xdr:rowOff>133350</xdr:rowOff>
    </xdr:to>
    <xdr:cxnSp macro="">
      <xdr:nvCxnSpPr>
        <xdr:cNvPr id="511" name="直線コネクタ 510"/>
        <xdr:cNvCxnSpPr/>
      </xdr:nvCxnSpPr>
      <xdr:spPr>
        <a:xfrm flipV="1">
          <a:off x="16318864" y="5711190"/>
          <a:ext cx="0" cy="145161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41</xdr:row>
      <xdr:rowOff>137177</xdr:rowOff>
    </xdr:from>
    <xdr:ext cx="469744" cy="259045"/>
    <xdr:sp macro="" textlink="">
      <xdr:nvSpPr>
        <xdr:cNvPr id="512" name="【一般廃棄物処理施設】&#10;有形固定資産減価償却率最小値テキスト"/>
        <xdr:cNvSpPr txBox="1"/>
      </xdr:nvSpPr>
      <xdr:spPr>
        <a:xfrm>
          <a:off x="16357600" y="71666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41</xdr:row>
      <xdr:rowOff>133350</xdr:rowOff>
    </xdr:from>
    <xdr:to>
      <xdr:col>86</xdr:col>
      <xdr:colOff>25400</xdr:colOff>
      <xdr:row>41</xdr:row>
      <xdr:rowOff>133350</xdr:rowOff>
    </xdr:to>
    <xdr:cxnSp macro="">
      <xdr:nvCxnSpPr>
        <xdr:cNvPr id="513" name="直線コネクタ 512"/>
        <xdr:cNvCxnSpPr/>
      </xdr:nvCxnSpPr>
      <xdr:spPr>
        <a:xfrm>
          <a:off x="16230600" y="7162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32</xdr:row>
      <xdr:rowOff>17</xdr:rowOff>
    </xdr:from>
    <xdr:ext cx="405111" cy="259045"/>
    <xdr:sp macro="" textlink="">
      <xdr:nvSpPr>
        <xdr:cNvPr id="514" name="【一般廃棄物処理施設】&#10;有形固定資産減価償却率最大値テキスト"/>
        <xdr:cNvSpPr txBox="1"/>
      </xdr:nvSpPr>
      <xdr:spPr>
        <a:xfrm>
          <a:off x="16357600" y="54864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33</xdr:row>
      <xdr:rowOff>53340</xdr:rowOff>
    </xdr:from>
    <xdr:to>
      <xdr:col>86</xdr:col>
      <xdr:colOff>25400</xdr:colOff>
      <xdr:row>33</xdr:row>
      <xdr:rowOff>53340</xdr:rowOff>
    </xdr:to>
    <xdr:cxnSp macro="">
      <xdr:nvCxnSpPr>
        <xdr:cNvPr id="515" name="直線コネクタ 514"/>
        <xdr:cNvCxnSpPr/>
      </xdr:nvCxnSpPr>
      <xdr:spPr>
        <a:xfrm>
          <a:off x="16230600" y="57111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36</xdr:row>
      <xdr:rowOff>43705</xdr:rowOff>
    </xdr:from>
    <xdr:ext cx="405111" cy="259045"/>
    <xdr:sp macro="" textlink="">
      <xdr:nvSpPr>
        <xdr:cNvPr id="516" name="【一般廃棄物処理施設】&#10;有形固定資産減価償却率平均値テキスト"/>
        <xdr:cNvSpPr txBox="1"/>
      </xdr:nvSpPr>
      <xdr:spPr>
        <a:xfrm>
          <a:off x="16357600" y="6215905"/>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20828</xdr:rowOff>
    </xdr:from>
    <xdr:to>
      <xdr:col>85</xdr:col>
      <xdr:colOff>177800</xdr:colOff>
      <xdr:row>37</xdr:row>
      <xdr:rowOff>122428</xdr:rowOff>
    </xdr:to>
    <xdr:sp macro="" textlink="">
      <xdr:nvSpPr>
        <xdr:cNvPr id="517" name="フローチャート: 判断 516"/>
        <xdr:cNvSpPr/>
      </xdr:nvSpPr>
      <xdr:spPr>
        <a:xfrm>
          <a:off x="16268700" y="63644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36</xdr:row>
      <xdr:rowOff>130556</xdr:rowOff>
    </xdr:from>
    <xdr:to>
      <xdr:col>81</xdr:col>
      <xdr:colOff>101600</xdr:colOff>
      <xdr:row>37</xdr:row>
      <xdr:rowOff>60706</xdr:rowOff>
    </xdr:to>
    <xdr:sp macro="" textlink="">
      <xdr:nvSpPr>
        <xdr:cNvPr id="518" name="フローチャート: 判断 517"/>
        <xdr:cNvSpPr/>
      </xdr:nvSpPr>
      <xdr:spPr>
        <a:xfrm>
          <a:off x="15430500" y="63027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36</xdr:row>
      <xdr:rowOff>13970</xdr:rowOff>
    </xdr:from>
    <xdr:to>
      <xdr:col>76</xdr:col>
      <xdr:colOff>165100</xdr:colOff>
      <xdr:row>36</xdr:row>
      <xdr:rowOff>115570</xdr:rowOff>
    </xdr:to>
    <xdr:sp macro="" textlink="">
      <xdr:nvSpPr>
        <xdr:cNvPr id="519" name="フローチャート: 判断 518"/>
        <xdr:cNvSpPr/>
      </xdr:nvSpPr>
      <xdr:spPr>
        <a:xfrm>
          <a:off x="14541500" y="61861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35</xdr:row>
      <xdr:rowOff>135128</xdr:rowOff>
    </xdr:from>
    <xdr:to>
      <xdr:col>72</xdr:col>
      <xdr:colOff>38100</xdr:colOff>
      <xdr:row>36</xdr:row>
      <xdr:rowOff>65278</xdr:rowOff>
    </xdr:to>
    <xdr:sp macro="" textlink="">
      <xdr:nvSpPr>
        <xdr:cNvPr id="520" name="フローチャート: 判断 519"/>
        <xdr:cNvSpPr/>
      </xdr:nvSpPr>
      <xdr:spPr>
        <a:xfrm>
          <a:off x="13652500" y="61358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35</xdr:row>
      <xdr:rowOff>87122</xdr:rowOff>
    </xdr:from>
    <xdr:to>
      <xdr:col>67</xdr:col>
      <xdr:colOff>101600</xdr:colOff>
      <xdr:row>36</xdr:row>
      <xdr:rowOff>17272</xdr:rowOff>
    </xdr:to>
    <xdr:sp macro="" textlink="">
      <xdr:nvSpPr>
        <xdr:cNvPr id="521" name="フローチャート: 判断 520"/>
        <xdr:cNvSpPr/>
      </xdr:nvSpPr>
      <xdr:spPr>
        <a:xfrm>
          <a:off x="12763500" y="60878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522" name="テキスト ボックス 521"/>
        <xdr:cNvSpPr txBox="1"/>
      </xdr:nvSpPr>
      <xdr:spPr>
        <a:xfrm>
          <a:off x="16129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523" name="テキスト ボックス 522"/>
        <xdr:cNvSpPr txBox="1"/>
      </xdr:nvSpPr>
      <xdr:spPr>
        <a:xfrm>
          <a:off x="1529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524" name="テキスト ボックス 523"/>
        <xdr:cNvSpPr txBox="1"/>
      </xdr:nvSpPr>
      <xdr:spPr>
        <a:xfrm>
          <a:off x="1440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525" name="テキスト ボックス 524"/>
        <xdr:cNvSpPr txBox="1"/>
      </xdr:nvSpPr>
      <xdr:spPr>
        <a:xfrm>
          <a:off x="1351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526" name="テキスト ボックス 525"/>
        <xdr:cNvSpPr txBox="1"/>
      </xdr:nvSpPr>
      <xdr:spPr>
        <a:xfrm>
          <a:off x="1262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164846</xdr:rowOff>
    </xdr:from>
    <xdr:to>
      <xdr:col>85</xdr:col>
      <xdr:colOff>177800</xdr:colOff>
      <xdr:row>38</xdr:row>
      <xdr:rowOff>94996</xdr:rowOff>
    </xdr:to>
    <xdr:sp macro="" textlink="">
      <xdr:nvSpPr>
        <xdr:cNvPr id="527" name="楕円 526"/>
        <xdr:cNvSpPr/>
      </xdr:nvSpPr>
      <xdr:spPr>
        <a:xfrm>
          <a:off x="16268700" y="65084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37</xdr:row>
      <xdr:rowOff>143273</xdr:rowOff>
    </xdr:from>
    <xdr:ext cx="405111" cy="259045"/>
    <xdr:sp macro="" textlink="">
      <xdr:nvSpPr>
        <xdr:cNvPr id="528" name="【一般廃棄物処理施設】&#10;有形固定資産減価償却率該当値テキスト"/>
        <xdr:cNvSpPr txBox="1"/>
      </xdr:nvSpPr>
      <xdr:spPr>
        <a:xfrm>
          <a:off x="16357600" y="648692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160274</xdr:rowOff>
    </xdr:from>
    <xdr:to>
      <xdr:col>81</xdr:col>
      <xdr:colOff>101600</xdr:colOff>
      <xdr:row>39</xdr:row>
      <xdr:rowOff>90424</xdr:rowOff>
    </xdr:to>
    <xdr:sp macro="" textlink="">
      <xdr:nvSpPr>
        <xdr:cNvPr id="529" name="楕円 528"/>
        <xdr:cNvSpPr/>
      </xdr:nvSpPr>
      <xdr:spPr>
        <a:xfrm>
          <a:off x="15430500" y="66753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38</xdr:row>
      <xdr:rowOff>44196</xdr:rowOff>
    </xdr:from>
    <xdr:to>
      <xdr:col>85</xdr:col>
      <xdr:colOff>127000</xdr:colOff>
      <xdr:row>39</xdr:row>
      <xdr:rowOff>39624</xdr:rowOff>
    </xdr:to>
    <xdr:cxnSp macro="">
      <xdr:nvCxnSpPr>
        <xdr:cNvPr id="530" name="直線コネクタ 529"/>
        <xdr:cNvCxnSpPr/>
      </xdr:nvCxnSpPr>
      <xdr:spPr>
        <a:xfrm flipV="1">
          <a:off x="15481300" y="6559296"/>
          <a:ext cx="838200" cy="1668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91694</xdr:rowOff>
    </xdr:from>
    <xdr:to>
      <xdr:col>76</xdr:col>
      <xdr:colOff>165100</xdr:colOff>
      <xdr:row>39</xdr:row>
      <xdr:rowOff>21844</xdr:rowOff>
    </xdr:to>
    <xdr:sp macro="" textlink="">
      <xdr:nvSpPr>
        <xdr:cNvPr id="531" name="楕円 530"/>
        <xdr:cNvSpPr/>
      </xdr:nvSpPr>
      <xdr:spPr>
        <a:xfrm>
          <a:off x="14541500" y="66067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38</xdr:row>
      <xdr:rowOff>142494</xdr:rowOff>
    </xdr:from>
    <xdr:to>
      <xdr:col>81</xdr:col>
      <xdr:colOff>50800</xdr:colOff>
      <xdr:row>39</xdr:row>
      <xdr:rowOff>39624</xdr:rowOff>
    </xdr:to>
    <xdr:cxnSp macro="">
      <xdr:nvCxnSpPr>
        <xdr:cNvPr id="532" name="直線コネクタ 531"/>
        <xdr:cNvCxnSpPr/>
      </xdr:nvCxnSpPr>
      <xdr:spPr>
        <a:xfrm>
          <a:off x="14592300" y="6657594"/>
          <a:ext cx="8890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27686</xdr:rowOff>
    </xdr:from>
    <xdr:to>
      <xdr:col>72</xdr:col>
      <xdr:colOff>38100</xdr:colOff>
      <xdr:row>38</xdr:row>
      <xdr:rowOff>129286</xdr:rowOff>
    </xdr:to>
    <xdr:sp macro="" textlink="">
      <xdr:nvSpPr>
        <xdr:cNvPr id="533" name="楕円 532"/>
        <xdr:cNvSpPr/>
      </xdr:nvSpPr>
      <xdr:spPr>
        <a:xfrm>
          <a:off x="13652500" y="65427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38</xdr:row>
      <xdr:rowOff>78486</xdr:rowOff>
    </xdr:from>
    <xdr:to>
      <xdr:col>76</xdr:col>
      <xdr:colOff>114300</xdr:colOff>
      <xdr:row>38</xdr:row>
      <xdr:rowOff>142494</xdr:rowOff>
    </xdr:to>
    <xdr:cxnSp macro="">
      <xdr:nvCxnSpPr>
        <xdr:cNvPr id="534" name="直線コネクタ 533"/>
        <xdr:cNvCxnSpPr/>
      </xdr:nvCxnSpPr>
      <xdr:spPr>
        <a:xfrm>
          <a:off x="13703300" y="6593586"/>
          <a:ext cx="889000" cy="640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37</xdr:row>
      <xdr:rowOff>141986</xdr:rowOff>
    </xdr:from>
    <xdr:to>
      <xdr:col>67</xdr:col>
      <xdr:colOff>101600</xdr:colOff>
      <xdr:row>38</xdr:row>
      <xdr:rowOff>72136</xdr:rowOff>
    </xdr:to>
    <xdr:sp macro="" textlink="">
      <xdr:nvSpPr>
        <xdr:cNvPr id="535" name="楕円 534"/>
        <xdr:cNvSpPr/>
      </xdr:nvSpPr>
      <xdr:spPr>
        <a:xfrm>
          <a:off x="12763500" y="64856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38</xdr:row>
      <xdr:rowOff>21336</xdr:rowOff>
    </xdr:from>
    <xdr:to>
      <xdr:col>71</xdr:col>
      <xdr:colOff>177800</xdr:colOff>
      <xdr:row>38</xdr:row>
      <xdr:rowOff>78486</xdr:rowOff>
    </xdr:to>
    <xdr:cxnSp macro="">
      <xdr:nvCxnSpPr>
        <xdr:cNvPr id="536" name="直線コネクタ 535"/>
        <xdr:cNvCxnSpPr/>
      </xdr:nvCxnSpPr>
      <xdr:spPr>
        <a:xfrm>
          <a:off x="12814300" y="6536436"/>
          <a:ext cx="889000" cy="571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35</xdr:row>
      <xdr:rowOff>77233</xdr:rowOff>
    </xdr:from>
    <xdr:ext cx="405111" cy="259045"/>
    <xdr:sp macro="" textlink="">
      <xdr:nvSpPr>
        <xdr:cNvPr id="537" name="n_1aveValue【一般廃棄物処理施設】&#10;有形固定資産減価償却率"/>
        <xdr:cNvSpPr txBox="1"/>
      </xdr:nvSpPr>
      <xdr:spPr>
        <a:xfrm>
          <a:off x="15266044" y="607798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34</xdr:row>
      <xdr:rowOff>132097</xdr:rowOff>
    </xdr:from>
    <xdr:ext cx="405111" cy="259045"/>
    <xdr:sp macro="" textlink="">
      <xdr:nvSpPr>
        <xdr:cNvPr id="538" name="n_2aveValue【一般廃棄物処理施設】&#10;有形固定資産減価償却率"/>
        <xdr:cNvSpPr txBox="1"/>
      </xdr:nvSpPr>
      <xdr:spPr>
        <a:xfrm>
          <a:off x="14389744" y="59613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34</xdr:row>
      <xdr:rowOff>81805</xdr:rowOff>
    </xdr:from>
    <xdr:ext cx="405111" cy="259045"/>
    <xdr:sp macro="" textlink="">
      <xdr:nvSpPr>
        <xdr:cNvPr id="539" name="n_3aveValue【一般廃棄物処理施設】&#10;有形固定資産減価償却率"/>
        <xdr:cNvSpPr txBox="1"/>
      </xdr:nvSpPr>
      <xdr:spPr>
        <a:xfrm>
          <a:off x="13500744" y="591110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34</xdr:row>
      <xdr:rowOff>33799</xdr:rowOff>
    </xdr:from>
    <xdr:ext cx="405111" cy="259045"/>
    <xdr:sp macro="" textlink="">
      <xdr:nvSpPr>
        <xdr:cNvPr id="540" name="n_4aveValue【一般廃棄物処理施設】&#10;有形固定資産減価償却率"/>
        <xdr:cNvSpPr txBox="1"/>
      </xdr:nvSpPr>
      <xdr:spPr>
        <a:xfrm>
          <a:off x="12611744" y="586309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39</xdr:row>
      <xdr:rowOff>81551</xdr:rowOff>
    </xdr:from>
    <xdr:ext cx="405111" cy="259045"/>
    <xdr:sp macro="" textlink="">
      <xdr:nvSpPr>
        <xdr:cNvPr id="541" name="n_1mainValue【一般廃棄物処理施設】&#10;有形固定資産減価償却率"/>
        <xdr:cNvSpPr txBox="1"/>
      </xdr:nvSpPr>
      <xdr:spPr>
        <a:xfrm>
          <a:off x="15266044" y="676810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39</xdr:row>
      <xdr:rowOff>12971</xdr:rowOff>
    </xdr:from>
    <xdr:ext cx="405111" cy="259045"/>
    <xdr:sp macro="" textlink="">
      <xdr:nvSpPr>
        <xdr:cNvPr id="542" name="n_2mainValue【一般廃棄物処理施設】&#10;有形固定資産減価償却率"/>
        <xdr:cNvSpPr txBox="1"/>
      </xdr:nvSpPr>
      <xdr:spPr>
        <a:xfrm>
          <a:off x="14389744" y="66995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38</xdr:row>
      <xdr:rowOff>120413</xdr:rowOff>
    </xdr:from>
    <xdr:ext cx="405111" cy="259045"/>
    <xdr:sp macro="" textlink="">
      <xdr:nvSpPr>
        <xdr:cNvPr id="543" name="n_3mainValue【一般廃棄物処理施設】&#10;有形固定資産減価償却率"/>
        <xdr:cNvSpPr txBox="1"/>
      </xdr:nvSpPr>
      <xdr:spPr>
        <a:xfrm>
          <a:off x="13500744" y="66355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38</xdr:row>
      <xdr:rowOff>63263</xdr:rowOff>
    </xdr:from>
    <xdr:ext cx="405111" cy="259045"/>
    <xdr:sp macro="" textlink="">
      <xdr:nvSpPr>
        <xdr:cNvPr id="544" name="n_4mainValue【一般廃棄物処理施設】&#10;有形固定資産減価償却率"/>
        <xdr:cNvSpPr txBox="1"/>
      </xdr:nvSpPr>
      <xdr:spPr>
        <a:xfrm>
          <a:off x="12611744" y="657836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545" name="正方形/長方形 544"/>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546" name="正方形/長方形 545"/>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547" name="正方形/長方形 546"/>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548" name="正方形/長方形 547"/>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549" name="正方形/長方形 548"/>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74,840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550" name="正方形/長方形 549"/>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551" name="正方形/長方形 550"/>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94,867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552" name="正方形/長方形 551"/>
        <xdr:cNvSpPr/>
      </xdr:nvSpPr>
      <xdr:spPr>
        <a:xfrm>
          <a:off x="18288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553" name="テキスト ボックス 552"/>
        <xdr:cNvSpPr txBox="1"/>
      </xdr:nvSpPr>
      <xdr:spPr>
        <a:xfrm>
          <a:off x="18249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554" name="直線コネクタ 553"/>
        <xdr:cNvCxnSpPr/>
      </xdr:nvCxnSpPr>
      <xdr:spPr>
        <a:xfrm>
          <a:off x="18288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41</xdr:row>
      <xdr:rowOff>133350</xdr:rowOff>
    </xdr:from>
    <xdr:to>
      <xdr:col>120</xdr:col>
      <xdr:colOff>114300</xdr:colOff>
      <xdr:row>41</xdr:row>
      <xdr:rowOff>133350</xdr:rowOff>
    </xdr:to>
    <xdr:cxnSp macro="">
      <xdr:nvCxnSpPr>
        <xdr:cNvPr id="555" name="直線コネクタ 554"/>
        <xdr:cNvCxnSpPr/>
      </xdr:nvCxnSpPr>
      <xdr:spPr>
        <a:xfrm>
          <a:off x="18288000" y="716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40</xdr:row>
      <xdr:rowOff>162577</xdr:rowOff>
    </xdr:from>
    <xdr:ext cx="248786" cy="259045"/>
    <xdr:sp macro="" textlink="">
      <xdr:nvSpPr>
        <xdr:cNvPr id="556" name="テキスト ボックス 555"/>
        <xdr:cNvSpPr txBox="1"/>
      </xdr:nvSpPr>
      <xdr:spPr>
        <a:xfrm>
          <a:off x="18039214" y="702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39</xdr:row>
      <xdr:rowOff>19050</xdr:rowOff>
    </xdr:from>
    <xdr:to>
      <xdr:col>120</xdr:col>
      <xdr:colOff>114300</xdr:colOff>
      <xdr:row>39</xdr:row>
      <xdr:rowOff>19050</xdr:rowOff>
    </xdr:to>
    <xdr:cxnSp macro="">
      <xdr:nvCxnSpPr>
        <xdr:cNvPr id="557" name="直線コネクタ 556"/>
        <xdr:cNvCxnSpPr/>
      </xdr:nvCxnSpPr>
      <xdr:spPr>
        <a:xfrm>
          <a:off x="18288000" y="670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38</xdr:row>
      <xdr:rowOff>48277</xdr:rowOff>
    </xdr:from>
    <xdr:ext cx="595419" cy="259045"/>
    <xdr:sp macro="" textlink="">
      <xdr:nvSpPr>
        <xdr:cNvPr id="558" name="テキスト ボックス 557"/>
        <xdr:cNvSpPr txBox="1"/>
      </xdr:nvSpPr>
      <xdr:spPr>
        <a:xfrm>
          <a:off x="17692581" y="656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76200</xdr:rowOff>
    </xdr:from>
    <xdr:to>
      <xdr:col>120</xdr:col>
      <xdr:colOff>114300</xdr:colOff>
      <xdr:row>36</xdr:row>
      <xdr:rowOff>76200</xdr:rowOff>
    </xdr:to>
    <xdr:cxnSp macro="">
      <xdr:nvCxnSpPr>
        <xdr:cNvPr id="559" name="直線コネクタ 558"/>
        <xdr:cNvCxnSpPr/>
      </xdr:nvCxnSpPr>
      <xdr:spPr>
        <a:xfrm>
          <a:off x="18288000" y="624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35</xdr:row>
      <xdr:rowOff>105427</xdr:rowOff>
    </xdr:from>
    <xdr:ext cx="595419" cy="259045"/>
    <xdr:sp macro="" textlink="">
      <xdr:nvSpPr>
        <xdr:cNvPr id="560" name="テキスト ボックス 559"/>
        <xdr:cNvSpPr txBox="1"/>
      </xdr:nvSpPr>
      <xdr:spPr>
        <a:xfrm>
          <a:off x="17692581" y="610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133350</xdr:rowOff>
    </xdr:from>
    <xdr:to>
      <xdr:col>120</xdr:col>
      <xdr:colOff>114300</xdr:colOff>
      <xdr:row>33</xdr:row>
      <xdr:rowOff>133350</xdr:rowOff>
    </xdr:to>
    <xdr:cxnSp macro="">
      <xdr:nvCxnSpPr>
        <xdr:cNvPr id="561" name="直線コネクタ 560"/>
        <xdr:cNvCxnSpPr/>
      </xdr:nvCxnSpPr>
      <xdr:spPr>
        <a:xfrm>
          <a:off x="18288000" y="579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32</xdr:row>
      <xdr:rowOff>162577</xdr:rowOff>
    </xdr:from>
    <xdr:ext cx="595419" cy="259045"/>
    <xdr:sp macro="" textlink="">
      <xdr:nvSpPr>
        <xdr:cNvPr id="562" name="テキスト ボックス 561"/>
        <xdr:cNvSpPr txBox="1"/>
      </xdr:nvSpPr>
      <xdr:spPr>
        <a:xfrm>
          <a:off x="17692581" y="564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563" name="直線コネクタ 562"/>
        <xdr:cNvCxnSpPr/>
      </xdr:nvCxnSpPr>
      <xdr:spPr>
        <a:xfrm>
          <a:off x="18288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30</xdr:row>
      <xdr:rowOff>48277</xdr:rowOff>
    </xdr:from>
    <xdr:ext cx="595419" cy="259045"/>
    <xdr:sp macro="" textlink="">
      <xdr:nvSpPr>
        <xdr:cNvPr id="564" name="テキスト ボックス 563"/>
        <xdr:cNvSpPr txBox="1"/>
      </xdr:nvSpPr>
      <xdr:spPr>
        <a:xfrm>
          <a:off x="17692581" y="519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565" name="【一般廃棄物処理施設】&#10;一人当たり有形固定資産（償却資産）額グラフ枠"/>
        <xdr:cNvSpPr/>
      </xdr:nvSpPr>
      <xdr:spPr>
        <a:xfrm>
          <a:off x="18288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34</xdr:row>
      <xdr:rowOff>106421</xdr:rowOff>
    </xdr:from>
    <xdr:to>
      <xdr:col>116</xdr:col>
      <xdr:colOff>62864</xdr:colOff>
      <xdr:row>41</xdr:row>
      <xdr:rowOff>125989</xdr:rowOff>
    </xdr:to>
    <xdr:cxnSp macro="">
      <xdr:nvCxnSpPr>
        <xdr:cNvPr id="566" name="直線コネクタ 565"/>
        <xdr:cNvCxnSpPr/>
      </xdr:nvCxnSpPr>
      <xdr:spPr>
        <a:xfrm flipV="1">
          <a:off x="22160864" y="5935721"/>
          <a:ext cx="0" cy="121971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41</xdr:row>
      <xdr:rowOff>129816</xdr:rowOff>
    </xdr:from>
    <xdr:ext cx="469744" cy="259045"/>
    <xdr:sp macro="" textlink="">
      <xdr:nvSpPr>
        <xdr:cNvPr id="567" name="【一般廃棄物処理施設】&#10;一人当たり有形固定資産（償却資産）額最小値テキスト"/>
        <xdr:cNvSpPr txBox="1"/>
      </xdr:nvSpPr>
      <xdr:spPr>
        <a:xfrm>
          <a:off x="22199600" y="71592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41</xdr:row>
      <xdr:rowOff>125989</xdr:rowOff>
    </xdr:from>
    <xdr:to>
      <xdr:col>116</xdr:col>
      <xdr:colOff>152400</xdr:colOff>
      <xdr:row>41</xdr:row>
      <xdr:rowOff>125989</xdr:rowOff>
    </xdr:to>
    <xdr:cxnSp macro="">
      <xdr:nvCxnSpPr>
        <xdr:cNvPr id="568" name="直線コネクタ 567"/>
        <xdr:cNvCxnSpPr/>
      </xdr:nvCxnSpPr>
      <xdr:spPr>
        <a:xfrm>
          <a:off x="22072600" y="71554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33</xdr:row>
      <xdr:rowOff>53098</xdr:rowOff>
    </xdr:from>
    <xdr:ext cx="599010" cy="259045"/>
    <xdr:sp macro="" textlink="">
      <xdr:nvSpPr>
        <xdr:cNvPr id="569" name="【一般廃棄物処理施設】&#10;一人当たり有形固定資産（償却資産）額最大値テキスト"/>
        <xdr:cNvSpPr txBox="1"/>
      </xdr:nvSpPr>
      <xdr:spPr>
        <a:xfrm>
          <a:off x="22199600" y="571094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268,390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34</xdr:row>
      <xdr:rowOff>106421</xdr:rowOff>
    </xdr:from>
    <xdr:to>
      <xdr:col>116</xdr:col>
      <xdr:colOff>152400</xdr:colOff>
      <xdr:row>34</xdr:row>
      <xdr:rowOff>106421</xdr:rowOff>
    </xdr:to>
    <xdr:cxnSp macro="">
      <xdr:nvCxnSpPr>
        <xdr:cNvPr id="570" name="直線コネクタ 569"/>
        <xdr:cNvCxnSpPr/>
      </xdr:nvCxnSpPr>
      <xdr:spPr>
        <a:xfrm>
          <a:off x="22072600" y="59357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38</xdr:row>
      <xdr:rowOff>60996</xdr:rowOff>
    </xdr:from>
    <xdr:ext cx="599010" cy="259045"/>
    <xdr:sp macro="" textlink="">
      <xdr:nvSpPr>
        <xdr:cNvPr id="571" name="【一般廃棄物処理施設】&#10;一人当たり有形固定資産（償却資産）額平均値テキスト"/>
        <xdr:cNvSpPr txBox="1"/>
      </xdr:nvSpPr>
      <xdr:spPr>
        <a:xfrm>
          <a:off x="22199600" y="6576096"/>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112,496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82569</xdr:rowOff>
    </xdr:from>
    <xdr:to>
      <xdr:col>116</xdr:col>
      <xdr:colOff>114300</xdr:colOff>
      <xdr:row>39</xdr:row>
      <xdr:rowOff>12719</xdr:rowOff>
    </xdr:to>
    <xdr:sp macro="" textlink="">
      <xdr:nvSpPr>
        <xdr:cNvPr id="572" name="フローチャート: 判断 571"/>
        <xdr:cNvSpPr/>
      </xdr:nvSpPr>
      <xdr:spPr>
        <a:xfrm>
          <a:off x="22110700" y="65976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38</xdr:row>
      <xdr:rowOff>144395</xdr:rowOff>
    </xdr:from>
    <xdr:to>
      <xdr:col>112</xdr:col>
      <xdr:colOff>38100</xdr:colOff>
      <xdr:row>39</xdr:row>
      <xdr:rowOff>74545</xdr:rowOff>
    </xdr:to>
    <xdr:sp macro="" textlink="">
      <xdr:nvSpPr>
        <xdr:cNvPr id="573" name="フローチャート: 判断 572"/>
        <xdr:cNvSpPr/>
      </xdr:nvSpPr>
      <xdr:spPr>
        <a:xfrm>
          <a:off x="21272500" y="66594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38</xdr:row>
      <xdr:rowOff>156644</xdr:rowOff>
    </xdr:from>
    <xdr:to>
      <xdr:col>107</xdr:col>
      <xdr:colOff>101600</xdr:colOff>
      <xdr:row>39</xdr:row>
      <xdr:rowOff>86794</xdr:rowOff>
    </xdr:to>
    <xdr:sp macro="" textlink="">
      <xdr:nvSpPr>
        <xdr:cNvPr id="574" name="フローチャート: 判断 573"/>
        <xdr:cNvSpPr/>
      </xdr:nvSpPr>
      <xdr:spPr>
        <a:xfrm>
          <a:off x="20383500" y="66717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38</xdr:row>
      <xdr:rowOff>169149</xdr:rowOff>
    </xdr:from>
    <xdr:to>
      <xdr:col>102</xdr:col>
      <xdr:colOff>165100</xdr:colOff>
      <xdr:row>39</xdr:row>
      <xdr:rowOff>99299</xdr:rowOff>
    </xdr:to>
    <xdr:sp macro="" textlink="">
      <xdr:nvSpPr>
        <xdr:cNvPr id="575" name="フローチャート: 判断 574"/>
        <xdr:cNvSpPr/>
      </xdr:nvSpPr>
      <xdr:spPr>
        <a:xfrm>
          <a:off x="19494500" y="66842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38</xdr:row>
      <xdr:rowOff>159241</xdr:rowOff>
    </xdr:from>
    <xdr:to>
      <xdr:col>98</xdr:col>
      <xdr:colOff>38100</xdr:colOff>
      <xdr:row>39</xdr:row>
      <xdr:rowOff>89391</xdr:rowOff>
    </xdr:to>
    <xdr:sp macro="" textlink="">
      <xdr:nvSpPr>
        <xdr:cNvPr id="576" name="フローチャート: 判断 575"/>
        <xdr:cNvSpPr/>
      </xdr:nvSpPr>
      <xdr:spPr>
        <a:xfrm>
          <a:off x="18605500" y="66743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577" name="テキスト ボックス 576"/>
        <xdr:cNvSpPr txBox="1"/>
      </xdr:nvSpPr>
      <xdr:spPr>
        <a:xfrm>
          <a:off x="21971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578" name="テキスト ボックス 577"/>
        <xdr:cNvSpPr txBox="1"/>
      </xdr:nvSpPr>
      <xdr:spPr>
        <a:xfrm>
          <a:off x="2113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579" name="テキスト ボックス 578"/>
        <xdr:cNvSpPr txBox="1"/>
      </xdr:nvSpPr>
      <xdr:spPr>
        <a:xfrm>
          <a:off x="2024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580" name="テキスト ボックス 579"/>
        <xdr:cNvSpPr txBox="1"/>
      </xdr:nvSpPr>
      <xdr:spPr>
        <a:xfrm>
          <a:off x="19354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581" name="テキスト ボックス 580"/>
        <xdr:cNvSpPr txBox="1"/>
      </xdr:nvSpPr>
      <xdr:spPr>
        <a:xfrm>
          <a:off x="18465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36</xdr:row>
      <xdr:rowOff>32395</xdr:rowOff>
    </xdr:from>
    <xdr:to>
      <xdr:col>116</xdr:col>
      <xdr:colOff>114300</xdr:colOff>
      <xdr:row>36</xdr:row>
      <xdr:rowOff>133995</xdr:rowOff>
    </xdr:to>
    <xdr:sp macro="" textlink="">
      <xdr:nvSpPr>
        <xdr:cNvPr id="582" name="楕円 581"/>
        <xdr:cNvSpPr/>
      </xdr:nvSpPr>
      <xdr:spPr>
        <a:xfrm>
          <a:off x="22110700" y="62045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35</xdr:row>
      <xdr:rowOff>55272</xdr:rowOff>
    </xdr:from>
    <xdr:ext cx="599010" cy="259045"/>
    <xdr:sp macro="" textlink="">
      <xdr:nvSpPr>
        <xdr:cNvPr id="583" name="【一般廃棄物処理施設】&#10;一人当たり有形固定資産（償却資産）額該当値テキスト"/>
        <xdr:cNvSpPr txBox="1"/>
      </xdr:nvSpPr>
      <xdr:spPr>
        <a:xfrm>
          <a:off x="22199600" y="605602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198,470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36</xdr:row>
      <xdr:rowOff>164581</xdr:rowOff>
    </xdr:from>
    <xdr:to>
      <xdr:col>112</xdr:col>
      <xdr:colOff>38100</xdr:colOff>
      <xdr:row>37</xdr:row>
      <xdr:rowOff>94731</xdr:rowOff>
    </xdr:to>
    <xdr:sp macro="" textlink="">
      <xdr:nvSpPr>
        <xdr:cNvPr id="584" name="楕円 583"/>
        <xdr:cNvSpPr/>
      </xdr:nvSpPr>
      <xdr:spPr>
        <a:xfrm>
          <a:off x="21272500" y="63367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36</xdr:row>
      <xdr:rowOff>83195</xdr:rowOff>
    </xdr:from>
    <xdr:to>
      <xdr:col>116</xdr:col>
      <xdr:colOff>63500</xdr:colOff>
      <xdr:row>37</xdr:row>
      <xdr:rowOff>43931</xdr:rowOff>
    </xdr:to>
    <xdr:cxnSp macro="">
      <xdr:nvCxnSpPr>
        <xdr:cNvPr id="585" name="直線コネクタ 584"/>
        <xdr:cNvCxnSpPr/>
      </xdr:nvCxnSpPr>
      <xdr:spPr>
        <a:xfrm flipV="1">
          <a:off x="21323300" y="6255395"/>
          <a:ext cx="838200" cy="1321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37</xdr:row>
      <xdr:rowOff>8868</xdr:rowOff>
    </xdr:from>
    <xdr:to>
      <xdr:col>107</xdr:col>
      <xdr:colOff>101600</xdr:colOff>
      <xdr:row>37</xdr:row>
      <xdr:rowOff>110468</xdr:rowOff>
    </xdr:to>
    <xdr:sp macro="" textlink="">
      <xdr:nvSpPr>
        <xdr:cNvPr id="586" name="楕円 585"/>
        <xdr:cNvSpPr/>
      </xdr:nvSpPr>
      <xdr:spPr>
        <a:xfrm>
          <a:off x="20383500" y="63525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37</xdr:row>
      <xdr:rowOff>43931</xdr:rowOff>
    </xdr:from>
    <xdr:to>
      <xdr:col>111</xdr:col>
      <xdr:colOff>177800</xdr:colOff>
      <xdr:row>37</xdr:row>
      <xdr:rowOff>59668</xdr:rowOff>
    </xdr:to>
    <xdr:cxnSp macro="">
      <xdr:nvCxnSpPr>
        <xdr:cNvPr id="587" name="直線コネクタ 586"/>
        <xdr:cNvCxnSpPr/>
      </xdr:nvCxnSpPr>
      <xdr:spPr>
        <a:xfrm flipV="1">
          <a:off x="20434300" y="6387581"/>
          <a:ext cx="889000" cy="157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37</xdr:row>
      <xdr:rowOff>26872</xdr:rowOff>
    </xdr:from>
    <xdr:to>
      <xdr:col>102</xdr:col>
      <xdr:colOff>165100</xdr:colOff>
      <xdr:row>37</xdr:row>
      <xdr:rowOff>128472</xdr:rowOff>
    </xdr:to>
    <xdr:sp macro="" textlink="">
      <xdr:nvSpPr>
        <xdr:cNvPr id="588" name="楕円 587"/>
        <xdr:cNvSpPr/>
      </xdr:nvSpPr>
      <xdr:spPr>
        <a:xfrm>
          <a:off x="19494500" y="63705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37</xdr:row>
      <xdr:rowOff>59668</xdr:rowOff>
    </xdr:from>
    <xdr:to>
      <xdr:col>107</xdr:col>
      <xdr:colOff>50800</xdr:colOff>
      <xdr:row>37</xdr:row>
      <xdr:rowOff>77672</xdr:rowOff>
    </xdr:to>
    <xdr:cxnSp macro="">
      <xdr:nvCxnSpPr>
        <xdr:cNvPr id="589" name="直線コネクタ 588"/>
        <xdr:cNvCxnSpPr/>
      </xdr:nvCxnSpPr>
      <xdr:spPr>
        <a:xfrm flipV="1">
          <a:off x="19545300" y="6403318"/>
          <a:ext cx="889000" cy="180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37</xdr:row>
      <xdr:rowOff>55379</xdr:rowOff>
    </xdr:from>
    <xdr:to>
      <xdr:col>98</xdr:col>
      <xdr:colOff>38100</xdr:colOff>
      <xdr:row>37</xdr:row>
      <xdr:rowOff>156979</xdr:rowOff>
    </xdr:to>
    <xdr:sp macro="" textlink="">
      <xdr:nvSpPr>
        <xdr:cNvPr id="590" name="楕円 589"/>
        <xdr:cNvSpPr/>
      </xdr:nvSpPr>
      <xdr:spPr>
        <a:xfrm>
          <a:off x="18605500" y="63990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37</xdr:row>
      <xdr:rowOff>77672</xdr:rowOff>
    </xdr:from>
    <xdr:to>
      <xdr:col>102</xdr:col>
      <xdr:colOff>114300</xdr:colOff>
      <xdr:row>37</xdr:row>
      <xdr:rowOff>106179</xdr:rowOff>
    </xdr:to>
    <xdr:cxnSp macro="">
      <xdr:nvCxnSpPr>
        <xdr:cNvPr id="591" name="直線コネクタ 590"/>
        <xdr:cNvCxnSpPr/>
      </xdr:nvCxnSpPr>
      <xdr:spPr>
        <a:xfrm flipV="1">
          <a:off x="18656300" y="6421322"/>
          <a:ext cx="889000" cy="285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88411</xdr:colOff>
      <xdr:row>39</xdr:row>
      <xdr:rowOff>65672</xdr:rowOff>
    </xdr:from>
    <xdr:ext cx="534377" cy="259045"/>
    <xdr:sp macro="" textlink="">
      <xdr:nvSpPr>
        <xdr:cNvPr id="592" name="n_1aveValue【一般廃棄物処理施設】&#10;一人当たり有形固定資産（償却資産）額"/>
        <xdr:cNvSpPr txBox="1"/>
      </xdr:nvSpPr>
      <xdr:spPr>
        <a:xfrm>
          <a:off x="21043411" y="67522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98,973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105</xdr:col>
      <xdr:colOff>164611</xdr:colOff>
      <xdr:row>39</xdr:row>
      <xdr:rowOff>77921</xdr:rowOff>
    </xdr:from>
    <xdr:ext cx="534377" cy="259045"/>
    <xdr:sp macro="" textlink="">
      <xdr:nvSpPr>
        <xdr:cNvPr id="593" name="n_2aveValue【一般廃棄物処理施設】&#10;一人当たり有形固定資産（償却資産）額"/>
        <xdr:cNvSpPr txBox="1"/>
      </xdr:nvSpPr>
      <xdr:spPr>
        <a:xfrm>
          <a:off x="20167111" y="67644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96,294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37611</xdr:colOff>
      <xdr:row>39</xdr:row>
      <xdr:rowOff>90426</xdr:rowOff>
    </xdr:from>
    <xdr:ext cx="534377" cy="259045"/>
    <xdr:sp macro="" textlink="">
      <xdr:nvSpPr>
        <xdr:cNvPr id="594" name="n_3aveValue【一般廃棄物処理施設】&#10;一人当たり有形固定資産（償却資産）額"/>
        <xdr:cNvSpPr txBox="1"/>
      </xdr:nvSpPr>
      <xdr:spPr>
        <a:xfrm>
          <a:off x="19278111" y="67769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93,559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101111</xdr:colOff>
      <xdr:row>39</xdr:row>
      <xdr:rowOff>80518</xdr:rowOff>
    </xdr:from>
    <xdr:ext cx="534377" cy="259045"/>
    <xdr:sp macro="" textlink="">
      <xdr:nvSpPr>
        <xdr:cNvPr id="595" name="n_4aveValue【一般廃棄物処理施設】&#10;一人当たり有形固定資産（償却資産）額"/>
        <xdr:cNvSpPr txBox="1"/>
      </xdr:nvSpPr>
      <xdr:spPr>
        <a:xfrm>
          <a:off x="18389111" y="67670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95,726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56095</xdr:colOff>
      <xdr:row>35</xdr:row>
      <xdr:rowOff>111258</xdr:rowOff>
    </xdr:from>
    <xdr:ext cx="599010" cy="259045"/>
    <xdr:sp macro="" textlink="">
      <xdr:nvSpPr>
        <xdr:cNvPr id="596" name="n_1mainValue【一般廃棄物処理施設】&#10;一人当たり有形固定資産（償却資産）額"/>
        <xdr:cNvSpPr txBox="1"/>
      </xdr:nvSpPr>
      <xdr:spPr>
        <a:xfrm>
          <a:off x="21011095" y="611200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169,558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105</xdr:col>
      <xdr:colOff>132295</xdr:colOff>
      <xdr:row>35</xdr:row>
      <xdr:rowOff>126995</xdr:rowOff>
    </xdr:from>
    <xdr:ext cx="599010" cy="259045"/>
    <xdr:sp macro="" textlink="">
      <xdr:nvSpPr>
        <xdr:cNvPr id="597" name="n_2mainValue【一般廃棄物処理施設】&#10;一人当たり有形固定資産（償却資産）額"/>
        <xdr:cNvSpPr txBox="1"/>
      </xdr:nvSpPr>
      <xdr:spPr>
        <a:xfrm>
          <a:off x="20134795" y="612774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166,116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5295</xdr:colOff>
      <xdr:row>35</xdr:row>
      <xdr:rowOff>144999</xdr:rowOff>
    </xdr:from>
    <xdr:ext cx="599010" cy="259045"/>
    <xdr:sp macro="" textlink="">
      <xdr:nvSpPr>
        <xdr:cNvPr id="598" name="n_3mainValue【一般廃棄物処理施設】&#10;一人当たり有形固定資産（償却資産）額"/>
        <xdr:cNvSpPr txBox="1"/>
      </xdr:nvSpPr>
      <xdr:spPr>
        <a:xfrm>
          <a:off x="19245795" y="614574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162,178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68795</xdr:colOff>
      <xdr:row>36</xdr:row>
      <xdr:rowOff>2056</xdr:rowOff>
    </xdr:from>
    <xdr:ext cx="599010" cy="259045"/>
    <xdr:sp macro="" textlink="">
      <xdr:nvSpPr>
        <xdr:cNvPr id="599" name="n_4mainValue【一般廃棄物処理施設】&#10;一人当たり有形固定資産（償却資産）額"/>
        <xdr:cNvSpPr txBox="1"/>
      </xdr:nvSpPr>
      <xdr:spPr>
        <a:xfrm>
          <a:off x="18356795" y="617425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155,943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600" name="正方形/長方形 599"/>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601" name="正方形/長方形 600"/>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602" name="正方形/長方形 601"/>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603" name="正方形/長方形 602"/>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604" name="正方形/長方形 603"/>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605" name="正方形/長方形 604"/>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606" name="正方形/長方形 605"/>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607" name="正方形/長方形 606"/>
        <xdr:cNvSpPr/>
      </xdr:nvSpPr>
      <xdr:spPr>
        <a:xfrm>
          <a:off x="12446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608" name="テキスト ボックス 607"/>
        <xdr:cNvSpPr txBox="1"/>
      </xdr:nvSpPr>
      <xdr:spPr>
        <a:xfrm>
          <a:off x="12407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609" name="直線コネクタ 608"/>
        <xdr:cNvCxnSpPr/>
      </xdr:nvCxnSpPr>
      <xdr:spPr>
        <a:xfrm>
          <a:off x="12446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65</xdr:row>
      <xdr:rowOff>143527</xdr:rowOff>
    </xdr:from>
    <xdr:ext cx="467179" cy="259045"/>
    <xdr:sp macro="" textlink="">
      <xdr:nvSpPr>
        <xdr:cNvPr id="610" name="テキスト ボックス 609"/>
        <xdr:cNvSpPr txBox="1"/>
      </xdr:nvSpPr>
      <xdr:spPr>
        <a:xfrm>
          <a:off x="11978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0</xdr:rowOff>
    </xdr:from>
    <xdr:to>
      <xdr:col>89</xdr:col>
      <xdr:colOff>177800</xdr:colOff>
      <xdr:row>64</xdr:row>
      <xdr:rowOff>0</xdr:rowOff>
    </xdr:to>
    <xdr:cxnSp macro="">
      <xdr:nvCxnSpPr>
        <xdr:cNvPr id="611" name="直線コネクタ 610"/>
        <xdr:cNvCxnSpPr/>
      </xdr:nvCxnSpPr>
      <xdr:spPr>
        <a:xfrm>
          <a:off x="12446000" y="1097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63</xdr:row>
      <xdr:rowOff>29227</xdr:rowOff>
    </xdr:from>
    <xdr:ext cx="467179" cy="259045"/>
    <xdr:sp macro="" textlink="">
      <xdr:nvSpPr>
        <xdr:cNvPr id="612" name="テキスト ボックス 611"/>
        <xdr:cNvSpPr txBox="1"/>
      </xdr:nvSpPr>
      <xdr:spPr>
        <a:xfrm>
          <a:off x="11978821" y="1083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57150</xdr:rowOff>
    </xdr:from>
    <xdr:to>
      <xdr:col>89</xdr:col>
      <xdr:colOff>177800</xdr:colOff>
      <xdr:row>61</xdr:row>
      <xdr:rowOff>57150</xdr:rowOff>
    </xdr:to>
    <xdr:cxnSp macro="">
      <xdr:nvCxnSpPr>
        <xdr:cNvPr id="613" name="直線コネクタ 612"/>
        <xdr:cNvCxnSpPr/>
      </xdr:nvCxnSpPr>
      <xdr:spPr>
        <a:xfrm>
          <a:off x="12446000" y="1051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60</xdr:row>
      <xdr:rowOff>86377</xdr:rowOff>
    </xdr:from>
    <xdr:ext cx="403059" cy="259045"/>
    <xdr:sp macro="" textlink="">
      <xdr:nvSpPr>
        <xdr:cNvPr id="614" name="テキスト ボックス 613"/>
        <xdr:cNvSpPr txBox="1"/>
      </xdr:nvSpPr>
      <xdr:spPr>
        <a:xfrm>
          <a:off x="12042941" y="10373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58</xdr:row>
      <xdr:rowOff>114300</xdr:rowOff>
    </xdr:from>
    <xdr:to>
      <xdr:col>89</xdr:col>
      <xdr:colOff>177800</xdr:colOff>
      <xdr:row>58</xdr:row>
      <xdr:rowOff>114300</xdr:rowOff>
    </xdr:to>
    <xdr:cxnSp macro="">
      <xdr:nvCxnSpPr>
        <xdr:cNvPr id="615" name="直線コネクタ 614"/>
        <xdr:cNvCxnSpPr/>
      </xdr:nvCxnSpPr>
      <xdr:spPr>
        <a:xfrm>
          <a:off x="12446000" y="1005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57</xdr:row>
      <xdr:rowOff>143527</xdr:rowOff>
    </xdr:from>
    <xdr:ext cx="403059" cy="259045"/>
    <xdr:sp macro="" textlink="">
      <xdr:nvSpPr>
        <xdr:cNvPr id="616" name="テキスト ボックス 615"/>
        <xdr:cNvSpPr txBox="1"/>
      </xdr:nvSpPr>
      <xdr:spPr>
        <a:xfrm>
          <a:off x="12042941" y="99161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56</xdr:row>
      <xdr:rowOff>0</xdr:rowOff>
    </xdr:from>
    <xdr:to>
      <xdr:col>89</xdr:col>
      <xdr:colOff>177800</xdr:colOff>
      <xdr:row>56</xdr:row>
      <xdr:rowOff>0</xdr:rowOff>
    </xdr:to>
    <xdr:cxnSp macro="">
      <xdr:nvCxnSpPr>
        <xdr:cNvPr id="617" name="直線コネクタ 616"/>
        <xdr:cNvCxnSpPr/>
      </xdr:nvCxnSpPr>
      <xdr:spPr>
        <a:xfrm>
          <a:off x="12446000" y="960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55</xdr:row>
      <xdr:rowOff>29227</xdr:rowOff>
    </xdr:from>
    <xdr:ext cx="403059" cy="259045"/>
    <xdr:sp macro="" textlink="">
      <xdr:nvSpPr>
        <xdr:cNvPr id="618" name="テキスト ボックス 617"/>
        <xdr:cNvSpPr txBox="1"/>
      </xdr:nvSpPr>
      <xdr:spPr>
        <a:xfrm>
          <a:off x="12042941" y="94589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619" name="直線コネクタ 618"/>
        <xdr:cNvCxnSpPr/>
      </xdr:nvCxnSpPr>
      <xdr:spPr>
        <a:xfrm>
          <a:off x="12446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52</xdr:row>
      <xdr:rowOff>86377</xdr:rowOff>
    </xdr:from>
    <xdr:ext cx="403059" cy="259045"/>
    <xdr:sp macro="" textlink="">
      <xdr:nvSpPr>
        <xdr:cNvPr id="620" name="テキスト ボックス 619"/>
        <xdr:cNvSpPr txBox="1"/>
      </xdr:nvSpPr>
      <xdr:spPr>
        <a:xfrm>
          <a:off x="12042941" y="9001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90</xdr:col>
      <xdr:colOff>25400</xdr:colOff>
      <xdr:row>66</xdr:row>
      <xdr:rowOff>114300</xdr:rowOff>
    </xdr:to>
    <xdr:sp macro="" textlink="">
      <xdr:nvSpPr>
        <xdr:cNvPr id="621" name="【保健センター・保健所】&#10;有形固定資産減価償却率グラフ枠"/>
        <xdr:cNvSpPr/>
      </xdr:nvSpPr>
      <xdr:spPr>
        <a:xfrm>
          <a:off x="12446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55</xdr:row>
      <xdr:rowOff>112014</xdr:rowOff>
    </xdr:from>
    <xdr:to>
      <xdr:col>85</xdr:col>
      <xdr:colOff>126364</xdr:colOff>
      <xdr:row>64</xdr:row>
      <xdr:rowOff>0</xdr:rowOff>
    </xdr:to>
    <xdr:cxnSp macro="">
      <xdr:nvCxnSpPr>
        <xdr:cNvPr id="622" name="直線コネクタ 621"/>
        <xdr:cNvCxnSpPr/>
      </xdr:nvCxnSpPr>
      <xdr:spPr>
        <a:xfrm flipV="1">
          <a:off x="16318864" y="9541764"/>
          <a:ext cx="0" cy="143103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64</xdr:row>
      <xdr:rowOff>3827</xdr:rowOff>
    </xdr:from>
    <xdr:ext cx="469744" cy="259045"/>
    <xdr:sp macro="" textlink="">
      <xdr:nvSpPr>
        <xdr:cNvPr id="623" name="【保健センター・保健所】&#10;有形固定資産減価償却率最小値テキスト"/>
        <xdr:cNvSpPr txBox="1"/>
      </xdr:nvSpPr>
      <xdr:spPr>
        <a:xfrm>
          <a:off x="16357600" y="109766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64</xdr:row>
      <xdr:rowOff>0</xdr:rowOff>
    </xdr:from>
    <xdr:to>
      <xdr:col>86</xdr:col>
      <xdr:colOff>25400</xdr:colOff>
      <xdr:row>64</xdr:row>
      <xdr:rowOff>0</xdr:rowOff>
    </xdr:to>
    <xdr:cxnSp macro="">
      <xdr:nvCxnSpPr>
        <xdr:cNvPr id="624" name="直線コネクタ 623"/>
        <xdr:cNvCxnSpPr/>
      </xdr:nvCxnSpPr>
      <xdr:spPr>
        <a:xfrm>
          <a:off x="16230600" y="10972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54</xdr:row>
      <xdr:rowOff>58691</xdr:rowOff>
    </xdr:from>
    <xdr:ext cx="405111" cy="259045"/>
    <xdr:sp macro="" textlink="">
      <xdr:nvSpPr>
        <xdr:cNvPr id="625" name="【保健センター・保健所】&#10;有形固定資産減価償却率最大値テキスト"/>
        <xdr:cNvSpPr txBox="1"/>
      </xdr:nvSpPr>
      <xdr:spPr>
        <a:xfrm>
          <a:off x="16357600" y="931699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55</xdr:row>
      <xdr:rowOff>112014</xdr:rowOff>
    </xdr:from>
    <xdr:to>
      <xdr:col>86</xdr:col>
      <xdr:colOff>25400</xdr:colOff>
      <xdr:row>55</xdr:row>
      <xdr:rowOff>112014</xdr:rowOff>
    </xdr:to>
    <xdr:cxnSp macro="">
      <xdr:nvCxnSpPr>
        <xdr:cNvPr id="626" name="直線コネクタ 625"/>
        <xdr:cNvCxnSpPr/>
      </xdr:nvCxnSpPr>
      <xdr:spPr>
        <a:xfrm>
          <a:off x="16230600" y="95417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57</xdr:row>
      <xdr:rowOff>5351</xdr:rowOff>
    </xdr:from>
    <xdr:ext cx="405111" cy="259045"/>
    <xdr:sp macro="" textlink="">
      <xdr:nvSpPr>
        <xdr:cNvPr id="627" name="【保健センター・保健所】&#10;有形固定資産減価償却率平均値テキスト"/>
        <xdr:cNvSpPr txBox="1"/>
      </xdr:nvSpPr>
      <xdr:spPr>
        <a:xfrm>
          <a:off x="16357600" y="9778001"/>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57</xdr:row>
      <xdr:rowOff>26924</xdr:rowOff>
    </xdr:from>
    <xdr:to>
      <xdr:col>85</xdr:col>
      <xdr:colOff>177800</xdr:colOff>
      <xdr:row>57</xdr:row>
      <xdr:rowOff>128524</xdr:rowOff>
    </xdr:to>
    <xdr:sp macro="" textlink="">
      <xdr:nvSpPr>
        <xdr:cNvPr id="628" name="フローチャート: 判断 627"/>
        <xdr:cNvSpPr/>
      </xdr:nvSpPr>
      <xdr:spPr>
        <a:xfrm>
          <a:off x="16268700" y="97995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56</xdr:row>
      <xdr:rowOff>132080</xdr:rowOff>
    </xdr:from>
    <xdr:to>
      <xdr:col>81</xdr:col>
      <xdr:colOff>101600</xdr:colOff>
      <xdr:row>57</xdr:row>
      <xdr:rowOff>62230</xdr:rowOff>
    </xdr:to>
    <xdr:sp macro="" textlink="">
      <xdr:nvSpPr>
        <xdr:cNvPr id="629" name="フローチャート: 判断 628"/>
        <xdr:cNvSpPr/>
      </xdr:nvSpPr>
      <xdr:spPr>
        <a:xfrm>
          <a:off x="15430500" y="97332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56</xdr:row>
      <xdr:rowOff>104648</xdr:rowOff>
    </xdr:from>
    <xdr:to>
      <xdr:col>76</xdr:col>
      <xdr:colOff>165100</xdr:colOff>
      <xdr:row>57</xdr:row>
      <xdr:rowOff>34798</xdr:rowOff>
    </xdr:to>
    <xdr:sp macro="" textlink="">
      <xdr:nvSpPr>
        <xdr:cNvPr id="630" name="フローチャート: 判断 629"/>
        <xdr:cNvSpPr/>
      </xdr:nvSpPr>
      <xdr:spPr>
        <a:xfrm>
          <a:off x="14541500" y="97058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56</xdr:row>
      <xdr:rowOff>70358</xdr:rowOff>
    </xdr:from>
    <xdr:to>
      <xdr:col>72</xdr:col>
      <xdr:colOff>38100</xdr:colOff>
      <xdr:row>57</xdr:row>
      <xdr:rowOff>508</xdr:rowOff>
    </xdr:to>
    <xdr:sp macro="" textlink="">
      <xdr:nvSpPr>
        <xdr:cNvPr id="631" name="フローチャート: 判断 630"/>
        <xdr:cNvSpPr/>
      </xdr:nvSpPr>
      <xdr:spPr>
        <a:xfrm>
          <a:off x="13652500" y="96715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56</xdr:row>
      <xdr:rowOff>29210</xdr:rowOff>
    </xdr:from>
    <xdr:to>
      <xdr:col>67</xdr:col>
      <xdr:colOff>101600</xdr:colOff>
      <xdr:row>56</xdr:row>
      <xdr:rowOff>130810</xdr:rowOff>
    </xdr:to>
    <xdr:sp macro="" textlink="">
      <xdr:nvSpPr>
        <xdr:cNvPr id="632" name="フローチャート: 判断 631"/>
        <xdr:cNvSpPr/>
      </xdr:nvSpPr>
      <xdr:spPr>
        <a:xfrm>
          <a:off x="12763500" y="96304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633" name="テキスト ボックス 632"/>
        <xdr:cNvSpPr txBox="1"/>
      </xdr:nvSpPr>
      <xdr:spPr>
        <a:xfrm>
          <a:off x="16129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634" name="テキスト ボックス 633"/>
        <xdr:cNvSpPr txBox="1"/>
      </xdr:nvSpPr>
      <xdr:spPr>
        <a:xfrm>
          <a:off x="1529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635" name="テキスト ボックス 634"/>
        <xdr:cNvSpPr txBox="1"/>
      </xdr:nvSpPr>
      <xdr:spPr>
        <a:xfrm>
          <a:off x="1440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636" name="テキスト ボックス 635"/>
        <xdr:cNvSpPr txBox="1"/>
      </xdr:nvSpPr>
      <xdr:spPr>
        <a:xfrm>
          <a:off x="1351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637" name="テキスト ボックス 636"/>
        <xdr:cNvSpPr txBox="1"/>
      </xdr:nvSpPr>
      <xdr:spPr>
        <a:xfrm>
          <a:off x="1262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111506</xdr:rowOff>
    </xdr:from>
    <xdr:to>
      <xdr:col>85</xdr:col>
      <xdr:colOff>177800</xdr:colOff>
      <xdr:row>57</xdr:row>
      <xdr:rowOff>41656</xdr:rowOff>
    </xdr:to>
    <xdr:sp macro="" textlink="">
      <xdr:nvSpPr>
        <xdr:cNvPr id="638" name="楕円 637"/>
        <xdr:cNvSpPr/>
      </xdr:nvSpPr>
      <xdr:spPr>
        <a:xfrm>
          <a:off x="16268700" y="97127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55</xdr:row>
      <xdr:rowOff>134383</xdr:rowOff>
    </xdr:from>
    <xdr:ext cx="405111" cy="259045"/>
    <xdr:sp macro="" textlink="">
      <xdr:nvSpPr>
        <xdr:cNvPr id="639" name="【保健センター・保健所】&#10;有形固定資産減価償却率該当値テキスト"/>
        <xdr:cNvSpPr txBox="1"/>
      </xdr:nvSpPr>
      <xdr:spPr>
        <a:xfrm>
          <a:off x="16357600" y="956413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56</xdr:row>
      <xdr:rowOff>63500</xdr:rowOff>
    </xdr:from>
    <xdr:to>
      <xdr:col>81</xdr:col>
      <xdr:colOff>101600</xdr:colOff>
      <xdr:row>56</xdr:row>
      <xdr:rowOff>165100</xdr:rowOff>
    </xdr:to>
    <xdr:sp macro="" textlink="">
      <xdr:nvSpPr>
        <xdr:cNvPr id="640" name="楕円 639"/>
        <xdr:cNvSpPr/>
      </xdr:nvSpPr>
      <xdr:spPr>
        <a:xfrm>
          <a:off x="15430500" y="9664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56</xdr:row>
      <xdr:rowOff>114300</xdr:rowOff>
    </xdr:from>
    <xdr:to>
      <xdr:col>85</xdr:col>
      <xdr:colOff>127000</xdr:colOff>
      <xdr:row>56</xdr:row>
      <xdr:rowOff>162306</xdr:rowOff>
    </xdr:to>
    <xdr:cxnSp macro="">
      <xdr:nvCxnSpPr>
        <xdr:cNvPr id="641" name="直線コネクタ 640"/>
        <xdr:cNvCxnSpPr/>
      </xdr:nvCxnSpPr>
      <xdr:spPr>
        <a:xfrm>
          <a:off x="15481300" y="9715500"/>
          <a:ext cx="838200" cy="480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56</xdr:row>
      <xdr:rowOff>17780</xdr:rowOff>
    </xdr:from>
    <xdr:to>
      <xdr:col>76</xdr:col>
      <xdr:colOff>165100</xdr:colOff>
      <xdr:row>56</xdr:row>
      <xdr:rowOff>119380</xdr:rowOff>
    </xdr:to>
    <xdr:sp macro="" textlink="">
      <xdr:nvSpPr>
        <xdr:cNvPr id="642" name="楕円 641"/>
        <xdr:cNvSpPr/>
      </xdr:nvSpPr>
      <xdr:spPr>
        <a:xfrm>
          <a:off x="14541500" y="9618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56</xdr:row>
      <xdr:rowOff>68580</xdr:rowOff>
    </xdr:from>
    <xdr:to>
      <xdr:col>81</xdr:col>
      <xdr:colOff>50800</xdr:colOff>
      <xdr:row>56</xdr:row>
      <xdr:rowOff>114300</xdr:rowOff>
    </xdr:to>
    <xdr:cxnSp macro="">
      <xdr:nvCxnSpPr>
        <xdr:cNvPr id="643" name="直線コネクタ 642"/>
        <xdr:cNvCxnSpPr/>
      </xdr:nvCxnSpPr>
      <xdr:spPr>
        <a:xfrm>
          <a:off x="14592300" y="9669780"/>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55</xdr:row>
      <xdr:rowOff>141224</xdr:rowOff>
    </xdr:from>
    <xdr:to>
      <xdr:col>72</xdr:col>
      <xdr:colOff>38100</xdr:colOff>
      <xdr:row>56</xdr:row>
      <xdr:rowOff>71374</xdr:rowOff>
    </xdr:to>
    <xdr:sp macro="" textlink="">
      <xdr:nvSpPr>
        <xdr:cNvPr id="644" name="楕円 643"/>
        <xdr:cNvSpPr/>
      </xdr:nvSpPr>
      <xdr:spPr>
        <a:xfrm>
          <a:off x="13652500" y="95709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56</xdr:row>
      <xdr:rowOff>20574</xdr:rowOff>
    </xdr:from>
    <xdr:to>
      <xdr:col>76</xdr:col>
      <xdr:colOff>114300</xdr:colOff>
      <xdr:row>56</xdr:row>
      <xdr:rowOff>68580</xdr:rowOff>
    </xdr:to>
    <xdr:cxnSp macro="">
      <xdr:nvCxnSpPr>
        <xdr:cNvPr id="645" name="直線コネクタ 644"/>
        <xdr:cNvCxnSpPr/>
      </xdr:nvCxnSpPr>
      <xdr:spPr>
        <a:xfrm>
          <a:off x="13703300" y="9621774"/>
          <a:ext cx="889000" cy="480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55</xdr:row>
      <xdr:rowOff>102362</xdr:rowOff>
    </xdr:from>
    <xdr:to>
      <xdr:col>67</xdr:col>
      <xdr:colOff>101600</xdr:colOff>
      <xdr:row>56</xdr:row>
      <xdr:rowOff>32512</xdr:rowOff>
    </xdr:to>
    <xdr:sp macro="" textlink="">
      <xdr:nvSpPr>
        <xdr:cNvPr id="646" name="楕円 645"/>
        <xdr:cNvSpPr/>
      </xdr:nvSpPr>
      <xdr:spPr>
        <a:xfrm>
          <a:off x="12763500" y="95321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55</xdr:row>
      <xdr:rowOff>153162</xdr:rowOff>
    </xdr:from>
    <xdr:to>
      <xdr:col>71</xdr:col>
      <xdr:colOff>177800</xdr:colOff>
      <xdr:row>56</xdr:row>
      <xdr:rowOff>20574</xdr:rowOff>
    </xdr:to>
    <xdr:cxnSp macro="">
      <xdr:nvCxnSpPr>
        <xdr:cNvPr id="647" name="直線コネクタ 646"/>
        <xdr:cNvCxnSpPr/>
      </xdr:nvCxnSpPr>
      <xdr:spPr>
        <a:xfrm>
          <a:off x="12814300" y="9582912"/>
          <a:ext cx="889000" cy="388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57</xdr:row>
      <xdr:rowOff>53357</xdr:rowOff>
    </xdr:from>
    <xdr:ext cx="405111" cy="259045"/>
    <xdr:sp macro="" textlink="">
      <xdr:nvSpPr>
        <xdr:cNvPr id="648" name="n_1aveValue【保健センター・保健所】&#10;有形固定資産減価償却率"/>
        <xdr:cNvSpPr txBox="1"/>
      </xdr:nvSpPr>
      <xdr:spPr>
        <a:xfrm>
          <a:off x="15266044" y="98260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57</xdr:row>
      <xdr:rowOff>25925</xdr:rowOff>
    </xdr:from>
    <xdr:ext cx="405111" cy="259045"/>
    <xdr:sp macro="" textlink="">
      <xdr:nvSpPr>
        <xdr:cNvPr id="649" name="n_2aveValue【保健センター・保健所】&#10;有形固定資産減価償却率"/>
        <xdr:cNvSpPr txBox="1"/>
      </xdr:nvSpPr>
      <xdr:spPr>
        <a:xfrm>
          <a:off x="14389744" y="979857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56</xdr:row>
      <xdr:rowOff>163085</xdr:rowOff>
    </xdr:from>
    <xdr:ext cx="405111" cy="259045"/>
    <xdr:sp macro="" textlink="">
      <xdr:nvSpPr>
        <xdr:cNvPr id="650" name="n_3aveValue【保健センター・保健所】&#10;有形固定資産減価償却率"/>
        <xdr:cNvSpPr txBox="1"/>
      </xdr:nvSpPr>
      <xdr:spPr>
        <a:xfrm>
          <a:off x="13500744" y="976428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56</xdr:row>
      <xdr:rowOff>121937</xdr:rowOff>
    </xdr:from>
    <xdr:ext cx="405111" cy="259045"/>
    <xdr:sp macro="" textlink="">
      <xdr:nvSpPr>
        <xdr:cNvPr id="651" name="n_4aveValue【保健センター・保健所】&#10;有形固定資産減価償却率"/>
        <xdr:cNvSpPr txBox="1"/>
      </xdr:nvSpPr>
      <xdr:spPr>
        <a:xfrm>
          <a:off x="12611744" y="97231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55</xdr:row>
      <xdr:rowOff>10177</xdr:rowOff>
    </xdr:from>
    <xdr:ext cx="405111" cy="259045"/>
    <xdr:sp macro="" textlink="">
      <xdr:nvSpPr>
        <xdr:cNvPr id="652" name="n_1mainValue【保健センター・保健所】&#10;有形固定資産減価償却率"/>
        <xdr:cNvSpPr txBox="1"/>
      </xdr:nvSpPr>
      <xdr:spPr>
        <a:xfrm>
          <a:off x="15266044" y="94399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54</xdr:row>
      <xdr:rowOff>135907</xdr:rowOff>
    </xdr:from>
    <xdr:ext cx="405111" cy="259045"/>
    <xdr:sp macro="" textlink="">
      <xdr:nvSpPr>
        <xdr:cNvPr id="653" name="n_2mainValue【保健センター・保健所】&#10;有形固定資産減価償却率"/>
        <xdr:cNvSpPr txBox="1"/>
      </xdr:nvSpPr>
      <xdr:spPr>
        <a:xfrm>
          <a:off x="14389744" y="93942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54</xdr:row>
      <xdr:rowOff>87901</xdr:rowOff>
    </xdr:from>
    <xdr:ext cx="405111" cy="259045"/>
    <xdr:sp macro="" textlink="">
      <xdr:nvSpPr>
        <xdr:cNvPr id="654" name="n_3mainValue【保健センター・保健所】&#10;有形固定資産減価償却率"/>
        <xdr:cNvSpPr txBox="1"/>
      </xdr:nvSpPr>
      <xdr:spPr>
        <a:xfrm>
          <a:off x="13500744" y="934620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54</xdr:row>
      <xdr:rowOff>49039</xdr:rowOff>
    </xdr:from>
    <xdr:ext cx="405111" cy="259045"/>
    <xdr:sp macro="" textlink="">
      <xdr:nvSpPr>
        <xdr:cNvPr id="655" name="n_4mainValue【保健センター・保健所】&#10;有形固定資産減価償却率"/>
        <xdr:cNvSpPr txBox="1"/>
      </xdr:nvSpPr>
      <xdr:spPr>
        <a:xfrm>
          <a:off x="12611744" y="930733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656" name="正方形/長方形 655"/>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657" name="正方形/長方形 656"/>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658" name="正方形/長方形 657"/>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659" name="正方形/長方形 658"/>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660" name="正方形/長方形 659"/>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661" name="正方形/長方形 660"/>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662" name="正方形/長方形 661"/>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663" name="正方形/長方形 662"/>
        <xdr:cNvSpPr/>
      </xdr:nvSpPr>
      <xdr:spPr>
        <a:xfrm>
          <a:off x="18288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664" name="テキスト ボックス 663"/>
        <xdr:cNvSpPr txBox="1"/>
      </xdr:nvSpPr>
      <xdr:spPr>
        <a:xfrm>
          <a:off x="18249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665" name="直線コネクタ 664"/>
        <xdr:cNvCxnSpPr/>
      </xdr:nvCxnSpPr>
      <xdr:spPr>
        <a:xfrm>
          <a:off x="18288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64</xdr:row>
      <xdr:rowOff>0</xdr:rowOff>
    </xdr:from>
    <xdr:to>
      <xdr:col>120</xdr:col>
      <xdr:colOff>114300</xdr:colOff>
      <xdr:row>64</xdr:row>
      <xdr:rowOff>0</xdr:rowOff>
    </xdr:to>
    <xdr:cxnSp macro="">
      <xdr:nvCxnSpPr>
        <xdr:cNvPr id="666" name="直線コネクタ 665"/>
        <xdr:cNvCxnSpPr/>
      </xdr:nvCxnSpPr>
      <xdr:spPr>
        <a:xfrm>
          <a:off x="18288000" y="1097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29227</xdr:rowOff>
    </xdr:from>
    <xdr:ext cx="467179" cy="259045"/>
    <xdr:sp macro="" textlink="">
      <xdr:nvSpPr>
        <xdr:cNvPr id="667" name="テキスト ボックス 666"/>
        <xdr:cNvSpPr txBox="1"/>
      </xdr:nvSpPr>
      <xdr:spPr>
        <a:xfrm>
          <a:off x="17820821" y="1083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57150</xdr:rowOff>
    </xdr:from>
    <xdr:to>
      <xdr:col>120</xdr:col>
      <xdr:colOff>114300</xdr:colOff>
      <xdr:row>61</xdr:row>
      <xdr:rowOff>57150</xdr:rowOff>
    </xdr:to>
    <xdr:cxnSp macro="">
      <xdr:nvCxnSpPr>
        <xdr:cNvPr id="668" name="直線コネクタ 667"/>
        <xdr:cNvCxnSpPr/>
      </xdr:nvCxnSpPr>
      <xdr:spPr>
        <a:xfrm>
          <a:off x="18288000" y="1051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60</xdr:row>
      <xdr:rowOff>86377</xdr:rowOff>
    </xdr:from>
    <xdr:ext cx="467179" cy="259045"/>
    <xdr:sp macro="" textlink="">
      <xdr:nvSpPr>
        <xdr:cNvPr id="669" name="テキスト ボックス 668"/>
        <xdr:cNvSpPr txBox="1"/>
      </xdr:nvSpPr>
      <xdr:spPr>
        <a:xfrm>
          <a:off x="17820821" y="1037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58</xdr:row>
      <xdr:rowOff>114300</xdr:rowOff>
    </xdr:from>
    <xdr:to>
      <xdr:col>120</xdr:col>
      <xdr:colOff>114300</xdr:colOff>
      <xdr:row>58</xdr:row>
      <xdr:rowOff>114300</xdr:rowOff>
    </xdr:to>
    <xdr:cxnSp macro="">
      <xdr:nvCxnSpPr>
        <xdr:cNvPr id="670" name="直線コネクタ 669"/>
        <xdr:cNvCxnSpPr/>
      </xdr:nvCxnSpPr>
      <xdr:spPr>
        <a:xfrm>
          <a:off x="18288000" y="1005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57</xdr:row>
      <xdr:rowOff>143527</xdr:rowOff>
    </xdr:from>
    <xdr:ext cx="467179" cy="259045"/>
    <xdr:sp macro="" textlink="">
      <xdr:nvSpPr>
        <xdr:cNvPr id="671" name="テキスト ボックス 670"/>
        <xdr:cNvSpPr txBox="1"/>
      </xdr:nvSpPr>
      <xdr:spPr>
        <a:xfrm>
          <a:off x="17820821" y="991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56</xdr:row>
      <xdr:rowOff>0</xdr:rowOff>
    </xdr:from>
    <xdr:to>
      <xdr:col>120</xdr:col>
      <xdr:colOff>114300</xdr:colOff>
      <xdr:row>56</xdr:row>
      <xdr:rowOff>0</xdr:rowOff>
    </xdr:to>
    <xdr:cxnSp macro="">
      <xdr:nvCxnSpPr>
        <xdr:cNvPr id="672" name="直線コネクタ 671"/>
        <xdr:cNvCxnSpPr/>
      </xdr:nvCxnSpPr>
      <xdr:spPr>
        <a:xfrm>
          <a:off x="18288000" y="960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55</xdr:row>
      <xdr:rowOff>29227</xdr:rowOff>
    </xdr:from>
    <xdr:ext cx="467179" cy="259045"/>
    <xdr:sp macro="" textlink="">
      <xdr:nvSpPr>
        <xdr:cNvPr id="673" name="テキスト ボックス 672"/>
        <xdr:cNvSpPr txBox="1"/>
      </xdr:nvSpPr>
      <xdr:spPr>
        <a:xfrm>
          <a:off x="17820821" y="945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674" name="直線コネクタ 673"/>
        <xdr:cNvCxnSpPr/>
      </xdr:nvCxnSpPr>
      <xdr:spPr>
        <a:xfrm>
          <a:off x="18288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52</xdr:row>
      <xdr:rowOff>86377</xdr:rowOff>
    </xdr:from>
    <xdr:ext cx="467179" cy="259045"/>
    <xdr:sp macro="" textlink="">
      <xdr:nvSpPr>
        <xdr:cNvPr id="675" name="テキスト ボックス 674"/>
        <xdr:cNvSpPr txBox="1"/>
      </xdr:nvSpPr>
      <xdr:spPr>
        <a:xfrm>
          <a:off x="17820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676" name="【保健センター・保健所】&#10;一人当たり面積グラフ枠"/>
        <xdr:cNvSpPr/>
      </xdr:nvSpPr>
      <xdr:spPr>
        <a:xfrm>
          <a:off x="18288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55</xdr:row>
      <xdr:rowOff>153162</xdr:rowOff>
    </xdr:from>
    <xdr:to>
      <xdr:col>116</xdr:col>
      <xdr:colOff>62864</xdr:colOff>
      <xdr:row>63</xdr:row>
      <xdr:rowOff>125730</xdr:rowOff>
    </xdr:to>
    <xdr:cxnSp macro="">
      <xdr:nvCxnSpPr>
        <xdr:cNvPr id="677" name="直線コネクタ 676"/>
        <xdr:cNvCxnSpPr/>
      </xdr:nvCxnSpPr>
      <xdr:spPr>
        <a:xfrm flipV="1">
          <a:off x="22160864" y="9582912"/>
          <a:ext cx="0" cy="134416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63</xdr:row>
      <xdr:rowOff>129557</xdr:rowOff>
    </xdr:from>
    <xdr:ext cx="469744" cy="259045"/>
    <xdr:sp macro="" textlink="">
      <xdr:nvSpPr>
        <xdr:cNvPr id="678" name="【保健センター・保健所】&#10;一人当たり面積最小値テキスト"/>
        <xdr:cNvSpPr txBox="1"/>
      </xdr:nvSpPr>
      <xdr:spPr>
        <a:xfrm>
          <a:off x="22199600" y="109309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63</xdr:row>
      <xdr:rowOff>125730</xdr:rowOff>
    </xdr:from>
    <xdr:to>
      <xdr:col>116</xdr:col>
      <xdr:colOff>152400</xdr:colOff>
      <xdr:row>63</xdr:row>
      <xdr:rowOff>125730</xdr:rowOff>
    </xdr:to>
    <xdr:cxnSp macro="">
      <xdr:nvCxnSpPr>
        <xdr:cNvPr id="679" name="直線コネクタ 678"/>
        <xdr:cNvCxnSpPr/>
      </xdr:nvCxnSpPr>
      <xdr:spPr>
        <a:xfrm>
          <a:off x="22072600" y="109270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54</xdr:row>
      <xdr:rowOff>99839</xdr:rowOff>
    </xdr:from>
    <xdr:ext cx="469744" cy="259045"/>
    <xdr:sp macro="" textlink="">
      <xdr:nvSpPr>
        <xdr:cNvPr id="680" name="【保健センター・保健所】&#10;一人当たり面積最大値テキスト"/>
        <xdr:cNvSpPr txBox="1"/>
      </xdr:nvSpPr>
      <xdr:spPr>
        <a:xfrm>
          <a:off x="22199600" y="93581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55</xdr:row>
      <xdr:rowOff>153162</xdr:rowOff>
    </xdr:from>
    <xdr:to>
      <xdr:col>116</xdr:col>
      <xdr:colOff>152400</xdr:colOff>
      <xdr:row>55</xdr:row>
      <xdr:rowOff>153162</xdr:rowOff>
    </xdr:to>
    <xdr:cxnSp macro="">
      <xdr:nvCxnSpPr>
        <xdr:cNvPr id="681" name="直線コネクタ 680"/>
        <xdr:cNvCxnSpPr/>
      </xdr:nvCxnSpPr>
      <xdr:spPr>
        <a:xfrm>
          <a:off x="22072600" y="95829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61</xdr:row>
      <xdr:rowOff>85361</xdr:rowOff>
    </xdr:from>
    <xdr:ext cx="469744" cy="259045"/>
    <xdr:sp macro="" textlink="">
      <xdr:nvSpPr>
        <xdr:cNvPr id="682" name="【保健センター・保健所】&#10;一人当たり面積平均値テキスト"/>
        <xdr:cNvSpPr txBox="1"/>
      </xdr:nvSpPr>
      <xdr:spPr>
        <a:xfrm>
          <a:off x="22199600" y="1054381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61</xdr:row>
      <xdr:rowOff>106934</xdr:rowOff>
    </xdr:from>
    <xdr:to>
      <xdr:col>116</xdr:col>
      <xdr:colOff>114300</xdr:colOff>
      <xdr:row>62</xdr:row>
      <xdr:rowOff>37084</xdr:rowOff>
    </xdr:to>
    <xdr:sp macro="" textlink="">
      <xdr:nvSpPr>
        <xdr:cNvPr id="683" name="フローチャート: 判断 682"/>
        <xdr:cNvSpPr/>
      </xdr:nvSpPr>
      <xdr:spPr>
        <a:xfrm>
          <a:off x="22110700" y="105653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61</xdr:row>
      <xdr:rowOff>120650</xdr:rowOff>
    </xdr:from>
    <xdr:to>
      <xdr:col>112</xdr:col>
      <xdr:colOff>38100</xdr:colOff>
      <xdr:row>62</xdr:row>
      <xdr:rowOff>50800</xdr:rowOff>
    </xdr:to>
    <xdr:sp macro="" textlink="">
      <xdr:nvSpPr>
        <xdr:cNvPr id="684" name="フローチャート: 判断 683"/>
        <xdr:cNvSpPr/>
      </xdr:nvSpPr>
      <xdr:spPr>
        <a:xfrm>
          <a:off x="21272500" y="10579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61</xdr:row>
      <xdr:rowOff>125222</xdr:rowOff>
    </xdr:from>
    <xdr:to>
      <xdr:col>107</xdr:col>
      <xdr:colOff>101600</xdr:colOff>
      <xdr:row>62</xdr:row>
      <xdr:rowOff>55372</xdr:rowOff>
    </xdr:to>
    <xdr:sp macro="" textlink="">
      <xdr:nvSpPr>
        <xdr:cNvPr id="685" name="フローチャート: 判断 684"/>
        <xdr:cNvSpPr/>
      </xdr:nvSpPr>
      <xdr:spPr>
        <a:xfrm>
          <a:off x="20383500" y="105836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61</xdr:row>
      <xdr:rowOff>138938</xdr:rowOff>
    </xdr:from>
    <xdr:to>
      <xdr:col>102</xdr:col>
      <xdr:colOff>165100</xdr:colOff>
      <xdr:row>62</xdr:row>
      <xdr:rowOff>69088</xdr:rowOff>
    </xdr:to>
    <xdr:sp macro="" textlink="">
      <xdr:nvSpPr>
        <xdr:cNvPr id="686" name="フローチャート: 判断 685"/>
        <xdr:cNvSpPr/>
      </xdr:nvSpPr>
      <xdr:spPr>
        <a:xfrm>
          <a:off x="19494500" y="105973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61</xdr:row>
      <xdr:rowOff>152654</xdr:rowOff>
    </xdr:from>
    <xdr:to>
      <xdr:col>98</xdr:col>
      <xdr:colOff>38100</xdr:colOff>
      <xdr:row>62</xdr:row>
      <xdr:rowOff>82804</xdr:rowOff>
    </xdr:to>
    <xdr:sp macro="" textlink="">
      <xdr:nvSpPr>
        <xdr:cNvPr id="687" name="フローチャート: 判断 686"/>
        <xdr:cNvSpPr/>
      </xdr:nvSpPr>
      <xdr:spPr>
        <a:xfrm>
          <a:off x="18605500" y="106111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688" name="テキスト ボックス 687"/>
        <xdr:cNvSpPr txBox="1"/>
      </xdr:nvSpPr>
      <xdr:spPr>
        <a:xfrm>
          <a:off x="21971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689" name="テキスト ボックス 688"/>
        <xdr:cNvSpPr txBox="1"/>
      </xdr:nvSpPr>
      <xdr:spPr>
        <a:xfrm>
          <a:off x="2113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690" name="テキスト ボックス 689"/>
        <xdr:cNvSpPr txBox="1"/>
      </xdr:nvSpPr>
      <xdr:spPr>
        <a:xfrm>
          <a:off x="2024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691" name="テキスト ボックス 690"/>
        <xdr:cNvSpPr txBox="1"/>
      </xdr:nvSpPr>
      <xdr:spPr>
        <a:xfrm>
          <a:off x="19354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692" name="テキスト ボックス 691"/>
        <xdr:cNvSpPr txBox="1"/>
      </xdr:nvSpPr>
      <xdr:spPr>
        <a:xfrm>
          <a:off x="18465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60</xdr:row>
      <xdr:rowOff>145796</xdr:rowOff>
    </xdr:from>
    <xdr:to>
      <xdr:col>116</xdr:col>
      <xdr:colOff>114300</xdr:colOff>
      <xdr:row>61</xdr:row>
      <xdr:rowOff>75946</xdr:rowOff>
    </xdr:to>
    <xdr:sp macro="" textlink="">
      <xdr:nvSpPr>
        <xdr:cNvPr id="693" name="楕円 692"/>
        <xdr:cNvSpPr/>
      </xdr:nvSpPr>
      <xdr:spPr>
        <a:xfrm>
          <a:off x="22110700" y="104327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59</xdr:row>
      <xdr:rowOff>168673</xdr:rowOff>
    </xdr:from>
    <xdr:ext cx="469744" cy="259045"/>
    <xdr:sp macro="" textlink="">
      <xdr:nvSpPr>
        <xdr:cNvPr id="694" name="【保健センター・保健所】&#10;一人当たり面積該当値テキスト"/>
        <xdr:cNvSpPr txBox="1"/>
      </xdr:nvSpPr>
      <xdr:spPr>
        <a:xfrm>
          <a:off x="22199600" y="102842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60</xdr:row>
      <xdr:rowOff>164084</xdr:rowOff>
    </xdr:from>
    <xdr:to>
      <xdr:col>112</xdr:col>
      <xdr:colOff>38100</xdr:colOff>
      <xdr:row>61</xdr:row>
      <xdr:rowOff>94234</xdr:rowOff>
    </xdr:to>
    <xdr:sp macro="" textlink="">
      <xdr:nvSpPr>
        <xdr:cNvPr id="695" name="楕円 694"/>
        <xdr:cNvSpPr/>
      </xdr:nvSpPr>
      <xdr:spPr>
        <a:xfrm>
          <a:off x="21272500" y="104510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61</xdr:row>
      <xdr:rowOff>25146</xdr:rowOff>
    </xdr:from>
    <xdr:to>
      <xdr:col>116</xdr:col>
      <xdr:colOff>63500</xdr:colOff>
      <xdr:row>61</xdr:row>
      <xdr:rowOff>43434</xdr:rowOff>
    </xdr:to>
    <xdr:cxnSp macro="">
      <xdr:nvCxnSpPr>
        <xdr:cNvPr id="696" name="直線コネクタ 695"/>
        <xdr:cNvCxnSpPr/>
      </xdr:nvCxnSpPr>
      <xdr:spPr>
        <a:xfrm flipV="1">
          <a:off x="21323300" y="10483596"/>
          <a:ext cx="838200" cy="182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61</xdr:row>
      <xdr:rowOff>1778</xdr:rowOff>
    </xdr:from>
    <xdr:to>
      <xdr:col>107</xdr:col>
      <xdr:colOff>101600</xdr:colOff>
      <xdr:row>61</xdr:row>
      <xdr:rowOff>103378</xdr:rowOff>
    </xdr:to>
    <xdr:sp macro="" textlink="">
      <xdr:nvSpPr>
        <xdr:cNvPr id="697" name="楕円 696"/>
        <xdr:cNvSpPr/>
      </xdr:nvSpPr>
      <xdr:spPr>
        <a:xfrm>
          <a:off x="20383500" y="104602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61</xdr:row>
      <xdr:rowOff>43434</xdr:rowOff>
    </xdr:from>
    <xdr:to>
      <xdr:col>111</xdr:col>
      <xdr:colOff>177800</xdr:colOff>
      <xdr:row>61</xdr:row>
      <xdr:rowOff>52578</xdr:rowOff>
    </xdr:to>
    <xdr:cxnSp macro="">
      <xdr:nvCxnSpPr>
        <xdr:cNvPr id="698" name="直線コネクタ 697"/>
        <xdr:cNvCxnSpPr/>
      </xdr:nvCxnSpPr>
      <xdr:spPr>
        <a:xfrm flipV="1">
          <a:off x="20434300" y="10501884"/>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61</xdr:row>
      <xdr:rowOff>15494</xdr:rowOff>
    </xdr:from>
    <xdr:to>
      <xdr:col>102</xdr:col>
      <xdr:colOff>165100</xdr:colOff>
      <xdr:row>61</xdr:row>
      <xdr:rowOff>117094</xdr:rowOff>
    </xdr:to>
    <xdr:sp macro="" textlink="">
      <xdr:nvSpPr>
        <xdr:cNvPr id="699" name="楕円 698"/>
        <xdr:cNvSpPr/>
      </xdr:nvSpPr>
      <xdr:spPr>
        <a:xfrm>
          <a:off x="19494500" y="104739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61</xdr:row>
      <xdr:rowOff>52578</xdr:rowOff>
    </xdr:from>
    <xdr:to>
      <xdr:col>107</xdr:col>
      <xdr:colOff>50800</xdr:colOff>
      <xdr:row>61</xdr:row>
      <xdr:rowOff>66294</xdr:rowOff>
    </xdr:to>
    <xdr:cxnSp macro="">
      <xdr:nvCxnSpPr>
        <xdr:cNvPr id="700" name="直線コネクタ 699"/>
        <xdr:cNvCxnSpPr/>
      </xdr:nvCxnSpPr>
      <xdr:spPr>
        <a:xfrm flipV="1">
          <a:off x="19545300" y="10511028"/>
          <a:ext cx="889000" cy="13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61</xdr:row>
      <xdr:rowOff>29210</xdr:rowOff>
    </xdr:from>
    <xdr:to>
      <xdr:col>98</xdr:col>
      <xdr:colOff>38100</xdr:colOff>
      <xdr:row>61</xdr:row>
      <xdr:rowOff>130810</xdr:rowOff>
    </xdr:to>
    <xdr:sp macro="" textlink="">
      <xdr:nvSpPr>
        <xdr:cNvPr id="701" name="楕円 700"/>
        <xdr:cNvSpPr/>
      </xdr:nvSpPr>
      <xdr:spPr>
        <a:xfrm>
          <a:off x="18605500" y="104876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61</xdr:row>
      <xdr:rowOff>66294</xdr:rowOff>
    </xdr:from>
    <xdr:to>
      <xdr:col>102</xdr:col>
      <xdr:colOff>114300</xdr:colOff>
      <xdr:row>61</xdr:row>
      <xdr:rowOff>80010</xdr:rowOff>
    </xdr:to>
    <xdr:cxnSp macro="">
      <xdr:nvCxnSpPr>
        <xdr:cNvPr id="702" name="直線コネクタ 701"/>
        <xdr:cNvCxnSpPr/>
      </xdr:nvCxnSpPr>
      <xdr:spPr>
        <a:xfrm flipV="1">
          <a:off x="18656300" y="10524744"/>
          <a:ext cx="889000" cy="13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62</xdr:row>
      <xdr:rowOff>41927</xdr:rowOff>
    </xdr:from>
    <xdr:ext cx="469744" cy="259045"/>
    <xdr:sp macro="" textlink="">
      <xdr:nvSpPr>
        <xdr:cNvPr id="703" name="n_1aveValue【保健センター・保健所】&#10;一人当たり面積"/>
        <xdr:cNvSpPr txBox="1"/>
      </xdr:nvSpPr>
      <xdr:spPr>
        <a:xfrm>
          <a:off x="21075727" y="10671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62</xdr:row>
      <xdr:rowOff>46499</xdr:rowOff>
    </xdr:from>
    <xdr:ext cx="469744" cy="259045"/>
    <xdr:sp macro="" textlink="">
      <xdr:nvSpPr>
        <xdr:cNvPr id="704" name="n_2aveValue【保健センター・保健所】&#10;一人当たり面積"/>
        <xdr:cNvSpPr txBox="1"/>
      </xdr:nvSpPr>
      <xdr:spPr>
        <a:xfrm>
          <a:off x="20199427" y="106763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62</xdr:row>
      <xdr:rowOff>60215</xdr:rowOff>
    </xdr:from>
    <xdr:ext cx="469744" cy="259045"/>
    <xdr:sp macro="" textlink="">
      <xdr:nvSpPr>
        <xdr:cNvPr id="705" name="n_3aveValue【保健センター・保健所】&#10;一人当たり面積"/>
        <xdr:cNvSpPr txBox="1"/>
      </xdr:nvSpPr>
      <xdr:spPr>
        <a:xfrm>
          <a:off x="19310427" y="106901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62</xdr:row>
      <xdr:rowOff>73931</xdr:rowOff>
    </xdr:from>
    <xdr:ext cx="469744" cy="259045"/>
    <xdr:sp macro="" textlink="">
      <xdr:nvSpPr>
        <xdr:cNvPr id="706" name="n_4aveValue【保健センター・保健所】&#10;一人当たり面積"/>
        <xdr:cNvSpPr txBox="1"/>
      </xdr:nvSpPr>
      <xdr:spPr>
        <a:xfrm>
          <a:off x="18421427" y="107038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59</xdr:row>
      <xdr:rowOff>110761</xdr:rowOff>
    </xdr:from>
    <xdr:ext cx="469744" cy="259045"/>
    <xdr:sp macro="" textlink="">
      <xdr:nvSpPr>
        <xdr:cNvPr id="707" name="n_1mainValue【保健センター・保健所】&#10;一人当たり面積"/>
        <xdr:cNvSpPr txBox="1"/>
      </xdr:nvSpPr>
      <xdr:spPr>
        <a:xfrm>
          <a:off x="21075727" y="102263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59</xdr:row>
      <xdr:rowOff>119905</xdr:rowOff>
    </xdr:from>
    <xdr:ext cx="469744" cy="259045"/>
    <xdr:sp macro="" textlink="">
      <xdr:nvSpPr>
        <xdr:cNvPr id="708" name="n_2mainValue【保健センター・保健所】&#10;一人当たり面積"/>
        <xdr:cNvSpPr txBox="1"/>
      </xdr:nvSpPr>
      <xdr:spPr>
        <a:xfrm>
          <a:off x="20199427" y="102354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59</xdr:row>
      <xdr:rowOff>133621</xdr:rowOff>
    </xdr:from>
    <xdr:ext cx="469744" cy="259045"/>
    <xdr:sp macro="" textlink="">
      <xdr:nvSpPr>
        <xdr:cNvPr id="709" name="n_3mainValue【保健センター・保健所】&#10;一人当たり面積"/>
        <xdr:cNvSpPr txBox="1"/>
      </xdr:nvSpPr>
      <xdr:spPr>
        <a:xfrm>
          <a:off x="19310427" y="102491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59</xdr:row>
      <xdr:rowOff>147337</xdr:rowOff>
    </xdr:from>
    <xdr:ext cx="469744" cy="259045"/>
    <xdr:sp macro="" textlink="">
      <xdr:nvSpPr>
        <xdr:cNvPr id="710" name="n_4mainValue【保健センター・保健所】&#10;一人当たり面積"/>
        <xdr:cNvSpPr txBox="1"/>
      </xdr:nvSpPr>
      <xdr:spPr>
        <a:xfrm>
          <a:off x="18421427" y="102628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711" name="正方形/長方形 710"/>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712" name="正方形/長方形 711"/>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713" name="正方形/長方形 712"/>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714" name="正方形/長方形 713"/>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715" name="正方形/長方形 714"/>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716" name="正方形/長方形 715"/>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717" name="正方形/長方形 716"/>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718" name="正方形/長方形 717"/>
        <xdr:cNvSpPr/>
      </xdr:nvSpPr>
      <xdr:spPr>
        <a:xfrm>
          <a:off x="12446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719" name="テキスト ボックス 718"/>
        <xdr:cNvSpPr txBox="1"/>
      </xdr:nvSpPr>
      <xdr:spPr>
        <a:xfrm>
          <a:off x="12407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720" name="直線コネクタ 719"/>
        <xdr:cNvCxnSpPr/>
      </xdr:nvCxnSpPr>
      <xdr:spPr>
        <a:xfrm>
          <a:off x="12446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88</xdr:row>
      <xdr:rowOff>10177</xdr:rowOff>
    </xdr:from>
    <xdr:ext cx="467179" cy="259045"/>
    <xdr:sp macro="" textlink="">
      <xdr:nvSpPr>
        <xdr:cNvPr id="721" name="テキスト ボックス 720"/>
        <xdr:cNvSpPr txBox="1"/>
      </xdr:nvSpPr>
      <xdr:spPr>
        <a:xfrm>
          <a:off x="11978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86</xdr:row>
      <xdr:rowOff>168729</xdr:rowOff>
    </xdr:from>
    <xdr:to>
      <xdr:col>89</xdr:col>
      <xdr:colOff>177800</xdr:colOff>
      <xdr:row>86</xdr:row>
      <xdr:rowOff>168729</xdr:rowOff>
    </xdr:to>
    <xdr:cxnSp macro="">
      <xdr:nvCxnSpPr>
        <xdr:cNvPr id="722" name="直線コネクタ 721"/>
        <xdr:cNvCxnSpPr/>
      </xdr:nvCxnSpPr>
      <xdr:spPr>
        <a:xfrm>
          <a:off x="12446000" y="1491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86</xdr:row>
      <xdr:rowOff>26506</xdr:rowOff>
    </xdr:from>
    <xdr:ext cx="467179" cy="259045"/>
    <xdr:sp macro="" textlink="">
      <xdr:nvSpPr>
        <xdr:cNvPr id="723" name="テキスト ボックス 722"/>
        <xdr:cNvSpPr txBox="1"/>
      </xdr:nvSpPr>
      <xdr:spPr>
        <a:xfrm>
          <a:off x="11978821" y="1477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85</xdr:row>
      <xdr:rowOff>13607</xdr:rowOff>
    </xdr:from>
    <xdr:to>
      <xdr:col>89</xdr:col>
      <xdr:colOff>177800</xdr:colOff>
      <xdr:row>85</xdr:row>
      <xdr:rowOff>13607</xdr:rowOff>
    </xdr:to>
    <xdr:cxnSp macro="">
      <xdr:nvCxnSpPr>
        <xdr:cNvPr id="724" name="直線コネクタ 723"/>
        <xdr:cNvCxnSpPr/>
      </xdr:nvCxnSpPr>
      <xdr:spPr>
        <a:xfrm>
          <a:off x="12446000" y="1458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84</xdr:row>
      <xdr:rowOff>42834</xdr:rowOff>
    </xdr:from>
    <xdr:ext cx="403059" cy="259045"/>
    <xdr:sp macro="" textlink="">
      <xdr:nvSpPr>
        <xdr:cNvPr id="725" name="テキスト ボックス 724"/>
        <xdr:cNvSpPr txBox="1"/>
      </xdr:nvSpPr>
      <xdr:spPr>
        <a:xfrm>
          <a:off x="12042941" y="1444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29936</xdr:rowOff>
    </xdr:from>
    <xdr:to>
      <xdr:col>89</xdr:col>
      <xdr:colOff>177800</xdr:colOff>
      <xdr:row>83</xdr:row>
      <xdr:rowOff>29936</xdr:rowOff>
    </xdr:to>
    <xdr:cxnSp macro="">
      <xdr:nvCxnSpPr>
        <xdr:cNvPr id="726" name="直線コネクタ 725"/>
        <xdr:cNvCxnSpPr/>
      </xdr:nvCxnSpPr>
      <xdr:spPr>
        <a:xfrm>
          <a:off x="12446000" y="1426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82</xdr:row>
      <xdr:rowOff>59163</xdr:rowOff>
    </xdr:from>
    <xdr:ext cx="403059" cy="259045"/>
    <xdr:sp macro="" textlink="">
      <xdr:nvSpPr>
        <xdr:cNvPr id="727" name="テキスト ボックス 726"/>
        <xdr:cNvSpPr txBox="1"/>
      </xdr:nvSpPr>
      <xdr:spPr>
        <a:xfrm>
          <a:off x="12042941" y="1411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46264</xdr:rowOff>
    </xdr:from>
    <xdr:to>
      <xdr:col>89</xdr:col>
      <xdr:colOff>177800</xdr:colOff>
      <xdr:row>81</xdr:row>
      <xdr:rowOff>46264</xdr:rowOff>
    </xdr:to>
    <xdr:cxnSp macro="">
      <xdr:nvCxnSpPr>
        <xdr:cNvPr id="728" name="直線コネクタ 727"/>
        <xdr:cNvCxnSpPr/>
      </xdr:nvCxnSpPr>
      <xdr:spPr>
        <a:xfrm>
          <a:off x="12446000" y="1393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80</xdr:row>
      <xdr:rowOff>75491</xdr:rowOff>
    </xdr:from>
    <xdr:ext cx="403059" cy="259045"/>
    <xdr:sp macro="" textlink="">
      <xdr:nvSpPr>
        <xdr:cNvPr id="729" name="テキスト ボックス 728"/>
        <xdr:cNvSpPr txBox="1"/>
      </xdr:nvSpPr>
      <xdr:spPr>
        <a:xfrm>
          <a:off x="12042941" y="1379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79</xdr:row>
      <xdr:rowOff>62593</xdr:rowOff>
    </xdr:from>
    <xdr:to>
      <xdr:col>89</xdr:col>
      <xdr:colOff>177800</xdr:colOff>
      <xdr:row>79</xdr:row>
      <xdr:rowOff>62593</xdr:rowOff>
    </xdr:to>
    <xdr:cxnSp macro="">
      <xdr:nvCxnSpPr>
        <xdr:cNvPr id="730" name="直線コネクタ 729"/>
        <xdr:cNvCxnSpPr/>
      </xdr:nvCxnSpPr>
      <xdr:spPr>
        <a:xfrm>
          <a:off x="12446000" y="1360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78</xdr:row>
      <xdr:rowOff>91820</xdr:rowOff>
    </xdr:from>
    <xdr:ext cx="403059" cy="259045"/>
    <xdr:sp macro="" textlink="">
      <xdr:nvSpPr>
        <xdr:cNvPr id="731" name="テキスト ボックス 730"/>
        <xdr:cNvSpPr txBox="1"/>
      </xdr:nvSpPr>
      <xdr:spPr>
        <a:xfrm>
          <a:off x="12042941" y="1346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78921</xdr:rowOff>
    </xdr:from>
    <xdr:to>
      <xdr:col>89</xdr:col>
      <xdr:colOff>177800</xdr:colOff>
      <xdr:row>77</xdr:row>
      <xdr:rowOff>78921</xdr:rowOff>
    </xdr:to>
    <xdr:cxnSp macro="">
      <xdr:nvCxnSpPr>
        <xdr:cNvPr id="732" name="直線コネクタ 731"/>
        <xdr:cNvCxnSpPr/>
      </xdr:nvCxnSpPr>
      <xdr:spPr>
        <a:xfrm>
          <a:off x="12446000" y="1328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76</xdr:row>
      <xdr:rowOff>108148</xdr:rowOff>
    </xdr:from>
    <xdr:ext cx="338939" cy="259045"/>
    <xdr:sp macro="" textlink="">
      <xdr:nvSpPr>
        <xdr:cNvPr id="733" name="テキスト ボックス 732"/>
        <xdr:cNvSpPr txBox="1"/>
      </xdr:nvSpPr>
      <xdr:spPr>
        <a:xfrm>
          <a:off x="12107061" y="131383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734" name="直線コネクタ 733"/>
        <xdr:cNvCxnSpPr/>
      </xdr:nvCxnSpPr>
      <xdr:spPr>
        <a:xfrm>
          <a:off x="12446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75</xdr:row>
      <xdr:rowOff>95250</xdr:rowOff>
    </xdr:from>
    <xdr:to>
      <xdr:col>90</xdr:col>
      <xdr:colOff>25400</xdr:colOff>
      <xdr:row>88</xdr:row>
      <xdr:rowOff>152400</xdr:rowOff>
    </xdr:to>
    <xdr:sp macro="" textlink="">
      <xdr:nvSpPr>
        <xdr:cNvPr id="735" name="【消防施設】&#10;有形固定資産減価償却率グラフ枠"/>
        <xdr:cNvSpPr/>
      </xdr:nvSpPr>
      <xdr:spPr>
        <a:xfrm>
          <a:off x="12446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78</xdr:row>
      <xdr:rowOff>64226</xdr:rowOff>
    </xdr:from>
    <xdr:to>
      <xdr:col>85</xdr:col>
      <xdr:colOff>126364</xdr:colOff>
      <xdr:row>86</xdr:row>
      <xdr:rowOff>168729</xdr:rowOff>
    </xdr:to>
    <xdr:cxnSp macro="">
      <xdr:nvCxnSpPr>
        <xdr:cNvPr id="736" name="直線コネクタ 735"/>
        <xdr:cNvCxnSpPr/>
      </xdr:nvCxnSpPr>
      <xdr:spPr>
        <a:xfrm flipV="1">
          <a:off x="16318864" y="13437326"/>
          <a:ext cx="0" cy="147610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87</xdr:row>
      <xdr:rowOff>1106</xdr:rowOff>
    </xdr:from>
    <xdr:ext cx="469744" cy="259045"/>
    <xdr:sp macro="" textlink="">
      <xdr:nvSpPr>
        <xdr:cNvPr id="737" name="【消防施設】&#10;有形固定資産減価償却率最小値テキスト"/>
        <xdr:cNvSpPr txBox="1"/>
      </xdr:nvSpPr>
      <xdr:spPr>
        <a:xfrm>
          <a:off x="16357600" y="149172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86</xdr:row>
      <xdr:rowOff>168729</xdr:rowOff>
    </xdr:from>
    <xdr:to>
      <xdr:col>86</xdr:col>
      <xdr:colOff>25400</xdr:colOff>
      <xdr:row>86</xdr:row>
      <xdr:rowOff>168729</xdr:rowOff>
    </xdr:to>
    <xdr:cxnSp macro="">
      <xdr:nvCxnSpPr>
        <xdr:cNvPr id="738" name="直線コネクタ 737"/>
        <xdr:cNvCxnSpPr/>
      </xdr:nvCxnSpPr>
      <xdr:spPr>
        <a:xfrm>
          <a:off x="16230600" y="1491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77</xdr:row>
      <xdr:rowOff>10903</xdr:rowOff>
    </xdr:from>
    <xdr:ext cx="340478" cy="259045"/>
    <xdr:sp macro="" textlink="">
      <xdr:nvSpPr>
        <xdr:cNvPr id="739" name="【消防施設】&#10;有形固定資産減価償却率最大値テキスト"/>
        <xdr:cNvSpPr txBox="1"/>
      </xdr:nvSpPr>
      <xdr:spPr>
        <a:xfrm>
          <a:off x="16357600" y="13212553"/>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64226</xdr:rowOff>
    </xdr:from>
    <xdr:to>
      <xdr:col>86</xdr:col>
      <xdr:colOff>25400</xdr:colOff>
      <xdr:row>78</xdr:row>
      <xdr:rowOff>64226</xdr:rowOff>
    </xdr:to>
    <xdr:cxnSp macro="">
      <xdr:nvCxnSpPr>
        <xdr:cNvPr id="740" name="直線コネクタ 739"/>
        <xdr:cNvCxnSpPr/>
      </xdr:nvCxnSpPr>
      <xdr:spPr>
        <a:xfrm>
          <a:off x="16230600" y="134373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81</xdr:row>
      <xdr:rowOff>132641</xdr:rowOff>
    </xdr:from>
    <xdr:ext cx="405111" cy="259045"/>
    <xdr:sp macro="" textlink="">
      <xdr:nvSpPr>
        <xdr:cNvPr id="741" name="【消防施設】&#10;有形固定資産減価償却率平均値テキスト"/>
        <xdr:cNvSpPr txBox="1"/>
      </xdr:nvSpPr>
      <xdr:spPr>
        <a:xfrm>
          <a:off x="16357600" y="14020091"/>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82</xdr:row>
      <xdr:rowOff>109764</xdr:rowOff>
    </xdr:from>
    <xdr:to>
      <xdr:col>85</xdr:col>
      <xdr:colOff>177800</xdr:colOff>
      <xdr:row>83</xdr:row>
      <xdr:rowOff>39914</xdr:rowOff>
    </xdr:to>
    <xdr:sp macro="" textlink="">
      <xdr:nvSpPr>
        <xdr:cNvPr id="742" name="フローチャート: 判断 741"/>
        <xdr:cNvSpPr/>
      </xdr:nvSpPr>
      <xdr:spPr>
        <a:xfrm>
          <a:off x="16268700" y="141686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82</xdr:row>
      <xdr:rowOff>129358</xdr:rowOff>
    </xdr:from>
    <xdr:to>
      <xdr:col>81</xdr:col>
      <xdr:colOff>101600</xdr:colOff>
      <xdr:row>83</xdr:row>
      <xdr:rowOff>59508</xdr:rowOff>
    </xdr:to>
    <xdr:sp macro="" textlink="">
      <xdr:nvSpPr>
        <xdr:cNvPr id="743" name="フローチャート: 判断 742"/>
        <xdr:cNvSpPr/>
      </xdr:nvSpPr>
      <xdr:spPr>
        <a:xfrm>
          <a:off x="15430500" y="141882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83</xdr:row>
      <xdr:rowOff>1995</xdr:rowOff>
    </xdr:from>
    <xdr:to>
      <xdr:col>76</xdr:col>
      <xdr:colOff>165100</xdr:colOff>
      <xdr:row>83</xdr:row>
      <xdr:rowOff>103595</xdr:rowOff>
    </xdr:to>
    <xdr:sp macro="" textlink="">
      <xdr:nvSpPr>
        <xdr:cNvPr id="744" name="フローチャート: 判断 743"/>
        <xdr:cNvSpPr/>
      </xdr:nvSpPr>
      <xdr:spPr>
        <a:xfrm>
          <a:off x="14541500" y="142323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83</xdr:row>
      <xdr:rowOff>33020</xdr:rowOff>
    </xdr:from>
    <xdr:to>
      <xdr:col>72</xdr:col>
      <xdr:colOff>38100</xdr:colOff>
      <xdr:row>83</xdr:row>
      <xdr:rowOff>134620</xdr:rowOff>
    </xdr:to>
    <xdr:sp macro="" textlink="">
      <xdr:nvSpPr>
        <xdr:cNvPr id="745" name="フローチャート: 判断 744"/>
        <xdr:cNvSpPr/>
      </xdr:nvSpPr>
      <xdr:spPr>
        <a:xfrm>
          <a:off x="13652500" y="142633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82</xdr:row>
      <xdr:rowOff>90170</xdr:rowOff>
    </xdr:from>
    <xdr:to>
      <xdr:col>67</xdr:col>
      <xdr:colOff>101600</xdr:colOff>
      <xdr:row>83</xdr:row>
      <xdr:rowOff>20320</xdr:rowOff>
    </xdr:to>
    <xdr:sp macro="" textlink="">
      <xdr:nvSpPr>
        <xdr:cNvPr id="746" name="フローチャート: 判断 745"/>
        <xdr:cNvSpPr/>
      </xdr:nvSpPr>
      <xdr:spPr>
        <a:xfrm>
          <a:off x="12763500" y="141490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88</xdr:row>
      <xdr:rowOff>149877</xdr:rowOff>
    </xdr:from>
    <xdr:ext cx="762000" cy="259045"/>
    <xdr:sp macro="" textlink="">
      <xdr:nvSpPr>
        <xdr:cNvPr id="747" name="テキスト ボックス 746"/>
        <xdr:cNvSpPr txBox="1"/>
      </xdr:nvSpPr>
      <xdr:spPr>
        <a:xfrm>
          <a:off x="16129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748" name="テキスト ボックス 747"/>
        <xdr:cNvSpPr txBox="1"/>
      </xdr:nvSpPr>
      <xdr:spPr>
        <a:xfrm>
          <a:off x="1529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749" name="テキスト ボックス 748"/>
        <xdr:cNvSpPr txBox="1"/>
      </xdr:nvSpPr>
      <xdr:spPr>
        <a:xfrm>
          <a:off x="1440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750" name="テキスト ボックス 749"/>
        <xdr:cNvSpPr txBox="1"/>
      </xdr:nvSpPr>
      <xdr:spPr>
        <a:xfrm>
          <a:off x="1351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751" name="テキスト ボックス 750"/>
        <xdr:cNvSpPr txBox="1"/>
      </xdr:nvSpPr>
      <xdr:spPr>
        <a:xfrm>
          <a:off x="1262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83</xdr:row>
      <xdr:rowOff>88537</xdr:rowOff>
    </xdr:from>
    <xdr:to>
      <xdr:col>85</xdr:col>
      <xdr:colOff>177800</xdr:colOff>
      <xdr:row>84</xdr:row>
      <xdr:rowOff>18687</xdr:rowOff>
    </xdr:to>
    <xdr:sp macro="" textlink="">
      <xdr:nvSpPr>
        <xdr:cNvPr id="752" name="楕円 751"/>
        <xdr:cNvSpPr/>
      </xdr:nvSpPr>
      <xdr:spPr>
        <a:xfrm>
          <a:off x="16268700" y="143188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83</xdr:row>
      <xdr:rowOff>66964</xdr:rowOff>
    </xdr:from>
    <xdr:ext cx="405111" cy="259045"/>
    <xdr:sp macro="" textlink="">
      <xdr:nvSpPr>
        <xdr:cNvPr id="753" name="【消防施設】&#10;有形固定資産減価償却率該当値テキスト"/>
        <xdr:cNvSpPr txBox="1"/>
      </xdr:nvSpPr>
      <xdr:spPr>
        <a:xfrm>
          <a:off x="16357600" y="1429731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83</xdr:row>
      <xdr:rowOff>57513</xdr:rowOff>
    </xdr:from>
    <xdr:to>
      <xdr:col>81</xdr:col>
      <xdr:colOff>101600</xdr:colOff>
      <xdr:row>83</xdr:row>
      <xdr:rowOff>159113</xdr:rowOff>
    </xdr:to>
    <xdr:sp macro="" textlink="">
      <xdr:nvSpPr>
        <xdr:cNvPr id="754" name="楕円 753"/>
        <xdr:cNvSpPr/>
      </xdr:nvSpPr>
      <xdr:spPr>
        <a:xfrm>
          <a:off x="15430500" y="142878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83</xdr:row>
      <xdr:rowOff>108313</xdr:rowOff>
    </xdr:from>
    <xdr:to>
      <xdr:col>85</xdr:col>
      <xdr:colOff>127000</xdr:colOff>
      <xdr:row>83</xdr:row>
      <xdr:rowOff>139337</xdr:rowOff>
    </xdr:to>
    <xdr:cxnSp macro="">
      <xdr:nvCxnSpPr>
        <xdr:cNvPr id="755" name="直線コネクタ 754"/>
        <xdr:cNvCxnSpPr/>
      </xdr:nvCxnSpPr>
      <xdr:spPr>
        <a:xfrm>
          <a:off x="15481300" y="14338663"/>
          <a:ext cx="838200" cy="310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83</xdr:row>
      <xdr:rowOff>44450</xdr:rowOff>
    </xdr:from>
    <xdr:to>
      <xdr:col>76</xdr:col>
      <xdr:colOff>165100</xdr:colOff>
      <xdr:row>83</xdr:row>
      <xdr:rowOff>146050</xdr:rowOff>
    </xdr:to>
    <xdr:sp macro="" textlink="">
      <xdr:nvSpPr>
        <xdr:cNvPr id="756" name="楕円 755"/>
        <xdr:cNvSpPr/>
      </xdr:nvSpPr>
      <xdr:spPr>
        <a:xfrm>
          <a:off x="14541500" y="14274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83</xdr:row>
      <xdr:rowOff>95250</xdr:rowOff>
    </xdr:from>
    <xdr:to>
      <xdr:col>81</xdr:col>
      <xdr:colOff>50800</xdr:colOff>
      <xdr:row>83</xdr:row>
      <xdr:rowOff>108313</xdr:rowOff>
    </xdr:to>
    <xdr:cxnSp macro="">
      <xdr:nvCxnSpPr>
        <xdr:cNvPr id="757" name="直線コネクタ 756"/>
        <xdr:cNvCxnSpPr/>
      </xdr:nvCxnSpPr>
      <xdr:spPr>
        <a:xfrm>
          <a:off x="14592300" y="14325600"/>
          <a:ext cx="889000" cy="130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83</xdr:row>
      <xdr:rowOff>21589</xdr:rowOff>
    </xdr:from>
    <xdr:to>
      <xdr:col>72</xdr:col>
      <xdr:colOff>38100</xdr:colOff>
      <xdr:row>83</xdr:row>
      <xdr:rowOff>123189</xdr:rowOff>
    </xdr:to>
    <xdr:sp macro="" textlink="">
      <xdr:nvSpPr>
        <xdr:cNvPr id="758" name="楕円 757"/>
        <xdr:cNvSpPr/>
      </xdr:nvSpPr>
      <xdr:spPr>
        <a:xfrm>
          <a:off x="13652500" y="142519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83</xdr:row>
      <xdr:rowOff>72389</xdr:rowOff>
    </xdr:from>
    <xdr:to>
      <xdr:col>76</xdr:col>
      <xdr:colOff>114300</xdr:colOff>
      <xdr:row>83</xdr:row>
      <xdr:rowOff>95250</xdr:rowOff>
    </xdr:to>
    <xdr:cxnSp macro="">
      <xdr:nvCxnSpPr>
        <xdr:cNvPr id="759" name="直線コネクタ 758"/>
        <xdr:cNvCxnSpPr/>
      </xdr:nvCxnSpPr>
      <xdr:spPr>
        <a:xfrm>
          <a:off x="13703300" y="14302739"/>
          <a:ext cx="889000" cy="228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81</xdr:row>
      <xdr:rowOff>57513</xdr:rowOff>
    </xdr:from>
    <xdr:to>
      <xdr:col>67</xdr:col>
      <xdr:colOff>101600</xdr:colOff>
      <xdr:row>81</xdr:row>
      <xdr:rowOff>159113</xdr:rowOff>
    </xdr:to>
    <xdr:sp macro="" textlink="">
      <xdr:nvSpPr>
        <xdr:cNvPr id="760" name="楕円 759"/>
        <xdr:cNvSpPr/>
      </xdr:nvSpPr>
      <xdr:spPr>
        <a:xfrm>
          <a:off x="12763500" y="139449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81</xdr:row>
      <xdr:rowOff>108313</xdr:rowOff>
    </xdr:from>
    <xdr:to>
      <xdr:col>71</xdr:col>
      <xdr:colOff>177800</xdr:colOff>
      <xdr:row>83</xdr:row>
      <xdr:rowOff>72389</xdr:rowOff>
    </xdr:to>
    <xdr:cxnSp macro="">
      <xdr:nvCxnSpPr>
        <xdr:cNvPr id="761" name="直線コネクタ 760"/>
        <xdr:cNvCxnSpPr/>
      </xdr:nvCxnSpPr>
      <xdr:spPr>
        <a:xfrm>
          <a:off x="12814300" y="13995763"/>
          <a:ext cx="889000" cy="3069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81</xdr:row>
      <xdr:rowOff>76035</xdr:rowOff>
    </xdr:from>
    <xdr:ext cx="405111" cy="259045"/>
    <xdr:sp macro="" textlink="">
      <xdr:nvSpPr>
        <xdr:cNvPr id="762" name="n_1aveValue【消防施設】&#10;有形固定資産減価償却率"/>
        <xdr:cNvSpPr txBox="1"/>
      </xdr:nvSpPr>
      <xdr:spPr>
        <a:xfrm>
          <a:off x="15266044" y="1396348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81</xdr:row>
      <xdr:rowOff>120122</xdr:rowOff>
    </xdr:from>
    <xdr:ext cx="405111" cy="259045"/>
    <xdr:sp macro="" textlink="">
      <xdr:nvSpPr>
        <xdr:cNvPr id="763" name="n_2aveValue【消防施設】&#10;有形固定資産減価償却率"/>
        <xdr:cNvSpPr txBox="1"/>
      </xdr:nvSpPr>
      <xdr:spPr>
        <a:xfrm>
          <a:off x="14389744" y="140075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83</xdr:row>
      <xdr:rowOff>125747</xdr:rowOff>
    </xdr:from>
    <xdr:ext cx="405111" cy="259045"/>
    <xdr:sp macro="" textlink="">
      <xdr:nvSpPr>
        <xdr:cNvPr id="764" name="n_3aveValue【消防施設】&#10;有形固定資産減価償却率"/>
        <xdr:cNvSpPr txBox="1"/>
      </xdr:nvSpPr>
      <xdr:spPr>
        <a:xfrm>
          <a:off x="13500744" y="143560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83</xdr:row>
      <xdr:rowOff>11447</xdr:rowOff>
    </xdr:from>
    <xdr:ext cx="405111" cy="259045"/>
    <xdr:sp macro="" textlink="">
      <xdr:nvSpPr>
        <xdr:cNvPr id="765" name="n_4aveValue【消防施設】&#10;有形固定資産減価償却率"/>
        <xdr:cNvSpPr txBox="1"/>
      </xdr:nvSpPr>
      <xdr:spPr>
        <a:xfrm>
          <a:off x="12611744" y="142417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83</xdr:row>
      <xdr:rowOff>150240</xdr:rowOff>
    </xdr:from>
    <xdr:ext cx="405111" cy="259045"/>
    <xdr:sp macro="" textlink="">
      <xdr:nvSpPr>
        <xdr:cNvPr id="766" name="n_1mainValue【消防施設】&#10;有形固定資産減価償却率"/>
        <xdr:cNvSpPr txBox="1"/>
      </xdr:nvSpPr>
      <xdr:spPr>
        <a:xfrm>
          <a:off x="15266044" y="1438059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83</xdr:row>
      <xdr:rowOff>137177</xdr:rowOff>
    </xdr:from>
    <xdr:ext cx="405111" cy="259045"/>
    <xdr:sp macro="" textlink="">
      <xdr:nvSpPr>
        <xdr:cNvPr id="767" name="n_2mainValue【消防施設】&#10;有形固定資産減価償却率"/>
        <xdr:cNvSpPr txBox="1"/>
      </xdr:nvSpPr>
      <xdr:spPr>
        <a:xfrm>
          <a:off x="14389744" y="143675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81</xdr:row>
      <xdr:rowOff>139716</xdr:rowOff>
    </xdr:from>
    <xdr:ext cx="405111" cy="259045"/>
    <xdr:sp macro="" textlink="">
      <xdr:nvSpPr>
        <xdr:cNvPr id="768" name="n_3mainValue【消防施設】&#10;有形固定資産減価償却率"/>
        <xdr:cNvSpPr txBox="1"/>
      </xdr:nvSpPr>
      <xdr:spPr>
        <a:xfrm>
          <a:off x="13500744" y="140271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80</xdr:row>
      <xdr:rowOff>4190</xdr:rowOff>
    </xdr:from>
    <xdr:ext cx="405111" cy="259045"/>
    <xdr:sp macro="" textlink="">
      <xdr:nvSpPr>
        <xdr:cNvPr id="769" name="n_4mainValue【消防施設】&#10;有形固定資産減価償却率"/>
        <xdr:cNvSpPr txBox="1"/>
      </xdr:nvSpPr>
      <xdr:spPr>
        <a:xfrm>
          <a:off x="12611744" y="1372019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770" name="正方形/長方形 769"/>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771" name="正方形/長方形 770"/>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772" name="正方形/長方形 771"/>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773" name="正方形/長方形 772"/>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774" name="正方形/長方形 773"/>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775" name="正方形/長方形 774"/>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776" name="正方形/長方形 775"/>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777" name="正方形/長方形 776"/>
        <xdr:cNvSpPr/>
      </xdr:nvSpPr>
      <xdr:spPr>
        <a:xfrm>
          <a:off x="18288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74</xdr:row>
      <xdr:rowOff>76200</xdr:rowOff>
    </xdr:from>
    <xdr:ext cx="349839" cy="225703"/>
    <xdr:sp macro="" textlink="">
      <xdr:nvSpPr>
        <xdr:cNvPr id="778" name="テキスト ボックス 777"/>
        <xdr:cNvSpPr txBox="1"/>
      </xdr:nvSpPr>
      <xdr:spPr>
        <a:xfrm>
          <a:off x="18249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152400</xdr:rowOff>
    </xdr:from>
    <xdr:to>
      <xdr:col>120</xdr:col>
      <xdr:colOff>114300</xdr:colOff>
      <xdr:row>88</xdr:row>
      <xdr:rowOff>152400</xdr:rowOff>
    </xdr:to>
    <xdr:cxnSp macro="">
      <xdr:nvCxnSpPr>
        <xdr:cNvPr id="779" name="直線コネクタ 778"/>
        <xdr:cNvCxnSpPr/>
      </xdr:nvCxnSpPr>
      <xdr:spPr>
        <a:xfrm>
          <a:off x="18288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86</xdr:row>
      <xdr:rowOff>114300</xdr:rowOff>
    </xdr:from>
    <xdr:to>
      <xdr:col>120</xdr:col>
      <xdr:colOff>114300</xdr:colOff>
      <xdr:row>86</xdr:row>
      <xdr:rowOff>114300</xdr:rowOff>
    </xdr:to>
    <xdr:cxnSp macro="">
      <xdr:nvCxnSpPr>
        <xdr:cNvPr id="780" name="直線コネクタ 779"/>
        <xdr:cNvCxnSpPr/>
      </xdr:nvCxnSpPr>
      <xdr:spPr>
        <a:xfrm>
          <a:off x="18288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85</xdr:row>
      <xdr:rowOff>143527</xdr:rowOff>
    </xdr:from>
    <xdr:ext cx="467179" cy="259045"/>
    <xdr:sp macro="" textlink="">
      <xdr:nvSpPr>
        <xdr:cNvPr id="781" name="テキスト ボックス 780"/>
        <xdr:cNvSpPr txBox="1"/>
      </xdr:nvSpPr>
      <xdr:spPr>
        <a:xfrm>
          <a:off x="17820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84</xdr:row>
      <xdr:rowOff>76200</xdr:rowOff>
    </xdr:from>
    <xdr:to>
      <xdr:col>120</xdr:col>
      <xdr:colOff>114300</xdr:colOff>
      <xdr:row>84</xdr:row>
      <xdr:rowOff>76200</xdr:rowOff>
    </xdr:to>
    <xdr:cxnSp macro="">
      <xdr:nvCxnSpPr>
        <xdr:cNvPr id="782" name="直線コネクタ 781"/>
        <xdr:cNvCxnSpPr/>
      </xdr:nvCxnSpPr>
      <xdr:spPr>
        <a:xfrm>
          <a:off x="18288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83</xdr:row>
      <xdr:rowOff>105427</xdr:rowOff>
    </xdr:from>
    <xdr:ext cx="467179" cy="259045"/>
    <xdr:sp macro="" textlink="">
      <xdr:nvSpPr>
        <xdr:cNvPr id="783" name="テキスト ボックス 782"/>
        <xdr:cNvSpPr txBox="1"/>
      </xdr:nvSpPr>
      <xdr:spPr>
        <a:xfrm>
          <a:off x="17820821" y="1433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82</xdr:row>
      <xdr:rowOff>38100</xdr:rowOff>
    </xdr:from>
    <xdr:to>
      <xdr:col>120</xdr:col>
      <xdr:colOff>114300</xdr:colOff>
      <xdr:row>82</xdr:row>
      <xdr:rowOff>38100</xdr:rowOff>
    </xdr:to>
    <xdr:cxnSp macro="">
      <xdr:nvCxnSpPr>
        <xdr:cNvPr id="784" name="直線コネクタ 783"/>
        <xdr:cNvCxnSpPr/>
      </xdr:nvCxnSpPr>
      <xdr:spPr>
        <a:xfrm>
          <a:off x="18288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81</xdr:row>
      <xdr:rowOff>67327</xdr:rowOff>
    </xdr:from>
    <xdr:ext cx="467179" cy="259045"/>
    <xdr:sp macro="" textlink="">
      <xdr:nvSpPr>
        <xdr:cNvPr id="785" name="テキスト ボックス 784"/>
        <xdr:cNvSpPr txBox="1"/>
      </xdr:nvSpPr>
      <xdr:spPr>
        <a:xfrm>
          <a:off x="17820821" y="1395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80</xdr:row>
      <xdr:rowOff>0</xdr:rowOff>
    </xdr:from>
    <xdr:to>
      <xdr:col>120</xdr:col>
      <xdr:colOff>114300</xdr:colOff>
      <xdr:row>80</xdr:row>
      <xdr:rowOff>0</xdr:rowOff>
    </xdr:to>
    <xdr:cxnSp macro="">
      <xdr:nvCxnSpPr>
        <xdr:cNvPr id="786" name="直線コネクタ 785"/>
        <xdr:cNvCxnSpPr/>
      </xdr:nvCxnSpPr>
      <xdr:spPr>
        <a:xfrm>
          <a:off x="18288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79</xdr:row>
      <xdr:rowOff>29227</xdr:rowOff>
    </xdr:from>
    <xdr:ext cx="467179" cy="259045"/>
    <xdr:sp macro="" textlink="">
      <xdr:nvSpPr>
        <xdr:cNvPr id="787" name="テキスト ボックス 786"/>
        <xdr:cNvSpPr txBox="1"/>
      </xdr:nvSpPr>
      <xdr:spPr>
        <a:xfrm>
          <a:off x="17820821" y="1357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133350</xdr:rowOff>
    </xdr:from>
    <xdr:to>
      <xdr:col>120</xdr:col>
      <xdr:colOff>114300</xdr:colOff>
      <xdr:row>77</xdr:row>
      <xdr:rowOff>133350</xdr:rowOff>
    </xdr:to>
    <xdr:cxnSp macro="">
      <xdr:nvCxnSpPr>
        <xdr:cNvPr id="788" name="直線コネクタ 787"/>
        <xdr:cNvCxnSpPr/>
      </xdr:nvCxnSpPr>
      <xdr:spPr>
        <a:xfrm>
          <a:off x="18288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76</xdr:row>
      <xdr:rowOff>162577</xdr:rowOff>
    </xdr:from>
    <xdr:ext cx="467179" cy="259045"/>
    <xdr:sp macro="" textlink="">
      <xdr:nvSpPr>
        <xdr:cNvPr id="789" name="テキスト ボックス 788"/>
        <xdr:cNvSpPr txBox="1"/>
      </xdr:nvSpPr>
      <xdr:spPr>
        <a:xfrm>
          <a:off x="17820821" y="1319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114300</xdr:colOff>
      <xdr:row>75</xdr:row>
      <xdr:rowOff>95250</xdr:rowOff>
    </xdr:to>
    <xdr:cxnSp macro="">
      <xdr:nvCxnSpPr>
        <xdr:cNvPr id="790" name="直線コネクタ 789"/>
        <xdr:cNvCxnSpPr/>
      </xdr:nvCxnSpPr>
      <xdr:spPr>
        <a:xfrm>
          <a:off x="18288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74</xdr:row>
      <xdr:rowOff>124477</xdr:rowOff>
    </xdr:from>
    <xdr:ext cx="467179" cy="259045"/>
    <xdr:sp macro="" textlink="">
      <xdr:nvSpPr>
        <xdr:cNvPr id="791" name="テキスト ボックス 790"/>
        <xdr:cNvSpPr txBox="1"/>
      </xdr:nvSpPr>
      <xdr:spPr>
        <a:xfrm>
          <a:off x="17820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152400</xdr:colOff>
      <xdr:row>88</xdr:row>
      <xdr:rowOff>152400</xdr:rowOff>
    </xdr:to>
    <xdr:sp macro="" textlink="">
      <xdr:nvSpPr>
        <xdr:cNvPr id="792" name="【消防施設】&#10;一人当たり面積グラフ枠"/>
        <xdr:cNvSpPr/>
      </xdr:nvSpPr>
      <xdr:spPr>
        <a:xfrm>
          <a:off x="18288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83</xdr:row>
      <xdr:rowOff>163068</xdr:rowOff>
    </xdr:from>
    <xdr:to>
      <xdr:col>116</xdr:col>
      <xdr:colOff>62864</xdr:colOff>
      <xdr:row>86</xdr:row>
      <xdr:rowOff>110489</xdr:rowOff>
    </xdr:to>
    <xdr:cxnSp macro="">
      <xdr:nvCxnSpPr>
        <xdr:cNvPr id="793" name="直線コネクタ 792"/>
        <xdr:cNvCxnSpPr/>
      </xdr:nvCxnSpPr>
      <xdr:spPr>
        <a:xfrm flipV="1">
          <a:off x="22160864" y="14393418"/>
          <a:ext cx="0" cy="46177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86</xdr:row>
      <xdr:rowOff>114316</xdr:rowOff>
    </xdr:from>
    <xdr:ext cx="469744" cy="259045"/>
    <xdr:sp macro="" textlink="">
      <xdr:nvSpPr>
        <xdr:cNvPr id="794" name="【消防施設】&#10;一人当たり面積最小値テキスト"/>
        <xdr:cNvSpPr txBox="1"/>
      </xdr:nvSpPr>
      <xdr:spPr>
        <a:xfrm>
          <a:off x="22199600" y="148590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86</xdr:row>
      <xdr:rowOff>110489</xdr:rowOff>
    </xdr:from>
    <xdr:to>
      <xdr:col>116</xdr:col>
      <xdr:colOff>152400</xdr:colOff>
      <xdr:row>86</xdr:row>
      <xdr:rowOff>110489</xdr:rowOff>
    </xdr:to>
    <xdr:cxnSp macro="">
      <xdr:nvCxnSpPr>
        <xdr:cNvPr id="795" name="直線コネクタ 794"/>
        <xdr:cNvCxnSpPr/>
      </xdr:nvCxnSpPr>
      <xdr:spPr>
        <a:xfrm>
          <a:off x="22072600" y="148551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82</xdr:row>
      <xdr:rowOff>109745</xdr:rowOff>
    </xdr:from>
    <xdr:ext cx="469744" cy="259045"/>
    <xdr:sp macro="" textlink="">
      <xdr:nvSpPr>
        <xdr:cNvPr id="796" name="【消防施設】&#10;一人当たり面積最大値テキスト"/>
        <xdr:cNvSpPr txBox="1"/>
      </xdr:nvSpPr>
      <xdr:spPr>
        <a:xfrm>
          <a:off x="22199600" y="141686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0.611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83</xdr:row>
      <xdr:rowOff>163068</xdr:rowOff>
    </xdr:from>
    <xdr:to>
      <xdr:col>116</xdr:col>
      <xdr:colOff>152400</xdr:colOff>
      <xdr:row>83</xdr:row>
      <xdr:rowOff>163068</xdr:rowOff>
    </xdr:to>
    <xdr:cxnSp macro="">
      <xdr:nvCxnSpPr>
        <xdr:cNvPr id="797" name="直線コネクタ 796"/>
        <xdr:cNvCxnSpPr/>
      </xdr:nvCxnSpPr>
      <xdr:spPr>
        <a:xfrm>
          <a:off x="22072600" y="143934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85</xdr:row>
      <xdr:rowOff>131842</xdr:rowOff>
    </xdr:from>
    <xdr:ext cx="469744" cy="259045"/>
    <xdr:sp macro="" textlink="">
      <xdr:nvSpPr>
        <xdr:cNvPr id="798" name="【消防施設】&#10;一人当たり面積平均値テキスト"/>
        <xdr:cNvSpPr txBox="1"/>
      </xdr:nvSpPr>
      <xdr:spPr>
        <a:xfrm>
          <a:off x="22199600" y="1470509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85</xdr:row>
      <xdr:rowOff>153415</xdr:rowOff>
    </xdr:from>
    <xdr:to>
      <xdr:col>116</xdr:col>
      <xdr:colOff>114300</xdr:colOff>
      <xdr:row>86</xdr:row>
      <xdr:rowOff>83565</xdr:rowOff>
    </xdr:to>
    <xdr:sp macro="" textlink="">
      <xdr:nvSpPr>
        <xdr:cNvPr id="799" name="フローチャート: 判断 798"/>
        <xdr:cNvSpPr/>
      </xdr:nvSpPr>
      <xdr:spPr>
        <a:xfrm>
          <a:off x="22110700" y="147266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85</xdr:row>
      <xdr:rowOff>164846</xdr:rowOff>
    </xdr:from>
    <xdr:to>
      <xdr:col>112</xdr:col>
      <xdr:colOff>38100</xdr:colOff>
      <xdr:row>86</xdr:row>
      <xdr:rowOff>94996</xdr:rowOff>
    </xdr:to>
    <xdr:sp macro="" textlink="">
      <xdr:nvSpPr>
        <xdr:cNvPr id="800" name="フローチャート: 判断 799"/>
        <xdr:cNvSpPr/>
      </xdr:nvSpPr>
      <xdr:spPr>
        <a:xfrm>
          <a:off x="21272500" y="147380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85</xdr:row>
      <xdr:rowOff>130556</xdr:rowOff>
    </xdr:from>
    <xdr:to>
      <xdr:col>107</xdr:col>
      <xdr:colOff>101600</xdr:colOff>
      <xdr:row>86</xdr:row>
      <xdr:rowOff>60706</xdr:rowOff>
    </xdr:to>
    <xdr:sp macro="" textlink="">
      <xdr:nvSpPr>
        <xdr:cNvPr id="801" name="フローチャート: 判断 800"/>
        <xdr:cNvSpPr/>
      </xdr:nvSpPr>
      <xdr:spPr>
        <a:xfrm>
          <a:off x="20383500" y="147038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85</xdr:row>
      <xdr:rowOff>129794</xdr:rowOff>
    </xdr:from>
    <xdr:to>
      <xdr:col>102</xdr:col>
      <xdr:colOff>165100</xdr:colOff>
      <xdr:row>86</xdr:row>
      <xdr:rowOff>59944</xdr:rowOff>
    </xdr:to>
    <xdr:sp macro="" textlink="">
      <xdr:nvSpPr>
        <xdr:cNvPr id="802" name="フローチャート: 判断 801"/>
        <xdr:cNvSpPr/>
      </xdr:nvSpPr>
      <xdr:spPr>
        <a:xfrm>
          <a:off x="19494500" y="147030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85</xdr:row>
      <xdr:rowOff>166370</xdr:rowOff>
    </xdr:from>
    <xdr:to>
      <xdr:col>98</xdr:col>
      <xdr:colOff>38100</xdr:colOff>
      <xdr:row>86</xdr:row>
      <xdr:rowOff>96520</xdr:rowOff>
    </xdr:to>
    <xdr:sp macro="" textlink="">
      <xdr:nvSpPr>
        <xdr:cNvPr id="803" name="フローチャート: 判断 802"/>
        <xdr:cNvSpPr/>
      </xdr:nvSpPr>
      <xdr:spPr>
        <a:xfrm>
          <a:off x="18605500" y="147396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88</xdr:row>
      <xdr:rowOff>149877</xdr:rowOff>
    </xdr:from>
    <xdr:ext cx="762000" cy="259045"/>
    <xdr:sp macro="" textlink="">
      <xdr:nvSpPr>
        <xdr:cNvPr id="804" name="テキスト ボックス 803"/>
        <xdr:cNvSpPr txBox="1"/>
      </xdr:nvSpPr>
      <xdr:spPr>
        <a:xfrm>
          <a:off x="21971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88</xdr:row>
      <xdr:rowOff>149877</xdr:rowOff>
    </xdr:from>
    <xdr:ext cx="762000" cy="259045"/>
    <xdr:sp macro="" textlink="">
      <xdr:nvSpPr>
        <xdr:cNvPr id="805" name="テキスト ボックス 804"/>
        <xdr:cNvSpPr txBox="1"/>
      </xdr:nvSpPr>
      <xdr:spPr>
        <a:xfrm>
          <a:off x="2113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88</xdr:row>
      <xdr:rowOff>149877</xdr:rowOff>
    </xdr:from>
    <xdr:ext cx="762000" cy="259045"/>
    <xdr:sp macro="" textlink="">
      <xdr:nvSpPr>
        <xdr:cNvPr id="806" name="テキスト ボックス 805"/>
        <xdr:cNvSpPr txBox="1"/>
      </xdr:nvSpPr>
      <xdr:spPr>
        <a:xfrm>
          <a:off x="2024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88</xdr:row>
      <xdr:rowOff>149877</xdr:rowOff>
    </xdr:from>
    <xdr:ext cx="762000" cy="259045"/>
    <xdr:sp macro="" textlink="">
      <xdr:nvSpPr>
        <xdr:cNvPr id="807" name="テキスト ボックス 806"/>
        <xdr:cNvSpPr txBox="1"/>
      </xdr:nvSpPr>
      <xdr:spPr>
        <a:xfrm>
          <a:off x="19354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88</xdr:row>
      <xdr:rowOff>149877</xdr:rowOff>
    </xdr:from>
    <xdr:ext cx="762000" cy="259045"/>
    <xdr:sp macro="" textlink="">
      <xdr:nvSpPr>
        <xdr:cNvPr id="808" name="テキスト ボックス 807"/>
        <xdr:cNvSpPr txBox="1"/>
      </xdr:nvSpPr>
      <xdr:spPr>
        <a:xfrm>
          <a:off x="18465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84</xdr:row>
      <xdr:rowOff>159513</xdr:rowOff>
    </xdr:from>
    <xdr:to>
      <xdr:col>116</xdr:col>
      <xdr:colOff>114300</xdr:colOff>
      <xdr:row>85</xdr:row>
      <xdr:rowOff>89663</xdr:rowOff>
    </xdr:to>
    <xdr:sp macro="" textlink="">
      <xdr:nvSpPr>
        <xdr:cNvPr id="809" name="楕円 808"/>
        <xdr:cNvSpPr/>
      </xdr:nvSpPr>
      <xdr:spPr>
        <a:xfrm>
          <a:off x="22110700" y="145613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84</xdr:row>
      <xdr:rowOff>10940</xdr:rowOff>
    </xdr:from>
    <xdr:ext cx="469744" cy="259045"/>
    <xdr:sp macro="" textlink="">
      <xdr:nvSpPr>
        <xdr:cNvPr id="810" name="【消防施設】&#10;一人当たり面積該当値テキスト"/>
        <xdr:cNvSpPr txBox="1"/>
      </xdr:nvSpPr>
      <xdr:spPr>
        <a:xfrm>
          <a:off x="22199600" y="144127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0.324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84</xdr:row>
      <xdr:rowOff>167132</xdr:rowOff>
    </xdr:from>
    <xdr:to>
      <xdr:col>112</xdr:col>
      <xdr:colOff>38100</xdr:colOff>
      <xdr:row>85</xdr:row>
      <xdr:rowOff>97282</xdr:rowOff>
    </xdr:to>
    <xdr:sp macro="" textlink="">
      <xdr:nvSpPr>
        <xdr:cNvPr id="811" name="楕円 810"/>
        <xdr:cNvSpPr/>
      </xdr:nvSpPr>
      <xdr:spPr>
        <a:xfrm>
          <a:off x="21272500" y="145689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85</xdr:row>
      <xdr:rowOff>38863</xdr:rowOff>
    </xdr:from>
    <xdr:to>
      <xdr:col>116</xdr:col>
      <xdr:colOff>63500</xdr:colOff>
      <xdr:row>85</xdr:row>
      <xdr:rowOff>46482</xdr:rowOff>
    </xdr:to>
    <xdr:cxnSp macro="">
      <xdr:nvCxnSpPr>
        <xdr:cNvPr id="812" name="直線コネクタ 811"/>
        <xdr:cNvCxnSpPr/>
      </xdr:nvCxnSpPr>
      <xdr:spPr>
        <a:xfrm flipV="1">
          <a:off x="21323300" y="14612113"/>
          <a:ext cx="838200" cy="76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78</xdr:row>
      <xdr:rowOff>155702</xdr:rowOff>
    </xdr:from>
    <xdr:to>
      <xdr:col>107</xdr:col>
      <xdr:colOff>101600</xdr:colOff>
      <xdr:row>79</xdr:row>
      <xdr:rowOff>85852</xdr:rowOff>
    </xdr:to>
    <xdr:sp macro="" textlink="">
      <xdr:nvSpPr>
        <xdr:cNvPr id="813" name="楕円 812"/>
        <xdr:cNvSpPr/>
      </xdr:nvSpPr>
      <xdr:spPr>
        <a:xfrm>
          <a:off x="20383500" y="135288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79</xdr:row>
      <xdr:rowOff>35052</xdr:rowOff>
    </xdr:from>
    <xdr:to>
      <xdr:col>111</xdr:col>
      <xdr:colOff>177800</xdr:colOff>
      <xdr:row>85</xdr:row>
      <xdr:rowOff>46482</xdr:rowOff>
    </xdr:to>
    <xdr:cxnSp macro="">
      <xdr:nvCxnSpPr>
        <xdr:cNvPr id="814" name="直線コネクタ 813"/>
        <xdr:cNvCxnSpPr/>
      </xdr:nvCxnSpPr>
      <xdr:spPr>
        <a:xfrm>
          <a:off x="20434300" y="13579602"/>
          <a:ext cx="889000" cy="10401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79</xdr:row>
      <xdr:rowOff>29972</xdr:rowOff>
    </xdr:from>
    <xdr:to>
      <xdr:col>102</xdr:col>
      <xdr:colOff>165100</xdr:colOff>
      <xdr:row>79</xdr:row>
      <xdr:rowOff>131572</xdr:rowOff>
    </xdr:to>
    <xdr:sp macro="" textlink="">
      <xdr:nvSpPr>
        <xdr:cNvPr id="815" name="楕円 814"/>
        <xdr:cNvSpPr/>
      </xdr:nvSpPr>
      <xdr:spPr>
        <a:xfrm>
          <a:off x="19494500" y="135745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79</xdr:row>
      <xdr:rowOff>35052</xdr:rowOff>
    </xdr:from>
    <xdr:to>
      <xdr:col>107</xdr:col>
      <xdr:colOff>50800</xdr:colOff>
      <xdr:row>79</xdr:row>
      <xdr:rowOff>80772</xdr:rowOff>
    </xdr:to>
    <xdr:cxnSp macro="">
      <xdr:nvCxnSpPr>
        <xdr:cNvPr id="816" name="直線コネクタ 815"/>
        <xdr:cNvCxnSpPr/>
      </xdr:nvCxnSpPr>
      <xdr:spPr>
        <a:xfrm flipV="1">
          <a:off x="19545300" y="13579602"/>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85</xdr:row>
      <xdr:rowOff>12446</xdr:rowOff>
    </xdr:from>
    <xdr:to>
      <xdr:col>98</xdr:col>
      <xdr:colOff>38100</xdr:colOff>
      <xdr:row>85</xdr:row>
      <xdr:rowOff>114046</xdr:rowOff>
    </xdr:to>
    <xdr:sp macro="" textlink="">
      <xdr:nvSpPr>
        <xdr:cNvPr id="817" name="楕円 816"/>
        <xdr:cNvSpPr/>
      </xdr:nvSpPr>
      <xdr:spPr>
        <a:xfrm>
          <a:off x="18605500" y="145856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79</xdr:row>
      <xdr:rowOff>80772</xdr:rowOff>
    </xdr:from>
    <xdr:to>
      <xdr:col>102</xdr:col>
      <xdr:colOff>114300</xdr:colOff>
      <xdr:row>85</xdr:row>
      <xdr:rowOff>63246</xdr:rowOff>
    </xdr:to>
    <xdr:cxnSp macro="">
      <xdr:nvCxnSpPr>
        <xdr:cNvPr id="818" name="直線コネクタ 817"/>
        <xdr:cNvCxnSpPr/>
      </xdr:nvCxnSpPr>
      <xdr:spPr>
        <a:xfrm flipV="1">
          <a:off x="18656300" y="13625322"/>
          <a:ext cx="889000" cy="10111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86</xdr:row>
      <xdr:rowOff>86123</xdr:rowOff>
    </xdr:from>
    <xdr:ext cx="469744" cy="259045"/>
    <xdr:sp macro="" textlink="">
      <xdr:nvSpPr>
        <xdr:cNvPr id="819" name="n_1aveValue【消防施設】&#10;一人当たり面積"/>
        <xdr:cNvSpPr txBox="1"/>
      </xdr:nvSpPr>
      <xdr:spPr>
        <a:xfrm>
          <a:off x="21075727" y="148308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86</xdr:row>
      <xdr:rowOff>51833</xdr:rowOff>
    </xdr:from>
    <xdr:ext cx="469744" cy="259045"/>
    <xdr:sp macro="" textlink="">
      <xdr:nvSpPr>
        <xdr:cNvPr id="820" name="n_2aveValue【消防施設】&#10;一人当たり面積"/>
        <xdr:cNvSpPr txBox="1"/>
      </xdr:nvSpPr>
      <xdr:spPr>
        <a:xfrm>
          <a:off x="20199427" y="147965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86</xdr:row>
      <xdr:rowOff>51071</xdr:rowOff>
    </xdr:from>
    <xdr:ext cx="469744" cy="259045"/>
    <xdr:sp macro="" textlink="">
      <xdr:nvSpPr>
        <xdr:cNvPr id="821" name="n_3aveValue【消防施設】&#10;一人当たり面積"/>
        <xdr:cNvSpPr txBox="1"/>
      </xdr:nvSpPr>
      <xdr:spPr>
        <a:xfrm>
          <a:off x="19310427" y="147957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86</xdr:row>
      <xdr:rowOff>87647</xdr:rowOff>
    </xdr:from>
    <xdr:ext cx="469744" cy="259045"/>
    <xdr:sp macro="" textlink="">
      <xdr:nvSpPr>
        <xdr:cNvPr id="822" name="n_4aveValue【消防施設】&#10;一人当たり面積"/>
        <xdr:cNvSpPr txBox="1"/>
      </xdr:nvSpPr>
      <xdr:spPr>
        <a:xfrm>
          <a:off x="18421427" y="148323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83</xdr:row>
      <xdr:rowOff>113809</xdr:rowOff>
    </xdr:from>
    <xdr:ext cx="469744" cy="259045"/>
    <xdr:sp macro="" textlink="">
      <xdr:nvSpPr>
        <xdr:cNvPr id="823" name="n_1mainValue【消防施設】&#10;一人当たり面積"/>
        <xdr:cNvSpPr txBox="1"/>
      </xdr:nvSpPr>
      <xdr:spPr>
        <a:xfrm>
          <a:off x="21075727" y="143441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77</xdr:row>
      <xdr:rowOff>102379</xdr:rowOff>
    </xdr:from>
    <xdr:ext cx="469744" cy="259045"/>
    <xdr:sp macro="" textlink="">
      <xdr:nvSpPr>
        <xdr:cNvPr id="824" name="n_2mainValue【消防施設】&#10;一人当たり面積"/>
        <xdr:cNvSpPr txBox="1"/>
      </xdr:nvSpPr>
      <xdr:spPr>
        <a:xfrm>
          <a:off x="20199427" y="133040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77</xdr:row>
      <xdr:rowOff>148099</xdr:rowOff>
    </xdr:from>
    <xdr:ext cx="469744" cy="259045"/>
    <xdr:sp macro="" textlink="">
      <xdr:nvSpPr>
        <xdr:cNvPr id="825" name="n_3mainValue【消防施設】&#10;一人当たり面積"/>
        <xdr:cNvSpPr txBox="1"/>
      </xdr:nvSpPr>
      <xdr:spPr>
        <a:xfrm>
          <a:off x="19310427" y="133497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83</xdr:row>
      <xdr:rowOff>130573</xdr:rowOff>
    </xdr:from>
    <xdr:ext cx="469744" cy="259045"/>
    <xdr:sp macro="" textlink="">
      <xdr:nvSpPr>
        <xdr:cNvPr id="826" name="n_4mainValue【消防施設】&#10;一人当たり面積"/>
        <xdr:cNvSpPr txBox="1"/>
      </xdr:nvSpPr>
      <xdr:spPr>
        <a:xfrm>
          <a:off x="18421427" y="143609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19050</xdr:rowOff>
    </xdr:from>
    <xdr:to>
      <xdr:col>90</xdr:col>
      <xdr:colOff>25400</xdr:colOff>
      <xdr:row>94</xdr:row>
      <xdr:rowOff>139700</xdr:rowOff>
    </xdr:to>
    <xdr:sp macro="" textlink="">
      <xdr:nvSpPr>
        <xdr:cNvPr id="827" name="正方形/長方形 826"/>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828" name="正方形/長方形 827"/>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829" name="正方形/長方形 828"/>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830" name="正方形/長方形 829"/>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831" name="正方形/長方形 830"/>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832" name="正方形/長方形 831"/>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833" name="正方形/長方形 832"/>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834" name="正方形/長方形 833"/>
        <xdr:cNvSpPr/>
      </xdr:nvSpPr>
      <xdr:spPr>
        <a:xfrm>
          <a:off x="12446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835" name="テキスト ボックス 834"/>
        <xdr:cNvSpPr txBox="1"/>
      </xdr:nvSpPr>
      <xdr:spPr>
        <a:xfrm>
          <a:off x="12407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836" name="直線コネクタ 835"/>
        <xdr:cNvCxnSpPr/>
      </xdr:nvCxnSpPr>
      <xdr:spPr>
        <a:xfrm>
          <a:off x="12446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110</xdr:row>
      <xdr:rowOff>48277</xdr:rowOff>
    </xdr:from>
    <xdr:ext cx="467179" cy="259045"/>
    <xdr:sp macro="" textlink="">
      <xdr:nvSpPr>
        <xdr:cNvPr id="837" name="テキスト ボックス 836"/>
        <xdr:cNvSpPr txBox="1"/>
      </xdr:nvSpPr>
      <xdr:spPr>
        <a:xfrm>
          <a:off x="11978821"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109</xdr:row>
      <xdr:rowOff>35379</xdr:rowOff>
    </xdr:from>
    <xdr:to>
      <xdr:col>89</xdr:col>
      <xdr:colOff>177800</xdr:colOff>
      <xdr:row>109</xdr:row>
      <xdr:rowOff>35379</xdr:rowOff>
    </xdr:to>
    <xdr:cxnSp macro="">
      <xdr:nvCxnSpPr>
        <xdr:cNvPr id="838" name="直線コネクタ 837"/>
        <xdr:cNvCxnSpPr/>
      </xdr:nvCxnSpPr>
      <xdr:spPr>
        <a:xfrm>
          <a:off x="12446000" y="1872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108</xdr:row>
      <xdr:rowOff>64606</xdr:rowOff>
    </xdr:from>
    <xdr:ext cx="467179" cy="259045"/>
    <xdr:sp macro="" textlink="">
      <xdr:nvSpPr>
        <xdr:cNvPr id="839" name="テキスト ボックス 838"/>
        <xdr:cNvSpPr txBox="1"/>
      </xdr:nvSpPr>
      <xdr:spPr>
        <a:xfrm>
          <a:off x="11978821" y="1858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107</xdr:row>
      <xdr:rowOff>51707</xdr:rowOff>
    </xdr:from>
    <xdr:to>
      <xdr:col>89</xdr:col>
      <xdr:colOff>177800</xdr:colOff>
      <xdr:row>107</xdr:row>
      <xdr:rowOff>51707</xdr:rowOff>
    </xdr:to>
    <xdr:cxnSp macro="">
      <xdr:nvCxnSpPr>
        <xdr:cNvPr id="840" name="直線コネクタ 839"/>
        <xdr:cNvCxnSpPr/>
      </xdr:nvCxnSpPr>
      <xdr:spPr>
        <a:xfrm>
          <a:off x="12446000" y="1839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106</xdr:row>
      <xdr:rowOff>80934</xdr:rowOff>
    </xdr:from>
    <xdr:ext cx="403059" cy="259045"/>
    <xdr:sp macro="" textlink="">
      <xdr:nvSpPr>
        <xdr:cNvPr id="841" name="テキスト ボックス 840"/>
        <xdr:cNvSpPr txBox="1"/>
      </xdr:nvSpPr>
      <xdr:spPr>
        <a:xfrm>
          <a:off x="12042941" y="1825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105</xdr:row>
      <xdr:rowOff>68036</xdr:rowOff>
    </xdr:from>
    <xdr:to>
      <xdr:col>89</xdr:col>
      <xdr:colOff>177800</xdr:colOff>
      <xdr:row>105</xdr:row>
      <xdr:rowOff>68036</xdr:rowOff>
    </xdr:to>
    <xdr:cxnSp macro="">
      <xdr:nvCxnSpPr>
        <xdr:cNvPr id="842" name="直線コネクタ 841"/>
        <xdr:cNvCxnSpPr/>
      </xdr:nvCxnSpPr>
      <xdr:spPr>
        <a:xfrm>
          <a:off x="12446000" y="1807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104</xdr:row>
      <xdr:rowOff>97263</xdr:rowOff>
    </xdr:from>
    <xdr:ext cx="403059" cy="259045"/>
    <xdr:sp macro="" textlink="">
      <xdr:nvSpPr>
        <xdr:cNvPr id="843" name="テキスト ボックス 842"/>
        <xdr:cNvSpPr txBox="1"/>
      </xdr:nvSpPr>
      <xdr:spPr>
        <a:xfrm>
          <a:off x="12042941" y="1792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103</xdr:row>
      <xdr:rowOff>84364</xdr:rowOff>
    </xdr:from>
    <xdr:to>
      <xdr:col>89</xdr:col>
      <xdr:colOff>177800</xdr:colOff>
      <xdr:row>103</xdr:row>
      <xdr:rowOff>84364</xdr:rowOff>
    </xdr:to>
    <xdr:cxnSp macro="">
      <xdr:nvCxnSpPr>
        <xdr:cNvPr id="844" name="直線コネクタ 843"/>
        <xdr:cNvCxnSpPr/>
      </xdr:nvCxnSpPr>
      <xdr:spPr>
        <a:xfrm>
          <a:off x="12446000" y="1774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102</xdr:row>
      <xdr:rowOff>113591</xdr:rowOff>
    </xdr:from>
    <xdr:ext cx="403059" cy="259045"/>
    <xdr:sp macro="" textlink="">
      <xdr:nvSpPr>
        <xdr:cNvPr id="845" name="テキスト ボックス 844"/>
        <xdr:cNvSpPr txBox="1"/>
      </xdr:nvSpPr>
      <xdr:spPr>
        <a:xfrm>
          <a:off x="12042941" y="1760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100693</xdr:rowOff>
    </xdr:from>
    <xdr:to>
      <xdr:col>89</xdr:col>
      <xdr:colOff>177800</xdr:colOff>
      <xdr:row>101</xdr:row>
      <xdr:rowOff>100693</xdr:rowOff>
    </xdr:to>
    <xdr:cxnSp macro="">
      <xdr:nvCxnSpPr>
        <xdr:cNvPr id="846" name="直線コネクタ 845"/>
        <xdr:cNvCxnSpPr/>
      </xdr:nvCxnSpPr>
      <xdr:spPr>
        <a:xfrm>
          <a:off x="12446000" y="1741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100</xdr:row>
      <xdr:rowOff>129920</xdr:rowOff>
    </xdr:from>
    <xdr:ext cx="403059" cy="259045"/>
    <xdr:sp macro="" textlink="">
      <xdr:nvSpPr>
        <xdr:cNvPr id="847" name="テキスト ボックス 846"/>
        <xdr:cNvSpPr txBox="1"/>
      </xdr:nvSpPr>
      <xdr:spPr>
        <a:xfrm>
          <a:off x="12042941" y="1727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99</xdr:row>
      <xdr:rowOff>117021</xdr:rowOff>
    </xdr:from>
    <xdr:to>
      <xdr:col>89</xdr:col>
      <xdr:colOff>177800</xdr:colOff>
      <xdr:row>99</xdr:row>
      <xdr:rowOff>117021</xdr:rowOff>
    </xdr:to>
    <xdr:cxnSp macro="">
      <xdr:nvCxnSpPr>
        <xdr:cNvPr id="848" name="直線コネクタ 847"/>
        <xdr:cNvCxnSpPr/>
      </xdr:nvCxnSpPr>
      <xdr:spPr>
        <a:xfrm>
          <a:off x="12446000" y="1709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98</xdr:row>
      <xdr:rowOff>146248</xdr:rowOff>
    </xdr:from>
    <xdr:ext cx="338939" cy="259045"/>
    <xdr:sp macro="" textlink="">
      <xdr:nvSpPr>
        <xdr:cNvPr id="849" name="テキスト ボックス 848"/>
        <xdr:cNvSpPr txBox="1"/>
      </xdr:nvSpPr>
      <xdr:spPr>
        <a:xfrm>
          <a:off x="12107061" y="169483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850" name="直線コネクタ 849"/>
        <xdr:cNvCxnSpPr/>
      </xdr:nvCxnSpPr>
      <xdr:spPr>
        <a:xfrm>
          <a:off x="12446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97</xdr:row>
      <xdr:rowOff>133350</xdr:rowOff>
    </xdr:from>
    <xdr:to>
      <xdr:col>90</xdr:col>
      <xdr:colOff>25400</xdr:colOff>
      <xdr:row>111</xdr:row>
      <xdr:rowOff>19050</xdr:rowOff>
    </xdr:to>
    <xdr:sp macro="" textlink="">
      <xdr:nvSpPr>
        <xdr:cNvPr id="851" name="【庁舎】&#10;有形固定資産減価償却率グラフ枠"/>
        <xdr:cNvSpPr/>
      </xdr:nvSpPr>
      <xdr:spPr>
        <a:xfrm>
          <a:off x="12446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100</xdr:row>
      <xdr:rowOff>89263</xdr:rowOff>
    </xdr:from>
    <xdr:to>
      <xdr:col>85</xdr:col>
      <xdr:colOff>126364</xdr:colOff>
      <xdr:row>109</xdr:row>
      <xdr:rowOff>9252</xdr:rowOff>
    </xdr:to>
    <xdr:cxnSp macro="">
      <xdr:nvCxnSpPr>
        <xdr:cNvPr id="852" name="直線コネクタ 851"/>
        <xdr:cNvCxnSpPr/>
      </xdr:nvCxnSpPr>
      <xdr:spPr>
        <a:xfrm flipV="1">
          <a:off x="16318864" y="17234263"/>
          <a:ext cx="0" cy="146303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109</xdr:row>
      <xdr:rowOff>13079</xdr:rowOff>
    </xdr:from>
    <xdr:ext cx="405111" cy="259045"/>
    <xdr:sp macro="" textlink="">
      <xdr:nvSpPr>
        <xdr:cNvPr id="853" name="【庁舎】&#10;有形固定資産減価償却率最小値テキスト"/>
        <xdr:cNvSpPr txBox="1"/>
      </xdr:nvSpPr>
      <xdr:spPr>
        <a:xfrm>
          <a:off x="16357600" y="1870112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109</xdr:row>
      <xdr:rowOff>9252</xdr:rowOff>
    </xdr:from>
    <xdr:to>
      <xdr:col>86</xdr:col>
      <xdr:colOff>25400</xdr:colOff>
      <xdr:row>109</xdr:row>
      <xdr:rowOff>9252</xdr:rowOff>
    </xdr:to>
    <xdr:cxnSp macro="">
      <xdr:nvCxnSpPr>
        <xdr:cNvPr id="854" name="直線コネクタ 853"/>
        <xdr:cNvCxnSpPr/>
      </xdr:nvCxnSpPr>
      <xdr:spPr>
        <a:xfrm>
          <a:off x="16230600" y="1869730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99</xdr:row>
      <xdr:rowOff>35940</xdr:rowOff>
    </xdr:from>
    <xdr:ext cx="340478" cy="259045"/>
    <xdr:sp macro="" textlink="">
      <xdr:nvSpPr>
        <xdr:cNvPr id="855" name="【庁舎】&#10;有形固定資産減価償却率最大値テキスト"/>
        <xdr:cNvSpPr txBox="1"/>
      </xdr:nvSpPr>
      <xdr:spPr>
        <a:xfrm>
          <a:off x="16357600" y="17009490"/>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100</xdr:row>
      <xdr:rowOff>89263</xdr:rowOff>
    </xdr:from>
    <xdr:to>
      <xdr:col>86</xdr:col>
      <xdr:colOff>25400</xdr:colOff>
      <xdr:row>100</xdr:row>
      <xdr:rowOff>89263</xdr:rowOff>
    </xdr:to>
    <xdr:cxnSp macro="">
      <xdr:nvCxnSpPr>
        <xdr:cNvPr id="856" name="直線コネクタ 855"/>
        <xdr:cNvCxnSpPr/>
      </xdr:nvCxnSpPr>
      <xdr:spPr>
        <a:xfrm>
          <a:off x="16230600" y="172342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103</xdr:row>
      <xdr:rowOff>64606</xdr:rowOff>
    </xdr:from>
    <xdr:ext cx="405111" cy="259045"/>
    <xdr:sp macro="" textlink="">
      <xdr:nvSpPr>
        <xdr:cNvPr id="857" name="【庁舎】&#10;有形固定資産減価償却率平均値テキスト"/>
        <xdr:cNvSpPr txBox="1"/>
      </xdr:nvSpPr>
      <xdr:spPr>
        <a:xfrm>
          <a:off x="16357600" y="17723956"/>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104</xdr:row>
      <xdr:rowOff>41729</xdr:rowOff>
    </xdr:from>
    <xdr:to>
      <xdr:col>85</xdr:col>
      <xdr:colOff>177800</xdr:colOff>
      <xdr:row>104</xdr:row>
      <xdr:rowOff>143329</xdr:rowOff>
    </xdr:to>
    <xdr:sp macro="" textlink="">
      <xdr:nvSpPr>
        <xdr:cNvPr id="858" name="フローチャート: 判断 857"/>
        <xdr:cNvSpPr/>
      </xdr:nvSpPr>
      <xdr:spPr>
        <a:xfrm>
          <a:off x="16268700" y="178725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104</xdr:row>
      <xdr:rowOff>41729</xdr:rowOff>
    </xdr:from>
    <xdr:to>
      <xdr:col>81</xdr:col>
      <xdr:colOff>101600</xdr:colOff>
      <xdr:row>104</xdr:row>
      <xdr:rowOff>143329</xdr:rowOff>
    </xdr:to>
    <xdr:sp macro="" textlink="">
      <xdr:nvSpPr>
        <xdr:cNvPr id="859" name="フローチャート: 判断 858"/>
        <xdr:cNvSpPr/>
      </xdr:nvSpPr>
      <xdr:spPr>
        <a:xfrm>
          <a:off x="15430500" y="178725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104</xdr:row>
      <xdr:rowOff>111942</xdr:rowOff>
    </xdr:from>
    <xdr:to>
      <xdr:col>76</xdr:col>
      <xdr:colOff>165100</xdr:colOff>
      <xdr:row>105</xdr:row>
      <xdr:rowOff>42092</xdr:rowOff>
    </xdr:to>
    <xdr:sp macro="" textlink="">
      <xdr:nvSpPr>
        <xdr:cNvPr id="860" name="フローチャート: 判断 859"/>
        <xdr:cNvSpPr/>
      </xdr:nvSpPr>
      <xdr:spPr>
        <a:xfrm>
          <a:off x="14541500" y="179427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104</xdr:row>
      <xdr:rowOff>164193</xdr:rowOff>
    </xdr:from>
    <xdr:to>
      <xdr:col>72</xdr:col>
      <xdr:colOff>38100</xdr:colOff>
      <xdr:row>105</xdr:row>
      <xdr:rowOff>94343</xdr:rowOff>
    </xdr:to>
    <xdr:sp macro="" textlink="">
      <xdr:nvSpPr>
        <xdr:cNvPr id="861" name="フローチャート: 判断 860"/>
        <xdr:cNvSpPr/>
      </xdr:nvSpPr>
      <xdr:spPr>
        <a:xfrm>
          <a:off x="13652500" y="179949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104</xdr:row>
      <xdr:rowOff>169092</xdr:rowOff>
    </xdr:from>
    <xdr:to>
      <xdr:col>67</xdr:col>
      <xdr:colOff>101600</xdr:colOff>
      <xdr:row>105</xdr:row>
      <xdr:rowOff>99242</xdr:rowOff>
    </xdr:to>
    <xdr:sp macro="" textlink="">
      <xdr:nvSpPr>
        <xdr:cNvPr id="862" name="フローチャート: 判断 861"/>
        <xdr:cNvSpPr/>
      </xdr:nvSpPr>
      <xdr:spPr>
        <a:xfrm>
          <a:off x="12763500" y="179998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863" name="テキスト ボックス 862"/>
        <xdr:cNvSpPr txBox="1"/>
      </xdr:nvSpPr>
      <xdr:spPr>
        <a:xfrm>
          <a:off x="16129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864" name="テキスト ボックス 863"/>
        <xdr:cNvSpPr txBox="1"/>
      </xdr:nvSpPr>
      <xdr:spPr>
        <a:xfrm>
          <a:off x="1529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865" name="テキスト ボックス 864"/>
        <xdr:cNvSpPr txBox="1"/>
      </xdr:nvSpPr>
      <xdr:spPr>
        <a:xfrm>
          <a:off x="1440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866" name="テキスト ボックス 865"/>
        <xdr:cNvSpPr txBox="1"/>
      </xdr:nvSpPr>
      <xdr:spPr>
        <a:xfrm>
          <a:off x="1351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867" name="テキスト ボックス 866"/>
        <xdr:cNvSpPr txBox="1"/>
      </xdr:nvSpPr>
      <xdr:spPr>
        <a:xfrm>
          <a:off x="1262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107</xdr:row>
      <xdr:rowOff>18869</xdr:rowOff>
    </xdr:from>
    <xdr:to>
      <xdr:col>85</xdr:col>
      <xdr:colOff>177800</xdr:colOff>
      <xdr:row>107</xdr:row>
      <xdr:rowOff>120469</xdr:rowOff>
    </xdr:to>
    <xdr:sp macro="" textlink="">
      <xdr:nvSpPr>
        <xdr:cNvPr id="868" name="楕円 867"/>
        <xdr:cNvSpPr/>
      </xdr:nvSpPr>
      <xdr:spPr>
        <a:xfrm>
          <a:off x="16268700" y="183640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106</xdr:row>
      <xdr:rowOff>168746</xdr:rowOff>
    </xdr:from>
    <xdr:ext cx="405111" cy="259045"/>
    <xdr:sp macro="" textlink="">
      <xdr:nvSpPr>
        <xdr:cNvPr id="869" name="【庁舎】&#10;有形固定資産減価償却率該当値テキスト"/>
        <xdr:cNvSpPr txBox="1"/>
      </xdr:nvSpPr>
      <xdr:spPr>
        <a:xfrm>
          <a:off x="16357600" y="1834244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106</xdr:row>
      <xdr:rowOff>156029</xdr:rowOff>
    </xdr:from>
    <xdr:to>
      <xdr:col>81</xdr:col>
      <xdr:colOff>101600</xdr:colOff>
      <xdr:row>107</xdr:row>
      <xdr:rowOff>86179</xdr:rowOff>
    </xdr:to>
    <xdr:sp macro="" textlink="">
      <xdr:nvSpPr>
        <xdr:cNvPr id="870" name="楕円 869"/>
        <xdr:cNvSpPr/>
      </xdr:nvSpPr>
      <xdr:spPr>
        <a:xfrm>
          <a:off x="15430500" y="183297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107</xdr:row>
      <xdr:rowOff>35379</xdr:rowOff>
    </xdr:from>
    <xdr:to>
      <xdr:col>85</xdr:col>
      <xdr:colOff>127000</xdr:colOff>
      <xdr:row>107</xdr:row>
      <xdr:rowOff>69669</xdr:rowOff>
    </xdr:to>
    <xdr:cxnSp macro="">
      <xdr:nvCxnSpPr>
        <xdr:cNvPr id="871" name="直線コネクタ 870"/>
        <xdr:cNvCxnSpPr/>
      </xdr:nvCxnSpPr>
      <xdr:spPr>
        <a:xfrm>
          <a:off x="15481300" y="18380529"/>
          <a:ext cx="838200" cy="342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106</xdr:row>
      <xdr:rowOff>121738</xdr:rowOff>
    </xdr:from>
    <xdr:to>
      <xdr:col>76</xdr:col>
      <xdr:colOff>165100</xdr:colOff>
      <xdr:row>107</xdr:row>
      <xdr:rowOff>51888</xdr:rowOff>
    </xdr:to>
    <xdr:sp macro="" textlink="">
      <xdr:nvSpPr>
        <xdr:cNvPr id="872" name="楕円 871"/>
        <xdr:cNvSpPr/>
      </xdr:nvSpPr>
      <xdr:spPr>
        <a:xfrm>
          <a:off x="14541500" y="182954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107</xdr:row>
      <xdr:rowOff>1088</xdr:rowOff>
    </xdr:from>
    <xdr:to>
      <xdr:col>81</xdr:col>
      <xdr:colOff>50800</xdr:colOff>
      <xdr:row>107</xdr:row>
      <xdr:rowOff>35379</xdr:rowOff>
    </xdr:to>
    <xdr:cxnSp macro="">
      <xdr:nvCxnSpPr>
        <xdr:cNvPr id="873" name="直線コネクタ 872"/>
        <xdr:cNvCxnSpPr/>
      </xdr:nvCxnSpPr>
      <xdr:spPr>
        <a:xfrm>
          <a:off x="14592300" y="18346238"/>
          <a:ext cx="889000" cy="342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106</xdr:row>
      <xdr:rowOff>152763</xdr:rowOff>
    </xdr:from>
    <xdr:to>
      <xdr:col>72</xdr:col>
      <xdr:colOff>38100</xdr:colOff>
      <xdr:row>107</xdr:row>
      <xdr:rowOff>82913</xdr:rowOff>
    </xdr:to>
    <xdr:sp macro="" textlink="">
      <xdr:nvSpPr>
        <xdr:cNvPr id="874" name="楕円 873"/>
        <xdr:cNvSpPr/>
      </xdr:nvSpPr>
      <xdr:spPr>
        <a:xfrm>
          <a:off x="13652500" y="183264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107</xdr:row>
      <xdr:rowOff>1088</xdr:rowOff>
    </xdr:from>
    <xdr:to>
      <xdr:col>76</xdr:col>
      <xdr:colOff>114300</xdr:colOff>
      <xdr:row>107</xdr:row>
      <xdr:rowOff>32113</xdr:rowOff>
    </xdr:to>
    <xdr:cxnSp macro="">
      <xdr:nvCxnSpPr>
        <xdr:cNvPr id="875" name="直線コネクタ 874"/>
        <xdr:cNvCxnSpPr/>
      </xdr:nvCxnSpPr>
      <xdr:spPr>
        <a:xfrm flipV="1">
          <a:off x="13703300" y="18346238"/>
          <a:ext cx="889000" cy="310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106</xdr:row>
      <xdr:rowOff>123371</xdr:rowOff>
    </xdr:from>
    <xdr:to>
      <xdr:col>67</xdr:col>
      <xdr:colOff>101600</xdr:colOff>
      <xdr:row>107</xdr:row>
      <xdr:rowOff>53521</xdr:rowOff>
    </xdr:to>
    <xdr:sp macro="" textlink="">
      <xdr:nvSpPr>
        <xdr:cNvPr id="876" name="楕円 875"/>
        <xdr:cNvSpPr/>
      </xdr:nvSpPr>
      <xdr:spPr>
        <a:xfrm>
          <a:off x="12763500" y="182970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107</xdr:row>
      <xdr:rowOff>2721</xdr:rowOff>
    </xdr:from>
    <xdr:to>
      <xdr:col>71</xdr:col>
      <xdr:colOff>177800</xdr:colOff>
      <xdr:row>107</xdr:row>
      <xdr:rowOff>32113</xdr:rowOff>
    </xdr:to>
    <xdr:cxnSp macro="">
      <xdr:nvCxnSpPr>
        <xdr:cNvPr id="877" name="直線コネクタ 876"/>
        <xdr:cNvCxnSpPr/>
      </xdr:nvCxnSpPr>
      <xdr:spPr>
        <a:xfrm>
          <a:off x="12814300" y="18347871"/>
          <a:ext cx="889000" cy="293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102</xdr:row>
      <xdr:rowOff>159856</xdr:rowOff>
    </xdr:from>
    <xdr:ext cx="405111" cy="259045"/>
    <xdr:sp macro="" textlink="">
      <xdr:nvSpPr>
        <xdr:cNvPr id="878" name="n_1aveValue【庁舎】&#10;有形固定資産減価償却率"/>
        <xdr:cNvSpPr txBox="1"/>
      </xdr:nvSpPr>
      <xdr:spPr>
        <a:xfrm>
          <a:off x="15266044" y="1764775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103</xdr:row>
      <xdr:rowOff>58619</xdr:rowOff>
    </xdr:from>
    <xdr:ext cx="405111" cy="259045"/>
    <xdr:sp macro="" textlink="">
      <xdr:nvSpPr>
        <xdr:cNvPr id="879" name="n_2aveValue【庁舎】&#10;有形固定資産減価償却率"/>
        <xdr:cNvSpPr txBox="1"/>
      </xdr:nvSpPr>
      <xdr:spPr>
        <a:xfrm>
          <a:off x="14389744" y="1771796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103</xdr:row>
      <xdr:rowOff>110870</xdr:rowOff>
    </xdr:from>
    <xdr:ext cx="405111" cy="259045"/>
    <xdr:sp macro="" textlink="">
      <xdr:nvSpPr>
        <xdr:cNvPr id="880" name="n_3aveValue【庁舎】&#10;有形固定資産減価償却率"/>
        <xdr:cNvSpPr txBox="1"/>
      </xdr:nvSpPr>
      <xdr:spPr>
        <a:xfrm>
          <a:off x="13500744" y="1777022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103</xdr:row>
      <xdr:rowOff>115769</xdr:rowOff>
    </xdr:from>
    <xdr:ext cx="405111" cy="259045"/>
    <xdr:sp macro="" textlink="">
      <xdr:nvSpPr>
        <xdr:cNvPr id="881" name="n_4aveValue【庁舎】&#10;有形固定資産減価償却率"/>
        <xdr:cNvSpPr txBox="1"/>
      </xdr:nvSpPr>
      <xdr:spPr>
        <a:xfrm>
          <a:off x="12611744" y="1777511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107</xdr:row>
      <xdr:rowOff>77306</xdr:rowOff>
    </xdr:from>
    <xdr:ext cx="405111" cy="259045"/>
    <xdr:sp macro="" textlink="">
      <xdr:nvSpPr>
        <xdr:cNvPr id="882" name="n_1mainValue【庁舎】&#10;有形固定資産減価償却率"/>
        <xdr:cNvSpPr txBox="1"/>
      </xdr:nvSpPr>
      <xdr:spPr>
        <a:xfrm>
          <a:off x="15266044" y="1842245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107</xdr:row>
      <xdr:rowOff>43015</xdr:rowOff>
    </xdr:from>
    <xdr:ext cx="405111" cy="259045"/>
    <xdr:sp macro="" textlink="">
      <xdr:nvSpPr>
        <xdr:cNvPr id="883" name="n_2mainValue【庁舎】&#10;有形固定資産減価償却率"/>
        <xdr:cNvSpPr txBox="1"/>
      </xdr:nvSpPr>
      <xdr:spPr>
        <a:xfrm>
          <a:off x="14389744" y="1838816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107</xdr:row>
      <xdr:rowOff>74040</xdr:rowOff>
    </xdr:from>
    <xdr:ext cx="405111" cy="259045"/>
    <xdr:sp macro="" textlink="">
      <xdr:nvSpPr>
        <xdr:cNvPr id="884" name="n_3mainValue【庁舎】&#10;有形固定資産減価償却率"/>
        <xdr:cNvSpPr txBox="1"/>
      </xdr:nvSpPr>
      <xdr:spPr>
        <a:xfrm>
          <a:off x="13500744" y="1841919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107</xdr:row>
      <xdr:rowOff>44648</xdr:rowOff>
    </xdr:from>
    <xdr:ext cx="405111" cy="259045"/>
    <xdr:sp macro="" textlink="">
      <xdr:nvSpPr>
        <xdr:cNvPr id="885" name="n_4mainValue【庁舎】&#10;有形固定資産減価償却率"/>
        <xdr:cNvSpPr txBox="1"/>
      </xdr:nvSpPr>
      <xdr:spPr>
        <a:xfrm>
          <a:off x="12611744" y="1838979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886" name="正方形/長方形 885"/>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887" name="正方形/長方形 886"/>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888" name="正方形/長方形 887"/>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889" name="正方形/長方形 888"/>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890" name="正方形/長方形 889"/>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891" name="正方形/長方形 890"/>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892" name="正方形/長方形 891"/>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893" name="正方形/長方形 892"/>
        <xdr:cNvSpPr/>
      </xdr:nvSpPr>
      <xdr:spPr>
        <a:xfrm>
          <a:off x="18288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894" name="テキスト ボックス 893"/>
        <xdr:cNvSpPr txBox="1"/>
      </xdr:nvSpPr>
      <xdr:spPr>
        <a:xfrm>
          <a:off x="18249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895" name="直線コネクタ 894"/>
        <xdr:cNvCxnSpPr/>
      </xdr:nvCxnSpPr>
      <xdr:spPr>
        <a:xfrm>
          <a:off x="18288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109</xdr:row>
      <xdr:rowOff>35379</xdr:rowOff>
    </xdr:from>
    <xdr:to>
      <xdr:col>120</xdr:col>
      <xdr:colOff>114300</xdr:colOff>
      <xdr:row>109</xdr:row>
      <xdr:rowOff>35379</xdr:rowOff>
    </xdr:to>
    <xdr:cxnSp macro="">
      <xdr:nvCxnSpPr>
        <xdr:cNvPr id="896" name="直線コネクタ 895"/>
        <xdr:cNvCxnSpPr/>
      </xdr:nvCxnSpPr>
      <xdr:spPr>
        <a:xfrm>
          <a:off x="18288000" y="1872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108</xdr:row>
      <xdr:rowOff>64606</xdr:rowOff>
    </xdr:from>
    <xdr:ext cx="467179" cy="259045"/>
    <xdr:sp macro="" textlink="">
      <xdr:nvSpPr>
        <xdr:cNvPr id="897" name="テキスト ボックス 896"/>
        <xdr:cNvSpPr txBox="1"/>
      </xdr:nvSpPr>
      <xdr:spPr>
        <a:xfrm>
          <a:off x="17820821" y="1858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107</xdr:row>
      <xdr:rowOff>51707</xdr:rowOff>
    </xdr:from>
    <xdr:to>
      <xdr:col>120</xdr:col>
      <xdr:colOff>114300</xdr:colOff>
      <xdr:row>107</xdr:row>
      <xdr:rowOff>51707</xdr:rowOff>
    </xdr:to>
    <xdr:cxnSp macro="">
      <xdr:nvCxnSpPr>
        <xdr:cNvPr id="898" name="直線コネクタ 897"/>
        <xdr:cNvCxnSpPr/>
      </xdr:nvCxnSpPr>
      <xdr:spPr>
        <a:xfrm>
          <a:off x="18288000" y="1839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106</xdr:row>
      <xdr:rowOff>80934</xdr:rowOff>
    </xdr:from>
    <xdr:ext cx="467179" cy="259045"/>
    <xdr:sp macro="" textlink="">
      <xdr:nvSpPr>
        <xdr:cNvPr id="899" name="テキスト ボックス 898"/>
        <xdr:cNvSpPr txBox="1"/>
      </xdr:nvSpPr>
      <xdr:spPr>
        <a:xfrm>
          <a:off x="17820821" y="1825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105</xdr:row>
      <xdr:rowOff>68036</xdr:rowOff>
    </xdr:from>
    <xdr:to>
      <xdr:col>120</xdr:col>
      <xdr:colOff>114300</xdr:colOff>
      <xdr:row>105</xdr:row>
      <xdr:rowOff>68036</xdr:rowOff>
    </xdr:to>
    <xdr:cxnSp macro="">
      <xdr:nvCxnSpPr>
        <xdr:cNvPr id="900" name="直線コネクタ 899"/>
        <xdr:cNvCxnSpPr/>
      </xdr:nvCxnSpPr>
      <xdr:spPr>
        <a:xfrm>
          <a:off x="18288000" y="1807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104</xdr:row>
      <xdr:rowOff>97263</xdr:rowOff>
    </xdr:from>
    <xdr:ext cx="467179" cy="259045"/>
    <xdr:sp macro="" textlink="">
      <xdr:nvSpPr>
        <xdr:cNvPr id="901" name="テキスト ボックス 900"/>
        <xdr:cNvSpPr txBox="1"/>
      </xdr:nvSpPr>
      <xdr:spPr>
        <a:xfrm>
          <a:off x="17820821" y="17928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103</xdr:row>
      <xdr:rowOff>84364</xdr:rowOff>
    </xdr:from>
    <xdr:to>
      <xdr:col>120</xdr:col>
      <xdr:colOff>114300</xdr:colOff>
      <xdr:row>103</xdr:row>
      <xdr:rowOff>84364</xdr:rowOff>
    </xdr:to>
    <xdr:cxnSp macro="">
      <xdr:nvCxnSpPr>
        <xdr:cNvPr id="902" name="直線コネクタ 901"/>
        <xdr:cNvCxnSpPr/>
      </xdr:nvCxnSpPr>
      <xdr:spPr>
        <a:xfrm>
          <a:off x="18288000" y="1774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102</xdr:row>
      <xdr:rowOff>113591</xdr:rowOff>
    </xdr:from>
    <xdr:ext cx="467179" cy="259045"/>
    <xdr:sp macro="" textlink="">
      <xdr:nvSpPr>
        <xdr:cNvPr id="903" name="テキスト ボックス 902"/>
        <xdr:cNvSpPr txBox="1"/>
      </xdr:nvSpPr>
      <xdr:spPr>
        <a:xfrm>
          <a:off x="17820821" y="17601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100693</xdr:rowOff>
    </xdr:from>
    <xdr:to>
      <xdr:col>120</xdr:col>
      <xdr:colOff>114300</xdr:colOff>
      <xdr:row>101</xdr:row>
      <xdr:rowOff>100693</xdr:rowOff>
    </xdr:to>
    <xdr:cxnSp macro="">
      <xdr:nvCxnSpPr>
        <xdr:cNvPr id="904" name="直線コネクタ 903"/>
        <xdr:cNvCxnSpPr/>
      </xdr:nvCxnSpPr>
      <xdr:spPr>
        <a:xfrm>
          <a:off x="18288000" y="1741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100</xdr:row>
      <xdr:rowOff>129920</xdr:rowOff>
    </xdr:from>
    <xdr:ext cx="467179" cy="259045"/>
    <xdr:sp macro="" textlink="">
      <xdr:nvSpPr>
        <xdr:cNvPr id="905" name="テキスト ボックス 904"/>
        <xdr:cNvSpPr txBox="1"/>
      </xdr:nvSpPr>
      <xdr:spPr>
        <a:xfrm>
          <a:off x="17820821" y="17274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99</xdr:row>
      <xdr:rowOff>117021</xdr:rowOff>
    </xdr:from>
    <xdr:to>
      <xdr:col>120</xdr:col>
      <xdr:colOff>114300</xdr:colOff>
      <xdr:row>99</xdr:row>
      <xdr:rowOff>117021</xdr:rowOff>
    </xdr:to>
    <xdr:cxnSp macro="">
      <xdr:nvCxnSpPr>
        <xdr:cNvPr id="906" name="直線コネクタ 905"/>
        <xdr:cNvCxnSpPr/>
      </xdr:nvCxnSpPr>
      <xdr:spPr>
        <a:xfrm>
          <a:off x="18288000" y="1709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98</xdr:row>
      <xdr:rowOff>146248</xdr:rowOff>
    </xdr:from>
    <xdr:ext cx="467179" cy="259045"/>
    <xdr:sp macro="" textlink="">
      <xdr:nvSpPr>
        <xdr:cNvPr id="907" name="テキスト ボックス 906"/>
        <xdr:cNvSpPr txBox="1"/>
      </xdr:nvSpPr>
      <xdr:spPr>
        <a:xfrm>
          <a:off x="17820821" y="169483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908" name="直線コネクタ 907"/>
        <xdr:cNvCxnSpPr/>
      </xdr:nvCxnSpPr>
      <xdr:spPr>
        <a:xfrm>
          <a:off x="18288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909" name="テキスト ボックス 908"/>
        <xdr:cNvSpPr txBox="1"/>
      </xdr:nvSpPr>
      <xdr:spPr>
        <a:xfrm>
          <a:off x="17820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910" name="【庁舎】&#10;一人当たり面積グラフ枠"/>
        <xdr:cNvSpPr/>
      </xdr:nvSpPr>
      <xdr:spPr>
        <a:xfrm>
          <a:off x="18288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100</xdr:row>
      <xdr:rowOff>48442</xdr:rowOff>
    </xdr:from>
    <xdr:to>
      <xdr:col>116</xdr:col>
      <xdr:colOff>62864</xdr:colOff>
      <xdr:row>108</xdr:row>
      <xdr:rowOff>77832</xdr:rowOff>
    </xdr:to>
    <xdr:cxnSp macro="">
      <xdr:nvCxnSpPr>
        <xdr:cNvPr id="911" name="直線コネクタ 910"/>
        <xdr:cNvCxnSpPr/>
      </xdr:nvCxnSpPr>
      <xdr:spPr>
        <a:xfrm flipV="1">
          <a:off x="22160864" y="17193442"/>
          <a:ext cx="0" cy="140099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108</xdr:row>
      <xdr:rowOff>81659</xdr:rowOff>
    </xdr:from>
    <xdr:ext cx="469744" cy="259045"/>
    <xdr:sp macro="" textlink="">
      <xdr:nvSpPr>
        <xdr:cNvPr id="912" name="【庁舎】&#10;一人当たり面積最小値テキスト"/>
        <xdr:cNvSpPr txBox="1"/>
      </xdr:nvSpPr>
      <xdr:spPr>
        <a:xfrm>
          <a:off x="22199600" y="185982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108</xdr:row>
      <xdr:rowOff>77832</xdr:rowOff>
    </xdr:from>
    <xdr:to>
      <xdr:col>116</xdr:col>
      <xdr:colOff>152400</xdr:colOff>
      <xdr:row>108</xdr:row>
      <xdr:rowOff>77832</xdr:rowOff>
    </xdr:to>
    <xdr:cxnSp macro="">
      <xdr:nvCxnSpPr>
        <xdr:cNvPr id="913" name="直線コネクタ 912"/>
        <xdr:cNvCxnSpPr/>
      </xdr:nvCxnSpPr>
      <xdr:spPr>
        <a:xfrm>
          <a:off x="22072600" y="185944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98</xdr:row>
      <xdr:rowOff>166569</xdr:rowOff>
    </xdr:from>
    <xdr:ext cx="469744" cy="259045"/>
    <xdr:sp macro="" textlink="">
      <xdr:nvSpPr>
        <xdr:cNvPr id="914" name="【庁舎】&#10;一人当たり面積最大値テキスト"/>
        <xdr:cNvSpPr txBox="1"/>
      </xdr:nvSpPr>
      <xdr:spPr>
        <a:xfrm>
          <a:off x="22199600" y="169686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0.937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100</xdr:row>
      <xdr:rowOff>48442</xdr:rowOff>
    </xdr:from>
    <xdr:to>
      <xdr:col>116</xdr:col>
      <xdr:colOff>152400</xdr:colOff>
      <xdr:row>100</xdr:row>
      <xdr:rowOff>48442</xdr:rowOff>
    </xdr:to>
    <xdr:cxnSp macro="">
      <xdr:nvCxnSpPr>
        <xdr:cNvPr id="915" name="直線コネクタ 914"/>
        <xdr:cNvCxnSpPr/>
      </xdr:nvCxnSpPr>
      <xdr:spPr>
        <a:xfrm>
          <a:off x="22072600" y="171934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106</xdr:row>
      <xdr:rowOff>33219</xdr:rowOff>
    </xdr:from>
    <xdr:ext cx="469744" cy="259045"/>
    <xdr:sp macro="" textlink="">
      <xdr:nvSpPr>
        <xdr:cNvPr id="916" name="【庁舎】&#10;一人当たり面積平均値テキスト"/>
        <xdr:cNvSpPr txBox="1"/>
      </xdr:nvSpPr>
      <xdr:spPr>
        <a:xfrm>
          <a:off x="22199600" y="1820691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0.272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106</xdr:row>
      <xdr:rowOff>54792</xdr:rowOff>
    </xdr:from>
    <xdr:to>
      <xdr:col>116</xdr:col>
      <xdr:colOff>114300</xdr:colOff>
      <xdr:row>106</xdr:row>
      <xdr:rowOff>156392</xdr:rowOff>
    </xdr:to>
    <xdr:sp macro="" textlink="">
      <xdr:nvSpPr>
        <xdr:cNvPr id="917" name="フローチャート: 判断 916"/>
        <xdr:cNvSpPr/>
      </xdr:nvSpPr>
      <xdr:spPr>
        <a:xfrm>
          <a:off x="22110700" y="182284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106</xdr:row>
      <xdr:rowOff>58057</xdr:rowOff>
    </xdr:from>
    <xdr:to>
      <xdr:col>112</xdr:col>
      <xdr:colOff>38100</xdr:colOff>
      <xdr:row>106</xdr:row>
      <xdr:rowOff>159657</xdr:rowOff>
    </xdr:to>
    <xdr:sp macro="" textlink="">
      <xdr:nvSpPr>
        <xdr:cNvPr id="918" name="フローチャート: 判断 917"/>
        <xdr:cNvSpPr/>
      </xdr:nvSpPr>
      <xdr:spPr>
        <a:xfrm>
          <a:off x="21272500" y="182317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106</xdr:row>
      <xdr:rowOff>48261</xdr:rowOff>
    </xdr:from>
    <xdr:to>
      <xdr:col>107</xdr:col>
      <xdr:colOff>101600</xdr:colOff>
      <xdr:row>106</xdr:row>
      <xdr:rowOff>149861</xdr:rowOff>
    </xdr:to>
    <xdr:sp macro="" textlink="">
      <xdr:nvSpPr>
        <xdr:cNvPr id="919" name="フローチャート: 判断 918"/>
        <xdr:cNvSpPr/>
      </xdr:nvSpPr>
      <xdr:spPr>
        <a:xfrm>
          <a:off x="20383500" y="182219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106</xdr:row>
      <xdr:rowOff>62956</xdr:rowOff>
    </xdr:from>
    <xdr:to>
      <xdr:col>102</xdr:col>
      <xdr:colOff>165100</xdr:colOff>
      <xdr:row>106</xdr:row>
      <xdr:rowOff>164556</xdr:rowOff>
    </xdr:to>
    <xdr:sp macro="" textlink="">
      <xdr:nvSpPr>
        <xdr:cNvPr id="920" name="フローチャート: 判断 919"/>
        <xdr:cNvSpPr/>
      </xdr:nvSpPr>
      <xdr:spPr>
        <a:xfrm>
          <a:off x="19494500" y="182366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106</xdr:row>
      <xdr:rowOff>66221</xdr:rowOff>
    </xdr:from>
    <xdr:to>
      <xdr:col>98</xdr:col>
      <xdr:colOff>38100</xdr:colOff>
      <xdr:row>106</xdr:row>
      <xdr:rowOff>167821</xdr:rowOff>
    </xdr:to>
    <xdr:sp macro="" textlink="">
      <xdr:nvSpPr>
        <xdr:cNvPr id="921" name="フローチャート: 判断 920"/>
        <xdr:cNvSpPr/>
      </xdr:nvSpPr>
      <xdr:spPr>
        <a:xfrm>
          <a:off x="18605500" y="182399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922" name="テキスト ボックス 921"/>
        <xdr:cNvSpPr txBox="1"/>
      </xdr:nvSpPr>
      <xdr:spPr>
        <a:xfrm>
          <a:off x="21971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923" name="テキスト ボックス 922"/>
        <xdr:cNvSpPr txBox="1"/>
      </xdr:nvSpPr>
      <xdr:spPr>
        <a:xfrm>
          <a:off x="2113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924" name="テキスト ボックス 923"/>
        <xdr:cNvSpPr txBox="1"/>
      </xdr:nvSpPr>
      <xdr:spPr>
        <a:xfrm>
          <a:off x="2024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925" name="テキスト ボックス 924"/>
        <xdr:cNvSpPr txBox="1"/>
      </xdr:nvSpPr>
      <xdr:spPr>
        <a:xfrm>
          <a:off x="19354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926" name="テキスト ボックス 925"/>
        <xdr:cNvSpPr txBox="1"/>
      </xdr:nvSpPr>
      <xdr:spPr>
        <a:xfrm>
          <a:off x="18465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105</xdr:row>
      <xdr:rowOff>22134</xdr:rowOff>
    </xdr:from>
    <xdr:to>
      <xdr:col>116</xdr:col>
      <xdr:colOff>114300</xdr:colOff>
      <xdr:row>105</xdr:row>
      <xdr:rowOff>123734</xdr:rowOff>
    </xdr:to>
    <xdr:sp macro="" textlink="">
      <xdr:nvSpPr>
        <xdr:cNvPr id="927" name="楕円 926"/>
        <xdr:cNvSpPr/>
      </xdr:nvSpPr>
      <xdr:spPr>
        <a:xfrm>
          <a:off x="22110700" y="180243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104</xdr:row>
      <xdr:rowOff>45011</xdr:rowOff>
    </xdr:from>
    <xdr:ext cx="469744" cy="259045"/>
    <xdr:sp macro="" textlink="">
      <xdr:nvSpPr>
        <xdr:cNvPr id="928" name="【庁舎】&#10;一人当たり面積該当値テキスト"/>
        <xdr:cNvSpPr txBox="1"/>
      </xdr:nvSpPr>
      <xdr:spPr>
        <a:xfrm>
          <a:off x="22199600" y="178758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0.397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105</xdr:row>
      <xdr:rowOff>41729</xdr:rowOff>
    </xdr:from>
    <xdr:to>
      <xdr:col>112</xdr:col>
      <xdr:colOff>38100</xdr:colOff>
      <xdr:row>105</xdr:row>
      <xdr:rowOff>143329</xdr:rowOff>
    </xdr:to>
    <xdr:sp macro="" textlink="">
      <xdr:nvSpPr>
        <xdr:cNvPr id="929" name="楕円 928"/>
        <xdr:cNvSpPr/>
      </xdr:nvSpPr>
      <xdr:spPr>
        <a:xfrm>
          <a:off x="21272500" y="180439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105</xdr:row>
      <xdr:rowOff>72934</xdr:rowOff>
    </xdr:from>
    <xdr:to>
      <xdr:col>116</xdr:col>
      <xdr:colOff>63500</xdr:colOff>
      <xdr:row>105</xdr:row>
      <xdr:rowOff>92529</xdr:rowOff>
    </xdr:to>
    <xdr:cxnSp macro="">
      <xdr:nvCxnSpPr>
        <xdr:cNvPr id="930" name="直線コネクタ 929"/>
        <xdr:cNvCxnSpPr/>
      </xdr:nvCxnSpPr>
      <xdr:spPr>
        <a:xfrm flipV="1">
          <a:off x="21323300" y="18075184"/>
          <a:ext cx="838200" cy="195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105</xdr:row>
      <xdr:rowOff>58057</xdr:rowOff>
    </xdr:from>
    <xdr:to>
      <xdr:col>107</xdr:col>
      <xdr:colOff>101600</xdr:colOff>
      <xdr:row>105</xdr:row>
      <xdr:rowOff>159657</xdr:rowOff>
    </xdr:to>
    <xdr:sp macro="" textlink="">
      <xdr:nvSpPr>
        <xdr:cNvPr id="931" name="楕円 930"/>
        <xdr:cNvSpPr/>
      </xdr:nvSpPr>
      <xdr:spPr>
        <a:xfrm>
          <a:off x="20383500" y="180603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105</xdr:row>
      <xdr:rowOff>92529</xdr:rowOff>
    </xdr:from>
    <xdr:to>
      <xdr:col>111</xdr:col>
      <xdr:colOff>177800</xdr:colOff>
      <xdr:row>105</xdr:row>
      <xdr:rowOff>108857</xdr:rowOff>
    </xdr:to>
    <xdr:cxnSp macro="">
      <xdr:nvCxnSpPr>
        <xdr:cNvPr id="932" name="直線コネクタ 931"/>
        <xdr:cNvCxnSpPr/>
      </xdr:nvCxnSpPr>
      <xdr:spPr>
        <a:xfrm flipV="1">
          <a:off x="20434300" y="18094779"/>
          <a:ext cx="889000" cy="163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105</xdr:row>
      <xdr:rowOff>89081</xdr:rowOff>
    </xdr:from>
    <xdr:to>
      <xdr:col>102</xdr:col>
      <xdr:colOff>165100</xdr:colOff>
      <xdr:row>106</xdr:row>
      <xdr:rowOff>19231</xdr:rowOff>
    </xdr:to>
    <xdr:sp macro="" textlink="">
      <xdr:nvSpPr>
        <xdr:cNvPr id="933" name="楕円 932"/>
        <xdr:cNvSpPr/>
      </xdr:nvSpPr>
      <xdr:spPr>
        <a:xfrm>
          <a:off x="19494500" y="180913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105</xdr:row>
      <xdr:rowOff>108857</xdr:rowOff>
    </xdr:from>
    <xdr:to>
      <xdr:col>107</xdr:col>
      <xdr:colOff>50800</xdr:colOff>
      <xdr:row>105</xdr:row>
      <xdr:rowOff>139881</xdr:rowOff>
    </xdr:to>
    <xdr:cxnSp macro="">
      <xdr:nvCxnSpPr>
        <xdr:cNvPr id="934" name="直線コネクタ 933"/>
        <xdr:cNvCxnSpPr/>
      </xdr:nvCxnSpPr>
      <xdr:spPr>
        <a:xfrm flipV="1">
          <a:off x="19545300" y="18111107"/>
          <a:ext cx="889000" cy="310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105</xdr:row>
      <xdr:rowOff>103777</xdr:rowOff>
    </xdr:from>
    <xdr:to>
      <xdr:col>98</xdr:col>
      <xdr:colOff>38100</xdr:colOff>
      <xdr:row>106</xdr:row>
      <xdr:rowOff>33927</xdr:rowOff>
    </xdr:to>
    <xdr:sp macro="" textlink="">
      <xdr:nvSpPr>
        <xdr:cNvPr id="935" name="楕円 934"/>
        <xdr:cNvSpPr/>
      </xdr:nvSpPr>
      <xdr:spPr>
        <a:xfrm>
          <a:off x="18605500" y="181060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105</xdr:row>
      <xdr:rowOff>139881</xdr:rowOff>
    </xdr:from>
    <xdr:to>
      <xdr:col>102</xdr:col>
      <xdr:colOff>114300</xdr:colOff>
      <xdr:row>105</xdr:row>
      <xdr:rowOff>154577</xdr:rowOff>
    </xdr:to>
    <xdr:cxnSp macro="">
      <xdr:nvCxnSpPr>
        <xdr:cNvPr id="936" name="直線コネクタ 935"/>
        <xdr:cNvCxnSpPr/>
      </xdr:nvCxnSpPr>
      <xdr:spPr>
        <a:xfrm flipV="1">
          <a:off x="18656300" y="18142131"/>
          <a:ext cx="889000" cy="146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106</xdr:row>
      <xdr:rowOff>150784</xdr:rowOff>
    </xdr:from>
    <xdr:ext cx="469744" cy="259045"/>
    <xdr:sp macro="" textlink="">
      <xdr:nvSpPr>
        <xdr:cNvPr id="937" name="n_1aveValue【庁舎】&#10;一人当たり面積"/>
        <xdr:cNvSpPr txBox="1"/>
      </xdr:nvSpPr>
      <xdr:spPr>
        <a:xfrm>
          <a:off x="21075727" y="183244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106</xdr:row>
      <xdr:rowOff>140988</xdr:rowOff>
    </xdr:from>
    <xdr:ext cx="469744" cy="259045"/>
    <xdr:sp macro="" textlink="">
      <xdr:nvSpPr>
        <xdr:cNvPr id="938" name="n_2aveValue【庁舎】&#10;一人当たり面積"/>
        <xdr:cNvSpPr txBox="1"/>
      </xdr:nvSpPr>
      <xdr:spPr>
        <a:xfrm>
          <a:off x="20199427" y="183146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106</xdr:row>
      <xdr:rowOff>155683</xdr:rowOff>
    </xdr:from>
    <xdr:ext cx="469744" cy="259045"/>
    <xdr:sp macro="" textlink="">
      <xdr:nvSpPr>
        <xdr:cNvPr id="939" name="n_3aveValue【庁舎】&#10;一人当たり面積"/>
        <xdr:cNvSpPr txBox="1"/>
      </xdr:nvSpPr>
      <xdr:spPr>
        <a:xfrm>
          <a:off x="19310427" y="183293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106</xdr:row>
      <xdr:rowOff>158948</xdr:rowOff>
    </xdr:from>
    <xdr:ext cx="469744" cy="259045"/>
    <xdr:sp macro="" textlink="">
      <xdr:nvSpPr>
        <xdr:cNvPr id="940" name="n_4aveValue【庁舎】&#10;一人当たり面積"/>
        <xdr:cNvSpPr txBox="1"/>
      </xdr:nvSpPr>
      <xdr:spPr>
        <a:xfrm>
          <a:off x="18421427" y="183326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103</xdr:row>
      <xdr:rowOff>159856</xdr:rowOff>
    </xdr:from>
    <xdr:ext cx="469744" cy="259045"/>
    <xdr:sp macro="" textlink="">
      <xdr:nvSpPr>
        <xdr:cNvPr id="941" name="n_1mainValue【庁舎】&#10;一人当たり面積"/>
        <xdr:cNvSpPr txBox="1"/>
      </xdr:nvSpPr>
      <xdr:spPr>
        <a:xfrm>
          <a:off x="21075727" y="178192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104</xdr:row>
      <xdr:rowOff>4734</xdr:rowOff>
    </xdr:from>
    <xdr:ext cx="469744" cy="259045"/>
    <xdr:sp macro="" textlink="">
      <xdr:nvSpPr>
        <xdr:cNvPr id="942" name="n_2mainValue【庁舎】&#10;一人当たり面積"/>
        <xdr:cNvSpPr txBox="1"/>
      </xdr:nvSpPr>
      <xdr:spPr>
        <a:xfrm>
          <a:off x="20199427" y="178355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104</xdr:row>
      <xdr:rowOff>35758</xdr:rowOff>
    </xdr:from>
    <xdr:ext cx="469744" cy="259045"/>
    <xdr:sp macro="" textlink="">
      <xdr:nvSpPr>
        <xdr:cNvPr id="943" name="n_3mainValue【庁舎】&#10;一人当たり面積"/>
        <xdr:cNvSpPr txBox="1"/>
      </xdr:nvSpPr>
      <xdr:spPr>
        <a:xfrm>
          <a:off x="19310427" y="178665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104</xdr:row>
      <xdr:rowOff>50454</xdr:rowOff>
    </xdr:from>
    <xdr:ext cx="469744" cy="259045"/>
    <xdr:sp macro="" textlink="">
      <xdr:nvSpPr>
        <xdr:cNvPr id="944" name="n_4mainValue【庁舎】&#10;一人当たり面積"/>
        <xdr:cNvSpPr txBox="1"/>
      </xdr:nvSpPr>
      <xdr:spPr>
        <a:xfrm>
          <a:off x="18421427" y="178812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945" name="正方形/長方形 944"/>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946" name="正方形/長方形 945"/>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947" name="テキスト ボックス 946"/>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本市は合併により広大な面積に集落が分散しているという事情を有しており、各旧町村ごとに同機能を持つ公共施設を多く保有している状況となっている。</a:t>
          </a:r>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6"/>
  <sheetViews>
    <sheetView showGridLines="0" tabSelected="1" workbookViewId="0"/>
  </sheetViews>
  <sheetFormatPr defaultColWidth="0" defaultRowHeight="11.25" zeroHeight="1" x14ac:dyDescent="0.15"/>
  <cols>
    <col min="1" max="11" width="2.125" style="188" customWidth="1"/>
    <col min="12" max="12" width="2.25" style="188" customWidth="1"/>
    <col min="13" max="17" width="2.375" style="188" customWidth="1"/>
    <col min="18" max="119" width="2.125" style="188" customWidth="1"/>
    <col min="120" max="16384" width="0" style="188" hidden="1"/>
  </cols>
  <sheetData>
    <row r="1" spans="1:119" ht="33" customHeight="1" x14ac:dyDescent="0.15">
      <c r="A1" s="186"/>
      <c r="B1" s="441" t="s">
        <v>80</v>
      </c>
      <c r="C1" s="441"/>
      <c r="D1" s="441"/>
      <c r="E1" s="441"/>
      <c r="F1" s="441"/>
      <c r="G1" s="441"/>
      <c r="H1" s="441"/>
      <c r="I1" s="441"/>
      <c r="J1" s="441"/>
      <c r="K1" s="441"/>
      <c r="L1" s="441"/>
      <c r="M1" s="441"/>
      <c r="N1" s="441"/>
      <c r="O1" s="441"/>
      <c r="P1" s="441"/>
      <c r="Q1" s="441"/>
      <c r="R1" s="441"/>
      <c r="S1" s="441"/>
      <c r="T1" s="441"/>
      <c r="U1" s="441"/>
      <c r="V1" s="441"/>
      <c r="W1" s="441"/>
      <c r="X1" s="441"/>
      <c r="Y1" s="441"/>
      <c r="Z1" s="441"/>
      <c r="AA1" s="441"/>
      <c r="AB1" s="441"/>
      <c r="AC1" s="441"/>
      <c r="AD1" s="441"/>
      <c r="AE1" s="441"/>
      <c r="AF1" s="441"/>
      <c r="AG1" s="441"/>
      <c r="AH1" s="441"/>
      <c r="AI1" s="441"/>
      <c r="AJ1" s="441"/>
      <c r="AK1" s="441"/>
      <c r="AL1" s="441"/>
      <c r="AM1" s="441"/>
      <c r="AN1" s="441"/>
      <c r="AO1" s="441"/>
      <c r="AP1" s="441"/>
      <c r="AQ1" s="441"/>
      <c r="AR1" s="441"/>
      <c r="AS1" s="441"/>
      <c r="AT1" s="441"/>
      <c r="AU1" s="441"/>
      <c r="AV1" s="441"/>
      <c r="AW1" s="441"/>
      <c r="AX1" s="441"/>
      <c r="AY1" s="441"/>
      <c r="AZ1" s="441"/>
      <c r="BA1" s="441"/>
      <c r="BB1" s="441"/>
      <c r="BC1" s="441"/>
      <c r="BD1" s="441"/>
      <c r="BE1" s="441"/>
      <c r="BF1" s="441"/>
      <c r="BG1" s="441"/>
      <c r="BH1" s="441"/>
      <c r="BI1" s="441"/>
      <c r="BJ1" s="441"/>
      <c r="BK1" s="441"/>
      <c r="BL1" s="441"/>
      <c r="BM1" s="441"/>
      <c r="BN1" s="441"/>
      <c r="BO1" s="441"/>
      <c r="BP1" s="441"/>
      <c r="BQ1" s="441"/>
      <c r="BR1" s="441"/>
      <c r="BS1" s="441"/>
      <c r="BT1" s="441"/>
      <c r="BU1" s="441"/>
      <c r="BV1" s="441"/>
      <c r="BW1" s="441"/>
      <c r="BX1" s="441"/>
      <c r="BY1" s="441"/>
      <c r="BZ1" s="441"/>
      <c r="CA1" s="441"/>
      <c r="CB1" s="441"/>
      <c r="CC1" s="441"/>
      <c r="CD1" s="441"/>
      <c r="CE1" s="441"/>
      <c r="CF1" s="441"/>
      <c r="CG1" s="441"/>
      <c r="CH1" s="441"/>
      <c r="CI1" s="441"/>
      <c r="CJ1" s="441"/>
      <c r="CK1" s="441"/>
      <c r="CL1" s="441"/>
      <c r="CM1" s="441"/>
      <c r="CN1" s="441"/>
      <c r="CO1" s="441"/>
      <c r="CP1" s="441"/>
      <c r="CQ1" s="441"/>
      <c r="CR1" s="441"/>
      <c r="CS1" s="441"/>
      <c r="CT1" s="441"/>
      <c r="CU1" s="441"/>
      <c r="CV1" s="441"/>
      <c r="CW1" s="441"/>
      <c r="CX1" s="441"/>
      <c r="CY1" s="441"/>
      <c r="CZ1" s="441"/>
      <c r="DA1" s="441"/>
      <c r="DB1" s="441"/>
      <c r="DC1" s="441"/>
      <c r="DD1" s="441"/>
      <c r="DE1" s="441"/>
      <c r="DF1" s="441"/>
      <c r="DG1" s="441"/>
      <c r="DH1" s="441"/>
      <c r="DI1" s="441"/>
      <c r="DJ1" s="187"/>
      <c r="DK1" s="187"/>
      <c r="DL1" s="187"/>
      <c r="DM1" s="187"/>
      <c r="DN1" s="187"/>
      <c r="DO1" s="187"/>
    </row>
    <row r="2" spans="1:119" ht="24.75" thickBot="1" x14ac:dyDescent="0.2">
      <c r="A2" s="186"/>
      <c r="B2" s="189" t="s">
        <v>81</v>
      </c>
      <c r="C2" s="189"/>
      <c r="D2" s="190"/>
      <c r="E2" s="186"/>
      <c r="F2" s="186"/>
      <c r="G2" s="186"/>
      <c r="H2" s="186"/>
      <c r="I2" s="186"/>
      <c r="J2" s="186"/>
      <c r="K2" s="186"/>
      <c r="L2" s="186"/>
      <c r="M2" s="186"/>
      <c r="N2" s="186"/>
      <c r="O2" s="186"/>
      <c r="P2" s="186"/>
      <c r="Q2" s="186"/>
      <c r="R2" s="186"/>
      <c r="S2" s="186"/>
      <c r="T2" s="186"/>
      <c r="U2" s="186"/>
      <c r="V2" s="186"/>
      <c r="W2" s="186"/>
      <c r="X2" s="186"/>
      <c r="Y2" s="186"/>
      <c r="Z2" s="186"/>
      <c r="AA2" s="186"/>
      <c r="AB2" s="186"/>
      <c r="AC2" s="186"/>
      <c r="AD2" s="186"/>
      <c r="AE2" s="186"/>
      <c r="AF2" s="186"/>
      <c r="AG2" s="186"/>
      <c r="AH2" s="186"/>
      <c r="AI2" s="186"/>
      <c r="AJ2" s="186"/>
      <c r="AK2" s="186"/>
      <c r="AL2" s="186"/>
      <c r="AM2" s="186"/>
      <c r="AN2" s="186"/>
      <c r="AO2" s="186"/>
      <c r="AP2" s="186"/>
      <c r="AQ2" s="186"/>
      <c r="AR2" s="186"/>
      <c r="AS2" s="186"/>
      <c r="AT2" s="186"/>
      <c r="AU2" s="186"/>
      <c r="AV2" s="186"/>
      <c r="AW2" s="186"/>
      <c r="AX2" s="186"/>
      <c r="AY2" s="186"/>
      <c r="AZ2" s="186"/>
      <c r="BA2" s="186"/>
      <c r="BB2" s="186"/>
      <c r="BC2" s="186"/>
      <c r="BD2" s="186"/>
      <c r="BE2" s="186"/>
      <c r="BF2" s="186"/>
      <c r="BG2" s="186"/>
      <c r="BH2" s="186"/>
      <c r="BI2" s="186"/>
      <c r="BJ2" s="186"/>
      <c r="BK2" s="186"/>
      <c r="BL2" s="186"/>
      <c r="BM2" s="186"/>
      <c r="BN2" s="186"/>
      <c r="BO2" s="186"/>
      <c r="BP2" s="186"/>
      <c r="BQ2" s="186"/>
      <c r="BR2" s="186"/>
      <c r="BS2" s="186"/>
      <c r="BT2" s="186"/>
      <c r="BU2" s="186"/>
      <c r="BV2" s="186"/>
      <c r="BW2" s="186"/>
      <c r="BX2" s="186"/>
      <c r="BY2" s="186"/>
      <c r="BZ2" s="186"/>
      <c r="CA2" s="186"/>
      <c r="CB2" s="186"/>
      <c r="CC2" s="186"/>
      <c r="CD2" s="186"/>
      <c r="CE2" s="186"/>
      <c r="CF2" s="186"/>
      <c r="CG2" s="186"/>
      <c r="CH2" s="186"/>
      <c r="CI2" s="186"/>
      <c r="CJ2" s="186"/>
      <c r="CK2" s="186"/>
      <c r="CL2" s="186"/>
      <c r="CM2" s="186"/>
      <c r="CN2" s="186"/>
      <c r="CO2" s="186"/>
      <c r="CP2" s="186"/>
      <c r="CQ2" s="186"/>
      <c r="CR2" s="186"/>
      <c r="CS2" s="186"/>
      <c r="CT2" s="186"/>
      <c r="CU2" s="186"/>
      <c r="CV2" s="186"/>
      <c r="CW2" s="186"/>
      <c r="CX2" s="186"/>
      <c r="CY2" s="186"/>
      <c r="CZ2" s="186"/>
      <c r="DA2" s="186"/>
      <c r="DB2" s="186"/>
      <c r="DC2" s="186"/>
      <c r="DD2" s="186"/>
      <c r="DE2" s="186"/>
      <c r="DF2" s="186"/>
      <c r="DG2" s="186"/>
      <c r="DH2" s="186"/>
      <c r="DI2" s="186"/>
      <c r="DJ2" s="186"/>
      <c r="DK2" s="186"/>
      <c r="DL2" s="186"/>
      <c r="DM2" s="186"/>
      <c r="DN2" s="186"/>
      <c r="DO2" s="186"/>
    </row>
    <row r="3" spans="1:119" ht="18.75" customHeight="1" thickBot="1" x14ac:dyDescent="0.2">
      <c r="A3" s="187"/>
      <c r="B3" s="442" t="s">
        <v>82</v>
      </c>
      <c r="C3" s="443"/>
      <c r="D3" s="443"/>
      <c r="E3" s="444"/>
      <c r="F3" s="444"/>
      <c r="G3" s="444"/>
      <c r="H3" s="444"/>
      <c r="I3" s="444"/>
      <c r="J3" s="444"/>
      <c r="K3" s="444"/>
      <c r="L3" s="444" t="s">
        <v>83</v>
      </c>
      <c r="M3" s="444"/>
      <c r="N3" s="444"/>
      <c r="O3" s="444"/>
      <c r="P3" s="444"/>
      <c r="Q3" s="444"/>
      <c r="R3" s="451"/>
      <c r="S3" s="451"/>
      <c r="T3" s="451"/>
      <c r="U3" s="451"/>
      <c r="V3" s="452"/>
      <c r="W3" s="426" t="s">
        <v>84</v>
      </c>
      <c r="X3" s="427"/>
      <c r="Y3" s="427"/>
      <c r="Z3" s="427"/>
      <c r="AA3" s="427"/>
      <c r="AB3" s="443"/>
      <c r="AC3" s="451" t="s">
        <v>85</v>
      </c>
      <c r="AD3" s="427"/>
      <c r="AE3" s="427"/>
      <c r="AF3" s="427"/>
      <c r="AG3" s="427"/>
      <c r="AH3" s="427"/>
      <c r="AI3" s="427"/>
      <c r="AJ3" s="427"/>
      <c r="AK3" s="427"/>
      <c r="AL3" s="428"/>
      <c r="AM3" s="426" t="s">
        <v>86</v>
      </c>
      <c r="AN3" s="427"/>
      <c r="AO3" s="427"/>
      <c r="AP3" s="427"/>
      <c r="AQ3" s="427"/>
      <c r="AR3" s="427"/>
      <c r="AS3" s="427"/>
      <c r="AT3" s="427"/>
      <c r="AU3" s="427"/>
      <c r="AV3" s="427"/>
      <c r="AW3" s="427"/>
      <c r="AX3" s="428"/>
      <c r="AY3" s="463" t="s">
        <v>1</v>
      </c>
      <c r="AZ3" s="464"/>
      <c r="BA3" s="464"/>
      <c r="BB3" s="464"/>
      <c r="BC3" s="464"/>
      <c r="BD3" s="464"/>
      <c r="BE3" s="464"/>
      <c r="BF3" s="464"/>
      <c r="BG3" s="464"/>
      <c r="BH3" s="464"/>
      <c r="BI3" s="464"/>
      <c r="BJ3" s="464"/>
      <c r="BK3" s="464"/>
      <c r="BL3" s="464"/>
      <c r="BM3" s="465"/>
      <c r="BN3" s="426" t="s">
        <v>87</v>
      </c>
      <c r="BO3" s="427"/>
      <c r="BP3" s="427"/>
      <c r="BQ3" s="427"/>
      <c r="BR3" s="427"/>
      <c r="BS3" s="427"/>
      <c r="BT3" s="427"/>
      <c r="BU3" s="428"/>
      <c r="BV3" s="426" t="s">
        <v>88</v>
      </c>
      <c r="BW3" s="427"/>
      <c r="BX3" s="427"/>
      <c r="BY3" s="427"/>
      <c r="BZ3" s="427"/>
      <c r="CA3" s="427"/>
      <c r="CB3" s="427"/>
      <c r="CC3" s="428"/>
      <c r="CD3" s="463" t="s">
        <v>1</v>
      </c>
      <c r="CE3" s="464"/>
      <c r="CF3" s="464"/>
      <c r="CG3" s="464"/>
      <c r="CH3" s="464"/>
      <c r="CI3" s="464"/>
      <c r="CJ3" s="464"/>
      <c r="CK3" s="464"/>
      <c r="CL3" s="464"/>
      <c r="CM3" s="464"/>
      <c r="CN3" s="464"/>
      <c r="CO3" s="464"/>
      <c r="CP3" s="464"/>
      <c r="CQ3" s="464"/>
      <c r="CR3" s="464"/>
      <c r="CS3" s="465"/>
      <c r="CT3" s="426" t="s">
        <v>89</v>
      </c>
      <c r="CU3" s="427"/>
      <c r="CV3" s="427"/>
      <c r="CW3" s="427"/>
      <c r="CX3" s="427"/>
      <c r="CY3" s="427"/>
      <c r="CZ3" s="427"/>
      <c r="DA3" s="428"/>
      <c r="DB3" s="426" t="s">
        <v>90</v>
      </c>
      <c r="DC3" s="427"/>
      <c r="DD3" s="427"/>
      <c r="DE3" s="427"/>
      <c r="DF3" s="427"/>
      <c r="DG3" s="427"/>
      <c r="DH3" s="427"/>
      <c r="DI3" s="428"/>
      <c r="DJ3" s="186"/>
      <c r="DK3" s="186"/>
      <c r="DL3" s="186"/>
      <c r="DM3" s="186"/>
      <c r="DN3" s="186"/>
      <c r="DO3" s="186"/>
    </row>
    <row r="4" spans="1:119" ht="18.75" customHeight="1" x14ac:dyDescent="0.15">
      <c r="A4" s="187"/>
      <c r="B4" s="445"/>
      <c r="C4" s="446"/>
      <c r="D4" s="446"/>
      <c r="E4" s="447"/>
      <c r="F4" s="447"/>
      <c r="G4" s="447"/>
      <c r="H4" s="447"/>
      <c r="I4" s="447"/>
      <c r="J4" s="447"/>
      <c r="K4" s="447"/>
      <c r="L4" s="447"/>
      <c r="M4" s="447"/>
      <c r="N4" s="447"/>
      <c r="O4" s="447"/>
      <c r="P4" s="447"/>
      <c r="Q4" s="447"/>
      <c r="R4" s="453"/>
      <c r="S4" s="453"/>
      <c r="T4" s="453"/>
      <c r="U4" s="453"/>
      <c r="V4" s="454"/>
      <c r="W4" s="457"/>
      <c r="X4" s="458"/>
      <c r="Y4" s="458"/>
      <c r="Z4" s="458"/>
      <c r="AA4" s="458"/>
      <c r="AB4" s="446"/>
      <c r="AC4" s="453"/>
      <c r="AD4" s="458"/>
      <c r="AE4" s="458"/>
      <c r="AF4" s="458"/>
      <c r="AG4" s="458"/>
      <c r="AH4" s="458"/>
      <c r="AI4" s="458"/>
      <c r="AJ4" s="458"/>
      <c r="AK4" s="458"/>
      <c r="AL4" s="461"/>
      <c r="AM4" s="459"/>
      <c r="AN4" s="460"/>
      <c r="AO4" s="460"/>
      <c r="AP4" s="460"/>
      <c r="AQ4" s="460"/>
      <c r="AR4" s="460"/>
      <c r="AS4" s="460"/>
      <c r="AT4" s="460"/>
      <c r="AU4" s="460"/>
      <c r="AV4" s="460"/>
      <c r="AW4" s="460"/>
      <c r="AX4" s="462"/>
      <c r="AY4" s="429" t="s">
        <v>91</v>
      </c>
      <c r="AZ4" s="430"/>
      <c r="BA4" s="430"/>
      <c r="BB4" s="430"/>
      <c r="BC4" s="430"/>
      <c r="BD4" s="430"/>
      <c r="BE4" s="430"/>
      <c r="BF4" s="430"/>
      <c r="BG4" s="430"/>
      <c r="BH4" s="430"/>
      <c r="BI4" s="430"/>
      <c r="BJ4" s="430"/>
      <c r="BK4" s="430"/>
      <c r="BL4" s="430"/>
      <c r="BM4" s="431"/>
      <c r="BN4" s="432">
        <v>28005654</v>
      </c>
      <c r="BO4" s="433"/>
      <c r="BP4" s="433"/>
      <c r="BQ4" s="433"/>
      <c r="BR4" s="433"/>
      <c r="BS4" s="433"/>
      <c r="BT4" s="433"/>
      <c r="BU4" s="434"/>
      <c r="BV4" s="432">
        <v>25186399</v>
      </c>
      <c r="BW4" s="433"/>
      <c r="BX4" s="433"/>
      <c r="BY4" s="433"/>
      <c r="BZ4" s="433"/>
      <c r="CA4" s="433"/>
      <c r="CB4" s="433"/>
      <c r="CC4" s="434"/>
      <c r="CD4" s="435" t="s">
        <v>92</v>
      </c>
      <c r="CE4" s="436"/>
      <c r="CF4" s="436"/>
      <c r="CG4" s="436"/>
      <c r="CH4" s="436"/>
      <c r="CI4" s="436"/>
      <c r="CJ4" s="436"/>
      <c r="CK4" s="436"/>
      <c r="CL4" s="436"/>
      <c r="CM4" s="436"/>
      <c r="CN4" s="436"/>
      <c r="CO4" s="436"/>
      <c r="CP4" s="436"/>
      <c r="CQ4" s="436"/>
      <c r="CR4" s="436"/>
      <c r="CS4" s="437"/>
      <c r="CT4" s="438">
        <v>4.8</v>
      </c>
      <c r="CU4" s="439"/>
      <c r="CV4" s="439"/>
      <c r="CW4" s="439"/>
      <c r="CX4" s="439"/>
      <c r="CY4" s="439"/>
      <c r="CZ4" s="439"/>
      <c r="DA4" s="440"/>
      <c r="DB4" s="438">
        <v>6</v>
      </c>
      <c r="DC4" s="439"/>
      <c r="DD4" s="439"/>
      <c r="DE4" s="439"/>
      <c r="DF4" s="439"/>
      <c r="DG4" s="439"/>
      <c r="DH4" s="439"/>
      <c r="DI4" s="440"/>
      <c r="DJ4" s="186"/>
      <c r="DK4" s="186"/>
      <c r="DL4" s="186"/>
      <c r="DM4" s="186"/>
      <c r="DN4" s="186"/>
      <c r="DO4" s="186"/>
    </row>
    <row r="5" spans="1:119" ht="18.75" customHeight="1" x14ac:dyDescent="0.15">
      <c r="A5" s="187"/>
      <c r="B5" s="448"/>
      <c r="C5" s="449"/>
      <c r="D5" s="449"/>
      <c r="E5" s="450"/>
      <c r="F5" s="450"/>
      <c r="G5" s="450"/>
      <c r="H5" s="450"/>
      <c r="I5" s="450"/>
      <c r="J5" s="450"/>
      <c r="K5" s="450"/>
      <c r="L5" s="450"/>
      <c r="M5" s="450"/>
      <c r="N5" s="450"/>
      <c r="O5" s="450"/>
      <c r="P5" s="450"/>
      <c r="Q5" s="450"/>
      <c r="R5" s="455"/>
      <c r="S5" s="455"/>
      <c r="T5" s="455"/>
      <c r="U5" s="455"/>
      <c r="V5" s="456"/>
      <c r="W5" s="459"/>
      <c r="X5" s="460"/>
      <c r="Y5" s="460"/>
      <c r="Z5" s="460"/>
      <c r="AA5" s="460"/>
      <c r="AB5" s="449"/>
      <c r="AC5" s="455"/>
      <c r="AD5" s="460"/>
      <c r="AE5" s="460"/>
      <c r="AF5" s="460"/>
      <c r="AG5" s="460"/>
      <c r="AH5" s="460"/>
      <c r="AI5" s="460"/>
      <c r="AJ5" s="460"/>
      <c r="AK5" s="460"/>
      <c r="AL5" s="462"/>
      <c r="AM5" s="498" t="s">
        <v>93</v>
      </c>
      <c r="AN5" s="499"/>
      <c r="AO5" s="499"/>
      <c r="AP5" s="499"/>
      <c r="AQ5" s="499"/>
      <c r="AR5" s="499"/>
      <c r="AS5" s="499"/>
      <c r="AT5" s="500"/>
      <c r="AU5" s="501" t="s">
        <v>94</v>
      </c>
      <c r="AV5" s="502"/>
      <c r="AW5" s="502"/>
      <c r="AX5" s="502"/>
      <c r="AY5" s="503" t="s">
        <v>95</v>
      </c>
      <c r="AZ5" s="504"/>
      <c r="BA5" s="504"/>
      <c r="BB5" s="504"/>
      <c r="BC5" s="504"/>
      <c r="BD5" s="504"/>
      <c r="BE5" s="504"/>
      <c r="BF5" s="504"/>
      <c r="BG5" s="504"/>
      <c r="BH5" s="504"/>
      <c r="BI5" s="504"/>
      <c r="BJ5" s="504"/>
      <c r="BK5" s="504"/>
      <c r="BL5" s="504"/>
      <c r="BM5" s="505"/>
      <c r="BN5" s="469">
        <v>26628013</v>
      </c>
      <c r="BO5" s="470"/>
      <c r="BP5" s="470"/>
      <c r="BQ5" s="470"/>
      <c r="BR5" s="470"/>
      <c r="BS5" s="470"/>
      <c r="BT5" s="470"/>
      <c r="BU5" s="471"/>
      <c r="BV5" s="469">
        <v>23997226</v>
      </c>
      <c r="BW5" s="470"/>
      <c r="BX5" s="470"/>
      <c r="BY5" s="470"/>
      <c r="BZ5" s="470"/>
      <c r="CA5" s="470"/>
      <c r="CB5" s="470"/>
      <c r="CC5" s="471"/>
      <c r="CD5" s="472" t="s">
        <v>96</v>
      </c>
      <c r="CE5" s="473"/>
      <c r="CF5" s="473"/>
      <c r="CG5" s="473"/>
      <c r="CH5" s="473"/>
      <c r="CI5" s="473"/>
      <c r="CJ5" s="473"/>
      <c r="CK5" s="473"/>
      <c r="CL5" s="473"/>
      <c r="CM5" s="473"/>
      <c r="CN5" s="473"/>
      <c r="CO5" s="473"/>
      <c r="CP5" s="473"/>
      <c r="CQ5" s="473"/>
      <c r="CR5" s="473"/>
      <c r="CS5" s="474"/>
      <c r="CT5" s="466">
        <v>91.3</v>
      </c>
      <c r="CU5" s="467"/>
      <c r="CV5" s="467"/>
      <c r="CW5" s="467"/>
      <c r="CX5" s="467"/>
      <c r="CY5" s="467"/>
      <c r="CZ5" s="467"/>
      <c r="DA5" s="468"/>
      <c r="DB5" s="466">
        <v>89.2</v>
      </c>
      <c r="DC5" s="467"/>
      <c r="DD5" s="467"/>
      <c r="DE5" s="467"/>
      <c r="DF5" s="467"/>
      <c r="DG5" s="467"/>
      <c r="DH5" s="467"/>
      <c r="DI5" s="468"/>
      <c r="DJ5" s="186"/>
      <c r="DK5" s="186"/>
      <c r="DL5" s="186"/>
      <c r="DM5" s="186"/>
      <c r="DN5" s="186"/>
      <c r="DO5" s="186"/>
    </row>
    <row r="6" spans="1:119" ht="18.75" customHeight="1" x14ac:dyDescent="0.15">
      <c r="A6" s="187"/>
      <c r="B6" s="475" t="s">
        <v>97</v>
      </c>
      <c r="C6" s="476"/>
      <c r="D6" s="476"/>
      <c r="E6" s="477"/>
      <c r="F6" s="477"/>
      <c r="G6" s="477"/>
      <c r="H6" s="477"/>
      <c r="I6" s="477"/>
      <c r="J6" s="477"/>
      <c r="K6" s="477"/>
      <c r="L6" s="477" t="s">
        <v>98</v>
      </c>
      <c r="M6" s="477"/>
      <c r="N6" s="477"/>
      <c r="O6" s="477"/>
      <c r="P6" s="477"/>
      <c r="Q6" s="477"/>
      <c r="R6" s="481"/>
      <c r="S6" s="481"/>
      <c r="T6" s="481"/>
      <c r="U6" s="481"/>
      <c r="V6" s="482"/>
      <c r="W6" s="485" t="s">
        <v>99</v>
      </c>
      <c r="X6" s="486"/>
      <c r="Y6" s="486"/>
      <c r="Z6" s="486"/>
      <c r="AA6" s="486"/>
      <c r="AB6" s="476"/>
      <c r="AC6" s="489" t="s">
        <v>100</v>
      </c>
      <c r="AD6" s="490"/>
      <c r="AE6" s="490"/>
      <c r="AF6" s="490"/>
      <c r="AG6" s="490"/>
      <c r="AH6" s="490"/>
      <c r="AI6" s="490"/>
      <c r="AJ6" s="490"/>
      <c r="AK6" s="490"/>
      <c r="AL6" s="491"/>
      <c r="AM6" s="498" t="s">
        <v>101</v>
      </c>
      <c r="AN6" s="499"/>
      <c r="AO6" s="499"/>
      <c r="AP6" s="499"/>
      <c r="AQ6" s="499"/>
      <c r="AR6" s="499"/>
      <c r="AS6" s="499"/>
      <c r="AT6" s="500"/>
      <c r="AU6" s="501" t="s">
        <v>94</v>
      </c>
      <c r="AV6" s="502"/>
      <c r="AW6" s="502"/>
      <c r="AX6" s="502"/>
      <c r="AY6" s="503" t="s">
        <v>102</v>
      </c>
      <c r="AZ6" s="504"/>
      <c r="BA6" s="504"/>
      <c r="BB6" s="504"/>
      <c r="BC6" s="504"/>
      <c r="BD6" s="504"/>
      <c r="BE6" s="504"/>
      <c r="BF6" s="504"/>
      <c r="BG6" s="504"/>
      <c r="BH6" s="504"/>
      <c r="BI6" s="504"/>
      <c r="BJ6" s="504"/>
      <c r="BK6" s="504"/>
      <c r="BL6" s="504"/>
      <c r="BM6" s="505"/>
      <c r="BN6" s="469">
        <v>1377641</v>
      </c>
      <c r="BO6" s="470"/>
      <c r="BP6" s="470"/>
      <c r="BQ6" s="470"/>
      <c r="BR6" s="470"/>
      <c r="BS6" s="470"/>
      <c r="BT6" s="470"/>
      <c r="BU6" s="471"/>
      <c r="BV6" s="469">
        <v>1189173</v>
      </c>
      <c r="BW6" s="470"/>
      <c r="BX6" s="470"/>
      <c r="BY6" s="470"/>
      <c r="BZ6" s="470"/>
      <c r="CA6" s="470"/>
      <c r="CB6" s="470"/>
      <c r="CC6" s="471"/>
      <c r="CD6" s="472" t="s">
        <v>103</v>
      </c>
      <c r="CE6" s="473"/>
      <c r="CF6" s="473"/>
      <c r="CG6" s="473"/>
      <c r="CH6" s="473"/>
      <c r="CI6" s="473"/>
      <c r="CJ6" s="473"/>
      <c r="CK6" s="473"/>
      <c r="CL6" s="473"/>
      <c r="CM6" s="473"/>
      <c r="CN6" s="473"/>
      <c r="CO6" s="473"/>
      <c r="CP6" s="473"/>
      <c r="CQ6" s="473"/>
      <c r="CR6" s="473"/>
      <c r="CS6" s="474"/>
      <c r="CT6" s="506">
        <v>93.9</v>
      </c>
      <c r="CU6" s="507"/>
      <c r="CV6" s="507"/>
      <c r="CW6" s="507"/>
      <c r="CX6" s="507"/>
      <c r="CY6" s="507"/>
      <c r="CZ6" s="507"/>
      <c r="DA6" s="508"/>
      <c r="DB6" s="506">
        <v>91.8</v>
      </c>
      <c r="DC6" s="507"/>
      <c r="DD6" s="507"/>
      <c r="DE6" s="507"/>
      <c r="DF6" s="507"/>
      <c r="DG6" s="507"/>
      <c r="DH6" s="507"/>
      <c r="DI6" s="508"/>
      <c r="DJ6" s="186"/>
      <c r="DK6" s="186"/>
      <c r="DL6" s="186"/>
      <c r="DM6" s="186"/>
      <c r="DN6" s="186"/>
      <c r="DO6" s="186"/>
    </row>
    <row r="7" spans="1:119" ht="18.75" customHeight="1" x14ac:dyDescent="0.15">
      <c r="A7" s="187"/>
      <c r="B7" s="445"/>
      <c r="C7" s="446"/>
      <c r="D7" s="446"/>
      <c r="E7" s="447"/>
      <c r="F7" s="447"/>
      <c r="G7" s="447"/>
      <c r="H7" s="447"/>
      <c r="I7" s="447"/>
      <c r="J7" s="447"/>
      <c r="K7" s="447"/>
      <c r="L7" s="447"/>
      <c r="M7" s="447"/>
      <c r="N7" s="447"/>
      <c r="O7" s="447"/>
      <c r="P7" s="447"/>
      <c r="Q7" s="447"/>
      <c r="R7" s="453"/>
      <c r="S7" s="453"/>
      <c r="T7" s="453"/>
      <c r="U7" s="453"/>
      <c r="V7" s="454"/>
      <c r="W7" s="457"/>
      <c r="X7" s="458"/>
      <c r="Y7" s="458"/>
      <c r="Z7" s="458"/>
      <c r="AA7" s="458"/>
      <c r="AB7" s="446"/>
      <c r="AC7" s="492"/>
      <c r="AD7" s="493"/>
      <c r="AE7" s="493"/>
      <c r="AF7" s="493"/>
      <c r="AG7" s="493"/>
      <c r="AH7" s="493"/>
      <c r="AI7" s="493"/>
      <c r="AJ7" s="493"/>
      <c r="AK7" s="493"/>
      <c r="AL7" s="494"/>
      <c r="AM7" s="498" t="s">
        <v>104</v>
      </c>
      <c r="AN7" s="499"/>
      <c r="AO7" s="499"/>
      <c r="AP7" s="499"/>
      <c r="AQ7" s="499"/>
      <c r="AR7" s="499"/>
      <c r="AS7" s="499"/>
      <c r="AT7" s="500"/>
      <c r="AU7" s="501" t="s">
        <v>94</v>
      </c>
      <c r="AV7" s="502"/>
      <c r="AW7" s="502"/>
      <c r="AX7" s="502"/>
      <c r="AY7" s="503" t="s">
        <v>105</v>
      </c>
      <c r="AZ7" s="504"/>
      <c r="BA7" s="504"/>
      <c r="BB7" s="504"/>
      <c r="BC7" s="504"/>
      <c r="BD7" s="504"/>
      <c r="BE7" s="504"/>
      <c r="BF7" s="504"/>
      <c r="BG7" s="504"/>
      <c r="BH7" s="504"/>
      <c r="BI7" s="504"/>
      <c r="BJ7" s="504"/>
      <c r="BK7" s="504"/>
      <c r="BL7" s="504"/>
      <c r="BM7" s="505"/>
      <c r="BN7" s="469">
        <v>719020</v>
      </c>
      <c r="BO7" s="470"/>
      <c r="BP7" s="470"/>
      <c r="BQ7" s="470"/>
      <c r="BR7" s="470"/>
      <c r="BS7" s="470"/>
      <c r="BT7" s="470"/>
      <c r="BU7" s="471"/>
      <c r="BV7" s="469">
        <v>359364</v>
      </c>
      <c r="BW7" s="470"/>
      <c r="BX7" s="470"/>
      <c r="BY7" s="470"/>
      <c r="BZ7" s="470"/>
      <c r="CA7" s="470"/>
      <c r="CB7" s="470"/>
      <c r="CC7" s="471"/>
      <c r="CD7" s="472" t="s">
        <v>106</v>
      </c>
      <c r="CE7" s="473"/>
      <c r="CF7" s="473"/>
      <c r="CG7" s="473"/>
      <c r="CH7" s="473"/>
      <c r="CI7" s="473"/>
      <c r="CJ7" s="473"/>
      <c r="CK7" s="473"/>
      <c r="CL7" s="473"/>
      <c r="CM7" s="473"/>
      <c r="CN7" s="473"/>
      <c r="CO7" s="473"/>
      <c r="CP7" s="473"/>
      <c r="CQ7" s="473"/>
      <c r="CR7" s="473"/>
      <c r="CS7" s="474"/>
      <c r="CT7" s="469">
        <v>13828840</v>
      </c>
      <c r="CU7" s="470"/>
      <c r="CV7" s="470"/>
      <c r="CW7" s="470"/>
      <c r="CX7" s="470"/>
      <c r="CY7" s="470"/>
      <c r="CZ7" s="470"/>
      <c r="DA7" s="471"/>
      <c r="DB7" s="469">
        <v>13747112</v>
      </c>
      <c r="DC7" s="470"/>
      <c r="DD7" s="470"/>
      <c r="DE7" s="470"/>
      <c r="DF7" s="470"/>
      <c r="DG7" s="470"/>
      <c r="DH7" s="470"/>
      <c r="DI7" s="471"/>
      <c r="DJ7" s="186"/>
      <c r="DK7" s="186"/>
      <c r="DL7" s="186"/>
      <c r="DM7" s="186"/>
      <c r="DN7" s="186"/>
      <c r="DO7" s="186"/>
    </row>
    <row r="8" spans="1:119" ht="18.75" customHeight="1" thickBot="1" x14ac:dyDescent="0.2">
      <c r="A8" s="187"/>
      <c r="B8" s="478"/>
      <c r="C8" s="479"/>
      <c r="D8" s="479"/>
      <c r="E8" s="480"/>
      <c r="F8" s="480"/>
      <c r="G8" s="480"/>
      <c r="H8" s="480"/>
      <c r="I8" s="480"/>
      <c r="J8" s="480"/>
      <c r="K8" s="480"/>
      <c r="L8" s="480"/>
      <c r="M8" s="480"/>
      <c r="N8" s="480"/>
      <c r="O8" s="480"/>
      <c r="P8" s="480"/>
      <c r="Q8" s="480"/>
      <c r="R8" s="483"/>
      <c r="S8" s="483"/>
      <c r="T8" s="483"/>
      <c r="U8" s="483"/>
      <c r="V8" s="484"/>
      <c r="W8" s="487"/>
      <c r="X8" s="488"/>
      <c r="Y8" s="488"/>
      <c r="Z8" s="488"/>
      <c r="AA8" s="488"/>
      <c r="AB8" s="479"/>
      <c r="AC8" s="495"/>
      <c r="AD8" s="496"/>
      <c r="AE8" s="496"/>
      <c r="AF8" s="496"/>
      <c r="AG8" s="496"/>
      <c r="AH8" s="496"/>
      <c r="AI8" s="496"/>
      <c r="AJ8" s="496"/>
      <c r="AK8" s="496"/>
      <c r="AL8" s="497"/>
      <c r="AM8" s="498" t="s">
        <v>107</v>
      </c>
      <c r="AN8" s="499"/>
      <c r="AO8" s="499"/>
      <c r="AP8" s="499"/>
      <c r="AQ8" s="499"/>
      <c r="AR8" s="499"/>
      <c r="AS8" s="499"/>
      <c r="AT8" s="500"/>
      <c r="AU8" s="501" t="s">
        <v>94</v>
      </c>
      <c r="AV8" s="502"/>
      <c r="AW8" s="502"/>
      <c r="AX8" s="502"/>
      <c r="AY8" s="503" t="s">
        <v>108</v>
      </c>
      <c r="AZ8" s="504"/>
      <c r="BA8" s="504"/>
      <c r="BB8" s="504"/>
      <c r="BC8" s="504"/>
      <c r="BD8" s="504"/>
      <c r="BE8" s="504"/>
      <c r="BF8" s="504"/>
      <c r="BG8" s="504"/>
      <c r="BH8" s="504"/>
      <c r="BI8" s="504"/>
      <c r="BJ8" s="504"/>
      <c r="BK8" s="504"/>
      <c r="BL8" s="504"/>
      <c r="BM8" s="505"/>
      <c r="BN8" s="469">
        <v>658621</v>
      </c>
      <c r="BO8" s="470"/>
      <c r="BP8" s="470"/>
      <c r="BQ8" s="470"/>
      <c r="BR8" s="470"/>
      <c r="BS8" s="470"/>
      <c r="BT8" s="470"/>
      <c r="BU8" s="471"/>
      <c r="BV8" s="469">
        <v>829809</v>
      </c>
      <c r="BW8" s="470"/>
      <c r="BX8" s="470"/>
      <c r="BY8" s="470"/>
      <c r="BZ8" s="470"/>
      <c r="CA8" s="470"/>
      <c r="CB8" s="470"/>
      <c r="CC8" s="471"/>
      <c r="CD8" s="472" t="s">
        <v>109</v>
      </c>
      <c r="CE8" s="473"/>
      <c r="CF8" s="473"/>
      <c r="CG8" s="473"/>
      <c r="CH8" s="473"/>
      <c r="CI8" s="473"/>
      <c r="CJ8" s="473"/>
      <c r="CK8" s="473"/>
      <c r="CL8" s="473"/>
      <c r="CM8" s="473"/>
      <c r="CN8" s="473"/>
      <c r="CO8" s="473"/>
      <c r="CP8" s="473"/>
      <c r="CQ8" s="473"/>
      <c r="CR8" s="473"/>
      <c r="CS8" s="474"/>
      <c r="CT8" s="509">
        <v>0.22</v>
      </c>
      <c r="CU8" s="510"/>
      <c r="CV8" s="510"/>
      <c r="CW8" s="510"/>
      <c r="CX8" s="510"/>
      <c r="CY8" s="510"/>
      <c r="CZ8" s="510"/>
      <c r="DA8" s="511"/>
      <c r="DB8" s="509">
        <v>0.22</v>
      </c>
      <c r="DC8" s="510"/>
      <c r="DD8" s="510"/>
      <c r="DE8" s="510"/>
      <c r="DF8" s="510"/>
      <c r="DG8" s="510"/>
      <c r="DH8" s="510"/>
      <c r="DI8" s="511"/>
      <c r="DJ8" s="186"/>
      <c r="DK8" s="186"/>
      <c r="DL8" s="186"/>
      <c r="DM8" s="186"/>
      <c r="DN8" s="186"/>
      <c r="DO8" s="186"/>
    </row>
    <row r="9" spans="1:119" ht="18.75" customHeight="1" thickBot="1" x14ac:dyDescent="0.2">
      <c r="A9" s="187"/>
      <c r="B9" s="463" t="s">
        <v>110</v>
      </c>
      <c r="C9" s="464"/>
      <c r="D9" s="464"/>
      <c r="E9" s="464"/>
      <c r="F9" s="464"/>
      <c r="G9" s="464"/>
      <c r="H9" s="464"/>
      <c r="I9" s="464"/>
      <c r="J9" s="464"/>
      <c r="K9" s="512"/>
      <c r="L9" s="513" t="s">
        <v>111</v>
      </c>
      <c r="M9" s="514"/>
      <c r="N9" s="514"/>
      <c r="O9" s="514"/>
      <c r="P9" s="514"/>
      <c r="Q9" s="515"/>
      <c r="R9" s="516">
        <v>23605</v>
      </c>
      <c r="S9" s="517"/>
      <c r="T9" s="517"/>
      <c r="U9" s="517"/>
      <c r="V9" s="518"/>
      <c r="W9" s="426" t="s">
        <v>112</v>
      </c>
      <c r="X9" s="427"/>
      <c r="Y9" s="427"/>
      <c r="Z9" s="427"/>
      <c r="AA9" s="427"/>
      <c r="AB9" s="427"/>
      <c r="AC9" s="427"/>
      <c r="AD9" s="427"/>
      <c r="AE9" s="427"/>
      <c r="AF9" s="427"/>
      <c r="AG9" s="427"/>
      <c r="AH9" s="427"/>
      <c r="AI9" s="427"/>
      <c r="AJ9" s="427"/>
      <c r="AK9" s="427"/>
      <c r="AL9" s="428"/>
      <c r="AM9" s="498" t="s">
        <v>113</v>
      </c>
      <c r="AN9" s="499"/>
      <c r="AO9" s="499"/>
      <c r="AP9" s="499"/>
      <c r="AQ9" s="499"/>
      <c r="AR9" s="499"/>
      <c r="AS9" s="499"/>
      <c r="AT9" s="500"/>
      <c r="AU9" s="501" t="s">
        <v>94</v>
      </c>
      <c r="AV9" s="502"/>
      <c r="AW9" s="502"/>
      <c r="AX9" s="502"/>
      <c r="AY9" s="503" t="s">
        <v>114</v>
      </c>
      <c r="AZ9" s="504"/>
      <c r="BA9" s="504"/>
      <c r="BB9" s="504"/>
      <c r="BC9" s="504"/>
      <c r="BD9" s="504"/>
      <c r="BE9" s="504"/>
      <c r="BF9" s="504"/>
      <c r="BG9" s="504"/>
      <c r="BH9" s="504"/>
      <c r="BI9" s="504"/>
      <c r="BJ9" s="504"/>
      <c r="BK9" s="504"/>
      <c r="BL9" s="504"/>
      <c r="BM9" s="505"/>
      <c r="BN9" s="469">
        <v>-171188</v>
      </c>
      <c r="BO9" s="470"/>
      <c r="BP9" s="470"/>
      <c r="BQ9" s="470"/>
      <c r="BR9" s="470"/>
      <c r="BS9" s="470"/>
      <c r="BT9" s="470"/>
      <c r="BU9" s="471"/>
      <c r="BV9" s="469">
        <v>-53416</v>
      </c>
      <c r="BW9" s="470"/>
      <c r="BX9" s="470"/>
      <c r="BY9" s="470"/>
      <c r="BZ9" s="470"/>
      <c r="CA9" s="470"/>
      <c r="CB9" s="470"/>
      <c r="CC9" s="471"/>
      <c r="CD9" s="472" t="s">
        <v>115</v>
      </c>
      <c r="CE9" s="473"/>
      <c r="CF9" s="473"/>
      <c r="CG9" s="473"/>
      <c r="CH9" s="473"/>
      <c r="CI9" s="473"/>
      <c r="CJ9" s="473"/>
      <c r="CK9" s="473"/>
      <c r="CL9" s="473"/>
      <c r="CM9" s="473"/>
      <c r="CN9" s="473"/>
      <c r="CO9" s="473"/>
      <c r="CP9" s="473"/>
      <c r="CQ9" s="473"/>
      <c r="CR9" s="473"/>
      <c r="CS9" s="474"/>
      <c r="CT9" s="466">
        <v>23.1</v>
      </c>
      <c r="CU9" s="467"/>
      <c r="CV9" s="467"/>
      <c r="CW9" s="467"/>
      <c r="CX9" s="467"/>
      <c r="CY9" s="467"/>
      <c r="CZ9" s="467"/>
      <c r="DA9" s="468"/>
      <c r="DB9" s="466">
        <v>25</v>
      </c>
      <c r="DC9" s="467"/>
      <c r="DD9" s="467"/>
      <c r="DE9" s="467"/>
      <c r="DF9" s="467"/>
      <c r="DG9" s="467"/>
      <c r="DH9" s="467"/>
      <c r="DI9" s="468"/>
      <c r="DJ9" s="186"/>
      <c r="DK9" s="186"/>
      <c r="DL9" s="186"/>
      <c r="DM9" s="186"/>
      <c r="DN9" s="186"/>
      <c r="DO9" s="186"/>
    </row>
    <row r="10" spans="1:119" ht="18.75" customHeight="1" thickBot="1" x14ac:dyDescent="0.2">
      <c r="A10" s="187"/>
      <c r="B10" s="463"/>
      <c r="C10" s="464"/>
      <c r="D10" s="464"/>
      <c r="E10" s="464"/>
      <c r="F10" s="464"/>
      <c r="G10" s="464"/>
      <c r="H10" s="464"/>
      <c r="I10" s="464"/>
      <c r="J10" s="464"/>
      <c r="K10" s="512"/>
      <c r="L10" s="519" t="s">
        <v>116</v>
      </c>
      <c r="M10" s="499"/>
      <c r="N10" s="499"/>
      <c r="O10" s="499"/>
      <c r="P10" s="499"/>
      <c r="Q10" s="500"/>
      <c r="R10" s="520">
        <v>26836</v>
      </c>
      <c r="S10" s="521"/>
      <c r="T10" s="521"/>
      <c r="U10" s="521"/>
      <c r="V10" s="522"/>
      <c r="W10" s="457"/>
      <c r="X10" s="458"/>
      <c r="Y10" s="458"/>
      <c r="Z10" s="458"/>
      <c r="AA10" s="458"/>
      <c r="AB10" s="458"/>
      <c r="AC10" s="458"/>
      <c r="AD10" s="458"/>
      <c r="AE10" s="458"/>
      <c r="AF10" s="458"/>
      <c r="AG10" s="458"/>
      <c r="AH10" s="458"/>
      <c r="AI10" s="458"/>
      <c r="AJ10" s="458"/>
      <c r="AK10" s="458"/>
      <c r="AL10" s="461"/>
      <c r="AM10" s="498" t="s">
        <v>117</v>
      </c>
      <c r="AN10" s="499"/>
      <c r="AO10" s="499"/>
      <c r="AP10" s="499"/>
      <c r="AQ10" s="499"/>
      <c r="AR10" s="499"/>
      <c r="AS10" s="499"/>
      <c r="AT10" s="500"/>
      <c r="AU10" s="501" t="s">
        <v>118</v>
      </c>
      <c r="AV10" s="502"/>
      <c r="AW10" s="502"/>
      <c r="AX10" s="502"/>
      <c r="AY10" s="503" t="s">
        <v>119</v>
      </c>
      <c r="AZ10" s="504"/>
      <c r="BA10" s="504"/>
      <c r="BB10" s="504"/>
      <c r="BC10" s="504"/>
      <c r="BD10" s="504"/>
      <c r="BE10" s="504"/>
      <c r="BF10" s="504"/>
      <c r="BG10" s="504"/>
      <c r="BH10" s="504"/>
      <c r="BI10" s="504"/>
      <c r="BJ10" s="504"/>
      <c r="BK10" s="504"/>
      <c r="BL10" s="504"/>
      <c r="BM10" s="505"/>
      <c r="BN10" s="469">
        <v>235539</v>
      </c>
      <c r="BO10" s="470"/>
      <c r="BP10" s="470"/>
      <c r="BQ10" s="470"/>
      <c r="BR10" s="470"/>
      <c r="BS10" s="470"/>
      <c r="BT10" s="470"/>
      <c r="BU10" s="471"/>
      <c r="BV10" s="469">
        <v>193229</v>
      </c>
      <c r="BW10" s="470"/>
      <c r="BX10" s="470"/>
      <c r="BY10" s="470"/>
      <c r="BZ10" s="470"/>
      <c r="CA10" s="470"/>
      <c r="CB10" s="470"/>
      <c r="CC10" s="471"/>
      <c r="CD10" s="191" t="s">
        <v>120</v>
      </c>
      <c r="CE10" s="192"/>
      <c r="CF10" s="192"/>
      <c r="CG10" s="192"/>
      <c r="CH10" s="192"/>
      <c r="CI10" s="192"/>
      <c r="CJ10" s="192"/>
      <c r="CK10" s="192"/>
      <c r="CL10" s="192"/>
      <c r="CM10" s="192"/>
      <c r="CN10" s="192"/>
      <c r="CO10" s="192"/>
      <c r="CP10" s="192"/>
      <c r="CQ10" s="192"/>
      <c r="CR10" s="192"/>
      <c r="CS10" s="193"/>
      <c r="CT10" s="194"/>
      <c r="CU10" s="195"/>
      <c r="CV10" s="195"/>
      <c r="CW10" s="195"/>
      <c r="CX10" s="195"/>
      <c r="CY10" s="195"/>
      <c r="CZ10" s="195"/>
      <c r="DA10" s="196"/>
      <c r="DB10" s="194"/>
      <c r="DC10" s="195"/>
      <c r="DD10" s="195"/>
      <c r="DE10" s="195"/>
      <c r="DF10" s="195"/>
      <c r="DG10" s="195"/>
      <c r="DH10" s="195"/>
      <c r="DI10" s="196"/>
      <c r="DJ10" s="186"/>
      <c r="DK10" s="186"/>
      <c r="DL10" s="186"/>
      <c r="DM10" s="186"/>
      <c r="DN10" s="186"/>
      <c r="DO10" s="186"/>
    </row>
    <row r="11" spans="1:119" ht="18.75" customHeight="1" thickBot="1" x14ac:dyDescent="0.2">
      <c r="A11" s="187"/>
      <c r="B11" s="463"/>
      <c r="C11" s="464"/>
      <c r="D11" s="464"/>
      <c r="E11" s="464"/>
      <c r="F11" s="464"/>
      <c r="G11" s="464"/>
      <c r="H11" s="464"/>
      <c r="I11" s="464"/>
      <c r="J11" s="464"/>
      <c r="K11" s="512"/>
      <c r="L11" s="523" t="s">
        <v>121</v>
      </c>
      <c r="M11" s="524"/>
      <c r="N11" s="524"/>
      <c r="O11" s="524"/>
      <c r="P11" s="524"/>
      <c r="Q11" s="525"/>
      <c r="R11" s="526" t="s">
        <v>122</v>
      </c>
      <c r="S11" s="527"/>
      <c r="T11" s="527"/>
      <c r="U11" s="527"/>
      <c r="V11" s="528"/>
      <c r="W11" s="457"/>
      <c r="X11" s="458"/>
      <c r="Y11" s="458"/>
      <c r="Z11" s="458"/>
      <c r="AA11" s="458"/>
      <c r="AB11" s="458"/>
      <c r="AC11" s="458"/>
      <c r="AD11" s="458"/>
      <c r="AE11" s="458"/>
      <c r="AF11" s="458"/>
      <c r="AG11" s="458"/>
      <c r="AH11" s="458"/>
      <c r="AI11" s="458"/>
      <c r="AJ11" s="458"/>
      <c r="AK11" s="458"/>
      <c r="AL11" s="461"/>
      <c r="AM11" s="498" t="s">
        <v>123</v>
      </c>
      <c r="AN11" s="499"/>
      <c r="AO11" s="499"/>
      <c r="AP11" s="499"/>
      <c r="AQ11" s="499"/>
      <c r="AR11" s="499"/>
      <c r="AS11" s="499"/>
      <c r="AT11" s="500"/>
      <c r="AU11" s="501" t="s">
        <v>124</v>
      </c>
      <c r="AV11" s="502"/>
      <c r="AW11" s="502"/>
      <c r="AX11" s="502"/>
      <c r="AY11" s="503" t="s">
        <v>125</v>
      </c>
      <c r="AZ11" s="504"/>
      <c r="BA11" s="504"/>
      <c r="BB11" s="504"/>
      <c r="BC11" s="504"/>
      <c r="BD11" s="504"/>
      <c r="BE11" s="504"/>
      <c r="BF11" s="504"/>
      <c r="BG11" s="504"/>
      <c r="BH11" s="504"/>
      <c r="BI11" s="504"/>
      <c r="BJ11" s="504"/>
      <c r="BK11" s="504"/>
      <c r="BL11" s="504"/>
      <c r="BM11" s="505"/>
      <c r="BN11" s="469">
        <v>242387</v>
      </c>
      <c r="BO11" s="470"/>
      <c r="BP11" s="470"/>
      <c r="BQ11" s="470"/>
      <c r="BR11" s="470"/>
      <c r="BS11" s="470"/>
      <c r="BT11" s="470"/>
      <c r="BU11" s="471"/>
      <c r="BV11" s="469">
        <v>308786</v>
      </c>
      <c r="BW11" s="470"/>
      <c r="BX11" s="470"/>
      <c r="BY11" s="470"/>
      <c r="BZ11" s="470"/>
      <c r="CA11" s="470"/>
      <c r="CB11" s="470"/>
      <c r="CC11" s="471"/>
      <c r="CD11" s="472" t="s">
        <v>126</v>
      </c>
      <c r="CE11" s="473"/>
      <c r="CF11" s="473"/>
      <c r="CG11" s="473"/>
      <c r="CH11" s="473"/>
      <c r="CI11" s="473"/>
      <c r="CJ11" s="473"/>
      <c r="CK11" s="473"/>
      <c r="CL11" s="473"/>
      <c r="CM11" s="473"/>
      <c r="CN11" s="473"/>
      <c r="CO11" s="473"/>
      <c r="CP11" s="473"/>
      <c r="CQ11" s="473"/>
      <c r="CR11" s="473"/>
      <c r="CS11" s="474"/>
      <c r="CT11" s="509" t="s">
        <v>127</v>
      </c>
      <c r="CU11" s="510"/>
      <c r="CV11" s="510"/>
      <c r="CW11" s="510"/>
      <c r="CX11" s="510"/>
      <c r="CY11" s="510"/>
      <c r="CZ11" s="510"/>
      <c r="DA11" s="511"/>
      <c r="DB11" s="509" t="s">
        <v>128</v>
      </c>
      <c r="DC11" s="510"/>
      <c r="DD11" s="510"/>
      <c r="DE11" s="510"/>
      <c r="DF11" s="510"/>
      <c r="DG11" s="510"/>
      <c r="DH11" s="510"/>
      <c r="DI11" s="511"/>
      <c r="DJ11" s="186"/>
      <c r="DK11" s="186"/>
      <c r="DL11" s="186"/>
      <c r="DM11" s="186"/>
      <c r="DN11" s="186"/>
      <c r="DO11" s="186"/>
    </row>
    <row r="12" spans="1:119" ht="18.75" customHeight="1" x14ac:dyDescent="0.15">
      <c r="A12" s="187"/>
      <c r="B12" s="529" t="s">
        <v>129</v>
      </c>
      <c r="C12" s="530"/>
      <c r="D12" s="530"/>
      <c r="E12" s="530"/>
      <c r="F12" s="530"/>
      <c r="G12" s="530"/>
      <c r="H12" s="530"/>
      <c r="I12" s="530"/>
      <c r="J12" s="530"/>
      <c r="K12" s="531"/>
      <c r="L12" s="538" t="s">
        <v>130</v>
      </c>
      <c r="M12" s="539"/>
      <c r="N12" s="539"/>
      <c r="O12" s="539"/>
      <c r="P12" s="539"/>
      <c r="Q12" s="540"/>
      <c r="R12" s="541">
        <v>24770</v>
      </c>
      <c r="S12" s="542"/>
      <c r="T12" s="542"/>
      <c r="U12" s="542"/>
      <c r="V12" s="543"/>
      <c r="W12" s="544" t="s">
        <v>1</v>
      </c>
      <c r="X12" s="502"/>
      <c r="Y12" s="502"/>
      <c r="Z12" s="502"/>
      <c r="AA12" s="502"/>
      <c r="AB12" s="545"/>
      <c r="AC12" s="546" t="s">
        <v>131</v>
      </c>
      <c r="AD12" s="547"/>
      <c r="AE12" s="547"/>
      <c r="AF12" s="547"/>
      <c r="AG12" s="548"/>
      <c r="AH12" s="546" t="s">
        <v>132</v>
      </c>
      <c r="AI12" s="547"/>
      <c r="AJ12" s="547"/>
      <c r="AK12" s="547"/>
      <c r="AL12" s="549"/>
      <c r="AM12" s="498" t="s">
        <v>133</v>
      </c>
      <c r="AN12" s="499"/>
      <c r="AO12" s="499"/>
      <c r="AP12" s="499"/>
      <c r="AQ12" s="499"/>
      <c r="AR12" s="499"/>
      <c r="AS12" s="499"/>
      <c r="AT12" s="500"/>
      <c r="AU12" s="501" t="s">
        <v>118</v>
      </c>
      <c r="AV12" s="502"/>
      <c r="AW12" s="502"/>
      <c r="AX12" s="502"/>
      <c r="AY12" s="503" t="s">
        <v>134</v>
      </c>
      <c r="AZ12" s="504"/>
      <c r="BA12" s="504"/>
      <c r="BB12" s="504"/>
      <c r="BC12" s="504"/>
      <c r="BD12" s="504"/>
      <c r="BE12" s="504"/>
      <c r="BF12" s="504"/>
      <c r="BG12" s="504"/>
      <c r="BH12" s="504"/>
      <c r="BI12" s="504"/>
      <c r="BJ12" s="504"/>
      <c r="BK12" s="504"/>
      <c r="BL12" s="504"/>
      <c r="BM12" s="505"/>
      <c r="BN12" s="469">
        <v>0</v>
      </c>
      <c r="BO12" s="470"/>
      <c r="BP12" s="470"/>
      <c r="BQ12" s="470"/>
      <c r="BR12" s="470"/>
      <c r="BS12" s="470"/>
      <c r="BT12" s="470"/>
      <c r="BU12" s="471"/>
      <c r="BV12" s="469">
        <v>0</v>
      </c>
      <c r="BW12" s="470"/>
      <c r="BX12" s="470"/>
      <c r="BY12" s="470"/>
      <c r="BZ12" s="470"/>
      <c r="CA12" s="470"/>
      <c r="CB12" s="470"/>
      <c r="CC12" s="471"/>
      <c r="CD12" s="472" t="s">
        <v>135</v>
      </c>
      <c r="CE12" s="473"/>
      <c r="CF12" s="473"/>
      <c r="CG12" s="473"/>
      <c r="CH12" s="473"/>
      <c r="CI12" s="473"/>
      <c r="CJ12" s="473"/>
      <c r="CK12" s="473"/>
      <c r="CL12" s="473"/>
      <c r="CM12" s="473"/>
      <c r="CN12" s="473"/>
      <c r="CO12" s="473"/>
      <c r="CP12" s="473"/>
      <c r="CQ12" s="473"/>
      <c r="CR12" s="473"/>
      <c r="CS12" s="474"/>
      <c r="CT12" s="509" t="s">
        <v>136</v>
      </c>
      <c r="CU12" s="510"/>
      <c r="CV12" s="510"/>
      <c r="CW12" s="510"/>
      <c r="CX12" s="510"/>
      <c r="CY12" s="510"/>
      <c r="CZ12" s="510"/>
      <c r="DA12" s="511"/>
      <c r="DB12" s="509" t="s">
        <v>137</v>
      </c>
      <c r="DC12" s="510"/>
      <c r="DD12" s="510"/>
      <c r="DE12" s="510"/>
      <c r="DF12" s="510"/>
      <c r="DG12" s="510"/>
      <c r="DH12" s="510"/>
      <c r="DI12" s="511"/>
      <c r="DJ12" s="186"/>
      <c r="DK12" s="186"/>
      <c r="DL12" s="186"/>
      <c r="DM12" s="186"/>
      <c r="DN12" s="186"/>
      <c r="DO12" s="186"/>
    </row>
    <row r="13" spans="1:119" ht="18.75" customHeight="1" x14ac:dyDescent="0.15">
      <c r="A13" s="187"/>
      <c r="B13" s="532"/>
      <c r="C13" s="533"/>
      <c r="D13" s="533"/>
      <c r="E13" s="533"/>
      <c r="F13" s="533"/>
      <c r="G13" s="533"/>
      <c r="H13" s="533"/>
      <c r="I13" s="533"/>
      <c r="J13" s="533"/>
      <c r="K13" s="534"/>
      <c r="L13" s="197"/>
      <c r="M13" s="560" t="s">
        <v>138</v>
      </c>
      <c r="N13" s="561"/>
      <c r="O13" s="561"/>
      <c r="P13" s="561"/>
      <c r="Q13" s="562"/>
      <c r="R13" s="553">
        <v>24536</v>
      </c>
      <c r="S13" s="554"/>
      <c r="T13" s="554"/>
      <c r="U13" s="554"/>
      <c r="V13" s="555"/>
      <c r="W13" s="485" t="s">
        <v>139</v>
      </c>
      <c r="X13" s="486"/>
      <c r="Y13" s="486"/>
      <c r="Z13" s="486"/>
      <c r="AA13" s="486"/>
      <c r="AB13" s="476"/>
      <c r="AC13" s="520">
        <v>797</v>
      </c>
      <c r="AD13" s="521"/>
      <c r="AE13" s="521"/>
      <c r="AF13" s="521"/>
      <c r="AG13" s="563"/>
      <c r="AH13" s="520">
        <v>904</v>
      </c>
      <c r="AI13" s="521"/>
      <c r="AJ13" s="521"/>
      <c r="AK13" s="521"/>
      <c r="AL13" s="522"/>
      <c r="AM13" s="498" t="s">
        <v>140</v>
      </c>
      <c r="AN13" s="499"/>
      <c r="AO13" s="499"/>
      <c r="AP13" s="499"/>
      <c r="AQ13" s="499"/>
      <c r="AR13" s="499"/>
      <c r="AS13" s="499"/>
      <c r="AT13" s="500"/>
      <c r="AU13" s="501" t="s">
        <v>118</v>
      </c>
      <c r="AV13" s="502"/>
      <c r="AW13" s="502"/>
      <c r="AX13" s="502"/>
      <c r="AY13" s="503" t="s">
        <v>141</v>
      </c>
      <c r="AZ13" s="504"/>
      <c r="BA13" s="504"/>
      <c r="BB13" s="504"/>
      <c r="BC13" s="504"/>
      <c r="BD13" s="504"/>
      <c r="BE13" s="504"/>
      <c r="BF13" s="504"/>
      <c r="BG13" s="504"/>
      <c r="BH13" s="504"/>
      <c r="BI13" s="504"/>
      <c r="BJ13" s="504"/>
      <c r="BK13" s="504"/>
      <c r="BL13" s="504"/>
      <c r="BM13" s="505"/>
      <c r="BN13" s="469">
        <v>306738</v>
      </c>
      <c r="BO13" s="470"/>
      <c r="BP13" s="470"/>
      <c r="BQ13" s="470"/>
      <c r="BR13" s="470"/>
      <c r="BS13" s="470"/>
      <c r="BT13" s="470"/>
      <c r="BU13" s="471"/>
      <c r="BV13" s="469">
        <v>448599</v>
      </c>
      <c r="BW13" s="470"/>
      <c r="BX13" s="470"/>
      <c r="BY13" s="470"/>
      <c r="BZ13" s="470"/>
      <c r="CA13" s="470"/>
      <c r="CB13" s="470"/>
      <c r="CC13" s="471"/>
      <c r="CD13" s="472" t="s">
        <v>142</v>
      </c>
      <c r="CE13" s="473"/>
      <c r="CF13" s="473"/>
      <c r="CG13" s="473"/>
      <c r="CH13" s="473"/>
      <c r="CI13" s="473"/>
      <c r="CJ13" s="473"/>
      <c r="CK13" s="473"/>
      <c r="CL13" s="473"/>
      <c r="CM13" s="473"/>
      <c r="CN13" s="473"/>
      <c r="CO13" s="473"/>
      <c r="CP13" s="473"/>
      <c r="CQ13" s="473"/>
      <c r="CR13" s="473"/>
      <c r="CS13" s="474"/>
      <c r="CT13" s="466">
        <v>7.1</v>
      </c>
      <c r="CU13" s="467"/>
      <c r="CV13" s="467"/>
      <c r="CW13" s="467"/>
      <c r="CX13" s="467"/>
      <c r="CY13" s="467"/>
      <c r="CZ13" s="467"/>
      <c r="DA13" s="468"/>
      <c r="DB13" s="466">
        <v>7.3</v>
      </c>
      <c r="DC13" s="467"/>
      <c r="DD13" s="467"/>
      <c r="DE13" s="467"/>
      <c r="DF13" s="467"/>
      <c r="DG13" s="467"/>
      <c r="DH13" s="467"/>
      <c r="DI13" s="468"/>
      <c r="DJ13" s="186"/>
      <c r="DK13" s="186"/>
      <c r="DL13" s="186"/>
      <c r="DM13" s="186"/>
      <c r="DN13" s="186"/>
      <c r="DO13" s="186"/>
    </row>
    <row r="14" spans="1:119" ht="18.75" customHeight="1" thickBot="1" x14ac:dyDescent="0.2">
      <c r="A14" s="187"/>
      <c r="B14" s="532"/>
      <c r="C14" s="533"/>
      <c r="D14" s="533"/>
      <c r="E14" s="533"/>
      <c r="F14" s="533"/>
      <c r="G14" s="533"/>
      <c r="H14" s="533"/>
      <c r="I14" s="533"/>
      <c r="J14" s="533"/>
      <c r="K14" s="534"/>
      <c r="L14" s="550" t="s">
        <v>143</v>
      </c>
      <c r="M14" s="551"/>
      <c r="N14" s="551"/>
      <c r="O14" s="551"/>
      <c r="P14" s="551"/>
      <c r="Q14" s="552"/>
      <c r="R14" s="553">
        <v>25568</v>
      </c>
      <c r="S14" s="554"/>
      <c r="T14" s="554"/>
      <c r="U14" s="554"/>
      <c r="V14" s="555"/>
      <c r="W14" s="459"/>
      <c r="X14" s="460"/>
      <c r="Y14" s="460"/>
      <c r="Z14" s="460"/>
      <c r="AA14" s="460"/>
      <c r="AB14" s="449"/>
      <c r="AC14" s="556">
        <v>7.1</v>
      </c>
      <c r="AD14" s="557"/>
      <c r="AE14" s="557"/>
      <c r="AF14" s="557"/>
      <c r="AG14" s="558"/>
      <c r="AH14" s="556">
        <v>7.7</v>
      </c>
      <c r="AI14" s="557"/>
      <c r="AJ14" s="557"/>
      <c r="AK14" s="557"/>
      <c r="AL14" s="559"/>
      <c r="AM14" s="498"/>
      <c r="AN14" s="499"/>
      <c r="AO14" s="499"/>
      <c r="AP14" s="499"/>
      <c r="AQ14" s="499"/>
      <c r="AR14" s="499"/>
      <c r="AS14" s="499"/>
      <c r="AT14" s="500"/>
      <c r="AU14" s="501"/>
      <c r="AV14" s="502"/>
      <c r="AW14" s="502"/>
      <c r="AX14" s="502"/>
      <c r="AY14" s="503"/>
      <c r="AZ14" s="504"/>
      <c r="BA14" s="504"/>
      <c r="BB14" s="504"/>
      <c r="BC14" s="504"/>
      <c r="BD14" s="504"/>
      <c r="BE14" s="504"/>
      <c r="BF14" s="504"/>
      <c r="BG14" s="504"/>
      <c r="BH14" s="504"/>
      <c r="BI14" s="504"/>
      <c r="BJ14" s="504"/>
      <c r="BK14" s="504"/>
      <c r="BL14" s="504"/>
      <c r="BM14" s="505"/>
      <c r="BN14" s="469"/>
      <c r="BO14" s="470"/>
      <c r="BP14" s="470"/>
      <c r="BQ14" s="470"/>
      <c r="BR14" s="470"/>
      <c r="BS14" s="470"/>
      <c r="BT14" s="470"/>
      <c r="BU14" s="471"/>
      <c r="BV14" s="469"/>
      <c r="BW14" s="470"/>
      <c r="BX14" s="470"/>
      <c r="BY14" s="470"/>
      <c r="BZ14" s="470"/>
      <c r="CA14" s="470"/>
      <c r="CB14" s="470"/>
      <c r="CC14" s="471"/>
      <c r="CD14" s="564" t="s">
        <v>144</v>
      </c>
      <c r="CE14" s="565"/>
      <c r="CF14" s="565"/>
      <c r="CG14" s="565"/>
      <c r="CH14" s="565"/>
      <c r="CI14" s="565"/>
      <c r="CJ14" s="565"/>
      <c r="CK14" s="565"/>
      <c r="CL14" s="565"/>
      <c r="CM14" s="565"/>
      <c r="CN14" s="565"/>
      <c r="CO14" s="565"/>
      <c r="CP14" s="565"/>
      <c r="CQ14" s="565"/>
      <c r="CR14" s="565"/>
      <c r="CS14" s="566"/>
      <c r="CT14" s="567" t="s">
        <v>137</v>
      </c>
      <c r="CU14" s="568"/>
      <c r="CV14" s="568"/>
      <c r="CW14" s="568"/>
      <c r="CX14" s="568"/>
      <c r="CY14" s="568"/>
      <c r="CZ14" s="568"/>
      <c r="DA14" s="569"/>
      <c r="DB14" s="567" t="s">
        <v>137</v>
      </c>
      <c r="DC14" s="568"/>
      <c r="DD14" s="568"/>
      <c r="DE14" s="568"/>
      <c r="DF14" s="568"/>
      <c r="DG14" s="568"/>
      <c r="DH14" s="568"/>
      <c r="DI14" s="569"/>
      <c r="DJ14" s="186"/>
      <c r="DK14" s="186"/>
      <c r="DL14" s="186"/>
      <c r="DM14" s="186"/>
      <c r="DN14" s="186"/>
      <c r="DO14" s="186"/>
    </row>
    <row r="15" spans="1:119" ht="18.75" customHeight="1" x14ac:dyDescent="0.15">
      <c r="A15" s="187"/>
      <c r="B15" s="532"/>
      <c r="C15" s="533"/>
      <c r="D15" s="533"/>
      <c r="E15" s="533"/>
      <c r="F15" s="533"/>
      <c r="G15" s="533"/>
      <c r="H15" s="533"/>
      <c r="I15" s="533"/>
      <c r="J15" s="533"/>
      <c r="K15" s="534"/>
      <c r="L15" s="197"/>
      <c r="M15" s="560" t="s">
        <v>145</v>
      </c>
      <c r="N15" s="561"/>
      <c r="O15" s="561"/>
      <c r="P15" s="561"/>
      <c r="Q15" s="562"/>
      <c r="R15" s="553">
        <v>25344</v>
      </c>
      <c r="S15" s="554"/>
      <c r="T15" s="554"/>
      <c r="U15" s="554"/>
      <c r="V15" s="555"/>
      <c r="W15" s="485" t="s">
        <v>146</v>
      </c>
      <c r="X15" s="486"/>
      <c r="Y15" s="486"/>
      <c r="Z15" s="486"/>
      <c r="AA15" s="486"/>
      <c r="AB15" s="476"/>
      <c r="AC15" s="520">
        <v>2917</v>
      </c>
      <c r="AD15" s="521"/>
      <c r="AE15" s="521"/>
      <c r="AF15" s="521"/>
      <c r="AG15" s="563"/>
      <c r="AH15" s="520">
        <v>3080</v>
      </c>
      <c r="AI15" s="521"/>
      <c r="AJ15" s="521"/>
      <c r="AK15" s="521"/>
      <c r="AL15" s="522"/>
      <c r="AM15" s="498"/>
      <c r="AN15" s="499"/>
      <c r="AO15" s="499"/>
      <c r="AP15" s="499"/>
      <c r="AQ15" s="499"/>
      <c r="AR15" s="499"/>
      <c r="AS15" s="499"/>
      <c r="AT15" s="500"/>
      <c r="AU15" s="501"/>
      <c r="AV15" s="502"/>
      <c r="AW15" s="502"/>
      <c r="AX15" s="502"/>
      <c r="AY15" s="429" t="s">
        <v>147</v>
      </c>
      <c r="AZ15" s="430"/>
      <c r="BA15" s="430"/>
      <c r="BB15" s="430"/>
      <c r="BC15" s="430"/>
      <c r="BD15" s="430"/>
      <c r="BE15" s="430"/>
      <c r="BF15" s="430"/>
      <c r="BG15" s="430"/>
      <c r="BH15" s="430"/>
      <c r="BI15" s="430"/>
      <c r="BJ15" s="430"/>
      <c r="BK15" s="430"/>
      <c r="BL15" s="430"/>
      <c r="BM15" s="431"/>
      <c r="BN15" s="432">
        <v>2894810</v>
      </c>
      <c r="BO15" s="433"/>
      <c r="BP15" s="433"/>
      <c r="BQ15" s="433"/>
      <c r="BR15" s="433"/>
      <c r="BS15" s="433"/>
      <c r="BT15" s="433"/>
      <c r="BU15" s="434"/>
      <c r="BV15" s="432">
        <v>2757901</v>
      </c>
      <c r="BW15" s="433"/>
      <c r="BX15" s="433"/>
      <c r="BY15" s="433"/>
      <c r="BZ15" s="433"/>
      <c r="CA15" s="433"/>
      <c r="CB15" s="433"/>
      <c r="CC15" s="434"/>
      <c r="CD15" s="570" t="s">
        <v>148</v>
      </c>
      <c r="CE15" s="571"/>
      <c r="CF15" s="571"/>
      <c r="CG15" s="571"/>
      <c r="CH15" s="571"/>
      <c r="CI15" s="571"/>
      <c r="CJ15" s="571"/>
      <c r="CK15" s="571"/>
      <c r="CL15" s="571"/>
      <c r="CM15" s="571"/>
      <c r="CN15" s="571"/>
      <c r="CO15" s="571"/>
      <c r="CP15" s="571"/>
      <c r="CQ15" s="571"/>
      <c r="CR15" s="571"/>
      <c r="CS15" s="572"/>
      <c r="CT15" s="198"/>
      <c r="CU15" s="199"/>
      <c r="CV15" s="199"/>
      <c r="CW15" s="199"/>
      <c r="CX15" s="199"/>
      <c r="CY15" s="199"/>
      <c r="CZ15" s="199"/>
      <c r="DA15" s="200"/>
      <c r="DB15" s="198"/>
      <c r="DC15" s="199"/>
      <c r="DD15" s="199"/>
      <c r="DE15" s="199"/>
      <c r="DF15" s="199"/>
      <c r="DG15" s="199"/>
      <c r="DH15" s="199"/>
      <c r="DI15" s="200"/>
      <c r="DJ15" s="186"/>
      <c r="DK15" s="186"/>
      <c r="DL15" s="186"/>
      <c r="DM15" s="186"/>
      <c r="DN15" s="186"/>
      <c r="DO15" s="186"/>
    </row>
    <row r="16" spans="1:119" ht="18.75" customHeight="1" x14ac:dyDescent="0.15">
      <c r="A16" s="187"/>
      <c r="B16" s="532"/>
      <c r="C16" s="533"/>
      <c r="D16" s="533"/>
      <c r="E16" s="533"/>
      <c r="F16" s="533"/>
      <c r="G16" s="533"/>
      <c r="H16" s="533"/>
      <c r="I16" s="533"/>
      <c r="J16" s="533"/>
      <c r="K16" s="534"/>
      <c r="L16" s="550" t="s">
        <v>149</v>
      </c>
      <c r="M16" s="581"/>
      <c r="N16" s="581"/>
      <c r="O16" s="581"/>
      <c r="P16" s="581"/>
      <c r="Q16" s="582"/>
      <c r="R16" s="573" t="s">
        <v>150</v>
      </c>
      <c r="S16" s="574"/>
      <c r="T16" s="574"/>
      <c r="U16" s="574"/>
      <c r="V16" s="575"/>
      <c r="W16" s="459"/>
      <c r="X16" s="460"/>
      <c r="Y16" s="460"/>
      <c r="Z16" s="460"/>
      <c r="AA16" s="460"/>
      <c r="AB16" s="449"/>
      <c r="AC16" s="556">
        <v>25.9</v>
      </c>
      <c r="AD16" s="557"/>
      <c r="AE16" s="557"/>
      <c r="AF16" s="557"/>
      <c r="AG16" s="558"/>
      <c r="AH16" s="556">
        <v>26.1</v>
      </c>
      <c r="AI16" s="557"/>
      <c r="AJ16" s="557"/>
      <c r="AK16" s="557"/>
      <c r="AL16" s="559"/>
      <c r="AM16" s="498"/>
      <c r="AN16" s="499"/>
      <c r="AO16" s="499"/>
      <c r="AP16" s="499"/>
      <c r="AQ16" s="499"/>
      <c r="AR16" s="499"/>
      <c r="AS16" s="499"/>
      <c r="AT16" s="500"/>
      <c r="AU16" s="501"/>
      <c r="AV16" s="502"/>
      <c r="AW16" s="502"/>
      <c r="AX16" s="502"/>
      <c r="AY16" s="503" t="s">
        <v>151</v>
      </c>
      <c r="AZ16" s="504"/>
      <c r="BA16" s="504"/>
      <c r="BB16" s="504"/>
      <c r="BC16" s="504"/>
      <c r="BD16" s="504"/>
      <c r="BE16" s="504"/>
      <c r="BF16" s="504"/>
      <c r="BG16" s="504"/>
      <c r="BH16" s="504"/>
      <c r="BI16" s="504"/>
      <c r="BJ16" s="504"/>
      <c r="BK16" s="504"/>
      <c r="BL16" s="504"/>
      <c r="BM16" s="505"/>
      <c r="BN16" s="469">
        <v>12664343</v>
      </c>
      <c r="BO16" s="470"/>
      <c r="BP16" s="470"/>
      <c r="BQ16" s="470"/>
      <c r="BR16" s="470"/>
      <c r="BS16" s="470"/>
      <c r="BT16" s="470"/>
      <c r="BU16" s="471"/>
      <c r="BV16" s="469">
        <v>12309501</v>
      </c>
      <c r="BW16" s="470"/>
      <c r="BX16" s="470"/>
      <c r="BY16" s="470"/>
      <c r="BZ16" s="470"/>
      <c r="CA16" s="470"/>
      <c r="CB16" s="470"/>
      <c r="CC16" s="471"/>
      <c r="CD16" s="201"/>
      <c r="CE16" s="579"/>
      <c r="CF16" s="579"/>
      <c r="CG16" s="579"/>
      <c r="CH16" s="579"/>
      <c r="CI16" s="579"/>
      <c r="CJ16" s="579"/>
      <c r="CK16" s="579"/>
      <c r="CL16" s="579"/>
      <c r="CM16" s="579"/>
      <c r="CN16" s="579"/>
      <c r="CO16" s="579"/>
      <c r="CP16" s="579"/>
      <c r="CQ16" s="579"/>
      <c r="CR16" s="579"/>
      <c r="CS16" s="580"/>
      <c r="CT16" s="466"/>
      <c r="CU16" s="467"/>
      <c r="CV16" s="467"/>
      <c r="CW16" s="467"/>
      <c r="CX16" s="467"/>
      <c r="CY16" s="467"/>
      <c r="CZ16" s="467"/>
      <c r="DA16" s="468"/>
      <c r="DB16" s="466"/>
      <c r="DC16" s="467"/>
      <c r="DD16" s="467"/>
      <c r="DE16" s="467"/>
      <c r="DF16" s="467"/>
      <c r="DG16" s="467"/>
      <c r="DH16" s="467"/>
      <c r="DI16" s="468"/>
      <c r="DJ16" s="186"/>
      <c r="DK16" s="186"/>
      <c r="DL16" s="186"/>
      <c r="DM16" s="186"/>
      <c r="DN16" s="186"/>
      <c r="DO16" s="186"/>
    </row>
    <row r="17" spans="1:119" ht="18.75" customHeight="1" thickBot="1" x14ac:dyDescent="0.2">
      <c r="A17" s="187"/>
      <c r="B17" s="535"/>
      <c r="C17" s="536"/>
      <c r="D17" s="536"/>
      <c r="E17" s="536"/>
      <c r="F17" s="536"/>
      <c r="G17" s="536"/>
      <c r="H17" s="536"/>
      <c r="I17" s="536"/>
      <c r="J17" s="536"/>
      <c r="K17" s="537"/>
      <c r="L17" s="202"/>
      <c r="M17" s="576" t="s">
        <v>152</v>
      </c>
      <c r="N17" s="577"/>
      <c r="O17" s="577"/>
      <c r="P17" s="577"/>
      <c r="Q17" s="578"/>
      <c r="R17" s="573" t="s">
        <v>153</v>
      </c>
      <c r="S17" s="574"/>
      <c r="T17" s="574"/>
      <c r="U17" s="574"/>
      <c r="V17" s="575"/>
      <c r="W17" s="485" t="s">
        <v>154</v>
      </c>
      <c r="X17" s="486"/>
      <c r="Y17" s="486"/>
      <c r="Z17" s="486"/>
      <c r="AA17" s="486"/>
      <c r="AB17" s="476"/>
      <c r="AC17" s="520">
        <v>7553</v>
      </c>
      <c r="AD17" s="521"/>
      <c r="AE17" s="521"/>
      <c r="AF17" s="521"/>
      <c r="AG17" s="563"/>
      <c r="AH17" s="520">
        <v>7831</v>
      </c>
      <c r="AI17" s="521"/>
      <c r="AJ17" s="521"/>
      <c r="AK17" s="521"/>
      <c r="AL17" s="522"/>
      <c r="AM17" s="498"/>
      <c r="AN17" s="499"/>
      <c r="AO17" s="499"/>
      <c r="AP17" s="499"/>
      <c r="AQ17" s="499"/>
      <c r="AR17" s="499"/>
      <c r="AS17" s="499"/>
      <c r="AT17" s="500"/>
      <c r="AU17" s="501"/>
      <c r="AV17" s="502"/>
      <c r="AW17" s="502"/>
      <c r="AX17" s="502"/>
      <c r="AY17" s="503" t="s">
        <v>155</v>
      </c>
      <c r="AZ17" s="504"/>
      <c r="BA17" s="504"/>
      <c r="BB17" s="504"/>
      <c r="BC17" s="504"/>
      <c r="BD17" s="504"/>
      <c r="BE17" s="504"/>
      <c r="BF17" s="504"/>
      <c r="BG17" s="504"/>
      <c r="BH17" s="504"/>
      <c r="BI17" s="504"/>
      <c r="BJ17" s="504"/>
      <c r="BK17" s="504"/>
      <c r="BL17" s="504"/>
      <c r="BM17" s="505"/>
      <c r="BN17" s="469">
        <v>3577529</v>
      </c>
      <c r="BO17" s="470"/>
      <c r="BP17" s="470"/>
      <c r="BQ17" s="470"/>
      <c r="BR17" s="470"/>
      <c r="BS17" s="470"/>
      <c r="BT17" s="470"/>
      <c r="BU17" s="471"/>
      <c r="BV17" s="469">
        <v>3450277</v>
      </c>
      <c r="BW17" s="470"/>
      <c r="BX17" s="470"/>
      <c r="BY17" s="470"/>
      <c r="BZ17" s="470"/>
      <c r="CA17" s="470"/>
      <c r="CB17" s="470"/>
      <c r="CC17" s="471"/>
      <c r="CD17" s="201"/>
      <c r="CE17" s="579"/>
      <c r="CF17" s="579"/>
      <c r="CG17" s="579"/>
      <c r="CH17" s="579"/>
      <c r="CI17" s="579"/>
      <c r="CJ17" s="579"/>
      <c r="CK17" s="579"/>
      <c r="CL17" s="579"/>
      <c r="CM17" s="579"/>
      <c r="CN17" s="579"/>
      <c r="CO17" s="579"/>
      <c r="CP17" s="579"/>
      <c r="CQ17" s="579"/>
      <c r="CR17" s="579"/>
      <c r="CS17" s="580"/>
      <c r="CT17" s="466"/>
      <c r="CU17" s="467"/>
      <c r="CV17" s="467"/>
      <c r="CW17" s="467"/>
      <c r="CX17" s="467"/>
      <c r="CY17" s="467"/>
      <c r="CZ17" s="467"/>
      <c r="DA17" s="468"/>
      <c r="DB17" s="466"/>
      <c r="DC17" s="467"/>
      <c r="DD17" s="467"/>
      <c r="DE17" s="467"/>
      <c r="DF17" s="467"/>
      <c r="DG17" s="467"/>
      <c r="DH17" s="467"/>
      <c r="DI17" s="468"/>
      <c r="DJ17" s="186"/>
      <c r="DK17" s="186"/>
      <c r="DL17" s="186"/>
      <c r="DM17" s="186"/>
      <c r="DN17" s="186"/>
      <c r="DO17" s="186"/>
    </row>
    <row r="18" spans="1:119" ht="18.75" customHeight="1" thickBot="1" x14ac:dyDescent="0.2">
      <c r="A18" s="187"/>
      <c r="B18" s="583" t="s">
        <v>156</v>
      </c>
      <c r="C18" s="512"/>
      <c r="D18" s="512"/>
      <c r="E18" s="584"/>
      <c r="F18" s="584"/>
      <c r="G18" s="584"/>
      <c r="H18" s="584"/>
      <c r="I18" s="584"/>
      <c r="J18" s="584"/>
      <c r="K18" s="584"/>
      <c r="L18" s="585">
        <v>721.42</v>
      </c>
      <c r="M18" s="585"/>
      <c r="N18" s="585"/>
      <c r="O18" s="585"/>
      <c r="P18" s="585"/>
      <c r="Q18" s="585"/>
      <c r="R18" s="586"/>
      <c r="S18" s="586"/>
      <c r="T18" s="586"/>
      <c r="U18" s="586"/>
      <c r="V18" s="587"/>
      <c r="W18" s="487"/>
      <c r="X18" s="488"/>
      <c r="Y18" s="488"/>
      <c r="Z18" s="488"/>
      <c r="AA18" s="488"/>
      <c r="AB18" s="479"/>
      <c r="AC18" s="588">
        <v>67</v>
      </c>
      <c r="AD18" s="589"/>
      <c r="AE18" s="589"/>
      <c r="AF18" s="589"/>
      <c r="AG18" s="590"/>
      <c r="AH18" s="588">
        <v>66.3</v>
      </c>
      <c r="AI18" s="589"/>
      <c r="AJ18" s="589"/>
      <c r="AK18" s="589"/>
      <c r="AL18" s="591"/>
      <c r="AM18" s="498"/>
      <c r="AN18" s="499"/>
      <c r="AO18" s="499"/>
      <c r="AP18" s="499"/>
      <c r="AQ18" s="499"/>
      <c r="AR18" s="499"/>
      <c r="AS18" s="499"/>
      <c r="AT18" s="500"/>
      <c r="AU18" s="501"/>
      <c r="AV18" s="502"/>
      <c r="AW18" s="502"/>
      <c r="AX18" s="502"/>
      <c r="AY18" s="503" t="s">
        <v>157</v>
      </c>
      <c r="AZ18" s="504"/>
      <c r="BA18" s="504"/>
      <c r="BB18" s="504"/>
      <c r="BC18" s="504"/>
      <c r="BD18" s="504"/>
      <c r="BE18" s="504"/>
      <c r="BF18" s="504"/>
      <c r="BG18" s="504"/>
      <c r="BH18" s="504"/>
      <c r="BI18" s="504"/>
      <c r="BJ18" s="504"/>
      <c r="BK18" s="504"/>
      <c r="BL18" s="504"/>
      <c r="BM18" s="505"/>
      <c r="BN18" s="469">
        <v>12631389</v>
      </c>
      <c r="BO18" s="470"/>
      <c r="BP18" s="470"/>
      <c r="BQ18" s="470"/>
      <c r="BR18" s="470"/>
      <c r="BS18" s="470"/>
      <c r="BT18" s="470"/>
      <c r="BU18" s="471"/>
      <c r="BV18" s="469">
        <v>12325704</v>
      </c>
      <c r="BW18" s="470"/>
      <c r="BX18" s="470"/>
      <c r="BY18" s="470"/>
      <c r="BZ18" s="470"/>
      <c r="CA18" s="470"/>
      <c r="CB18" s="470"/>
      <c r="CC18" s="471"/>
      <c r="CD18" s="201"/>
      <c r="CE18" s="579"/>
      <c r="CF18" s="579"/>
      <c r="CG18" s="579"/>
      <c r="CH18" s="579"/>
      <c r="CI18" s="579"/>
      <c r="CJ18" s="579"/>
      <c r="CK18" s="579"/>
      <c r="CL18" s="579"/>
      <c r="CM18" s="579"/>
      <c r="CN18" s="579"/>
      <c r="CO18" s="579"/>
      <c r="CP18" s="579"/>
      <c r="CQ18" s="579"/>
      <c r="CR18" s="579"/>
      <c r="CS18" s="580"/>
      <c r="CT18" s="466"/>
      <c r="CU18" s="467"/>
      <c r="CV18" s="467"/>
      <c r="CW18" s="467"/>
      <c r="CX18" s="467"/>
      <c r="CY18" s="467"/>
      <c r="CZ18" s="467"/>
      <c r="DA18" s="468"/>
      <c r="DB18" s="466"/>
      <c r="DC18" s="467"/>
      <c r="DD18" s="467"/>
      <c r="DE18" s="467"/>
      <c r="DF18" s="467"/>
      <c r="DG18" s="467"/>
      <c r="DH18" s="467"/>
      <c r="DI18" s="468"/>
      <c r="DJ18" s="186"/>
      <c r="DK18" s="186"/>
      <c r="DL18" s="186"/>
      <c r="DM18" s="186"/>
      <c r="DN18" s="186"/>
      <c r="DO18" s="186"/>
    </row>
    <row r="19" spans="1:119" ht="18.75" customHeight="1" thickBot="1" x14ac:dyDescent="0.2">
      <c r="A19" s="187"/>
      <c r="B19" s="583" t="s">
        <v>158</v>
      </c>
      <c r="C19" s="512"/>
      <c r="D19" s="512"/>
      <c r="E19" s="584"/>
      <c r="F19" s="584"/>
      <c r="G19" s="584"/>
      <c r="H19" s="584"/>
      <c r="I19" s="584"/>
      <c r="J19" s="584"/>
      <c r="K19" s="584"/>
      <c r="L19" s="592">
        <v>33</v>
      </c>
      <c r="M19" s="592"/>
      <c r="N19" s="592"/>
      <c r="O19" s="592"/>
      <c r="P19" s="592"/>
      <c r="Q19" s="592"/>
      <c r="R19" s="593"/>
      <c r="S19" s="593"/>
      <c r="T19" s="593"/>
      <c r="U19" s="593"/>
      <c r="V19" s="594"/>
      <c r="W19" s="426"/>
      <c r="X19" s="427"/>
      <c r="Y19" s="427"/>
      <c r="Z19" s="427"/>
      <c r="AA19" s="427"/>
      <c r="AB19" s="427"/>
      <c r="AC19" s="601"/>
      <c r="AD19" s="601"/>
      <c r="AE19" s="601"/>
      <c r="AF19" s="601"/>
      <c r="AG19" s="601"/>
      <c r="AH19" s="601"/>
      <c r="AI19" s="601"/>
      <c r="AJ19" s="601"/>
      <c r="AK19" s="601"/>
      <c r="AL19" s="602"/>
      <c r="AM19" s="498"/>
      <c r="AN19" s="499"/>
      <c r="AO19" s="499"/>
      <c r="AP19" s="499"/>
      <c r="AQ19" s="499"/>
      <c r="AR19" s="499"/>
      <c r="AS19" s="499"/>
      <c r="AT19" s="500"/>
      <c r="AU19" s="501"/>
      <c r="AV19" s="502"/>
      <c r="AW19" s="502"/>
      <c r="AX19" s="502"/>
      <c r="AY19" s="503" t="s">
        <v>159</v>
      </c>
      <c r="AZ19" s="504"/>
      <c r="BA19" s="504"/>
      <c r="BB19" s="504"/>
      <c r="BC19" s="504"/>
      <c r="BD19" s="504"/>
      <c r="BE19" s="504"/>
      <c r="BF19" s="504"/>
      <c r="BG19" s="504"/>
      <c r="BH19" s="504"/>
      <c r="BI19" s="504"/>
      <c r="BJ19" s="504"/>
      <c r="BK19" s="504"/>
      <c r="BL19" s="504"/>
      <c r="BM19" s="505"/>
      <c r="BN19" s="469">
        <v>16842222</v>
      </c>
      <c r="BO19" s="470"/>
      <c r="BP19" s="470"/>
      <c r="BQ19" s="470"/>
      <c r="BR19" s="470"/>
      <c r="BS19" s="470"/>
      <c r="BT19" s="470"/>
      <c r="BU19" s="471"/>
      <c r="BV19" s="469">
        <v>16177493</v>
      </c>
      <c r="BW19" s="470"/>
      <c r="BX19" s="470"/>
      <c r="BY19" s="470"/>
      <c r="BZ19" s="470"/>
      <c r="CA19" s="470"/>
      <c r="CB19" s="470"/>
      <c r="CC19" s="471"/>
      <c r="CD19" s="201"/>
      <c r="CE19" s="579"/>
      <c r="CF19" s="579"/>
      <c r="CG19" s="579"/>
      <c r="CH19" s="579"/>
      <c r="CI19" s="579"/>
      <c r="CJ19" s="579"/>
      <c r="CK19" s="579"/>
      <c r="CL19" s="579"/>
      <c r="CM19" s="579"/>
      <c r="CN19" s="579"/>
      <c r="CO19" s="579"/>
      <c r="CP19" s="579"/>
      <c r="CQ19" s="579"/>
      <c r="CR19" s="579"/>
      <c r="CS19" s="580"/>
      <c r="CT19" s="466"/>
      <c r="CU19" s="467"/>
      <c r="CV19" s="467"/>
      <c r="CW19" s="467"/>
      <c r="CX19" s="467"/>
      <c r="CY19" s="467"/>
      <c r="CZ19" s="467"/>
      <c r="DA19" s="468"/>
      <c r="DB19" s="466"/>
      <c r="DC19" s="467"/>
      <c r="DD19" s="467"/>
      <c r="DE19" s="467"/>
      <c r="DF19" s="467"/>
      <c r="DG19" s="467"/>
      <c r="DH19" s="467"/>
      <c r="DI19" s="468"/>
      <c r="DJ19" s="186"/>
      <c r="DK19" s="186"/>
      <c r="DL19" s="186"/>
      <c r="DM19" s="186"/>
      <c r="DN19" s="186"/>
      <c r="DO19" s="186"/>
    </row>
    <row r="20" spans="1:119" ht="18.75" customHeight="1" thickBot="1" x14ac:dyDescent="0.2">
      <c r="A20" s="187"/>
      <c r="B20" s="583" t="s">
        <v>160</v>
      </c>
      <c r="C20" s="512"/>
      <c r="D20" s="512"/>
      <c r="E20" s="584"/>
      <c r="F20" s="584"/>
      <c r="G20" s="584"/>
      <c r="H20" s="584"/>
      <c r="I20" s="584"/>
      <c r="J20" s="584"/>
      <c r="K20" s="584"/>
      <c r="L20" s="592">
        <v>10325</v>
      </c>
      <c r="M20" s="592"/>
      <c r="N20" s="592"/>
      <c r="O20" s="592"/>
      <c r="P20" s="592"/>
      <c r="Q20" s="592"/>
      <c r="R20" s="593"/>
      <c r="S20" s="593"/>
      <c r="T20" s="593"/>
      <c r="U20" s="593"/>
      <c r="V20" s="594"/>
      <c r="W20" s="487"/>
      <c r="X20" s="488"/>
      <c r="Y20" s="488"/>
      <c r="Z20" s="488"/>
      <c r="AA20" s="488"/>
      <c r="AB20" s="488"/>
      <c r="AC20" s="595"/>
      <c r="AD20" s="595"/>
      <c r="AE20" s="595"/>
      <c r="AF20" s="595"/>
      <c r="AG20" s="595"/>
      <c r="AH20" s="595"/>
      <c r="AI20" s="595"/>
      <c r="AJ20" s="595"/>
      <c r="AK20" s="595"/>
      <c r="AL20" s="596"/>
      <c r="AM20" s="597"/>
      <c r="AN20" s="524"/>
      <c r="AO20" s="524"/>
      <c r="AP20" s="524"/>
      <c r="AQ20" s="524"/>
      <c r="AR20" s="524"/>
      <c r="AS20" s="524"/>
      <c r="AT20" s="525"/>
      <c r="AU20" s="598"/>
      <c r="AV20" s="599"/>
      <c r="AW20" s="599"/>
      <c r="AX20" s="600"/>
      <c r="AY20" s="503"/>
      <c r="AZ20" s="504"/>
      <c r="BA20" s="504"/>
      <c r="BB20" s="504"/>
      <c r="BC20" s="504"/>
      <c r="BD20" s="504"/>
      <c r="BE20" s="504"/>
      <c r="BF20" s="504"/>
      <c r="BG20" s="504"/>
      <c r="BH20" s="504"/>
      <c r="BI20" s="504"/>
      <c r="BJ20" s="504"/>
      <c r="BK20" s="504"/>
      <c r="BL20" s="504"/>
      <c r="BM20" s="505"/>
      <c r="BN20" s="469"/>
      <c r="BO20" s="470"/>
      <c r="BP20" s="470"/>
      <c r="BQ20" s="470"/>
      <c r="BR20" s="470"/>
      <c r="BS20" s="470"/>
      <c r="BT20" s="470"/>
      <c r="BU20" s="471"/>
      <c r="BV20" s="469"/>
      <c r="BW20" s="470"/>
      <c r="BX20" s="470"/>
      <c r="BY20" s="470"/>
      <c r="BZ20" s="470"/>
      <c r="CA20" s="470"/>
      <c r="CB20" s="470"/>
      <c r="CC20" s="471"/>
      <c r="CD20" s="201"/>
      <c r="CE20" s="579"/>
      <c r="CF20" s="579"/>
      <c r="CG20" s="579"/>
      <c r="CH20" s="579"/>
      <c r="CI20" s="579"/>
      <c r="CJ20" s="579"/>
      <c r="CK20" s="579"/>
      <c r="CL20" s="579"/>
      <c r="CM20" s="579"/>
      <c r="CN20" s="579"/>
      <c r="CO20" s="579"/>
      <c r="CP20" s="579"/>
      <c r="CQ20" s="579"/>
      <c r="CR20" s="579"/>
      <c r="CS20" s="580"/>
      <c r="CT20" s="466"/>
      <c r="CU20" s="467"/>
      <c r="CV20" s="467"/>
      <c r="CW20" s="467"/>
      <c r="CX20" s="467"/>
      <c r="CY20" s="467"/>
      <c r="CZ20" s="467"/>
      <c r="DA20" s="468"/>
      <c r="DB20" s="466"/>
      <c r="DC20" s="467"/>
      <c r="DD20" s="467"/>
      <c r="DE20" s="467"/>
      <c r="DF20" s="467"/>
      <c r="DG20" s="467"/>
      <c r="DH20" s="467"/>
      <c r="DI20" s="468"/>
      <c r="DJ20" s="186"/>
      <c r="DK20" s="186"/>
      <c r="DL20" s="186"/>
      <c r="DM20" s="186"/>
      <c r="DN20" s="186"/>
      <c r="DO20" s="186"/>
    </row>
    <row r="21" spans="1:119" ht="18.75" customHeight="1" x14ac:dyDescent="0.15">
      <c r="A21" s="187"/>
      <c r="B21" s="603" t="s">
        <v>161</v>
      </c>
      <c r="C21" s="604"/>
      <c r="D21" s="604"/>
      <c r="E21" s="604"/>
      <c r="F21" s="604"/>
      <c r="G21" s="604"/>
      <c r="H21" s="604"/>
      <c r="I21" s="604"/>
      <c r="J21" s="604"/>
      <c r="K21" s="604"/>
      <c r="L21" s="604"/>
      <c r="M21" s="604"/>
      <c r="N21" s="604"/>
      <c r="O21" s="604"/>
      <c r="P21" s="604"/>
      <c r="Q21" s="604"/>
      <c r="R21" s="604"/>
      <c r="S21" s="604"/>
      <c r="T21" s="604"/>
      <c r="U21" s="604"/>
      <c r="V21" s="604"/>
      <c r="W21" s="604"/>
      <c r="X21" s="604"/>
      <c r="Y21" s="604"/>
      <c r="Z21" s="604"/>
      <c r="AA21" s="604"/>
      <c r="AB21" s="604"/>
      <c r="AC21" s="604"/>
      <c r="AD21" s="604"/>
      <c r="AE21" s="604"/>
      <c r="AF21" s="604"/>
      <c r="AG21" s="604"/>
      <c r="AH21" s="604"/>
      <c r="AI21" s="604"/>
      <c r="AJ21" s="604"/>
      <c r="AK21" s="604"/>
      <c r="AL21" s="604"/>
      <c r="AM21" s="604"/>
      <c r="AN21" s="604"/>
      <c r="AO21" s="604"/>
      <c r="AP21" s="604"/>
      <c r="AQ21" s="604"/>
      <c r="AR21" s="604"/>
      <c r="AS21" s="604"/>
      <c r="AT21" s="604"/>
      <c r="AU21" s="604"/>
      <c r="AV21" s="604"/>
      <c r="AW21" s="604"/>
      <c r="AX21" s="605"/>
      <c r="AY21" s="503"/>
      <c r="AZ21" s="504"/>
      <c r="BA21" s="504"/>
      <c r="BB21" s="504"/>
      <c r="BC21" s="504"/>
      <c r="BD21" s="504"/>
      <c r="BE21" s="504"/>
      <c r="BF21" s="504"/>
      <c r="BG21" s="504"/>
      <c r="BH21" s="504"/>
      <c r="BI21" s="504"/>
      <c r="BJ21" s="504"/>
      <c r="BK21" s="504"/>
      <c r="BL21" s="504"/>
      <c r="BM21" s="505"/>
      <c r="BN21" s="469"/>
      <c r="BO21" s="470"/>
      <c r="BP21" s="470"/>
      <c r="BQ21" s="470"/>
      <c r="BR21" s="470"/>
      <c r="BS21" s="470"/>
      <c r="BT21" s="470"/>
      <c r="BU21" s="471"/>
      <c r="BV21" s="469"/>
      <c r="BW21" s="470"/>
      <c r="BX21" s="470"/>
      <c r="BY21" s="470"/>
      <c r="BZ21" s="470"/>
      <c r="CA21" s="470"/>
      <c r="CB21" s="470"/>
      <c r="CC21" s="471"/>
      <c r="CD21" s="201"/>
      <c r="CE21" s="579"/>
      <c r="CF21" s="579"/>
      <c r="CG21" s="579"/>
      <c r="CH21" s="579"/>
      <c r="CI21" s="579"/>
      <c r="CJ21" s="579"/>
      <c r="CK21" s="579"/>
      <c r="CL21" s="579"/>
      <c r="CM21" s="579"/>
      <c r="CN21" s="579"/>
      <c r="CO21" s="579"/>
      <c r="CP21" s="579"/>
      <c r="CQ21" s="579"/>
      <c r="CR21" s="579"/>
      <c r="CS21" s="580"/>
      <c r="CT21" s="466"/>
      <c r="CU21" s="467"/>
      <c r="CV21" s="467"/>
      <c r="CW21" s="467"/>
      <c r="CX21" s="467"/>
      <c r="CY21" s="467"/>
      <c r="CZ21" s="467"/>
      <c r="DA21" s="468"/>
      <c r="DB21" s="466"/>
      <c r="DC21" s="467"/>
      <c r="DD21" s="467"/>
      <c r="DE21" s="467"/>
      <c r="DF21" s="467"/>
      <c r="DG21" s="467"/>
      <c r="DH21" s="467"/>
      <c r="DI21" s="468"/>
      <c r="DJ21" s="186"/>
      <c r="DK21" s="186"/>
      <c r="DL21" s="186"/>
      <c r="DM21" s="186"/>
      <c r="DN21" s="186"/>
      <c r="DO21" s="186"/>
    </row>
    <row r="22" spans="1:119" ht="18.75" customHeight="1" thickBot="1" x14ac:dyDescent="0.2">
      <c r="A22" s="187"/>
      <c r="B22" s="606" t="s">
        <v>162</v>
      </c>
      <c r="C22" s="607"/>
      <c r="D22" s="608"/>
      <c r="E22" s="481" t="s">
        <v>1</v>
      </c>
      <c r="F22" s="486"/>
      <c r="G22" s="486"/>
      <c r="H22" s="486"/>
      <c r="I22" s="486"/>
      <c r="J22" s="486"/>
      <c r="K22" s="476"/>
      <c r="L22" s="481" t="s">
        <v>163</v>
      </c>
      <c r="M22" s="486"/>
      <c r="N22" s="486"/>
      <c r="O22" s="486"/>
      <c r="P22" s="476"/>
      <c r="Q22" s="615" t="s">
        <v>164</v>
      </c>
      <c r="R22" s="616"/>
      <c r="S22" s="616"/>
      <c r="T22" s="616"/>
      <c r="U22" s="616"/>
      <c r="V22" s="617"/>
      <c r="W22" s="621" t="s">
        <v>165</v>
      </c>
      <c r="X22" s="607"/>
      <c r="Y22" s="608"/>
      <c r="Z22" s="481" t="s">
        <v>1</v>
      </c>
      <c r="AA22" s="486"/>
      <c r="AB22" s="486"/>
      <c r="AC22" s="486"/>
      <c r="AD22" s="486"/>
      <c r="AE22" s="486"/>
      <c r="AF22" s="486"/>
      <c r="AG22" s="476"/>
      <c r="AH22" s="634" t="s">
        <v>166</v>
      </c>
      <c r="AI22" s="486"/>
      <c r="AJ22" s="486"/>
      <c r="AK22" s="486"/>
      <c r="AL22" s="476"/>
      <c r="AM22" s="634" t="s">
        <v>167</v>
      </c>
      <c r="AN22" s="635"/>
      <c r="AO22" s="635"/>
      <c r="AP22" s="635"/>
      <c r="AQ22" s="635"/>
      <c r="AR22" s="636"/>
      <c r="AS22" s="615" t="s">
        <v>164</v>
      </c>
      <c r="AT22" s="616"/>
      <c r="AU22" s="616"/>
      <c r="AV22" s="616"/>
      <c r="AW22" s="616"/>
      <c r="AX22" s="640"/>
      <c r="AY22" s="642"/>
      <c r="AZ22" s="643"/>
      <c r="BA22" s="643"/>
      <c r="BB22" s="643"/>
      <c r="BC22" s="643"/>
      <c r="BD22" s="643"/>
      <c r="BE22" s="643"/>
      <c r="BF22" s="643"/>
      <c r="BG22" s="643"/>
      <c r="BH22" s="643"/>
      <c r="BI22" s="643"/>
      <c r="BJ22" s="643"/>
      <c r="BK22" s="643"/>
      <c r="BL22" s="643"/>
      <c r="BM22" s="644"/>
      <c r="BN22" s="645"/>
      <c r="BO22" s="646"/>
      <c r="BP22" s="646"/>
      <c r="BQ22" s="646"/>
      <c r="BR22" s="646"/>
      <c r="BS22" s="646"/>
      <c r="BT22" s="646"/>
      <c r="BU22" s="647"/>
      <c r="BV22" s="645"/>
      <c r="BW22" s="646"/>
      <c r="BX22" s="646"/>
      <c r="BY22" s="646"/>
      <c r="BZ22" s="646"/>
      <c r="CA22" s="646"/>
      <c r="CB22" s="646"/>
      <c r="CC22" s="647"/>
      <c r="CD22" s="201"/>
      <c r="CE22" s="579"/>
      <c r="CF22" s="579"/>
      <c r="CG22" s="579"/>
      <c r="CH22" s="579"/>
      <c r="CI22" s="579"/>
      <c r="CJ22" s="579"/>
      <c r="CK22" s="579"/>
      <c r="CL22" s="579"/>
      <c r="CM22" s="579"/>
      <c r="CN22" s="579"/>
      <c r="CO22" s="579"/>
      <c r="CP22" s="579"/>
      <c r="CQ22" s="579"/>
      <c r="CR22" s="579"/>
      <c r="CS22" s="580"/>
      <c r="CT22" s="466"/>
      <c r="CU22" s="467"/>
      <c r="CV22" s="467"/>
      <c r="CW22" s="467"/>
      <c r="CX22" s="467"/>
      <c r="CY22" s="467"/>
      <c r="CZ22" s="467"/>
      <c r="DA22" s="468"/>
      <c r="DB22" s="466"/>
      <c r="DC22" s="467"/>
      <c r="DD22" s="467"/>
      <c r="DE22" s="467"/>
      <c r="DF22" s="467"/>
      <c r="DG22" s="467"/>
      <c r="DH22" s="467"/>
      <c r="DI22" s="468"/>
      <c r="DJ22" s="186"/>
      <c r="DK22" s="186"/>
      <c r="DL22" s="186"/>
      <c r="DM22" s="186"/>
      <c r="DN22" s="186"/>
      <c r="DO22" s="186"/>
    </row>
    <row r="23" spans="1:119" ht="18.75" customHeight="1" x14ac:dyDescent="0.15">
      <c r="A23" s="187"/>
      <c r="B23" s="609"/>
      <c r="C23" s="610"/>
      <c r="D23" s="611"/>
      <c r="E23" s="455"/>
      <c r="F23" s="460"/>
      <c r="G23" s="460"/>
      <c r="H23" s="460"/>
      <c r="I23" s="460"/>
      <c r="J23" s="460"/>
      <c r="K23" s="449"/>
      <c r="L23" s="455"/>
      <c r="M23" s="460"/>
      <c r="N23" s="460"/>
      <c r="O23" s="460"/>
      <c r="P23" s="449"/>
      <c r="Q23" s="618"/>
      <c r="R23" s="619"/>
      <c r="S23" s="619"/>
      <c r="T23" s="619"/>
      <c r="U23" s="619"/>
      <c r="V23" s="620"/>
      <c r="W23" s="622"/>
      <c r="X23" s="610"/>
      <c r="Y23" s="611"/>
      <c r="Z23" s="455"/>
      <c r="AA23" s="460"/>
      <c r="AB23" s="460"/>
      <c r="AC23" s="460"/>
      <c r="AD23" s="460"/>
      <c r="AE23" s="460"/>
      <c r="AF23" s="460"/>
      <c r="AG23" s="449"/>
      <c r="AH23" s="455"/>
      <c r="AI23" s="460"/>
      <c r="AJ23" s="460"/>
      <c r="AK23" s="460"/>
      <c r="AL23" s="449"/>
      <c r="AM23" s="637"/>
      <c r="AN23" s="638"/>
      <c r="AO23" s="638"/>
      <c r="AP23" s="638"/>
      <c r="AQ23" s="638"/>
      <c r="AR23" s="639"/>
      <c r="AS23" s="618"/>
      <c r="AT23" s="619"/>
      <c r="AU23" s="619"/>
      <c r="AV23" s="619"/>
      <c r="AW23" s="619"/>
      <c r="AX23" s="641"/>
      <c r="AY23" s="429" t="s">
        <v>168</v>
      </c>
      <c r="AZ23" s="430"/>
      <c r="BA23" s="430"/>
      <c r="BB23" s="430"/>
      <c r="BC23" s="430"/>
      <c r="BD23" s="430"/>
      <c r="BE23" s="430"/>
      <c r="BF23" s="430"/>
      <c r="BG23" s="430"/>
      <c r="BH23" s="430"/>
      <c r="BI23" s="430"/>
      <c r="BJ23" s="430"/>
      <c r="BK23" s="430"/>
      <c r="BL23" s="430"/>
      <c r="BM23" s="431"/>
      <c r="BN23" s="469">
        <v>32395589</v>
      </c>
      <c r="BO23" s="470"/>
      <c r="BP23" s="470"/>
      <c r="BQ23" s="470"/>
      <c r="BR23" s="470"/>
      <c r="BS23" s="470"/>
      <c r="BT23" s="470"/>
      <c r="BU23" s="471"/>
      <c r="BV23" s="469">
        <v>32558486</v>
      </c>
      <c r="BW23" s="470"/>
      <c r="BX23" s="470"/>
      <c r="BY23" s="470"/>
      <c r="BZ23" s="470"/>
      <c r="CA23" s="470"/>
      <c r="CB23" s="470"/>
      <c r="CC23" s="471"/>
      <c r="CD23" s="201"/>
      <c r="CE23" s="579"/>
      <c r="CF23" s="579"/>
      <c r="CG23" s="579"/>
      <c r="CH23" s="579"/>
      <c r="CI23" s="579"/>
      <c r="CJ23" s="579"/>
      <c r="CK23" s="579"/>
      <c r="CL23" s="579"/>
      <c r="CM23" s="579"/>
      <c r="CN23" s="579"/>
      <c r="CO23" s="579"/>
      <c r="CP23" s="579"/>
      <c r="CQ23" s="579"/>
      <c r="CR23" s="579"/>
      <c r="CS23" s="580"/>
      <c r="CT23" s="466"/>
      <c r="CU23" s="467"/>
      <c r="CV23" s="467"/>
      <c r="CW23" s="467"/>
      <c r="CX23" s="467"/>
      <c r="CY23" s="467"/>
      <c r="CZ23" s="467"/>
      <c r="DA23" s="468"/>
      <c r="DB23" s="466"/>
      <c r="DC23" s="467"/>
      <c r="DD23" s="467"/>
      <c r="DE23" s="467"/>
      <c r="DF23" s="467"/>
      <c r="DG23" s="467"/>
      <c r="DH23" s="467"/>
      <c r="DI23" s="468"/>
      <c r="DJ23" s="186"/>
      <c r="DK23" s="186"/>
      <c r="DL23" s="186"/>
      <c r="DM23" s="186"/>
      <c r="DN23" s="186"/>
      <c r="DO23" s="186"/>
    </row>
    <row r="24" spans="1:119" ht="18.75" customHeight="1" thickBot="1" x14ac:dyDescent="0.2">
      <c r="A24" s="187"/>
      <c r="B24" s="609"/>
      <c r="C24" s="610"/>
      <c r="D24" s="611"/>
      <c r="E24" s="519" t="s">
        <v>169</v>
      </c>
      <c r="F24" s="499"/>
      <c r="G24" s="499"/>
      <c r="H24" s="499"/>
      <c r="I24" s="499"/>
      <c r="J24" s="499"/>
      <c r="K24" s="500"/>
      <c r="L24" s="520">
        <v>1</v>
      </c>
      <c r="M24" s="521"/>
      <c r="N24" s="521"/>
      <c r="O24" s="521"/>
      <c r="P24" s="563"/>
      <c r="Q24" s="520">
        <v>5929</v>
      </c>
      <c r="R24" s="521"/>
      <c r="S24" s="521"/>
      <c r="T24" s="521"/>
      <c r="U24" s="521"/>
      <c r="V24" s="563"/>
      <c r="W24" s="622"/>
      <c r="X24" s="610"/>
      <c r="Y24" s="611"/>
      <c r="Z24" s="519" t="s">
        <v>170</v>
      </c>
      <c r="AA24" s="499"/>
      <c r="AB24" s="499"/>
      <c r="AC24" s="499"/>
      <c r="AD24" s="499"/>
      <c r="AE24" s="499"/>
      <c r="AF24" s="499"/>
      <c r="AG24" s="500"/>
      <c r="AH24" s="520">
        <v>336</v>
      </c>
      <c r="AI24" s="521"/>
      <c r="AJ24" s="521"/>
      <c r="AK24" s="521"/>
      <c r="AL24" s="563"/>
      <c r="AM24" s="520">
        <v>1135344</v>
      </c>
      <c r="AN24" s="521"/>
      <c r="AO24" s="521"/>
      <c r="AP24" s="521"/>
      <c r="AQ24" s="521"/>
      <c r="AR24" s="563"/>
      <c r="AS24" s="520">
        <v>3379</v>
      </c>
      <c r="AT24" s="521"/>
      <c r="AU24" s="521"/>
      <c r="AV24" s="521"/>
      <c r="AW24" s="521"/>
      <c r="AX24" s="522"/>
      <c r="AY24" s="642" t="s">
        <v>171</v>
      </c>
      <c r="AZ24" s="643"/>
      <c r="BA24" s="643"/>
      <c r="BB24" s="643"/>
      <c r="BC24" s="643"/>
      <c r="BD24" s="643"/>
      <c r="BE24" s="643"/>
      <c r="BF24" s="643"/>
      <c r="BG24" s="643"/>
      <c r="BH24" s="643"/>
      <c r="BI24" s="643"/>
      <c r="BJ24" s="643"/>
      <c r="BK24" s="643"/>
      <c r="BL24" s="643"/>
      <c r="BM24" s="644"/>
      <c r="BN24" s="469">
        <v>19306606</v>
      </c>
      <c r="BO24" s="470"/>
      <c r="BP24" s="470"/>
      <c r="BQ24" s="470"/>
      <c r="BR24" s="470"/>
      <c r="BS24" s="470"/>
      <c r="BT24" s="470"/>
      <c r="BU24" s="471"/>
      <c r="BV24" s="469">
        <v>20371985</v>
      </c>
      <c r="BW24" s="470"/>
      <c r="BX24" s="470"/>
      <c r="BY24" s="470"/>
      <c r="BZ24" s="470"/>
      <c r="CA24" s="470"/>
      <c r="CB24" s="470"/>
      <c r="CC24" s="471"/>
      <c r="CD24" s="201"/>
      <c r="CE24" s="579"/>
      <c r="CF24" s="579"/>
      <c r="CG24" s="579"/>
      <c r="CH24" s="579"/>
      <c r="CI24" s="579"/>
      <c r="CJ24" s="579"/>
      <c r="CK24" s="579"/>
      <c r="CL24" s="579"/>
      <c r="CM24" s="579"/>
      <c r="CN24" s="579"/>
      <c r="CO24" s="579"/>
      <c r="CP24" s="579"/>
      <c r="CQ24" s="579"/>
      <c r="CR24" s="579"/>
      <c r="CS24" s="580"/>
      <c r="CT24" s="466"/>
      <c r="CU24" s="467"/>
      <c r="CV24" s="467"/>
      <c r="CW24" s="467"/>
      <c r="CX24" s="467"/>
      <c r="CY24" s="467"/>
      <c r="CZ24" s="467"/>
      <c r="DA24" s="468"/>
      <c r="DB24" s="466"/>
      <c r="DC24" s="467"/>
      <c r="DD24" s="467"/>
      <c r="DE24" s="467"/>
      <c r="DF24" s="467"/>
      <c r="DG24" s="467"/>
      <c r="DH24" s="467"/>
      <c r="DI24" s="468"/>
      <c r="DJ24" s="186"/>
      <c r="DK24" s="186"/>
      <c r="DL24" s="186"/>
      <c r="DM24" s="186"/>
      <c r="DN24" s="186"/>
      <c r="DO24" s="186"/>
    </row>
    <row r="25" spans="1:119" s="186" customFormat="1" ht="18.75" customHeight="1" x14ac:dyDescent="0.15">
      <c r="A25" s="187"/>
      <c r="B25" s="609"/>
      <c r="C25" s="610"/>
      <c r="D25" s="611"/>
      <c r="E25" s="519" t="s">
        <v>172</v>
      </c>
      <c r="F25" s="499"/>
      <c r="G25" s="499"/>
      <c r="H25" s="499"/>
      <c r="I25" s="499"/>
      <c r="J25" s="499"/>
      <c r="K25" s="500"/>
      <c r="L25" s="520">
        <v>1</v>
      </c>
      <c r="M25" s="521"/>
      <c r="N25" s="521"/>
      <c r="O25" s="521"/>
      <c r="P25" s="563"/>
      <c r="Q25" s="520">
        <v>6780</v>
      </c>
      <c r="R25" s="521"/>
      <c r="S25" s="521"/>
      <c r="T25" s="521"/>
      <c r="U25" s="521"/>
      <c r="V25" s="563"/>
      <c r="W25" s="622"/>
      <c r="X25" s="610"/>
      <c r="Y25" s="611"/>
      <c r="Z25" s="519" t="s">
        <v>173</v>
      </c>
      <c r="AA25" s="499"/>
      <c r="AB25" s="499"/>
      <c r="AC25" s="499"/>
      <c r="AD25" s="499"/>
      <c r="AE25" s="499"/>
      <c r="AF25" s="499"/>
      <c r="AG25" s="500"/>
      <c r="AH25" s="520" t="s">
        <v>136</v>
      </c>
      <c r="AI25" s="521"/>
      <c r="AJ25" s="521"/>
      <c r="AK25" s="521"/>
      <c r="AL25" s="563"/>
      <c r="AM25" s="520" t="s">
        <v>136</v>
      </c>
      <c r="AN25" s="521"/>
      <c r="AO25" s="521"/>
      <c r="AP25" s="521"/>
      <c r="AQ25" s="521"/>
      <c r="AR25" s="563"/>
      <c r="AS25" s="520" t="s">
        <v>136</v>
      </c>
      <c r="AT25" s="521"/>
      <c r="AU25" s="521"/>
      <c r="AV25" s="521"/>
      <c r="AW25" s="521"/>
      <c r="AX25" s="522"/>
      <c r="AY25" s="429" t="s">
        <v>174</v>
      </c>
      <c r="AZ25" s="430"/>
      <c r="BA25" s="430"/>
      <c r="BB25" s="430"/>
      <c r="BC25" s="430"/>
      <c r="BD25" s="430"/>
      <c r="BE25" s="430"/>
      <c r="BF25" s="430"/>
      <c r="BG25" s="430"/>
      <c r="BH25" s="430"/>
      <c r="BI25" s="430"/>
      <c r="BJ25" s="430"/>
      <c r="BK25" s="430"/>
      <c r="BL25" s="430"/>
      <c r="BM25" s="431"/>
      <c r="BN25" s="432">
        <v>5250936</v>
      </c>
      <c r="BO25" s="433"/>
      <c r="BP25" s="433"/>
      <c r="BQ25" s="433"/>
      <c r="BR25" s="433"/>
      <c r="BS25" s="433"/>
      <c r="BT25" s="433"/>
      <c r="BU25" s="434"/>
      <c r="BV25" s="432">
        <v>4607570</v>
      </c>
      <c r="BW25" s="433"/>
      <c r="BX25" s="433"/>
      <c r="BY25" s="433"/>
      <c r="BZ25" s="433"/>
      <c r="CA25" s="433"/>
      <c r="CB25" s="433"/>
      <c r="CC25" s="434"/>
      <c r="CD25" s="201"/>
      <c r="CE25" s="579"/>
      <c r="CF25" s="579"/>
      <c r="CG25" s="579"/>
      <c r="CH25" s="579"/>
      <c r="CI25" s="579"/>
      <c r="CJ25" s="579"/>
      <c r="CK25" s="579"/>
      <c r="CL25" s="579"/>
      <c r="CM25" s="579"/>
      <c r="CN25" s="579"/>
      <c r="CO25" s="579"/>
      <c r="CP25" s="579"/>
      <c r="CQ25" s="579"/>
      <c r="CR25" s="579"/>
      <c r="CS25" s="580"/>
      <c r="CT25" s="466"/>
      <c r="CU25" s="467"/>
      <c r="CV25" s="467"/>
      <c r="CW25" s="467"/>
      <c r="CX25" s="467"/>
      <c r="CY25" s="467"/>
      <c r="CZ25" s="467"/>
      <c r="DA25" s="468"/>
      <c r="DB25" s="466"/>
      <c r="DC25" s="467"/>
      <c r="DD25" s="467"/>
      <c r="DE25" s="467"/>
      <c r="DF25" s="467"/>
      <c r="DG25" s="467"/>
      <c r="DH25" s="467"/>
      <c r="DI25" s="468"/>
    </row>
    <row r="26" spans="1:119" s="186" customFormat="1" ht="18.75" customHeight="1" x14ac:dyDescent="0.15">
      <c r="A26" s="187"/>
      <c r="B26" s="609"/>
      <c r="C26" s="610"/>
      <c r="D26" s="611"/>
      <c r="E26" s="519" t="s">
        <v>175</v>
      </c>
      <c r="F26" s="499"/>
      <c r="G26" s="499"/>
      <c r="H26" s="499"/>
      <c r="I26" s="499"/>
      <c r="J26" s="499"/>
      <c r="K26" s="500"/>
      <c r="L26" s="520">
        <v>1</v>
      </c>
      <c r="M26" s="521"/>
      <c r="N26" s="521"/>
      <c r="O26" s="521"/>
      <c r="P26" s="563"/>
      <c r="Q26" s="520">
        <v>6100</v>
      </c>
      <c r="R26" s="521"/>
      <c r="S26" s="521"/>
      <c r="T26" s="521"/>
      <c r="U26" s="521"/>
      <c r="V26" s="563"/>
      <c r="W26" s="622"/>
      <c r="X26" s="610"/>
      <c r="Y26" s="611"/>
      <c r="Z26" s="519" t="s">
        <v>176</v>
      </c>
      <c r="AA26" s="632"/>
      <c r="AB26" s="632"/>
      <c r="AC26" s="632"/>
      <c r="AD26" s="632"/>
      <c r="AE26" s="632"/>
      <c r="AF26" s="632"/>
      <c r="AG26" s="633"/>
      <c r="AH26" s="520">
        <v>24</v>
      </c>
      <c r="AI26" s="521"/>
      <c r="AJ26" s="521"/>
      <c r="AK26" s="521"/>
      <c r="AL26" s="563"/>
      <c r="AM26" s="520">
        <v>86136</v>
      </c>
      <c r="AN26" s="521"/>
      <c r="AO26" s="521"/>
      <c r="AP26" s="521"/>
      <c r="AQ26" s="521"/>
      <c r="AR26" s="563"/>
      <c r="AS26" s="520">
        <v>3589</v>
      </c>
      <c r="AT26" s="521"/>
      <c r="AU26" s="521"/>
      <c r="AV26" s="521"/>
      <c r="AW26" s="521"/>
      <c r="AX26" s="522"/>
      <c r="AY26" s="472" t="s">
        <v>177</v>
      </c>
      <c r="AZ26" s="473"/>
      <c r="BA26" s="473"/>
      <c r="BB26" s="473"/>
      <c r="BC26" s="473"/>
      <c r="BD26" s="473"/>
      <c r="BE26" s="473"/>
      <c r="BF26" s="473"/>
      <c r="BG26" s="473"/>
      <c r="BH26" s="473"/>
      <c r="BI26" s="473"/>
      <c r="BJ26" s="473"/>
      <c r="BK26" s="473"/>
      <c r="BL26" s="473"/>
      <c r="BM26" s="474"/>
      <c r="BN26" s="469" t="s">
        <v>136</v>
      </c>
      <c r="BO26" s="470"/>
      <c r="BP26" s="470"/>
      <c r="BQ26" s="470"/>
      <c r="BR26" s="470"/>
      <c r="BS26" s="470"/>
      <c r="BT26" s="470"/>
      <c r="BU26" s="471"/>
      <c r="BV26" s="469" t="s">
        <v>136</v>
      </c>
      <c r="BW26" s="470"/>
      <c r="BX26" s="470"/>
      <c r="BY26" s="470"/>
      <c r="BZ26" s="470"/>
      <c r="CA26" s="470"/>
      <c r="CB26" s="470"/>
      <c r="CC26" s="471"/>
      <c r="CD26" s="201"/>
      <c r="CE26" s="579"/>
      <c r="CF26" s="579"/>
      <c r="CG26" s="579"/>
      <c r="CH26" s="579"/>
      <c r="CI26" s="579"/>
      <c r="CJ26" s="579"/>
      <c r="CK26" s="579"/>
      <c r="CL26" s="579"/>
      <c r="CM26" s="579"/>
      <c r="CN26" s="579"/>
      <c r="CO26" s="579"/>
      <c r="CP26" s="579"/>
      <c r="CQ26" s="579"/>
      <c r="CR26" s="579"/>
      <c r="CS26" s="580"/>
      <c r="CT26" s="466"/>
      <c r="CU26" s="467"/>
      <c r="CV26" s="467"/>
      <c r="CW26" s="467"/>
      <c r="CX26" s="467"/>
      <c r="CY26" s="467"/>
      <c r="CZ26" s="467"/>
      <c r="DA26" s="468"/>
      <c r="DB26" s="466"/>
      <c r="DC26" s="467"/>
      <c r="DD26" s="467"/>
      <c r="DE26" s="467"/>
      <c r="DF26" s="467"/>
      <c r="DG26" s="467"/>
      <c r="DH26" s="467"/>
      <c r="DI26" s="468"/>
    </row>
    <row r="27" spans="1:119" ht="18.75" customHeight="1" thickBot="1" x14ac:dyDescent="0.2">
      <c r="A27" s="187"/>
      <c r="B27" s="609"/>
      <c r="C27" s="610"/>
      <c r="D27" s="611"/>
      <c r="E27" s="519" t="s">
        <v>178</v>
      </c>
      <c r="F27" s="499"/>
      <c r="G27" s="499"/>
      <c r="H27" s="499"/>
      <c r="I27" s="499"/>
      <c r="J27" s="499"/>
      <c r="K27" s="500"/>
      <c r="L27" s="520">
        <v>1</v>
      </c>
      <c r="M27" s="521"/>
      <c r="N27" s="521"/>
      <c r="O27" s="521"/>
      <c r="P27" s="563"/>
      <c r="Q27" s="520">
        <v>3940</v>
      </c>
      <c r="R27" s="521"/>
      <c r="S27" s="521"/>
      <c r="T27" s="521"/>
      <c r="U27" s="521"/>
      <c r="V27" s="563"/>
      <c r="W27" s="622"/>
      <c r="X27" s="610"/>
      <c r="Y27" s="611"/>
      <c r="Z27" s="519" t="s">
        <v>179</v>
      </c>
      <c r="AA27" s="499"/>
      <c r="AB27" s="499"/>
      <c r="AC27" s="499"/>
      <c r="AD27" s="499"/>
      <c r="AE27" s="499"/>
      <c r="AF27" s="499"/>
      <c r="AG27" s="500"/>
      <c r="AH27" s="520">
        <v>12</v>
      </c>
      <c r="AI27" s="521"/>
      <c r="AJ27" s="521"/>
      <c r="AK27" s="521"/>
      <c r="AL27" s="563"/>
      <c r="AM27" s="520">
        <v>32580</v>
      </c>
      <c r="AN27" s="521"/>
      <c r="AO27" s="521"/>
      <c r="AP27" s="521"/>
      <c r="AQ27" s="521"/>
      <c r="AR27" s="563"/>
      <c r="AS27" s="520">
        <v>2715</v>
      </c>
      <c r="AT27" s="521"/>
      <c r="AU27" s="521"/>
      <c r="AV27" s="521"/>
      <c r="AW27" s="521"/>
      <c r="AX27" s="522"/>
      <c r="AY27" s="564" t="s">
        <v>180</v>
      </c>
      <c r="AZ27" s="565"/>
      <c r="BA27" s="565"/>
      <c r="BB27" s="565"/>
      <c r="BC27" s="565"/>
      <c r="BD27" s="565"/>
      <c r="BE27" s="565"/>
      <c r="BF27" s="565"/>
      <c r="BG27" s="565"/>
      <c r="BH27" s="565"/>
      <c r="BI27" s="565"/>
      <c r="BJ27" s="565"/>
      <c r="BK27" s="565"/>
      <c r="BL27" s="565"/>
      <c r="BM27" s="566"/>
      <c r="BN27" s="645">
        <v>561900</v>
      </c>
      <c r="BO27" s="646"/>
      <c r="BP27" s="646"/>
      <c r="BQ27" s="646"/>
      <c r="BR27" s="646"/>
      <c r="BS27" s="646"/>
      <c r="BT27" s="646"/>
      <c r="BU27" s="647"/>
      <c r="BV27" s="645">
        <v>561900</v>
      </c>
      <c r="BW27" s="646"/>
      <c r="BX27" s="646"/>
      <c r="BY27" s="646"/>
      <c r="BZ27" s="646"/>
      <c r="CA27" s="646"/>
      <c r="CB27" s="646"/>
      <c r="CC27" s="647"/>
      <c r="CD27" s="203"/>
      <c r="CE27" s="579"/>
      <c r="CF27" s="579"/>
      <c r="CG27" s="579"/>
      <c r="CH27" s="579"/>
      <c r="CI27" s="579"/>
      <c r="CJ27" s="579"/>
      <c r="CK27" s="579"/>
      <c r="CL27" s="579"/>
      <c r="CM27" s="579"/>
      <c r="CN27" s="579"/>
      <c r="CO27" s="579"/>
      <c r="CP27" s="579"/>
      <c r="CQ27" s="579"/>
      <c r="CR27" s="579"/>
      <c r="CS27" s="580"/>
      <c r="CT27" s="466"/>
      <c r="CU27" s="467"/>
      <c r="CV27" s="467"/>
      <c r="CW27" s="467"/>
      <c r="CX27" s="467"/>
      <c r="CY27" s="467"/>
      <c r="CZ27" s="467"/>
      <c r="DA27" s="468"/>
      <c r="DB27" s="466"/>
      <c r="DC27" s="467"/>
      <c r="DD27" s="467"/>
      <c r="DE27" s="467"/>
      <c r="DF27" s="467"/>
      <c r="DG27" s="467"/>
      <c r="DH27" s="467"/>
      <c r="DI27" s="468"/>
      <c r="DJ27" s="186"/>
      <c r="DK27" s="186"/>
      <c r="DL27" s="186"/>
      <c r="DM27" s="186"/>
      <c r="DN27" s="186"/>
      <c r="DO27" s="186"/>
    </row>
    <row r="28" spans="1:119" ht="18.75" customHeight="1" x14ac:dyDescent="0.15">
      <c r="A28" s="187"/>
      <c r="B28" s="609"/>
      <c r="C28" s="610"/>
      <c r="D28" s="611"/>
      <c r="E28" s="519" t="s">
        <v>181</v>
      </c>
      <c r="F28" s="499"/>
      <c r="G28" s="499"/>
      <c r="H28" s="499"/>
      <c r="I28" s="499"/>
      <c r="J28" s="499"/>
      <c r="K28" s="500"/>
      <c r="L28" s="520">
        <v>1</v>
      </c>
      <c r="M28" s="521"/>
      <c r="N28" s="521"/>
      <c r="O28" s="521"/>
      <c r="P28" s="563"/>
      <c r="Q28" s="520">
        <v>3470</v>
      </c>
      <c r="R28" s="521"/>
      <c r="S28" s="521"/>
      <c r="T28" s="521"/>
      <c r="U28" s="521"/>
      <c r="V28" s="563"/>
      <c r="W28" s="622"/>
      <c r="X28" s="610"/>
      <c r="Y28" s="611"/>
      <c r="Z28" s="519" t="s">
        <v>182</v>
      </c>
      <c r="AA28" s="499"/>
      <c r="AB28" s="499"/>
      <c r="AC28" s="499"/>
      <c r="AD28" s="499"/>
      <c r="AE28" s="499"/>
      <c r="AF28" s="499"/>
      <c r="AG28" s="500"/>
      <c r="AH28" s="520" t="s">
        <v>136</v>
      </c>
      <c r="AI28" s="521"/>
      <c r="AJ28" s="521"/>
      <c r="AK28" s="521"/>
      <c r="AL28" s="563"/>
      <c r="AM28" s="520" t="s">
        <v>136</v>
      </c>
      <c r="AN28" s="521"/>
      <c r="AO28" s="521"/>
      <c r="AP28" s="521"/>
      <c r="AQ28" s="521"/>
      <c r="AR28" s="563"/>
      <c r="AS28" s="520" t="s">
        <v>136</v>
      </c>
      <c r="AT28" s="521"/>
      <c r="AU28" s="521"/>
      <c r="AV28" s="521"/>
      <c r="AW28" s="521"/>
      <c r="AX28" s="522"/>
      <c r="AY28" s="648" t="s">
        <v>183</v>
      </c>
      <c r="AZ28" s="649"/>
      <c r="BA28" s="649"/>
      <c r="BB28" s="650"/>
      <c r="BC28" s="429" t="s">
        <v>48</v>
      </c>
      <c r="BD28" s="430"/>
      <c r="BE28" s="430"/>
      <c r="BF28" s="430"/>
      <c r="BG28" s="430"/>
      <c r="BH28" s="430"/>
      <c r="BI28" s="430"/>
      <c r="BJ28" s="430"/>
      <c r="BK28" s="430"/>
      <c r="BL28" s="430"/>
      <c r="BM28" s="431"/>
      <c r="BN28" s="432">
        <v>8380631</v>
      </c>
      <c r="BO28" s="433"/>
      <c r="BP28" s="433"/>
      <c r="BQ28" s="433"/>
      <c r="BR28" s="433"/>
      <c r="BS28" s="433"/>
      <c r="BT28" s="433"/>
      <c r="BU28" s="434"/>
      <c r="BV28" s="432">
        <v>8145092</v>
      </c>
      <c r="BW28" s="433"/>
      <c r="BX28" s="433"/>
      <c r="BY28" s="433"/>
      <c r="BZ28" s="433"/>
      <c r="CA28" s="433"/>
      <c r="CB28" s="433"/>
      <c r="CC28" s="434"/>
      <c r="CD28" s="201"/>
      <c r="CE28" s="579"/>
      <c r="CF28" s="579"/>
      <c r="CG28" s="579"/>
      <c r="CH28" s="579"/>
      <c r="CI28" s="579"/>
      <c r="CJ28" s="579"/>
      <c r="CK28" s="579"/>
      <c r="CL28" s="579"/>
      <c r="CM28" s="579"/>
      <c r="CN28" s="579"/>
      <c r="CO28" s="579"/>
      <c r="CP28" s="579"/>
      <c r="CQ28" s="579"/>
      <c r="CR28" s="579"/>
      <c r="CS28" s="580"/>
      <c r="CT28" s="466"/>
      <c r="CU28" s="467"/>
      <c r="CV28" s="467"/>
      <c r="CW28" s="467"/>
      <c r="CX28" s="467"/>
      <c r="CY28" s="467"/>
      <c r="CZ28" s="467"/>
      <c r="DA28" s="468"/>
      <c r="DB28" s="466"/>
      <c r="DC28" s="467"/>
      <c r="DD28" s="467"/>
      <c r="DE28" s="467"/>
      <c r="DF28" s="467"/>
      <c r="DG28" s="467"/>
      <c r="DH28" s="467"/>
      <c r="DI28" s="468"/>
      <c r="DJ28" s="186"/>
      <c r="DK28" s="186"/>
      <c r="DL28" s="186"/>
      <c r="DM28" s="186"/>
      <c r="DN28" s="186"/>
      <c r="DO28" s="186"/>
    </row>
    <row r="29" spans="1:119" ht="18.75" customHeight="1" x14ac:dyDescent="0.15">
      <c r="A29" s="187"/>
      <c r="B29" s="609"/>
      <c r="C29" s="610"/>
      <c r="D29" s="611"/>
      <c r="E29" s="519" t="s">
        <v>184</v>
      </c>
      <c r="F29" s="499"/>
      <c r="G29" s="499"/>
      <c r="H29" s="499"/>
      <c r="I29" s="499"/>
      <c r="J29" s="499"/>
      <c r="K29" s="500"/>
      <c r="L29" s="520">
        <v>20</v>
      </c>
      <c r="M29" s="521"/>
      <c r="N29" s="521"/>
      <c r="O29" s="521"/>
      <c r="P29" s="563"/>
      <c r="Q29" s="520">
        <v>3150</v>
      </c>
      <c r="R29" s="521"/>
      <c r="S29" s="521"/>
      <c r="T29" s="521"/>
      <c r="U29" s="521"/>
      <c r="V29" s="563"/>
      <c r="W29" s="623"/>
      <c r="X29" s="624"/>
      <c r="Y29" s="625"/>
      <c r="Z29" s="519" t="s">
        <v>185</v>
      </c>
      <c r="AA29" s="499"/>
      <c r="AB29" s="499"/>
      <c r="AC29" s="499"/>
      <c r="AD29" s="499"/>
      <c r="AE29" s="499"/>
      <c r="AF29" s="499"/>
      <c r="AG29" s="500"/>
      <c r="AH29" s="520">
        <v>348</v>
      </c>
      <c r="AI29" s="521"/>
      <c r="AJ29" s="521"/>
      <c r="AK29" s="521"/>
      <c r="AL29" s="563"/>
      <c r="AM29" s="520">
        <v>1167924</v>
      </c>
      <c r="AN29" s="521"/>
      <c r="AO29" s="521"/>
      <c r="AP29" s="521"/>
      <c r="AQ29" s="521"/>
      <c r="AR29" s="563"/>
      <c r="AS29" s="520">
        <v>3356</v>
      </c>
      <c r="AT29" s="521"/>
      <c r="AU29" s="521"/>
      <c r="AV29" s="521"/>
      <c r="AW29" s="521"/>
      <c r="AX29" s="522"/>
      <c r="AY29" s="651"/>
      <c r="AZ29" s="652"/>
      <c r="BA29" s="652"/>
      <c r="BB29" s="653"/>
      <c r="BC29" s="503" t="s">
        <v>186</v>
      </c>
      <c r="BD29" s="504"/>
      <c r="BE29" s="504"/>
      <c r="BF29" s="504"/>
      <c r="BG29" s="504"/>
      <c r="BH29" s="504"/>
      <c r="BI29" s="504"/>
      <c r="BJ29" s="504"/>
      <c r="BK29" s="504"/>
      <c r="BL29" s="504"/>
      <c r="BM29" s="505"/>
      <c r="BN29" s="469">
        <v>8717879</v>
      </c>
      <c r="BO29" s="470"/>
      <c r="BP29" s="470"/>
      <c r="BQ29" s="470"/>
      <c r="BR29" s="470"/>
      <c r="BS29" s="470"/>
      <c r="BT29" s="470"/>
      <c r="BU29" s="471"/>
      <c r="BV29" s="469">
        <v>8705312</v>
      </c>
      <c r="BW29" s="470"/>
      <c r="BX29" s="470"/>
      <c r="BY29" s="470"/>
      <c r="BZ29" s="470"/>
      <c r="CA29" s="470"/>
      <c r="CB29" s="470"/>
      <c r="CC29" s="471"/>
      <c r="CD29" s="203"/>
      <c r="CE29" s="579"/>
      <c r="CF29" s="579"/>
      <c r="CG29" s="579"/>
      <c r="CH29" s="579"/>
      <c r="CI29" s="579"/>
      <c r="CJ29" s="579"/>
      <c r="CK29" s="579"/>
      <c r="CL29" s="579"/>
      <c r="CM29" s="579"/>
      <c r="CN29" s="579"/>
      <c r="CO29" s="579"/>
      <c r="CP29" s="579"/>
      <c r="CQ29" s="579"/>
      <c r="CR29" s="579"/>
      <c r="CS29" s="580"/>
      <c r="CT29" s="466"/>
      <c r="CU29" s="467"/>
      <c r="CV29" s="467"/>
      <c r="CW29" s="467"/>
      <c r="CX29" s="467"/>
      <c r="CY29" s="467"/>
      <c r="CZ29" s="467"/>
      <c r="DA29" s="468"/>
      <c r="DB29" s="466"/>
      <c r="DC29" s="467"/>
      <c r="DD29" s="467"/>
      <c r="DE29" s="467"/>
      <c r="DF29" s="467"/>
      <c r="DG29" s="467"/>
      <c r="DH29" s="467"/>
      <c r="DI29" s="468"/>
      <c r="DJ29" s="186"/>
      <c r="DK29" s="186"/>
      <c r="DL29" s="186"/>
      <c r="DM29" s="186"/>
      <c r="DN29" s="186"/>
      <c r="DO29" s="186"/>
    </row>
    <row r="30" spans="1:119" ht="18.75" customHeight="1" thickBot="1" x14ac:dyDescent="0.2">
      <c r="A30" s="187"/>
      <c r="B30" s="612"/>
      <c r="C30" s="613"/>
      <c r="D30" s="614"/>
      <c r="E30" s="523"/>
      <c r="F30" s="524"/>
      <c r="G30" s="524"/>
      <c r="H30" s="524"/>
      <c r="I30" s="524"/>
      <c r="J30" s="524"/>
      <c r="K30" s="525"/>
      <c r="L30" s="626"/>
      <c r="M30" s="627"/>
      <c r="N30" s="627"/>
      <c r="O30" s="627"/>
      <c r="P30" s="628"/>
      <c r="Q30" s="626"/>
      <c r="R30" s="627"/>
      <c r="S30" s="627"/>
      <c r="T30" s="627"/>
      <c r="U30" s="627"/>
      <c r="V30" s="628"/>
      <c r="W30" s="629" t="s">
        <v>187</v>
      </c>
      <c r="X30" s="630"/>
      <c r="Y30" s="630"/>
      <c r="Z30" s="630"/>
      <c r="AA30" s="630"/>
      <c r="AB30" s="630"/>
      <c r="AC30" s="630"/>
      <c r="AD30" s="630"/>
      <c r="AE30" s="630"/>
      <c r="AF30" s="630"/>
      <c r="AG30" s="631"/>
      <c r="AH30" s="588">
        <v>98.2</v>
      </c>
      <c r="AI30" s="589"/>
      <c r="AJ30" s="589"/>
      <c r="AK30" s="589"/>
      <c r="AL30" s="589"/>
      <c r="AM30" s="589"/>
      <c r="AN30" s="589"/>
      <c r="AO30" s="589"/>
      <c r="AP30" s="589"/>
      <c r="AQ30" s="589"/>
      <c r="AR30" s="589"/>
      <c r="AS30" s="589"/>
      <c r="AT30" s="589"/>
      <c r="AU30" s="589"/>
      <c r="AV30" s="589"/>
      <c r="AW30" s="589"/>
      <c r="AX30" s="591"/>
      <c r="AY30" s="654"/>
      <c r="AZ30" s="655"/>
      <c r="BA30" s="655"/>
      <c r="BB30" s="656"/>
      <c r="BC30" s="642" t="s">
        <v>50</v>
      </c>
      <c r="BD30" s="643"/>
      <c r="BE30" s="643"/>
      <c r="BF30" s="643"/>
      <c r="BG30" s="643"/>
      <c r="BH30" s="643"/>
      <c r="BI30" s="643"/>
      <c r="BJ30" s="643"/>
      <c r="BK30" s="643"/>
      <c r="BL30" s="643"/>
      <c r="BM30" s="644"/>
      <c r="BN30" s="645">
        <v>6313720</v>
      </c>
      <c r="BO30" s="646"/>
      <c r="BP30" s="646"/>
      <c r="BQ30" s="646"/>
      <c r="BR30" s="646"/>
      <c r="BS30" s="646"/>
      <c r="BT30" s="646"/>
      <c r="BU30" s="647"/>
      <c r="BV30" s="645">
        <v>6232966</v>
      </c>
      <c r="BW30" s="646"/>
      <c r="BX30" s="646"/>
      <c r="BY30" s="646"/>
      <c r="BZ30" s="646"/>
      <c r="CA30" s="646"/>
      <c r="CB30" s="646"/>
      <c r="CC30" s="647"/>
      <c r="CD30" s="204"/>
      <c r="CE30" s="205"/>
      <c r="CF30" s="205"/>
      <c r="CG30" s="205"/>
      <c r="CH30" s="205"/>
      <c r="CI30" s="205"/>
      <c r="CJ30" s="205"/>
      <c r="CK30" s="205"/>
      <c r="CL30" s="205"/>
      <c r="CM30" s="205"/>
      <c r="CN30" s="205"/>
      <c r="CO30" s="205"/>
      <c r="CP30" s="205"/>
      <c r="CQ30" s="205"/>
      <c r="CR30" s="205"/>
      <c r="CS30" s="206"/>
      <c r="CT30" s="207"/>
      <c r="CU30" s="208"/>
      <c r="CV30" s="208"/>
      <c r="CW30" s="208"/>
      <c r="CX30" s="208"/>
      <c r="CY30" s="208"/>
      <c r="CZ30" s="208"/>
      <c r="DA30" s="209"/>
      <c r="DB30" s="207"/>
      <c r="DC30" s="208"/>
      <c r="DD30" s="208"/>
      <c r="DE30" s="208"/>
      <c r="DF30" s="208"/>
      <c r="DG30" s="208"/>
      <c r="DH30" s="208"/>
      <c r="DI30" s="209"/>
      <c r="DJ30" s="186"/>
      <c r="DK30" s="186"/>
      <c r="DL30" s="186"/>
      <c r="DM30" s="186"/>
      <c r="DN30" s="186"/>
      <c r="DO30" s="186"/>
    </row>
    <row r="31" spans="1:119" ht="13.5" customHeight="1" x14ac:dyDescent="0.15">
      <c r="A31" s="187"/>
      <c r="B31" s="210"/>
      <c r="C31" s="211"/>
      <c r="D31" s="211"/>
      <c r="E31" s="211"/>
      <c r="F31" s="211"/>
      <c r="G31" s="211"/>
      <c r="H31" s="211"/>
      <c r="I31" s="211"/>
      <c r="J31" s="211"/>
      <c r="K31" s="211"/>
      <c r="L31" s="211"/>
      <c r="M31" s="211"/>
      <c r="N31" s="211"/>
      <c r="O31" s="211"/>
      <c r="P31" s="211"/>
      <c r="Q31" s="211"/>
      <c r="R31" s="211"/>
      <c r="S31" s="211"/>
      <c r="T31" s="211"/>
      <c r="U31" s="211"/>
      <c r="V31" s="211"/>
      <c r="W31" s="211"/>
      <c r="X31" s="211"/>
      <c r="Y31" s="211"/>
      <c r="Z31" s="211"/>
      <c r="AA31" s="211"/>
      <c r="AB31" s="211"/>
      <c r="AC31" s="211"/>
      <c r="AD31" s="211"/>
      <c r="AE31" s="211"/>
      <c r="AF31" s="211"/>
      <c r="AG31" s="211"/>
      <c r="AH31" s="211"/>
      <c r="AI31" s="211"/>
      <c r="AJ31" s="211"/>
      <c r="AK31" s="211"/>
      <c r="AL31" s="211"/>
      <c r="AM31" s="211"/>
      <c r="AN31" s="211"/>
      <c r="AO31" s="211"/>
      <c r="AP31" s="211"/>
      <c r="AQ31" s="211"/>
      <c r="AR31" s="211"/>
      <c r="AS31" s="211"/>
      <c r="AT31" s="211"/>
      <c r="AU31" s="211"/>
      <c r="AV31" s="211"/>
      <c r="AW31" s="211"/>
      <c r="AX31" s="211"/>
      <c r="AY31" s="211"/>
      <c r="AZ31" s="211"/>
      <c r="BA31" s="211"/>
      <c r="BB31" s="211"/>
      <c r="BC31" s="211"/>
      <c r="BD31" s="211"/>
      <c r="BE31" s="211"/>
      <c r="BF31" s="211"/>
      <c r="BG31" s="211"/>
      <c r="BH31" s="211"/>
      <c r="BI31" s="211"/>
      <c r="BJ31" s="211"/>
      <c r="BK31" s="211"/>
      <c r="BL31" s="211"/>
      <c r="BM31" s="211"/>
      <c r="BN31" s="211"/>
      <c r="BO31" s="211"/>
      <c r="BP31" s="211"/>
      <c r="BQ31" s="211"/>
      <c r="BR31" s="211"/>
      <c r="BS31" s="211"/>
      <c r="BT31" s="211"/>
      <c r="BU31" s="211"/>
      <c r="BV31" s="211"/>
      <c r="BW31" s="211"/>
      <c r="BX31" s="211"/>
      <c r="BY31" s="211"/>
      <c r="BZ31" s="211"/>
      <c r="CA31" s="211"/>
      <c r="CB31" s="211"/>
      <c r="CC31" s="211"/>
      <c r="CD31" s="211"/>
      <c r="CE31" s="211"/>
      <c r="CF31" s="211"/>
      <c r="CG31" s="211"/>
      <c r="CH31" s="211"/>
      <c r="CI31" s="211"/>
      <c r="CJ31" s="211"/>
      <c r="CK31" s="211"/>
      <c r="CL31" s="211"/>
      <c r="CM31" s="211"/>
      <c r="CN31" s="211"/>
      <c r="CO31" s="211"/>
      <c r="CP31" s="211"/>
      <c r="CQ31" s="211"/>
      <c r="CR31" s="211"/>
      <c r="CS31" s="211"/>
      <c r="CT31" s="211"/>
      <c r="CU31" s="211"/>
      <c r="CV31" s="211"/>
      <c r="CW31" s="211"/>
      <c r="CX31" s="211"/>
      <c r="CY31" s="211"/>
      <c r="CZ31" s="211"/>
      <c r="DA31" s="211"/>
      <c r="DB31" s="211"/>
      <c r="DC31" s="211"/>
      <c r="DD31" s="211"/>
      <c r="DE31" s="211"/>
      <c r="DF31" s="211"/>
      <c r="DG31" s="211"/>
      <c r="DH31" s="211"/>
      <c r="DI31" s="212"/>
      <c r="DJ31" s="186"/>
      <c r="DK31" s="186"/>
      <c r="DL31" s="186"/>
      <c r="DM31" s="186"/>
      <c r="DN31" s="186"/>
      <c r="DO31" s="186"/>
    </row>
    <row r="32" spans="1:119" ht="13.5" customHeight="1" x14ac:dyDescent="0.15">
      <c r="A32" s="187"/>
      <c r="B32" s="213"/>
      <c r="C32" s="214" t="s">
        <v>188</v>
      </c>
      <c r="D32" s="214"/>
      <c r="E32" s="214"/>
      <c r="F32" s="211"/>
      <c r="G32" s="211"/>
      <c r="H32" s="211"/>
      <c r="I32" s="211"/>
      <c r="J32" s="211"/>
      <c r="K32" s="211"/>
      <c r="L32" s="211"/>
      <c r="M32" s="211"/>
      <c r="N32" s="211"/>
      <c r="O32" s="211"/>
      <c r="P32" s="211"/>
      <c r="Q32" s="211"/>
      <c r="R32" s="211"/>
      <c r="S32" s="211"/>
      <c r="T32" s="211"/>
      <c r="U32" s="211" t="s">
        <v>189</v>
      </c>
      <c r="V32" s="211"/>
      <c r="W32" s="211"/>
      <c r="X32" s="211"/>
      <c r="Y32" s="211"/>
      <c r="Z32" s="211"/>
      <c r="AA32" s="211"/>
      <c r="AB32" s="211"/>
      <c r="AC32" s="211"/>
      <c r="AD32" s="211"/>
      <c r="AE32" s="211"/>
      <c r="AF32" s="211"/>
      <c r="AG32" s="211"/>
      <c r="AH32" s="211"/>
      <c r="AI32" s="211"/>
      <c r="AJ32" s="211"/>
      <c r="AK32" s="211"/>
      <c r="AL32" s="211"/>
      <c r="AM32" s="215" t="s">
        <v>190</v>
      </c>
      <c r="AN32" s="211"/>
      <c r="AO32" s="211"/>
      <c r="AP32" s="211"/>
      <c r="AQ32" s="211"/>
      <c r="AR32" s="211"/>
      <c r="AS32" s="215"/>
      <c r="AT32" s="215"/>
      <c r="AU32" s="215"/>
      <c r="AV32" s="215"/>
      <c r="AW32" s="215"/>
      <c r="AX32" s="215"/>
      <c r="AY32" s="215"/>
      <c r="AZ32" s="215"/>
      <c r="BA32" s="215"/>
      <c r="BB32" s="211"/>
      <c r="BC32" s="215"/>
      <c r="BD32" s="211"/>
      <c r="BE32" s="215" t="s">
        <v>191</v>
      </c>
      <c r="BF32" s="211"/>
      <c r="BG32" s="211"/>
      <c r="BH32" s="211"/>
      <c r="BI32" s="211"/>
      <c r="BJ32" s="215"/>
      <c r="BK32" s="215"/>
      <c r="BL32" s="215"/>
      <c r="BM32" s="215"/>
      <c r="BN32" s="215"/>
      <c r="BO32" s="215"/>
      <c r="BP32" s="215"/>
      <c r="BQ32" s="215"/>
      <c r="BR32" s="211"/>
      <c r="BS32" s="211"/>
      <c r="BT32" s="211"/>
      <c r="BU32" s="211"/>
      <c r="BV32" s="211"/>
      <c r="BW32" s="211" t="s">
        <v>192</v>
      </c>
      <c r="BX32" s="211"/>
      <c r="BY32" s="211"/>
      <c r="BZ32" s="211"/>
      <c r="CA32" s="211"/>
      <c r="CB32" s="215"/>
      <c r="CC32" s="215"/>
      <c r="CD32" s="215"/>
      <c r="CE32" s="215"/>
      <c r="CF32" s="215"/>
      <c r="CG32" s="215"/>
      <c r="CH32" s="215"/>
      <c r="CI32" s="215"/>
      <c r="CJ32" s="215"/>
      <c r="CK32" s="215"/>
      <c r="CL32" s="215"/>
      <c r="CM32" s="215"/>
      <c r="CN32" s="215"/>
      <c r="CO32" s="215" t="s">
        <v>193</v>
      </c>
      <c r="CP32" s="215"/>
      <c r="CQ32" s="215"/>
      <c r="CR32" s="215"/>
      <c r="CS32" s="215"/>
      <c r="CT32" s="215"/>
      <c r="CU32" s="215"/>
      <c r="CV32" s="215"/>
      <c r="CW32" s="215"/>
      <c r="CX32" s="215"/>
      <c r="CY32" s="215"/>
      <c r="CZ32" s="215"/>
      <c r="DA32" s="215"/>
      <c r="DB32" s="215"/>
      <c r="DC32" s="215"/>
      <c r="DD32" s="215"/>
      <c r="DE32" s="215"/>
      <c r="DF32" s="215"/>
      <c r="DG32" s="215"/>
      <c r="DH32" s="215"/>
      <c r="DI32" s="212"/>
      <c r="DJ32" s="186"/>
      <c r="DK32" s="186"/>
      <c r="DL32" s="186"/>
      <c r="DM32" s="186"/>
      <c r="DN32" s="186"/>
      <c r="DO32" s="186"/>
    </row>
    <row r="33" spans="1:119" ht="13.5" customHeight="1" x14ac:dyDescent="0.15">
      <c r="A33" s="187"/>
      <c r="B33" s="213"/>
      <c r="C33" s="493" t="s">
        <v>194</v>
      </c>
      <c r="D33" s="493"/>
      <c r="E33" s="458" t="s">
        <v>195</v>
      </c>
      <c r="F33" s="458"/>
      <c r="G33" s="458"/>
      <c r="H33" s="458"/>
      <c r="I33" s="458"/>
      <c r="J33" s="458"/>
      <c r="K33" s="458"/>
      <c r="L33" s="458"/>
      <c r="M33" s="458"/>
      <c r="N33" s="458"/>
      <c r="O33" s="458"/>
      <c r="P33" s="458"/>
      <c r="Q33" s="458"/>
      <c r="R33" s="458"/>
      <c r="S33" s="458"/>
      <c r="T33" s="216"/>
      <c r="U33" s="493" t="s">
        <v>194</v>
      </c>
      <c r="V33" s="493"/>
      <c r="W33" s="458" t="s">
        <v>195</v>
      </c>
      <c r="X33" s="458"/>
      <c r="Y33" s="458"/>
      <c r="Z33" s="458"/>
      <c r="AA33" s="458"/>
      <c r="AB33" s="458"/>
      <c r="AC33" s="458"/>
      <c r="AD33" s="458"/>
      <c r="AE33" s="458"/>
      <c r="AF33" s="458"/>
      <c r="AG33" s="458"/>
      <c r="AH33" s="458"/>
      <c r="AI33" s="458"/>
      <c r="AJ33" s="458"/>
      <c r="AK33" s="458"/>
      <c r="AL33" s="216"/>
      <c r="AM33" s="493" t="s">
        <v>194</v>
      </c>
      <c r="AN33" s="493"/>
      <c r="AO33" s="458" t="s">
        <v>195</v>
      </c>
      <c r="AP33" s="458"/>
      <c r="AQ33" s="458"/>
      <c r="AR33" s="458"/>
      <c r="AS33" s="458"/>
      <c r="AT33" s="458"/>
      <c r="AU33" s="458"/>
      <c r="AV33" s="458"/>
      <c r="AW33" s="458"/>
      <c r="AX33" s="458"/>
      <c r="AY33" s="458"/>
      <c r="AZ33" s="458"/>
      <c r="BA33" s="458"/>
      <c r="BB33" s="458"/>
      <c r="BC33" s="458"/>
      <c r="BD33" s="217"/>
      <c r="BE33" s="458" t="s">
        <v>196</v>
      </c>
      <c r="BF33" s="458"/>
      <c r="BG33" s="458" t="s">
        <v>197</v>
      </c>
      <c r="BH33" s="458"/>
      <c r="BI33" s="458"/>
      <c r="BJ33" s="458"/>
      <c r="BK33" s="458"/>
      <c r="BL33" s="458"/>
      <c r="BM33" s="458"/>
      <c r="BN33" s="458"/>
      <c r="BO33" s="458"/>
      <c r="BP33" s="458"/>
      <c r="BQ33" s="458"/>
      <c r="BR33" s="458"/>
      <c r="BS33" s="458"/>
      <c r="BT33" s="458"/>
      <c r="BU33" s="458"/>
      <c r="BV33" s="217"/>
      <c r="BW33" s="493" t="s">
        <v>196</v>
      </c>
      <c r="BX33" s="493"/>
      <c r="BY33" s="458" t="s">
        <v>198</v>
      </c>
      <c r="BZ33" s="458"/>
      <c r="CA33" s="458"/>
      <c r="CB33" s="458"/>
      <c r="CC33" s="458"/>
      <c r="CD33" s="458"/>
      <c r="CE33" s="458"/>
      <c r="CF33" s="458"/>
      <c r="CG33" s="458"/>
      <c r="CH33" s="458"/>
      <c r="CI33" s="458"/>
      <c r="CJ33" s="458"/>
      <c r="CK33" s="458"/>
      <c r="CL33" s="458"/>
      <c r="CM33" s="458"/>
      <c r="CN33" s="216"/>
      <c r="CO33" s="493" t="s">
        <v>194</v>
      </c>
      <c r="CP33" s="493"/>
      <c r="CQ33" s="458" t="s">
        <v>199</v>
      </c>
      <c r="CR33" s="458"/>
      <c r="CS33" s="458"/>
      <c r="CT33" s="458"/>
      <c r="CU33" s="458"/>
      <c r="CV33" s="458"/>
      <c r="CW33" s="458"/>
      <c r="CX33" s="458"/>
      <c r="CY33" s="458"/>
      <c r="CZ33" s="458"/>
      <c r="DA33" s="458"/>
      <c r="DB33" s="458"/>
      <c r="DC33" s="458"/>
      <c r="DD33" s="458"/>
      <c r="DE33" s="458"/>
      <c r="DF33" s="216"/>
      <c r="DG33" s="657" t="s">
        <v>200</v>
      </c>
      <c r="DH33" s="657"/>
      <c r="DI33" s="218"/>
      <c r="DJ33" s="186"/>
      <c r="DK33" s="186"/>
      <c r="DL33" s="186"/>
      <c r="DM33" s="186"/>
      <c r="DN33" s="186"/>
      <c r="DO33" s="186"/>
    </row>
    <row r="34" spans="1:119" ht="32.25" customHeight="1" x14ac:dyDescent="0.15">
      <c r="A34" s="187"/>
      <c r="B34" s="213"/>
      <c r="C34" s="658">
        <f>IF(E34="","",1)</f>
        <v>1</v>
      </c>
      <c r="D34" s="658"/>
      <c r="E34" s="659" t="str">
        <f>IF('各会計、関係団体の財政状況及び健全化判断比率'!B7="","",'各会計、関係団体の財政状況及び健全化判断比率'!B7)</f>
        <v>一般会計</v>
      </c>
      <c r="F34" s="659"/>
      <c r="G34" s="659"/>
      <c r="H34" s="659"/>
      <c r="I34" s="659"/>
      <c r="J34" s="659"/>
      <c r="K34" s="659"/>
      <c r="L34" s="659"/>
      <c r="M34" s="659"/>
      <c r="N34" s="659"/>
      <c r="O34" s="659"/>
      <c r="P34" s="659"/>
      <c r="Q34" s="659"/>
      <c r="R34" s="659"/>
      <c r="S34" s="659"/>
      <c r="T34" s="214"/>
      <c r="U34" s="658">
        <f>IF(W34="","",MAX(C34:D43)+1)</f>
        <v>4</v>
      </c>
      <c r="V34" s="658"/>
      <c r="W34" s="659" t="str">
        <f>IF('各会計、関係団体の財政状況及び健全化判断比率'!B28="","",'各会計、関係団体の財政状況及び健全化判断比率'!B28)</f>
        <v>三好市国民健康保険特別会計（事業勘定分）</v>
      </c>
      <c r="X34" s="659"/>
      <c r="Y34" s="659"/>
      <c r="Z34" s="659"/>
      <c r="AA34" s="659"/>
      <c r="AB34" s="659"/>
      <c r="AC34" s="659"/>
      <c r="AD34" s="659"/>
      <c r="AE34" s="659"/>
      <c r="AF34" s="659"/>
      <c r="AG34" s="659"/>
      <c r="AH34" s="659"/>
      <c r="AI34" s="659"/>
      <c r="AJ34" s="659"/>
      <c r="AK34" s="659"/>
      <c r="AL34" s="214"/>
      <c r="AM34" s="658">
        <f>IF(AO34="","",MAX(C34:D43,U34:V43)+1)</f>
        <v>7</v>
      </c>
      <c r="AN34" s="658"/>
      <c r="AO34" s="659" t="str">
        <f>IF('各会計、関係団体の財政状況及び健全化判断比率'!B31="","",'各会計、関係団体の財政状況及び健全化判断比率'!B31)</f>
        <v>三好市水道事業会計</v>
      </c>
      <c r="AP34" s="659"/>
      <c r="AQ34" s="659"/>
      <c r="AR34" s="659"/>
      <c r="AS34" s="659"/>
      <c r="AT34" s="659"/>
      <c r="AU34" s="659"/>
      <c r="AV34" s="659"/>
      <c r="AW34" s="659"/>
      <c r="AX34" s="659"/>
      <c r="AY34" s="659"/>
      <c r="AZ34" s="659"/>
      <c r="BA34" s="659"/>
      <c r="BB34" s="659"/>
      <c r="BC34" s="659"/>
      <c r="BD34" s="214"/>
      <c r="BE34" s="658">
        <f>IF(BG34="","",MAX(C34:D43,U34:V43,AM34:AN43)+1)</f>
        <v>9</v>
      </c>
      <c r="BF34" s="658"/>
      <c r="BG34" s="659" t="str">
        <f>IF('各会計、関係団体の財政状況及び健全化判断比率'!B33="","",'各会計、関係団体の財政状況及び健全化判断比率'!B33)</f>
        <v>三好市簡易水道事業特別会計</v>
      </c>
      <c r="BH34" s="659"/>
      <c r="BI34" s="659"/>
      <c r="BJ34" s="659"/>
      <c r="BK34" s="659"/>
      <c r="BL34" s="659"/>
      <c r="BM34" s="659"/>
      <c r="BN34" s="659"/>
      <c r="BO34" s="659"/>
      <c r="BP34" s="659"/>
      <c r="BQ34" s="659"/>
      <c r="BR34" s="659"/>
      <c r="BS34" s="659"/>
      <c r="BT34" s="659"/>
      <c r="BU34" s="659"/>
      <c r="BV34" s="214"/>
      <c r="BW34" s="658">
        <f>IF(BY34="","",MAX(C34:D43,U34:V43,AM34:AN43,BE34:BF43)+1)</f>
        <v>12</v>
      </c>
      <c r="BX34" s="658"/>
      <c r="BY34" s="659" t="str">
        <f>IF('各会計、関係団体の財政状況及び健全化判断比率'!B68="","",'各会計、関係団体の財政状況及び健全化判断比率'!B68)</f>
        <v>みよし広域連合（一般会計）</v>
      </c>
      <c r="BZ34" s="659"/>
      <c r="CA34" s="659"/>
      <c r="CB34" s="659"/>
      <c r="CC34" s="659"/>
      <c r="CD34" s="659"/>
      <c r="CE34" s="659"/>
      <c r="CF34" s="659"/>
      <c r="CG34" s="659"/>
      <c r="CH34" s="659"/>
      <c r="CI34" s="659"/>
      <c r="CJ34" s="659"/>
      <c r="CK34" s="659"/>
      <c r="CL34" s="659"/>
      <c r="CM34" s="659"/>
      <c r="CN34" s="214"/>
      <c r="CO34" s="658">
        <f>IF(CQ34="","",MAX(C34:D43,U34:V43,AM34:AN43,BE34:BF43,BW34:BX43)+1)</f>
        <v>21</v>
      </c>
      <c r="CP34" s="658"/>
      <c r="CQ34" s="659" t="str">
        <f>IF('各会計、関係団体の財政状況及び健全化判断比率'!BS7="","",'各会計、関係団体の財政状況及び健全化判断比率'!BS7)</f>
        <v>㈱山城しんこう</v>
      </c>
      <c r="CR34" s="659"/>
      <c r="CS34" s="659"/>
      <c r="CT34" s="659"/>
      <c r="CU34" s="659"/>
      <c r="CV34" s="659"/>
      <c r="CW34" s="659"/>
      <c r="CX34" s="659"/>
      <c r="CY34" s="659"/>
      <c r="CZ34" s="659"/>
      <c r="DA34" s="659"/>
      <c r="DB34" s="659"/>
      <c r="DC34" s="659"/>
      <c r="DD34" s="659"/>
      <c r="DE34" s="659"/>
      <c r="DF34" s="211"/>
      <c r="DG34" s="660" t="str">
        <f>IF('各会計、関係団体の財政状況及び健全化判断比率'!BR7="","",'各会計、関係団体の財政状況及び健全化判断比率'!BR7)</f>
        <v/>
      </c>
      <c r="DH34" s="660"/>
      <c r="DI34" s="218"/>
      <c r="DJ34" s="186"/>
      <c r="DK34" s="186"/>
      <c r="DL34" s="186"/>
      <c r="DM34" s="186"/>
      <c r="DN34" s="186"/>
      <c r="DO34" s="186"/>
    </row>
    <row r="35" spans="1:119" ht="32.25" customHeight="1" x14ac:dyDescent="0.15">
      <c r="A35" s="187"/>
      <c r="B35" s="213"/>
      <c r="C35" s="658">
        <f>IF(E35="","",C34+1)</f>
        <v>2</v>
      </c>
      <c r="D35" s="658"/>
      <c r="E35" s="659" t="str">
        <f>IF('各会計、関係団体の財政状況及び健全化判断比率'!B8="","",'各会計、関係団体の財政状況及び健全化判断比率'!B8)</f>
        <v>三好市給食事業特別会計</v>
      </c>
      <c r="F35" s="659"/>
      <c r="G35" s="659"/>
      <c r="H35" s="659"/>
      <c r="I35" s="659"/>
      <c r="J35" s="659"/>
      <c r="K35" s="659"/>
      <c r="L35" s="659"/>
      <c r="M35" s="659"/>
      <c r="N35" s="659"/>
      <c r="O35" s="659"/>
      <c r="P35" s="659"/>
      <c r="Q35" s="659"/>
      <c r="R35" s="659"/>
      <c r="S35" s="659"/>
      <c r="T35" s="214"/>
      <c r="U35" s="658">
        <f>IF(W35="","",U34+1)</f>
        <v>5</v>
      </c>
      <c r="V35" s="658"/>
      <c r="W35" s="659" t="str">
        <f>IF('各会計、関係団体の財政状況及び健全化判断比率'!B29="","",'各会計、関係団体の財政状況及び健全化判断比率'!B29)</f>
        <v>三好市国民健康保険特別会計（直診勘定分）</v>
      </c>
      <c r="X35" s="659"/>
      <c r="Y35" s="659"/>
      <c r="Z35" s="659"/>
      <c r="AA35" s="659"/>
      <c r="AB35" s="659"/>
      <c r="AC35" s="659"/>
      <c r="AD35" s="659"/>
      <c r="AE35" s="659"/>
      <c r="AF35" s="659"/>
      <c r="AG35" s="659"/>
      <c r="AH35" s="659"/>
      <c r="AI35" s="659"/>
      <c r="AJ35" s="659"/>
      <c r="AK35" s="659"/>
      <c r="AL35" s="214"/>
      <c r="AM35" s="658">
        <f t="shared" ref="AM35:AM43" si="0">IF(AO35="","",AM34+1)</f>
        <v>8</v>
      </c>
      <c r="AN35" s="658"/>
      <c r="AO35" s="659" t="str">
        <f>IF('各会計、関係団体の財政状況及び健全化判断比率'!B32="","",'各会計、関係団体の財政状況及び健全化判断比率'!B32)</f>
        <v>三好市国民健康保険市立三野病院特別会計</v>
      </c>
      <c r="AP35" s="659"/>
      <c r="AQ35" s="659"/>
      <c r="AR35" s="659"/>
      <c r="AS35" s="659"/>
      <c r="AT35" s="659"/>
      <c r="AU35" s="659"/>
      <c r="AV35" s="659"/>
      <c r="AW35" s="659"/>
      <c r="AX35" s="659"/>
      <c r="AY35" s="659"/>
      <c r="AZ35" s="659"/>
      <c r="BA35" s="659"/>
      <c r="BB35" s="659"/>
      <c r="BC35" s="659"/>
      <c r="BD35" s="214"/>
      <c r="BE35" s="658">
        <f t="shared" ref="BE35:BE43" si="1">IF(BG35="","",BE34+1)</f>
        <v>10</v>
      </c>
      <c r="BF35" s="658"/>
      <c r="BG35" s="659" t="str">
        <f>IF('各会計、関係団体の財政状況及び健全化判断比率'!B34="","",'各会計、関係団体の財政状況及び健全化判断比率'!B34)</f>
        <v>三好市農業集落排水事業特別会計</v>
      </c>
      <c r="BH35" s="659"/>
      <c r="BI35" s="659"/>
      <c r="BJ35" s="659"/>
      <c r="BK35" s="659"/>
      <c r="BL35" s="659"/>
      <c r="BM35" s="659"/>
      <c r="BN35" s="659"/>
      <c r="BO35" s="659"/>
      <c r="BP35" s="659"/>
      <c r="BQ35" s="659"/>
      <c r="BR35" s="659"/>
      <c r="BS35" s="659"/>
      <c r="BT35" s="659"/>
      <c r="BU35" s="659"/>
      <c r="BV35" s="214"/>
      <c r="BW35" s="658">
        <f t="shared" ref="BW35:BW43" si="2">IF(BY35="","",BW34+1)</f>
        <v>13</v>
      </c>
      <c r="BX35" s="658"/>
      <c r="BY35" s="659" t="str">
        <f>IF('各会計、関係団体の財政状況及び健全化判断比率'!B69="","",'各会計、関係団体の財政状況及び健全化判断比率'!B69)</f>
        <v>みよし広域連合（介護保険特別会計）</v>
      </c>
      <c r="BZ35" s="659"/>
      <c r="CA35" s="659"/>
      <c r="CB35" s="659"/>
      <c r="CC35" s="659"/>
      <c r="CD35" s="659"/>
      <c r="CE35" s="659"/>
      <c r="CF35" s="659"/>
      <c r="CG35" s="659"/>
      <c r="CH35" s="659"/>
      <c r="CI35" s="659"/>
      <c r="CJ35" s="659"/>
      <c r="CK35" s="659"/>
      <c r="CL35" s="659"/>
      <c r="CM35" s="659"/>
      <c r="CN35" s="214"/>
      <c r="CO35" s="658">
        <f t="shared" ref="CO35:CO43" si="3">IF(CQ35="","",CO34+1)</f>
        <v>22</v>
      </c>
      <c r="CP35" s="658"/>
      <c r="CQ35" s="659" t="str">
        <f>IF('各会計、関係団体の財政状況及び健全化判断比率'!BS8="","",'各会計、関係団体の財政状況及び健全化判断比率'!BS8)</f>
        <v>㈱山城もくもく</v>
      </c>
      <c r="CR35" s="659"/>
      <c r="CS35" s="659"/>
      <c r="CT35" s="659"/>
      <c r="CU35" s="659"/>
      <c r="CV35" s="659"/>
      <c r="CW35" s="659"/>
      <c r="CX35" s="659"/>
      <c r="CY35" s="659"/>
      <c r="CZ35" s="659"/>
      <c r="DA35" s="659"/>
      <c r="DB35" s="659"/>
      <c r="DC35" s="659"/>
      <c r="DD35" s="659"/>
      <c r="DE35" s="659"/>
      <c r="DF35" s="211"/>
      <c r="DG35" s="660" t="str">
        <f>IF('各会計、関係団体の財政状況及び健全化判断比率'!BR8="","",'各会計、関係団体の財政状況及び健全化判断比率'!BR8)</f>
        <v/>
      </c>
      <c r="DH35" s="660"/>
      <c r="DI35" s="218"/>
      <c r="DJ35" s="186"/>
      <c r="DK35" s="186"/>
      <c r="DL35" s="186"/>
      <c r="DM35" s="186"/>
      <c r="DN35" s="186"/>
      <c r="DO35" s="186"/>
    </row>
    <row r="36" spans="1:119" ht="32.25" customHeight="1" x14ac:dyDescent="0.15">
      <c r="A36" s="187"/>
      <c r="B36" s="213"/>
      <c r="C36" s="658">
        <f>IF(E36="","",C35+1)</f>
        <v>3</v>
      </c>
      <c r="D36" s="658"/>
      <c r="E36" s="659" t="str">
        <f>IF('各会計、関係団体の財政状況及び健全化判断比率'!B9="","",'各会計、関係団体の財政状況及び健全化判断比率'!B9)</f>
        <v>三好市土地取得事業特別会計</v>
      </c>
      <c r="F36" s="659"/>
      <c r="G36" s="659"/>
      <c r="H36" s="659"/>
      <c r="I36" s="659"/>
      <c r="J36" s="659"/>
      <c r="K36" s="659"/>
      <c r="L36" s="659"/>
      <c r="M36" s="659"/>
      <c r="N36" s="659"/>
      <c r="O36" s="659"/>
      <c r="P36" s="659"/>
      <c r="Q36" s="659"/>
      <c r="R36" s="659"/>
      <c r="S36" s="659"/>
      <c r="T36" s="214"/>
      <c r="U36" s="658">
        <f t="shared" ref="U36:U43" si="4">IF(W36="","",U35+1)</f>
        <v>6</v>
      </c>
      <c r="V36" s="658"/>
      <c r="W36" s="659" t="str">
        <f>IF('各会計、関係団体の財政状況及び健全化判断比率'!B30="","",'各会計、関係団体の財政状況及び健全化判断比率'!B30)</f>
        <v>三好市後期高齢者医療特別会計</v>
      </c>
      <c r="X36" s="659"/>
      <c r="Y36" s="659"/>
      <c r="Z36" s="659"/>
      <c r="AA36" s="659"/>
      <c r="AB36" s="659"/>
      <c r="AC36" s="659"/>
      <c r="AD36" s="659"/>
      <c r="AE36" s="659"/>
      <c r="AF36" s="659"/>
      <c r="AG36" s="659"/>
      <c r="AH36" s="659"/>
      <c r="AI36" s="659"/>
      <c r="AJ36" s="659"/>
      <c r="AK36" s="659"/>
      <c r="AL36" s="214"/>
      <c r="AM36" s="658" t="str">
        <f t="shared" si="0"/>
        <v/>
      </c>
      <c r="AN36" s="658"/>
      <c r="AO36" s="659"/>
      <c r="AP36" s="659"/>
      <c r="AQ36" s="659"/>
      <c r="AR36" s="659"/>
      <c r="AS36" s="659"/>
      <c r="AT36" s="659"/>
      <c r="AU36" s="659"/>
      <c r="AV36" s="659"/>
      <c r="AW36" s="659"/>
      <c r="AX36" s="659"/>
      <c r="AY36" s="659"/>
      <c r="AZ36" s="659"/>
      <c r="BA36" s="659"/>
      <c r="BB36" s="659"/>
      <c r="BC36" s="659"/>
      <c r="BD36" s="214"/>
      <c r="BE36" s="658">
        <f t="shared" si="1"/>
        <v>11</v>
      </c>
      <c r="BF36" s="658"/>
      <c r="BG36" s="659" t="str">
        <f>IF('各会計、関係団体の財政状況及び健全化判断比率'!B35="","",'各会計、関係団体の財政状況及び健全化判断比率'!B35)</f>
        <v>三好市浄化槽事業特別会計</v>
      </c>
      <c r="BH36" s="659"/>
      <c r="BI36" s="659"/>
      <c r="BJ36" s="659"/>
      <c r="BK36" s="659"/>
      <c r="BL36" s="659"/>
      <c r="BM36" s="659"/>
      <c r="BN36" s="659"/>
      <c r="BO36" s="659"/>
      <c r="BP36" s="659"/>
      <c r="BQ36" s="659"/>
      <c r="BR36" s="659"/>
      <c r="BS36" s="659"/>
      <c r="BT36" s="659"/>
      <c r="BU36" s="659"/>
      <c r="BV36" s="214"/>
      <c r="BW36" s="658">
        <f t="shared" si="2"/>
        <v>14</v>
      </c>
      <c r="BX36" s="658"/>
      <c r="BY36" s="659" t="str">
        <f>IF('各会計、関係団体の財政状況及び健全化判断比率'!B70="","",'各会計、関係団体の財政状況及び健全化判断比率'!B70)</f>
        <v>みよし広域連合（三好地区広域振興整備事業特別会計）</v>
      </c>
      <c r="BZ36" s="659"/>
      <c r="CA36" s="659"/>
      <c r="CB36" s="659"/>
      <c r="CC36" s="659"/>
      <c r="CD36" s="659"/>
      <c r="CE36" s="659"/>
      <c r="CF36" s="659"/>
      <c r="CG36" s="659"/>
      <c r="CH36" s="659"/>
      <c r="CI36" s="659"/>
      <c r="CJ36" s="659"/>
      <c r="CK36" s="659"/>
      <c r="CL36" s="659"/>
      <c r="CM36" s="659"/>
      <c r="CN36" s="214"/>
      <c r="CO36" s="658">
        <f t="shared" si="3"/>
        <v>23</v>
      </c>
      <c r="CP36" s="658"/>
      <c r="CQ36" s="659" t="str">
        <f>IF('各会計、関係団体の財政状況及び健全化判断比率'!BS9="","",'各会計、関係団体の財政状況及び健全化判断比率'!BS9)</f>
        <v>四国中央観光開発㈱　</v>
      </c>
      <c r="CR36" s="659"/>
      <c r="CS36" s="659"/>
      <c r="CT36" s="659"/>
      <c r="CU36" s="659"/>
      <c r="CV36" s="659"/>
      <c r="CW36" s="659"/>
      <c r="CX36" s="659"/>
      <c r="CY36" s="659"/>
      <c r="CZ36" s="659"/>
      <c r="DA36" s="659"/>
      <c r="DB36" s="659"/>
      <c r="DC36" s="659"/>
      <c r="DD36" s="659"/>
      <c r="DE36" s="659"/>
      <c r="DF36" s="211"/>
      <c r="DG36" s="660" t="str">
        <f>IF('各会計、関係団体の財政状況及び健全化判断比率'!BR9="","",'各会計、関係団体の財政状況及び健全化判断比率'!BR9)</f>
        <v/>
      </c>
      <c r="DH36" s="660"/>
      <c r="DI36" s="218"/>
      <c r="DJ36" s="186"/>
      <c r="DK36" s="186"/>
      <c r="DL36" s="186"/>
      <c r="DM36" s="186"/>
      <c r="DN36" s="186"/>
      <c r="DO36" s="186"/>
    </row>
    <row r="37" spans="1:119" ht="32.25" customHeight="1" x14ac:dyDescent="0.15">
      <c r="A37" s="187"/>
      <c r="B37" s="213"/>
      <c r="C37" s="658" t="str">
        <f>IF(E37="","",C36+1)</f>
        <v/>
      </c>
      <c r="D37" s="658"/>
      <c r="E37" s="659" t="str">
        <f>IF('各会計、関係団体の財政状況及び健全化判断比率'!B10="","",'各会計、関係団体の財政状況及び健全化判断比率'!B10)</f>
        <v/>
      </c>
      <c r="F37" s="659"/>
      <c r="G37" s="659"/>
      <c r="H37" s="659"/>
      <c r="I37" s="659"/>
      <c r="J37" s="659"/>
      <c r="K37" s="659"/>
      <c r="L37" s="659"/>
      <c r="M37" s="659"/>
      <c r="N37" s="659"/>
      <c r="O37" s="659"/>
      <c r="P37" s="659"/>
      <c r="Q37" s="659"/>
      <c r="R37" s="659"/>
      <c r="S37" s="659"/>
      <c r="T37" s="214"/>
      <c r="U37" s="658" t="str">
        <f t="shared" si="4"/>
        <v/>
      </c>
      <c r="V37" s="658"/>
      <c r="W37" s="659"/>
      <c r="X37" s="659"/>
      <c r="Y37" s="659"/>
      <c r="Z37" s="659"/>
      <c r="AA37" s="659"/>
      <c r="AB37" s="659"/>
      <c r="AC37" s="659"/>
      <c r="AD37" s="659"/>
      <c r="AE37" s="659"/>
      <c r="AF37" s="659"/>
      <c r="AG37" s="659"/>
      <c r="AH37" s="659"/>
      <c r="AI37" s="659"/>
      <c r="AJ37" s="659"/>
      <c r="AK37" s="659"/>
      <c r="AL37" s="214"/>
      <c r="AM37" s="658" t="str">
        <f t="shared" si="0"/>
        <v/>
      </c>
      <c r="AN37" s="658"/>
      <c r="AO37" s="659"/>
      <c r="AP37" s="659"/>
      <c r="AQ37" s="659"/>
      <c r="AR37" s="659"/>
      <c r="AS37" s="659"/>
      <c r="AT37" s="659"/>
      <c r="AU37" s="659"/>
      <c r="AV37" s="659"/>
      <c r="AW37" s="659"/>
      <c r="AX37" s="659"/>
      <c r="AY37" s="659"/>
      <c r="AZ37" s="659"/>
      <c r="BA37" s="659"/>
      <c r="BB37" s="659"/>
      <c r="BC37" s="659"/>
      <c r="BD37" s="214"/>
      <c r="BE37" s="658" t="str">
        <f t="shared" si="1"/>
        <v/>
      </c>
      <c r="BF37" s="658"/>
      <c r="BG37" s="659"/>
      <c r="BH37" s="659"/>
      <c r="BI37" s="659"/>
      <c r="BJ37" s="659"/>
      <c r="BK37" s="659"/>
      <c r="BL37" s="659"/>
      <c r="BM37" s="659"/>
      <c r="BN37" s="659"/>
      <c r="BO37" s="659"/>
      <c r="BP37" s="659"/>
      <c r="BQ37" s="659"/>
      <c r="BR37" s="659"/>
      <c r="BS37" s="659"/>
      <c r="BT37" s="659"/>
      <c r="BU37" s="659"/>
      <c r="BV37" s="214"/>
      <c r="BW37" s="658">
        <f t="shared" si="2"/>
        <v>15</v>
      </c>
      <c r="BX37" s="658"/>
      <c r="BY37" s="659" t="str">
        <f>IF('各会計、関係団体の財政状況及び健全化判断比率'!B71="","",'各会計、関係団体の財政状況及び健全化判断比率'!B71)</f>
        <v>三好東部火葬場管理組合</v>
      </c>
      <c r="BZ37" s="659"/>
      <c r="CA37" s="659"/>
      <c r="CB37" s="659"/>
      <c r="CC37" s="659"/>
      <c r="CD37" s="659"/>
      <c r="CE37" s="659"/>
      <c r="CF37" s="659"/>
      <c r="CG37" s="659"/>
      <c r="CH37" s="659"/>
      <c r="CI37" s="659"/>
      <c r="CJ37" s="659"/>
      <c r="CK37" s="659"/>
      <c r="CL37" s="659"/>
      <c r="CM37" s="659"/>
      <c r="CN37" s="214"/>
      <c r="CO37" s="658">
        <f t="shared" si="3"/>
        <v>24</v>
      </c>
      <c r="CP37" s="658"/>
      <c r="CQ37" s="659" t="str">
        <f>IF('各会計、関係団体の財政状況及び健全化判断比率'!BS10="","",'各会計、関係団体の財政状況及び健全化判断比率'!BS10)</f>
        <v>㈱池田ケーブルネットワーク</v>
      </c>
      <c r="CR37" s="659"/>
      <c r="CS37" s="659"/>
      <c r="CT37" s="659"/>
      <c r="CU37" s="659"/>
      <c r="CV37" s="659"/>
      <c r="CW37" s="659"/>
      <c r="CX37" s="659"/>
      <c r="CY37" s="659"/>
      <c r="CZ37" s="659"/>
      <c r="DA37" s="659"/>
      <c r="DB37" s="659"/>
      <c r="DC37" s="659"/>
      <c r="DD37" s="659"/>
      <c r="DE37" s="659"/>
      <c r="DF37" s="211"/>
      <c r="DG37" s="660" t="str">
        <f>IF('各会計、関係団体の財政状況及び健全化判断比率'!BR10="","",'各会計、関係団体の財政状況及び健全化判断比率'!BR10)</f>
        <v/>
      </c>
      <c r="DH37" s="660"/>
      <c r="DI37" s="218"/>
      <c r="DJ37" s="186"/>
      <c r="DK37" s="186"/>
      <c r="DL37" s="186"/>
      <c r="DM37" s="186"/>
      <c r="DN37" s="186"/>
      <c r="DO37" s="186"/>
    </row>
    <row r="38" spans="1:119" ht="32.25" customHeight="1" x14ac:dyDescent="0.15">
      <c r="A38" s="187"/>
      <c r="B38" s="213"/>
      <c r="C38" s="658" t="str">
        <f t="shared" ref="C38:C43" si="5">IF(E38="","",C37+1)</f>
        <v/>
      </c>
      <c r="D38" s="658"/>
      <c r="E38" s="659" t="str">
        <f>IF('各会計、関係団体の財政状況及び健全化判断比率'!B11="","",'各会計、関係団体の財政状況及び健全化判断比率'!B11)</f>
        <v/>
      </c>
      <c r="F38" s="659"/>
      <c r="G38" s="659"/>
      <c r="H38" s="659"/>
      <c r="I38" s="659"/>
      <c r="J38" s="659"/>
      <c r="K38" s="659"/>
      <c r="L38" s="659"/>
      <c r="M38" s="659"/>
      <c r="N38" s="659"/>
      <c r="O38" s="659"/>
      <c r="P38" s="659"/>
      <c r="Q38" s="659"/>
      <c r="R38" s="659"/>
      <c r="S38" s="659"/>
      <c r="T38" s="214"/>
      <c r="U38" s="658" t="str">
        <f t="shared" si="4"/>
        <v/>
      </c>
      <c r="V38" s="658"/>
      <c r="W38" s="659"/>
      <c r="X38" s="659"/>
      <c r="Y38" s="659"/>
      <c r="Z38" s="659"/>
      <c r="AA38" s="659"/>
      <c r="AB38" s="659"/>
      <c r="AC38" s="659"/>
      <c r="AD38" s="659"/>
      <c r="AE38" s="659"/>
      <c r="AF38" s="659"/>
      <c r="AG38" s="659"/>
      <c r="AH38" s="659"/>
      <c r="AI38" s="659"/>
      <c r="AJ38" s="659"/>
      <c r="AK38" s="659"/>
      <c r="AL38" s="214"/>
      <c r="AM38" s="658" t="str">
        <f t="shared" si="0"/>
        <v/>
      </c>
      <c r="AN38" s="658"/>
      <c r="AO38" s="659"/>
      <c r="AP38" s="659"/>
      <c r="AQ38" s="659"/>
      <c r="AR38" s="659"/>
      <c r="AS38" s="659"/>
      <c r="AT38" s="659"/>
      <c r="AU38" s="659"/>
      <c r="AV38" s="659"/>
      <c r="AW38" s="659"/>
      <c r="AX38" s="659"/>
      <c r="AY38" s="659"/>
      <c r="AZ38" s="659"/>
      <c r="BA38" s="659"/>
      <c r="BB38" s="659"/>
      <c r="BC38" s="659"/>
      <c r="BD38" s="214"/>
      <c r="BE38" s="658" t="str">
        <f t="shared" si="1"/>
        <v/>
      </c>
      <c r="BF38" s="658"/>
      <c r="BG38" s="659"/>
      <c r="BH38" s="659"/>
      <c r="BI38" s="659"/>
      <c r="BJ38" s="659"/>
      <c r="BK38" s="659"/>
      <c r="BL38" s="659"/>
      <c r="BM38" s="659"/>
      <c r="BN38" s="659"/>
      <c r="BO38" s="659"/>
      <c r="BP38" s="659"/>
      <c r="BQ38" s="659"/>
      <c r="BR38" s="659"/>
      <c r="BS38" s="659"/>
      <c r="BT38" s="659"/>
      <c r="BU38" s="659"/>
      <c r="BV38" s="214"/>
      <c r="BW38" s="658">
        <f t="shared" si="2"/>
        <v>16</v>
      </c>
      <c r="BX38" s="658"/>
      <c r="BY38" s="659" t="str">
        <f>IF('各会計、関係団体の財政状況及び健全化判断比率'!B72="","",'各会計、関係団体の財政状況及び健全化判断比率'!B72)</f>
        <v>徳島県市町村議会議員公務災害補償等組合</v>
      </c>
      <c r="BZ38" s="659"/>
      <c r="CA38" s="659"/>
      <c r="CB38" s="659"/>
      <c r="CC38" s="659"/>
      <c r="CD38" s="659"/>
      <c r="CE38" s="659"/>
      <c r="CF38" s="659"/>
      <c r="CG38" s="659"/>
      <c r="CH38" s="659"/>
      <c r="CI38" s="659"/>
      <c r="CJ38" s="659"/>
      <c r="CK38" s="659"/>
      <c r="CL38" s="659"/>
      <c r="CM38" s="659"/>
      <c r="CN38" s="214"/>
      <c r="CO38" s="658">
        <f t="shared" si="3"/>
        <v>25</v>
      </c>
      <c r="CP38" s="658"/>
      <c r="CQ38" s="659" t="str">
        <f>IF('各会計、関係団体の財政状況及び健全化判断比率'!BS11="","",'各会計、関係団体の財政状況及び健全化判断比率'!BS11)</f>
        <v>三好市観光協会</v>
      </c>
      <c r="CR38" s="659"/>
      <c r="CS38" s="659"/>
      <c r="CT38" s="659"/>
      <c r="CU38" s="659"/>
      <c r="CV38" s="659"/>
      <c r="CW38" s="659"/>
      <c r="CX38" s="659"/>
      <c r="CY38" s="659"/>
      <c r="CZ38" s="659"/>
      <c r="DA38" s="659"/>
      <c r="DB38" s="659"/>
      <c r="DC38" s="659"/>
      <c r="DD38" s="659"/>
      <c r="DE38" s="659"/>
      <c r="DF38" s="211"/>
      <c r="DG38" s="660" t="str">
        <f>IF('各会計、関係団体の財政状況及び健全化判断比率'!BR11="","",'各会計、関係団体の財政状況及び健全化判断比率'!BR11)</f>
        <v/>
      </c>
      <c r="DH38" s="660"/>
      <c r="DI38" s="218"/>
      <c r="DJ38" s="186"/>
      <c r="DK38" s="186"/>
      <c r="DL38" s="186"/>
      <c r="DM38" s="186"/>
      <c r="DN38" s="186"/>
      <c r="DO38" s="186"/>
    </row>
    <row r="39" spans="1:119" ht="32.25" customHeight="1" x14ac:dyDescent="0.15">
      <c r="A39" s="187"/>
      <c r="B39" s="213"/>
      <c r="C39" s="658" t="str">
        <f t="shared" si="5"/>
        <v/>
      </c>
      <c r="D39" s="658"/>
      <c r="E39" s="659" t="str">
        <f>IF('各会計、関係団体の財政状況及び健全化判断比率'!B12="","",'各会計、関係団体の財政状況及び健全化判断比率'!B12)</f>
        <v/>
      </c>
      <c r="F39" s="659"/>
      <c r="G39" s="659"/>
      <c r="H39" s="659"/>
      <c r="I39" s="659"/>
      <c r="J39" s="659"/>
      <c r="K39" s="659"/>
      <c r="L39" s="659"/>
      <c r="M39" s="659"/>
      <c r="N39" s="659"/>
      <c r="O39" s="659"/>
      <c r="P39" s="659"/>
      <c r="Q39" s="659"/>
      <c r="R39" s="659"/>
      <c r="S39" s="659"/>
      <c r="T39" s="214"/>
      <c r="U39" s="658" t="str">
        <f t="shared" si="4"/>
        <v/>
      </c>
      <c r="V39" s="658"/>
      <c r="W39" s="659"/>
      <c r="X39" s="659"/>
      <c r="Y39" s="659"/>
      <c r="Z39" s="659"/>
      <c r="AA39" s="659"/>
      <c r="AB39" s="659"/>
      <c r="AC39" s="659"/>
      <c r="AD39" s="659"/>
      <c r="AE39" s="659"/>
      <c r="AF39" s="659"/>
      <c r="AG39" s="659"/>
      <c r="AH39" s="659"/>
      <c r="AI39" s="659"/>
      <c r="AJ39" s="659"/>
      <c r="AK39" s="659"/>
      <c r="AL39" s="214"/>
      <c r="AM39" s="658" t="str">
        <f t="shared" si="0"/>
        <v/>
      </c>
      <c r="AN39" s="658"/>
      <c r="AO39" s="659"/>
      <c r="AP39" s="659"/>
      <c r="AQ39" s="659"/>
      <c r="AR39" s="659"/>
      <c r="AS39" s="659"/>
      <c r="AT39" s="659"/>
      <c r="AU39" s="659"/>
      <c r="AV39" s="659"/>
      <c r="AW39" s="659"/>
      <c r="AX39" s="659"/>
      <c r="AY39" s="659"/>
      <c r="AZ39" s="659"/>
      <c r="BA39" s="659"/>
      <c r="BB39" s="659"/>
      <c r="BC39" s="659"/>
      <c r="BD39" s="214"/>
      <c r="BE39" s="658" t="str">
        <f t="shared" si="1"/>
        <v/>
      </c>
      <c r="BF39" s="658"/>
      <c r="BG39" s="659"/>
      <c r="BH39" s="659"/>
      <c r="BI39" s="659"/>
      <c r="BJ39" s="659"/>
      <c r="BK39" s="659"/>
      <c r="BL39" s="659"/>
      <c r="BM39" s="659"/>
      <c r="BN39" s="659"/>
      <c r="BO39" s="659"/>
      <c r="BP39" s="659"/>
      <c r="BQ39" s="659"/>
      <c r="BR39" s="659"/>
      <c r="BS39" s="659"/>
      <c r="BT39" s="659"/>
      <c r="BU39" s="659"/>
      <c r="BV39" s="214"/>
      <c r="BW39" s="658">
        <f t="shared" si="2"/>
        <v>17</v>
      </c>
      <c r="BX39" s="658"/>
      <c r="BY39" s="659" t="str">
        <f>IF('各会計、関係団体の財政状況及び健全化判断比率'!B73="","",'各会計、関係団体の財政状況及び健全化判断比率'!B73)</f>
        <v>徳島県市町村総合事務組合（一般会計）</v>
      </c>
      <c r="BZ39" s="659"/>
      <c r="CA39" s="659"/>
      <c r="CB39" s="659"/>
      <c r="CC39" s="659"/>
      <c r="CD39" s="659"/>
      <c r="CE39" s="659"/>
      <c r="CF39" s="659"/>
      <c r="CG39" s="659"/>
      <c r="CH39" s="659"/>
      <c r="CI39" s="659"/>
      <c r="CJ39" s="659"/>
      <c r="CK39" s="659"/>
      <c r="CL39" s="659"/>
      <c r="CM39" s="659"/>
      <c r="CN39" s="214"/>
      <c r="CO39" s="658" t="str">
        <f t="shared" si="3"/>
        <v/>
      </c>
      <c r="CP39" s="658"/>
      <c r="CQ39" s="659" t="str">
        <f>IF('各会計、関係団体の財政状況及び健全化判断比率'!BS12="","",'各会計、関係団体の財政状況及び健全化判断比率'!BS12)</f>
        <v/>
      </c>
      <c r="CR39" s="659"/>
      <c r="CS39" s="659"/>
      <c r="CT39" s="659"/>
      <c r="CU39" s="659"/>
      <c r="CV39" s="659"/>
      <c r="CW39" s="659"/>
      <c r="CX39" s="659"/>
      <c r="CY39" s="659"/>
      <c r="CZ39" s="659"/>
      <c r="DA39" s="659"/>
      <c r="DB39" s="659"/>
      <c r="DC39" s="659"/>
      <c r="DD39" s="659"/>
      <c r="DE39" s="659"/>
      <c r="DF39" s="211"/>
      <c r="DG39" s="660" t="str">
        <f>IF('各会計、関係団体の財政状況及び健全化判断比率'!BR12="","",'各会計、関係団体の財政状況及び健全化判断比率'!BR12)</f>
        <v/>
      </c>
      <c r="DH39" s="660"/>
      <c r="DI39" s="218"/>
      <c r="DJ39" s="186"/>
      <c r="DK39" s="186"/>
      <c r="DL39" s="186"/>
      <c r="DM39" s="186"/>
      <c r="DN39" s="186"/>
      <c r="DO39" s="186"/>
    </row>
    <row r="40" spans="1:119" ht="32.25" customHeight="1" x14ac:dyDescent="0.15">
      <c r="A40" s="187"/>
      <c r="B40" s="213"/>
      <c r="C40" s="658" t="str">
        <f t="shared" si="5"/>
        <v/>
      </c>
      <c r="D40" s="658"/>
      <c r="E40" s="659" t="str">
        <f>IF('各会計、関係団体の財政状況及び健全化判断比率'!B13="","",'各会計、関係団体の財政状況及び健全化判断比率'!B13)</f>
        <v/>
      </c>
      <c r="F40" s="659"/>
      <c r="G40" s="659"/>
      <c r="H40" s="659"/>
      <c r="I40" s="659"/>
      <c r="J40" s="659"/>
      <c r="K40" s="659"/>
      <c r="L40" s="659"/>
      <c r="M40" s="659"/>
      <c r="N40" s="659"/>
      <c r="O40" s="659"/>
      <c r="P40" s="659"/>
      <c r="Q40" s="659"/>
      <c r="R40" s="659"/>
      <c r="S40" s="659"/>
      <c r="T40" s="214"/>
      <c r="U40" s="658" t="str">
        <f t="shared" si="4"/>
        <v/>
      </c>
      <c r="V40" s="658"/>
      <c r="W40" s="659"/>
      <c r="X40" s="659"/>
      <c r="Y40" s="659"/>
      <c r="Z40" s="659"/>
      <c r="AA40" s="659"/>
      <c r="AB40" s="659"/>
      <c r="AC40" s="659"/>
      <c r="AD40" s="659"/>
      <c r="AE40" s="659"/>
      <c r="AF40" s="659"/>
      <c r="AG40" s="659"/>
      <c r="AH40" s="659"/>
      <c r="AI40" s="659"/>
      <c r="AJ40" s="659"/>
      <c r="AK40" s="659"/>
      <c r="AL40" s="214"/>
      <c r="AM40" s="658" t="str">
        <f t="shared" si="0"/>
        <v/>
      </c>
      <c r="AN40" s="658"/>
      <c r="AO40" s="659"/>
      <c r="AP40" s="659"/>
      <c r="AQ40" s="659"/>
      <c r="AR40" s="659"/>
      <c r="AS40" s="659"/>
      <c r="AT40" s="659"/>
      <c r="AU40" s="659"/>
      <c r="AV40" s="659"/>
      <c r="AW40" s="659"/>
      <c r="AX40" s="659"/>
      <c r="AY40" s="659"/>
      <c r="AZ40" s="659"/>
      <c r="BA40" s="659"/>
      <c r="BB40" s="659"/>
      <c r="BC40" s="659"/>
      <c r="BD40" s="214"/>
      <c r="BE40" s="658" t="str">
        <f t="shared" si="1"/>
        <v/>
      </c>
      <c r="BF40" s="658"/>
      <c r="BG40" s="659"/>
      <c r="BH40" s="659"/>
      <c r="BI40" s="659"/>
      <c r="BJ40" s="659"/>
      <c r="BK40" s="659"/>
      <c r="BL40" s="659"/>
      <c r="BM40" s="659"/>
      <c r="BN40" s="659"/>
      <c r="BO40" s="659"/>
      <c r="BP40" s="659"/>
      <c r="BQ40" s="659"/>
      <c r="BR40" s="659"/>
      <c r="BS40" s="659"/>
      <c r="BT40" s="659"/>
      <c r="BU40" s="659"/>
      <c r="BV40" s="214"/>
      <c r="BW40" s="658">
        <f t="shared" si="2"/>
        <v>18</v>
      </c>
      <c r="BX40" s="658"/>
      <c r="BY40" s="659" t="str">
        <f>IF('各会計、関係団体の財政状況及び健全化判断比率'!B74="","",'各会計、関係団体の財政状況及び健全化判断比率'!B74)</f>
        <v>徳島県市町村総合事務組合（徳島滞納整理機構特別会計）</v>
      </c>
      <c r="BZ40" s="659"/>
      <c r="CA40" s="659"/>
      <c r="CB40" s="659"/>
      <c r="CC40" s="659"/>
      <c r="CD40" s="659"/>
      <c r="CE40" s="659"/>
      <c r="CF40" s="659"/>
      <c r="CG40" s="659"/>
      <c r="CH40" s="659"/>
      <c r="CI40" s="659"/>
      <c r="CJ40" s="659"/>
      <c r="CK40" s="659"/>
      <c r="CL40" s="659"/>
      <c r="CM40" s="659"/>
      <c r="CN40" s="214"/>
      <c r="CO40" s="658" t="str">
        <f t="shared" si="3"/>
        <v/>
      </c>
      <c r="CP40" s="658"/>
      <c r="CQ40" s="659" t="str">
        <f>IF('各会計、関係団体の財政状況及び健全化判断比率'!BS13="","",'各会計、関係団体の財政状況及び健全化判断比率'!BS13)</f>
        <v/>
      </c>
      <c r="CR40" s="659"/>
      <c r="CS40" s="659"/>
      <c r="CT40" s="659"/>
      <c r="CU40" s="659"/>
      <c r="CV40" s="659"/>
      <c r="CW40" s="659"/>
      <c r="CX40" s="659"/>
      <c r="CY40" s="659"/>
      <c r="CZ40" s="659"/>
      <c r="DA40" s="659"/>
      <c r="DB40" s="659"/>
      <c r="DC40" s="659"/>
      <c r="DD40" s="659"/>
      <c r="DE40" s="659"/>
      <c r="DF40" s="211"/>
      <c r="DG40" s="660" t="str">
        <f>IF('各会計、関係団体の財政状況及び健全化判断比率'!BR13="","",'各会計、関係団体の財政状況及び健全化判断比率'!BR13)</f>
        <v/>
      </c>
      <c r="DH40" s="660"/>
      <c r="DI40" s="218"/>
      <c r="DJ40" s="186"/>
      <c r="DK40" s="186"/>
      <c r="DL40" s="186"/>
      <c r="DM40" s="186"/>
      <c r="DN40" s="186"/>
      <c r="DO40" s="186"/>
    </row>
    <row r="41" spans="1:119" ht="32.25" customHeight="1" x14ac:dyDescent="0.15">
      <c r="A41" s="187"/>
      <c r="B41" s="213"/>
      <c r="C41" s="658" t="str">
        <f t="shared" si="5"/>
        <v/>
      </c>
      <c r="D41" s="658"/>
      <c r="E41" s="659" t="str">
        <f>IF('各会計、関係団体の財政状況及び健全化判断比率'!B14="","",'各会計、関係団体の財政状況及び健全化判断比率'!B14)</f>
        <v/>
      </c>
      <c r="F41" s="659"/>
      <c r="G41" s="659"/>
      <c r="H41" s="659"/>
      <c r="I41" s="659"/>
      <c r="J41" s="659"/>
      <c r="K41" s="659"/>
      <c r="L41" s="659"/>
      <c r="M41" s="659"/>
      <c r="N41" s="659"/>
      <c r="O41" s="659"/>
      <c r="P41" s="659"/>
      <c r="Q41" s="659"/>
      <c r="R41" s="659"/>
      <c r="S41" s="659"/>
      <c r="T41" s="214"/>
      <c r="U41" s="658" t="str">
        <f t="shared" si="4"/>
        <v/>
      </c>
      <c r="V41" s="658"/>
      <c r="W41" s="659"/>
      <c r="X41" s="659"/>
      <c r="Y41" s="659"/>
      <c r="Z41" s="659"/>
      <c r="AA41" s="659"/>
      <c r="AB41" s="659"/>
      <c r="AC41" s="659"/>
      <c r="AD41" s="659"/>
      <c r="AE41" s="659"/>
      <c r="AF41" s="659"/>
      <c r="AG41" s="659"/>
      <c r="AH41" s="659"/>
      <c r="AI41" s="659"/>
      <c r="AJ41" s="659"/>
      <c r="AK41" s="659"/>
      <c r="AL41" s="214"/>
      <c r="AM41" s="658" t="str">
        <f t="shared" si="0"/>
        <v/>
      </c>
      <c r="AN41" s="658"/>
      <c r="AO41" s="659"/>
      <c r="AP41" s="659"/>
      <c r="AQ41" s="659"/>
      <c r="AR41" s="659"/>
      <c r="AS41" s="659"/>
      <c r="AT41" s="659"/>
      <c r="AU41" s="659"/>
      <c r="AV41" s="659"/>
      <c r="AW41" s="659"/>
      <c r="AX41" s="659"/>
      <c r="AY41" s="659"/>
      <c r="AZ41" s="659"/>
      <c r="BA41" s="659"/>
      <c r="BB41" s="659"/>
      <c r="BC41" s="659"/>
      <c r="BD41" s="214"/>
      <c r="BE41" s="658" t="str">
        <f t="shared" si="1"/>
        <v/>
      </c>
      <c r="BF41" s="658"/>
      <c r="BG41" s="659"/>
      <c r="BH41" s="659"/>
      <c r="BI41" s="659"/>
      <c r="BJ41" s="659"/>
      <c r="BK41" s="659"/>
      <c r="BL41" s="659"/>
      <c r="BM41" s="659"/>
      <c r="BN41" s="659"/>
      <c r="BO41" s="659"/>
      <c r="BP41" s="659"/>
      <c r="BQ41" s="659"/>
      <c r="BR41" s="659"/>
      <c r="BS41" s="659"/>
      <c r="BT41" s="659"/>
      <c r="BU41" s="659"/>
      <c r="BV41" s="214"/>
      <c r="BW41" s="658">
        <f t="shared" si="2"/>
        <v>19</v>
      </c>
      <c r="BX41" s="658"/>
      <c r="BY41" s="659" t="str">
        <f>IF('各会計、関係団体の財政状況及び健全化判断比率'!B75="","",'各会計、関係団体の財政状況及び健全化判断比率'!B75)</f>
        <v>徳島県後期高齢者医療広域連合（一般会計）</v>
      </c>
      <c r="BZ41" s="659"/>
      <c r="CA41" s="659"/>
      <c r="CB41" s="659"/>
      <c r="CC41" s="659"/>
      <c r="CD41" s="659"/>
      <c r="CE41" s="659"/>
      <c r="CF41" s="659"/>
      <c r="CG41" s="659"/>
      <c r="CH41" s="659"/>
      <c r="CI41" s="659"/>
      <c r="CJ41" s="659"/>
      <c r="CK41" s="659"/>
      <c r="CL41" s="659"/>
      <c r="CM41" s="659"/>
      <c r="CN41" s="214"/>
      <c r="CO41" s="658" t="str">
        <f t="shared" si="3"/>
        <v/>
      </c>
      <c r="CP41" s="658"/>
      <c r="CQ41" s="659" t="str">
        <f>IF('各会計、関係団体の財政状況及び健全化判断比率'!BS14="","",'各会計、関係団体の財政状況及び健全化判断比率'!BS14)</f>
        <v/>
      </c>
      <c r="CR41" s="659"/>
      <c r="CS41" s="659"/>
      <c r="CT41" s="659"/>
      <c r="CU41" s="659"/>
      <c r="CV41" s="659"/>
      <c r="CW41" s="659"/>
      <c r="CX41" s="659"/>
      <c r="CY41" s="659"/>
      <c r="CZ41" s="659"/>
      <c r="DA41" s="659"/>
      <c r="DB41" s="659"/>
      <c r="DC41" s="659"/>
      <c r="DD41" s="659"/>
      <c r="DE41" s="659"/>
      <c r="DF41" s="211"/>
      <c r="DG41" s="660" t="str">
        <f>IF('各会計、関係団体の財政状況及び健全化判断比率'!BR14="","",'各会計、関係団体の財政状況及び健全化判断比率'!BR14)</f>
        <v/>
      </c>
      <c r="DH41" s="660"/>
      <c r="DI41" s="218"/>
      <c r="DJ41" s="186"/>
      <c r="DK41" s="186"/>
      <c r="DL41" s="186"/>
      <c r="DM41" s="186"/>
      <c r="DN41" s="186"/>
      <c r="DO41" s="186"/>
    </row>
    <row r="42" spans="1:119" ht="32.25" customHeight="1" x14ac:dyDescent="0.15">
      <c r="A42" s="186"/>
      <c r="B42" s="213"/>
      <c r="C42" s="658" t="str">
        <f t="shared" si="5"/>
        <v/>
      </c>
      <c r="D42" s="658"/>
      <c r="E42" s="659" t="str">
        <f>IF('各会計、関係団体の財政状況及び健全化判断比率'!B15="","",'各会計、関係団体の財政状況及び健全化判断比率'!B15)</f>
        <v/>
      </c>
      <c r="F42" s="659"/>
      <c r="G42" s="659"/>
      <c r="H42" s="659"/>
      <c r="I42" s="659"/>
      <c r="J42" s="659"/>
      <c r="K42" s="659"/>
      <c r="L42" s="659"/>
      <c r="M42" s="659"/>
      <c r="N42" s="659"/>
      <c r="O42" s="659"/>
      <c r="P42" s="659"/>
      <c r="Q42" s="659"/>
      <c r="R42" s="659"/>
      <c r="S42" s="659"/>
      <c r="T42" s="214"/>
      <c r="U42" s="658" t="str">
        <f t="shared" si="4"/>
        <v/>
      </c>
      <c r="V42" s="658"/>
      <c r="W42" s="659"/>
      <c r="X42" s="659"/>
      <c r="Y42" s="659"/>
      <c r="Z42" s="659"/>
      <c r="AA42" s="659"/>
      <c r="AB42" s="659"/>
      <c r="AC42" s="659"/>
      <c r="AD42" s="659"/>
      <c r="AE42" s="659"/>
      <c r="AF42" s="659"/>
      <c r="AG42" s="659"/>
      <c r="AH42" s="659"/>
      <c r="AI42" s="659"/>
      <c r="AJ42" s="659"/>
      <c r="AK42" s="659"/>
      <c r="AL42" s="214"/>
      <c r="AM42" s="658" t="str">
        <f t="shared" si="0"/>
        <v/>
      </c>
      <c r="AN42" s="658"/>
      <c r="AO42" s="659"/>
      <c r="AP42" s="659"/>
      <c r="AQ42" s="659"/>
      <c r="AR42" s="659"/>
      <c r="AS42" s="659"/>
      <c r="AT42" s="659"/>
      <c r="AU42" s="659"/>
      <c r="AV42" s="659"/>
      <c r="AW42" s="659"/>
      <c r="AX42" s="659"/>
      <c r="AY42" s="659"/>
      <c r="AZ42" s="659"/>
      <c r="BA42" s="659"/>
      <c r="BB42" s="659"/>
      <c r="BC42" s="659"/>
      <c r="BD42" s="214"/>
      <c r="BE42" s="658" t="str">
        <f t="shared" si="1"/>
        <v/>
      </c>
      <c r="BF42" s="658"/>
      <c r="BG42" s="659"/>
      <c r="BH42" s="659"/>
      <c r="BI42" s="659"/>
      <c r="BJ42" s="659"/>
      <c r="BK42" s="659"/>
      <c r="BL42" s="659"/>
      <c r="BM42" s="659"/>
      <c r="BN42" s="659"/>
      <c r="BO42" s="659"/>
      <c r="BP42" s="659"/>
      <c r="BQ42" s="659"/>
      <c r="BR42" s="659"/>
      <c r="BS42" s="659"/>
      <c r="BT42" s="659"/>
      <c r="BU42" s="659"/>
      <c r="BV42" s="214"/>
      <c r="BW42" s="658">
        <f t="shared" si="2"/>
        <v>20</v>
      </c>
      <c r="BX42" s="658"/>
      <c r="BY42" s="659" t="str">
        <f>IF('各会計、関係団体の財政状況及び健全化判断比率'!B76="","",'各会計、関係団体の財政状況及び健全化判断比率'!B76)</f>
        <v>徳島県後期高齢者医療広域連合（後期高齢者医療事業会計）</v>
      </c>
      <c r="BZ42" s="659"/>
      <c r="CA42" s="659"/>
      <c r="CB42" s="659"/>
      <c r="CC42" s="659"/>
      <c r="CD42" s="659"/>
      <c r="CE42" s="659"/>
      <c r="CF42" s="659"/>
      <c r="CG42" s="659"/>
      <c r="CH42" s="659"/>
      <c r="CI42" s="659"/>
      <c r="CJ42" s="659"/>
      <c r="CK42" s="659"/>
      <c r="CL42" s="659"/>
      <c r="CM42" s="659"/>
      <c r="CN42" s="214"/>
      <c r="CO42" s="658" t="str">
        <f t="shared" si="3"/>
        <v/>
      </c>
      <c r="CP42" s="658"/>
      <c r="CQ42" s="659" t="str">
        <f>IF('各会計、関係団体の財政状況及び健全化判断比率'!BS15="","",'各会計、関係団体の財政状況及び健全化判断比率'!BS15)</f>
        <v/>
      </c>
      <c r="CR42" s="659"/>
      <c r="CS42" s="659"/>
      <c r="CT42" s="659"/>
      <c r="CU42" s="659"/>
      <c r="CV42" s="659"/>
      <c r="CW42" s="659"/>
      <c r="CX42" s="659"/>
      <c r="CY42" s="659"/>
      <c r="CZ42" s="659"/>
      <c r="DA42" s="659"/>
      <c r="DB42" s="659"/>
      <c r="DC42" s="659"/>
      <c r="DD42" s="659"/>
      <c r="DE42" s="659"/>
      <c r="DF42" s="211"/>
      <c r="DG42" s="660" t="str">
        <f>IF('各会計、関係団体の財政状況及び健全化判断比率'!BR15="","",'各会計、関係団体の財政状況及び健全化判断比率'!BR15)</f>
        <v/>
      </c>
      <c r="DH42" s="660"/>
      <c r="DI42" s="218"/>
      <c r="DJ42" s="186"/>
      <c r="DK42" s="186"/>
      <c r="DL42" s="186"/>
      <c r="DM42" s="186"/>
      <c r="DN42" s="186"/>
      <c r="DO42" s="186"/>
    </row>
    <row r="43" spans="1:119" ht="32.25" customHeight="1" x14ac:dyDescent="0.15">
      <c r="A43" s="186"/>
      <c r="B43" s="213"/>
      <c r="C43" s="658" t="str">
        <f t="shared" si="5"/>
        <v/>
      </c>
      <c r="D43" s="658"/>
      <c r="E43" s="659" t="str">
        <f>IF('各会計、関係団体の財政状況及び健全化判断比率'!B16="","",'各会計、関係団体の財政状況及び健全化判断比率'!B16)</f>
        <v/>
      </c>
      <c r="F43" s="659"/>
      <c r="G43" s="659"/>
      <c r="H43" s="659"/>
      <c r="I43" s="659"/>
      <c r="J43" s="659"/>
      <c r="K43" s="659"/>
      <c r="L43" s="659"/>
      <c r="M43" s="659"/>
      <c r="N43" s="659"/>
      <c r="O43" s="659"/>
      <c r="P43" s="659"/>
      <c r="Q43" s="659"/>
      <c r="R43" s="659"/>
      <c r="S43" s="659"/>
      <c r="T43" s="214"/>
      <c r="U43" s="658" t="str">
        <f t="shared" si="4"/>
        <v/>
      </c>
      <c r="V43" s="658"/>
      <c r="W43" s="659"/>
      <c r="X43" s="659"/>
      <c r="Y43" s="659"/>
      <c r="Z43" s="659"/>
      <c r="AA43" s="659"/>
      <c r="AB43" s="659"/>
      <c r="AC43" s="659"/>
      <c r="AD43" s="659"/>
      <c r="AE43" s="659"/>
      <c r="AF43" s="659"/>
      <c r="AG43" s="659"/>
      <c r="AH43" s="659"/>
      <c r="AI43" s="659"/>
      <c r="AJ43" s="659"/>
      <c r="AK43" s="659"/>
      <c r="AL43" s="214"/>
      <c r="AM43" s="658" t="str">
        <f t="shared" si="0"/>
        <v/>
      </c>
      <c r="AN43" s="658"/>
      <c r="AO43" s="659"/>
      <c r="AP43" s="659"/>
      <c r="AQ43" s="659"/>
      <c r="AR43" s="659"/>
      <c r="AS43" s="659"/>
      <c r="AT43" s="659"/>
      <c r="AU43" s="659"/>
      <c r="AV43" s="659"/>
      <c r="AW43" s="659"/>
      <c r="AX43" s="659"/>
      <c r="AY43" s="659"/>
      <c r="AZ43" s="659"/>
      <c r="BA43" s="659"/>
      <c r="BB43" s="659"/>
      <c r="BC43" s="659"/>
      <c r="BD43" s="214"/>
      <c r="BE43" s="658" t="str">
        <f t="shared" si="1"/>
        <v/>
      </c>
      <c r="BF43" s="658"/>
      <c r="BG43" s="659"/>
      <c r="BH43" s="659"/>
      <c r="BI43" s="659"/>
      <c r="BJ43" s="659"/>
      <c r="BK43" s="659"/>
      <c r="BL43" s="659"/>
      <c r="BM43" s="659"/>
      <c r="BN43" s="659"/>
      <c r="BO43" s="659"/>
      <c r="BP43" s="659"/>
      <c r="BQ43" s="659"/>
      <c r="BR43" s="659"/>
      <c r="BS43" s="659"/>
      <c r="BT43" s="659"/>
      <c r="BU43" s="659"/>
      <c r="BV43" s="214"/>
      <c r="BW43" s="658" t="str">
        <f t="shared" si="2"/>
        <v/>
      </c>
      <c r="BX43" s="658"/>
      <c r="BY43" s="659" t="str">
        <f>IF('各会計、関係団体の財政状況及び健全化判断比率'!B77="","",'各会計、関係団体の財政状況及び健全化判断比率'!B77)</f>
        <v/>
      </c>
      <c r="BZ43" s="659"/>
      <c r="CA43" s="659"/>
      <c r="CB43" s="659"/>
      <c r="CC43" s="659"/>
      <c r="CD43" s="659"/>
      <c r="CE43" s="659"/>
      <c r="CF43" s="659"/>
      <c r="CG43" s="659"/>
      <c r="CH43" s="659"/>
      <c r="CI43" s="659"/>
      <c r="CJ43" s="659"/>
      <c r="CK43" s="659"/>
      <c r="CL43" s="659"/>
      <c r="CM43" s="659"/>
      <c r="CN43" s="214"/>
      <c r="CO43" s="658" t="str">
        <f t="shared" si="3"/>
        <v/>
      </c>
      <c r="CP43" s="658"/>
      <c r="CQ43" s="659" t="str">
        <f>IF('各会計、関係団体の財政状況及び健全化判断比率'!BS16="","",'各会計、関係団体の財政状況及び健全化判断比率'!BS16)</f>
        <v/>
      </c>
      <c r="CR43" s="659"/>
      <c r="CS43" s="659"/>
      <c r="CT43" s="659"/>
      <c r="CU43" s="659"/>
      <c r="CV43" s="659"/>
      <c r="CW43" s="659"/>
      <c r="CX43" s="659"/>
      <c r="CY43" s="659"/>
      <c r="CZ43" s="659"/>
      <c r="DA43" s="659"/>
      <c r="DB43" s="659"/>
      <c r="DC43" s="659"/>
      <c r="DD43" s="659"/>
      <c r="DE43" s="659"/>
      <c r="DF43" s="211"/>
      <c r="DG43" s="660" t="str">
        <f>IF('各会計、関係団体の財政状況及び健全化判断比率'!BR16="","",'各会計、関係団体の財政状況及び健全化判断比率'!BR16)</f>
        <v/>
      </c>
      <c r="DH43" s="660"/>
      <c r="DI43" s="218"/>
      <c r="DJ43" s="186"/>
      <c r="DK43" s="186"/>
      <c r="DL43" s="186"/>
      <c r="DM43" s="186"/>
      <c r="DN43" s="186"/>
      <c r="DO43" s="186"/>
    </row>
    <row r="44" spans="1:119" ht="13.5" customHeight="1" thickBot="1" x14ac:dyDescent="0.2">
      <c r="A44" s="186"/>
      <c r="B44" s="219"/>
      <c r="C44" s="220"/>
      <c r="D44" s="220"/>
      <c r="E44" s="220"/>
      <c r="F44" s="220"/>
      <c r="G44" s="220"/>
      <c r="H44" s="220"/>
      <c r="I44" s="220"/>
      <c r="J44" s="220"/>
      <c r="K44" s="220"/>
      <c r="L44" s="220"/>
      <c r="M44" s="220"/>
      <c r="N44" s="220"/>
      <c r="O44" s="220"/>
      <c r="P44" s="220"/>
      <c r="Q44" s="220"/>
      <c r="R44" s="220"/>
      <c r="S44" s="220"/>
      <c r="T44" s="220"/>
      <c r="U44" s="220"/>
      <c r="V44" s="220"/>
      <c r="W44" s="220"/>
      <c r="X44" s="220"/>
      <c r="Y44" s="220"/>
      <c r="Z44" s="220"/>
      <c r="AA44" s="220"/>
      <c r="AB44" s="220"/>
      <c r="AC44" s="220"/>
      <c r="AD44" s="220"/>
      <c r="AE44" s="220"/>
      <c r="AF44" s="220"/>
      <c r="AG44" s="220"/>
      <c r="AH44" s="220"/>
      <c r="AI44" s="220"/>
      <c r="AJ44" s="220"/>
      <c r="AK44" s="220"/>
      <c r="AL44" s="220"/>
      <c r="AM44" s="220"/>
      <c r="AN44" s="220"/>
      <c r="AO44" s="220"/>
      <c r="AP44" s="220"/>
      <c r="AQ44" s="220"/>
      <c r="AR44" s="220"/>
      <c r="AS44" s="220"/>
      <c r="AT44" s="220"/>
      <c r="AU44" s="220"/>
      <c r="AV44" s="220"/>
      <c r="AW44" s="220"/>
      <c r="AX44" s="220"/>
      <c r="AY44" s="220"/>
      <c r="AZ44" s="220"/>
      <c r="BA44" s="220"/>
      <c r="BB44" s="220"/>
      <c r="BC44" s="220"/>
      <c r="BD44" s="220"/>
      <c r="BE44" s="220"/>
      <c r="BF44" s="220"/>
      <c r="BG44" s="220"/>
      <c r="BH44" s="220"/>
      <c r="BI44" s="220"/>
      <c r="BJ44" s="220"/>
      <c r="BK44" s="220"/>
      <c r="BL44" s="220"/>
      <c r="BM44" s="220"/>
      <c r="BN44" s="220"/>
      <c r="BO44" s="220"/>
      <c r="BP44" s="220"/>
      <c r="BQ44" s="220"/>
      <c r="BR44" s="220"/>
      <c r="BS44" s="220"/>
      <c r="BT44" s="220"/>
      <c r="BU44" s="220"/>
      <c r="BV44" s="220"/>
      <c r="BW44" s="220"/>
      <c r="BX44" s="220"/>
      <c r="BY44" s="220"/>
      <c r="BZ44" s="220"/>
      <c r="CA44" s="220"/>
      <c r="CB44" s="220"/>
      <c r="CC44" s="220"/>
      <c r="CD44" s="220"/>
      <c r="CE44" s="220"/>
      <c r="CF44" s="220"/>
      <c r="CG44" s="220"/>
      <c r="CH44" s="220"/>
      <c r="CI44" s="220"/>
      <c r="CJ44" s="220"/>
      <c r="CK44" s="220"/>
      <c r="CL44" s="220"/>
      <c r="CM44" s="220"/>
      <c r="CN44" s="220"/>
      <c r="CO44" s="220"/>
      <c r="CP44" s="220"/>
      <c r="CQ44" s="220"/>
      <c r="CR44" s="220"/>
      <c r="CS44" s="220"/>
      <c r="CT44" s="220"/>
      <c r="CU44" s="220"/>
      <c r="CV44" s="220"/>
      <c r="CW44" s="220"/>
      <c r="CX44" s="220"/>
      <c r="CY44" s="220"/>
      <c r="CZ44" s="220"/>
      <c r="DA44" s="220"/>
      <c r="DB44" s="220"/>
      <c r="DC44" s="220"/>
      <c r="DD44" s="220"/>
      <c r="DE44" s="220"/>
      <c r="DF44" s="220"/>
      <c r="DG44" s="220"/>
      <c r="DH44" s="220"/>
      <c r="DI44" s="221"/>
      <c r="DJ44" s="186"/>
      <c r="DK44" s="186"/>
      <c r="DL44" s="186"/>
      <c r="DM44" s="186"/>
      <c r="DN44" s="186"/>
      <c r="DO44" s="186"/>
    </row>
    <row r="45" spans="1:119" x14ac:dyDescent="0.15">
      <c r="A45" s="186"/>
      <c r="B45" s="186"/>
      <c r="C45" s="186"/>
      <c r="D45" s="186"/>
      <c r="E45" s="186"/>
      <c r="F45" s="186"/>
      <c r="G45" s="186"/>
      <c r="H45" s="186"/>
      <c r="I45" s="186"/>
      <c r="J45" s="186"/>
      <c r="K45" s="186"/>
      <c r="L45" s="186"/>
      <c r="M45" s="186"/>
      <c r="N45" s="186"/>
      <c r="O45" s="186"/>
      <c r="P45" s="186"/>
      <c r="Q45" s="186"/>
      <c r="R45" s="186"/>
      <c r="S45" s="186"/>
      <c r="T45" s="186"/>
      <c r="U45" s="186"/>
      <c r="V45" s="186"/>
      <c r="W45" s="186"/>
      <c r="X45" s="186"/>
      <c r="Y45" s="186"/>
      <c r="Z45" s="186"/>
      <c r="AA45" s="186"/>
      <c r="AB45" s="186"/>
      <c r="AC45" s="186"/>
      <c r="AD45" s="186"/>
      <c r="AE45" s="186"/>
      <c r="AF45" s="186"/>
      <c r="AG45" s="186"/>
      <c r="AH45" s="186"/>
      <c r="AI45" s="186"/>
      <c r="AJ45" s="186"/>
      <c r="AK45" s="186"/>
      <c r="AL45" s="186"/>
      <c r="AM45" s="186"/>
      <c r="AN45" s="186"/>
      <c r="AO45" s="186"/>
      <c r="AP45" s="186"/>
      <c r="AQ45" s="186"/>
      <c r="AR45" s="186"/>
      <c r="AS45" s="186"/>
      <c r="AT45" s="186"/>
      <c r="AU45" s="186"/>
      <c r="AV45" s="186"/>
      <c r="AW45" s="186"/>
      <c r="AX45" s="186"/>
      <c r="AY45" s="186"/>
      <c r="AZ45" s="186"/>
      <c r="BA45" s="186"/>
      <c r="BB45" s="186"/>
      <c r="BC45" s="186"/>
      <c r="BD45" s="186"/>
      <c r="BE45" s="186"/>
      <c r="BF45" s="186"/>
      <c r="BG45" s="186"/>
      <c r="BH45" s="186"/>
      <c r="BI45" s="186"/>
      <c r="BJ45" s="186"/>
      <c r="BK45" s="186"/>
      <c r="BL45" s="186"/>
      <c r="BM45" s="186"/>
      <c r="BN45" s="186"/>
      <c r="BO45" s="186"/>
      <c r="BP45" s="186"/>
      <c r="BQ45" s="186"/>
      <c r="BR45" s="186"/>
      <c r="BS45" s="186"/>
      <c r="BT45" s="186"/>
      <c r="BU45" s="186"/>
      <c r="BV45" s="186"/>
      <c r="BW45" s="186"/>
      <c r="BX45" s="186"/>
      <c r="BY45" s="186"/>
      <c r="BZ45" s="186"/>
      <c r="CA45" s="186"/>
      <c r="CB45" s="186"/>
      <c r="CC45" s="186"/>
      <c r="CD45" s="186"/>
      <c r="CE45" s="186"/>
      <c r="CF45" s="186"/>
      <c r="CG45" s="186"/>
      <c r="CH45" s="186"/>
      <c r="CI45" s="186"/>
      <c r="CJ45" s="186"/>
      <c r="CK45" s="186"/>
      <c r="CL45" s="186"/>
      <c r="CM45" s="186"/>
      <c r="CN45" s="186"/>
      <c r="CO45" s="186"/>
      <c r="CP45" s="186"/>
      <c r="CQ45" s="186"/>
      <c r="CR45" s="186"/>
      <c r="CS45" s="186"/>
      <c r="CT45" s="186"/>
      <c r="CU45" s="186"/>
      <c r="CV45" s="186"/>
      <c r="CW45" s="186"/>
      <c r="CX45" s="186"/>
      <c r="CY45" s="186"/>
      <c r="CZ45" s="186"/>
      <c r="DA45" s="186"/>
      <c r="DB45" s="186"/>
      <c r="DC45" s="186"/>
      <c r="DD45" s="186"/>
      <c r="DE45" s="186"/>
      <c r="DF45" s="186"/>
      <c r="DG45" s="186"/>
      <c r="DH45" s="186"/>
      <c r="DI45" s="186"/>
      <c r="DJ45" s="186"/>
      <c r="DK45" s="186"/>
      <c r="DL45" s="186"/>
      <c r="DM45" s="186"/>
      <c r="DN45" s="186"/>
      <c r="DO45" s="186"/>
    </row>
    <row r="46" spans="1:119" x14ac:dyDescent="0.15">
      <c r="B46" s="186" t="s">
        <v>201</v>
      </c>
      <c r="C46" s="186"/>
      <c r="D46" s="186"/>
      <c r="E46" s="186" t="s">
        <v>202</v>
      </c>
      <c r="F46" s="186"/>
      <c r="G46" s="186"/>
      <c r="H46" s="186"/>
      <c r="I46" s="186"/>
      <c r="J46" s="186"/>
      <c r="K46" s="186"/>
      <c r="L46" s="186"/>
      <c r="M46" s="186"/>
      <c r="N46" s="186"/>
      <c r="O46" s="186"/>
      <c r="P46" s="186"/>
      <c r="Q46" s="186"/>
      <c r="R46" s="186"/>
      <c r="S46" s="186"/>
      <c r="T46" s="186"/>
      <c r="U46" s="186"/>
      <c r="V46" s="186"/>
      <c r="W46" s="186"/>
      <c r="X46" s="186"/>
      <c r="Y46" s="186"/>
      <c r="Z46" s="186"/>
      <c r="AA46" s="186"/>
      <c r="AB46" s="186"/>
      <c r="AC46" s="186"/>
      <c r="AD46" s="186"/>
      <c r="AE46" s="186"/>
      <c r="AF46" s="186"/>
      <c r="AG46" s="186"/>
      <c r="AH46" s="186"/>
      <c r="AI46" s="186"/>
      <c r="AJ46" s="186"/>
      <c r="AK46" s="186"/>
      <c r="AL46" s="186"/>
      <c r="AM46" s="186"/>
      <c r="AN46" s="186"/>
      <c r="AO46" s="186"/>
      <c r="AP46" s="186"/>
      <c r="AQ46" s="186"/>
      <c r="AR46" s="186"/>
      <c r="AS46" s="186"/>
      <c r="AT46" s="186"/>
      <c r="AU46" s="186"/>
      <c r="AV46" s="186"/>
      <c r="AW46" s="186"/>
      <c r="AX46" s="186"/>
      <c r="AY46" s="186"/>
      <c r="AZ46" s="186"/>
      <c r="BA46" s="186"/>
      <c r="BB46" s="186"/>
      <c r="BC46" s="186"/>
      <c r="BD46" s="186"/>
      <c r="BE46" s="186"/>
      <c r="BF46" s="186"/>
      <c r="BG46" s="186"/>
      <c r="BH46" s="186"/>
      <c r="BI46" s="186"/>
      <c r="BJ46" s="186"/>
      <c r="BK46" s="186"/>
      <c r="BL46" s="186"/>
      <c r="BM46" s="186"/>
      <c r="BN46" s="186"/>
      <c r="BO46" s="186"/>
      <c r="BP46" s="186"/>
      <c r="BQ46" s="186"/>
      <c r="BR46" s="186"/>
      <c r="BS46" s="186"/>
      <c r="BT46" s="186"/>
      <c r="BU46" s="186"/>
      <c r="BV46" s="186"/>
      <c r="BW46" s="186"/>
      <c r="BX46" s="186"/>
      <c r="BY46" s="186"/>
      <c r="BZ46" s="186"/>
      <c r="CA46" s="186"/>
      <c r="CB46" s="186"/>
      <c r="CC46" s="186"/>
      <c r="CD46" s="186"/>
      <c r="CE46" s="186"/>
      <c r="CF46" s="186"/>
      <c r="CG46" s="186"/>
      <c r="CH46" s="186"/>
      <c r="CI46" s="186"/>
      <c r="CJ46" s="186"/>
      <c r="CK46" s="186"/>
      <c r="CL46" s="186"/>
      <c r="CM46" s="186"/>
      <c r="CN46" s="186"/>
      <c r="CO46" s="186"/>
      <c r="CP46" s="186"/>
      <c r="CQ46" s="186"/>
      <c r="CR46" s="186"/>
      <c r="CS46" s="186"/>
      <c r="CT46" s="186"/>
      <c r="CU46" s="186"/>
      <c r="CV46" s="186"/>
      <c r="CW46" s="186"/>
      <c r="CX46" s="186"/>
      <c r="CY46" s="186"/>
      <c r="CZ46" s="186"/>
      <c r="DA46" s="186"/>
      <c r="DB46" s="186"/>
      <c r="DC46" s="186"/>
      <c r="DD46" s="186"/>
      <c r="DE46" s="186"/>
      <c r="DF46" s="186"/>
      <c r="DG46" s="186"/>
      <c r="DH46" s="186"/>
      <c r="DI46" s="186"/>
    </row>
    <row r="47" spans="1:119" x14ac:dyDescent="0.15">
      <c r="B47" s="186"/>
      <c r="C47" s="186"/>
      <c r="D47" s="186"/>
      <c r="E47" s="186" t="s">
        <v>203</v>
      </c>
      <c r="F47" s="186"/>
      <c r="G47" s="186"/>
      <c r="H47" s="186"/>
      <c r="I47" s="186"/>
      <c r="J47" s="186"/>
      <c r="K47" s="186"/>
      <c r="L47" s="186"/>
      <c r="M47" s="186"/>
      <c r="N47" s="186"/>
      <c r="O47" s="186"/>
      <c r="P47" s="186"/>
      <c r="Q47" s="186"/>
      <c r="R47" s="186"/>
      <c r="S47" s="186"/>
      <c r="T47" s="186"/>
      <c r="U47" s="186"/>
      <c r="V47" s="186"/>
      <c r="W47" s="186"/>
      <c r="X47" s="186"/>
      <c r="Y47" s="186"/>
      <c r="Z47" s="186"/>
      <c r="AA47" s="186"/>
      <c r="AB47" s="186"/>
      <c r="AC47" s="186"/>
      <c r="AD47" s="186"/>
      <c r="AE47" s="186"/>
      <c r="AF47" s="186"/>
      <c r="AG47" s="186"/>
      <c r="AH47" s="186"/>
      <c r="AI47" s="186"/>
      <c r="AJ47" s="186"/>
      <c r="AK47" s="186"/>
      <c r="AL47" s="186"/>
      <c r="AM47" s="186"/>
      <c r="AN47" s="186"/>
      <c r="AO47" s="186"/>
      <c r="AP47" s="186"/>
      <c r="AQ47" s="186"/>
      <c r="AR47" s="186"/>
      <c r="AS47" s="186"/>
      <c r="AT47" s="186"/>
      <c r="AU47" s="186"/>
      <c r="AV47" s="186"/>
      <c r="AW47" s="186"/>
      <c r="AX47" s="186"/>
      <c r="AY47" s="186"/>
      <c r="AZ47" s="186"/>
      <c r="BA47" s="186"/>
      <c r="BB47" s="186"/>
      <c r="BC47" s="186"/>
      <c r="BD47" s="186"/>
      <c r="BE47" s="186"/>
      <c r="BF47" s="186"/>
      <c r="BG47" s="186"/>
      <c r="BH47" s="186"/>
      <c r="BI47" s="186"/>
      <c r="BJ47" s="186"/>
      <c r="BK47" s="186"/>
      <c r="BL47" s="186"/>
      <c r="BM47" s="186"/>
      <c r="BN47" s="186"/>
      <c r="BO47" s="186"/>
      <c r="BP47" s="186"/>
      <c r="BQ47" s="186"/>
      <c r="BR47" s="186"/>
      <c r="BS47" s="186"/>
      <c r="BT47" s="186"/>
      <c r="BU47" s="186"/>
      <c r="BV47" s="186"/>
      <c r="BW47" s="186"/>
      <c r="BX47" s="186"/>
      <c r="BY47" s="186"/>
      <c r="BZ47" s="186"/>
      <c r="CA47" s="186"/>
      <c r="CB47" s="186"/>
      <c r="CC47" s="186"/>
      <c r="CD47" s="186"/>
      <c r="CE47" s="186"/>
      <c r="CF47" s="186"/>
      <c r="CG47" s="186"/>
      <c r="CH47" s="186"/>
      <c r="CI47" s="186"/>
      <c r="CJ47" s="186"/>
      <c r="CK47" s="186"/>
      <c r="CL47" s="186"/>
      <c r="CM47" s="186"/>
      <c r="CN47" s="186"/>
      <c r="CO47" s="186"/>
      <c r="CP47" s="186"/>
      <c r="CQ47" s="186"/>
      <c r="CR47" s="186"/>
      <c r="CS47" s="186"/>
      <c r="CT47" s="186"/>
      <c r="CU47" s="186"/>
      <c r="CV47" s="186"/>
      <c r="CW47" s="186"/>
      <c r="CX47" s="186"/>
      <c r="CY47" s="186"/>
      <c r="CZ47" s="186"/>
      <c r="DA47" s="186"/>
      <c r="DB47" s="186"/>
      <c r="DC47" s="186"/>
      <c r="DD47" s="186"/>
      <c r="DE47" s="186"/>
      <c r="DF47" s="186"/>
      <c r="DG47" s="186"/>
      <c r="DH47" s="186"/>
      <c r="DI47" s="186"/>
    </row>
    <row r="48" spans="1:119" x14ac:dyDescent="0.15">
      <c r="B48" s="186"/>
      <c r="C48" s="186"/>
      <c r="D48" s="186"/>
      <c r="E48" s="186" t="s">
        <v>204</v>
      </c>
      <c r="F48" s="186"/>
      <c r="G48" s="186"/>
      <c r="H48" s="186"/>
      <c r="I48" s="186"/>
      <c r="J48" s="186"/>
      <c r="K48" s="186"/>
      <c r="L48" s="186"/>
      <c r="M48" s="186"/>
      <c r="N48" s="186"/>
      <c r="O48" s="186"/>
      <c r="P48" s="186"/>
      <c r="Q48" s="186"/>
      <c r="R48" s="186"/>
      <c r="S48" s="186"/>
      <c r="T48" s="186"/>
      <c r="U48" s="186"/>
      <c r="V48" s="186"/>
      <c r="W48" s="186"/>
      <c r="X48" s="186"/>
      <c r="Y48" s="186"/>
      <c r="Z48" s="186"/>
      <c r="AA48" s="186"/>
      <c r="AB48" s="186"/>
      <c r="AC48" s="186"/>
      <c r="AD48" s="186"/>
      <c r="AE48" s="186"/>
      <c r="AF48" s="186"/>
      <c r="AG48" s="186"/>
      <c r="AH48" s="186"/>
      <c r="AI48" s="186"/>
      <c r="AJ48" s="186"/>
      <c r="AK48" s="186"/>
      <c r="AL48" s="186"/>
      <c r="AM48" s="186"/>
      <c r="AN48" s="186"/>
      <c r="AO48" s="186"/>
      <c r="AP48" s="186"/>
      <c r="AQ48" s="186"/>
      <c r="AR48" s="186"/>
      <c r="AS48" s="186"/>
      <c r="AT48" s="186"/>
      <c r="AU48" s="186"/>
      <c r="AV48" s="186"/>
      <c r="AW48" s="186"/>
      <c r="AX48" s="186"/>
      <c r="AY48" s="186"/>
      <c r="AZ48" s="186"/>
      <c r="BA48" s="186"/>
      <c r="BB48" s="186"/>
      <c r="BC48" s="186"/>
      <c r="BD48" s="186"/>
      <c r="BE48" s="186"/>
      <c r="BF48" s="186"/>
      <c r="BG48" s="186"/>
      <c r="BH48" s="186"/>
      <c r="BI48" s="186"/>
      <c r="BJ48" s="186"/>
      <c r="BK48" s="186"/>
      <c r="BL48" s="186"/>
      <c r="BM48" s="186"/>
      <c r="BN48" s="186"/>
      <c r="BO48" s="186"/>
      <c r="BP48" s="186"/>
      <c r="BQ48" s="186"/>
      <c r="BR48" s="186"/>
      <c r="BS48" s="186"/>
      <c r="BT48" s="186"/>
      <c r="BU48" s="186"/>
      <c r="BV48" s="186"/>
      <c r="BW48" s="186"/>
      <c r="BX48" s="186"/>
      <c r="BY48" s="186"/>
      <c r="BZ48" s="186"/>
      <c r="CA48" s="186"/>
      <c r="CB48" s="186"/>
      <c r="CC48" s="186"/>
      <c r="CD48" s="186"/>
      <c r="CE48" s="186"/>
      <c r="CF48" s="186"/>
      <c r="CG48" s="186"/>
      <c r="CH48" s="186"/>
      <c r="CI48" s="186"/>
      <c r="CJ48" s="186"/>
      <c r="CK48" s="186"/>
      <c r="CL48" s="186"/>
      <c r="CM48" s="186"/>
      <c r="CN48" s="186"/>
      <c r="CO48" s="186"/>
      <c r="CP48" s="186"/>
      <c r="CQ48" s="186"/>
      <c r="CR48" s="186"/>
      <c r="CS48" s="186"/>
      <c r="CT48" s="186"/>
      <c r="CU48" s="186"/>
      <c r="CV48" s="186"/>
      <c r="CW48" s="186"/>
      <c r="CX48" s="186"/>
      <c r="CY48" s="186"/>
      <c r="CZ48" s="186"/>
      <c r="DA48" s="186"/>
      <c r="DB48" s="186"/>
      <c r="DC48" s="186"/>
      <c r="DD48" s="186"/>
      <c r="DE48" s="186"/>
      <c r="DF48" s="186"/>
      <c r="DG48" s="186"/>
      <c r="DH48" s="186"/>
      <c r="DI48" s="186"/>
    </row>
    <row r="49" spans="5:5" x14ac:dyDescent="0.15">
      <c r="E49" s="222" t="s">
        <v>205</v>
      </c>
    </row>
    <row r="50" spans="5:5" x14ac:dyDescent="0.15">
      <c r="E50" s="188" t="s">
        <v>206</v>
      </c>
    </row>
    <row r="51" spans="5:5" x14ac:dyDescent="0.15">
      <c r="E51" s="188" t="s">
        <v>207</v>
      </c>
    </row>
    <row r="52" spans="5:5" x14ac:dyDescent="0.15">
      <c r="E52" s="188" t="s">
        <v>208</v>
      </c>
    </row>
    <row r="53" spans="5:5" x14ac:dyDescent="0.15"/>
    <row r="54" spans="5:5" x14ac:dyDescent="0.15"/>
    <row r="55" spans="5:5" x14ac:dyDescent="0.15"/>
    <row r="56" spans="5:5" x14ac:dyDescent="0.15"/>
  </sheetData>
  <sheetProtection algorithmName="SHA-512" hashValue="gjoh9Ox0IHKQUxq9FHowBLNAfkXk4aEs0KP7y1cgILXuRdwAdBBQDxo5Hc2byY60jGbOhLrxG6/KnWhjpYJ2GQ==" saltValue="4rN8GOi8vgz2Qmahu8WcmQ==" spinCount="100000" sheet="1" objects="1" scenarios="1"/>
  <mergeCells count="432">
    <mergeCell ref="BG43:BU43"/>
    <mergeCell ref="BW43:BX43"/>
    <mergeCell ref="BY43:CM43"/>
    <mergeCell ref="CO43:CP43"/>
    <mergeCell ref="CQ43:DE43"/>
    <mergeCell ref="BY42:CM42"/>
    <mergeCell ref="CO42:CP42"/>
    <mergeCell ref="CQ42:DE42"/>
    <mergeCell ref="DG42:DH42"/>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CE22:CS23"/>
    <mergeCell ref="CT22:DA23"/>
    <mergeCell ref="DB22:DI23"/>
    <mergeCell ref="AY23:BM23"/>
    <mergeCell ref="BN23:BU23"/>
    <mergeCell ref="BV23:CC23"/>
    <mergeCell ref="AH22:AL23"/>
    <mergeCell ref="AM22:AR23"/>
    <mergeCell ref="AS22:AX23"/>
    <mergeCell ref="AY22:BM22"/>
    <mergeCell ref="BN22:BU22"/>
    <mergeCell ref="BV22:CC22"/>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Z26:AG26"/>
    <mergeCell ref="Q28:V28"/>
    <mergeCell ref="Z28:AG28"/>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R16:V16"/>
    <mergeCell ref="AC16:AG16"/>
    <mergeCell ref="AH16:AL16"/>
    <mergeCell ref="AM16:AT16"/>
    <mergeCell ref="M15:Q15"/>
    <mergeCell ref="R15:V15"/>
    <mergeCell ref="W15:AB16"/>
    <mergeCell ref="AC15:AG15"/>
    <mergeCell ref="AH15:AL15"/>
    <mergeCell ref="AM15:AT15"/>
    <mergeCell ref="DB14:DI14"/>
    <mergeCell ref="BV13:CC13"/>
    <mergeCell ref="CD13:CS13"/>
    <mergeCell ref="CT13:DA13"/>
    <mergeCell ref="DB13:DI13"/>
    <mergeCell ref="AU15:AX15"/>
    <mergeCell ref="AY15:BM15"/>
    <mergeCell ref="BN15:BU15"/>
    <mergeCell ref="BV15:CC15"/>
    <mergeCell ref="CD15:CS15"/>
    <mergeCell ref="AY13:BM13"/>
    <mergeCell ref="BN13:BU13"/>
    <mergeCell ref="AU12:AX12"/>
    <mergeCell ref="AY12:BM12"/>
    <mergeCell ref="BN12:BU12"/>
    <mergeCell ref="BV12:CC12"/>
    <mergeCell ref="CD12:CS12"/>
    <mergeCell ref="CT12:DA12"/>
    <mergeCell ref="AY14:BM14"/>
    <mergeCell ref="BN14:BU14"/>
    <mergeCell ref="BV14:CC14"/>
    <mergeCell ref="CD14:CS14"/>
    <mergeCell ref="CT14:DA14"/>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Y10:BM10"/>
    <mergeCell ref="BN10:BU10"/>
    <mergeCell ref="BV10:CC10"/>
    <mergeCell ref="L11:Q11"/>
    <mergeCell ref="R11:V11"/>
    <mergeCell ref="AM11:AT11"/>
    <mergeCell ref="AU11:AX11"/>
    <mergeCell ref="AY11:BM11"/>
    <mergeCell ref="BN11:BU11"/>
    <mergeCell ref="BV11:CC11"/>
    <mergeCell ref="B9:K11"/>
    <mergeCell ref="L9:Q9"/>
    <mergeCell ref="R9:V9"/>
    <mergeCell ref="W9:AL11"/>
    <mergeCell ref="AM9:AT9"/>
    <mergeCell ref="AU9:AX9"/>
    <mergeCell ref="L10:Q10"/>
    <mergeCell ref="R10:V10"/>
    <mergeCell ref="AM10:AT10"/>
    <mergeCell ref="AU10:AX10"/>
    <mergeCell ref="BV8:CC8"/>
    <mergeCell ref="CD8:CS8"/>
    <mergeCell ref="CT8:DA8"/>
    <mergeCell ref="DB8:DI8"/>
    <mergeCell ref="AY9:BM9"/>
    <mergeCell ref="BN9:BU9"/>
    <mergeCell ref="BV9:CC9"/>
    <mergeCell ref="CD9:CS9"/>
    <mergeCell ref="CT9:DA9"/>
    <mergeCell ref="DB9:DI9"/>
    <mergeCell ref="BV6:CC6"/>
    <mergeCell ref="CD6:CS6"/>
    <mergeCell ref="CT6:DA6"/>
    <mergeCell ref="DB6:DI6"/>
    <mergeCell ref="AM7:AT7"/>
    <mergeCell ref="AU7:AX7"/>
    <mergeCell ref="AY7:BM7"/>
    <mergeCell ref="BN7:BU7"/>
    <mergeCell ref="BV7:CC7"/>
    <mergeCell ref="CD7:CS7"/>
    <mergeCell ref="CT7:DA7"/>
    <mergeCell ref="DB7:DI7"/>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s>
  <phoneticPr fontId="2"/>
  <printOptions horizontalCentered="1"/>
  <pageMargins left="0" right="0" top="0.39370078740157483" bottom="0.39370078740157483" header="0.19685039370078741" footer="0.19685039370078741"/>
  <pageSetup paperSize="9" scale="56" orientation="landscape" cellComments="asDisplayed"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49"/>
  <sheetViews>
    <sheetView showGridLines="0" workbookViewId="0"/>
  </sheetViews>
  <sheetFormatPr defaultColWidth="0" defaultRowHeight="11.25" customHeight="1" zeroHeight="1" x14ac:dyDescent="0.15"/>
  <cols>
    <col min="1" max="95" width="1.625" style="226" customWidth="1"/>
    <col min="96" max="133" width="1.625" style="243" customWidth="1"/>
    <col min="134" max="143" width="1.625" style="226" customWidth="1"/>
    <col min="144" max="16384" width="0" style="226" hidden="1"/>
  </cols>
  <sheetData>
    <row r="1" spans="2:143" ht="22.5" customHeight="1" thickBot="1" x14ac:dyDescent="0.2">
      <c r="B1" s="223"/>
      <c r="C1" s="224"/>
      <c r="D1" s="224"/>
      <c r="E1" s="224"/>
      <c r="F1" s="224"/>
      <c r="G1" s="224"/>
      <c r="H1" s="224"/>
      <c r="I1" s="224"/>
      <c r="J1" s="224"/>
      <c r="K1" s="224"/>
      <c r="L1" s="224"/>
      <c r="M1" s="224"/>
      <c r="N1" s="224"/>
      <c r="O1" s="224"/>
      <c r="P1" s="224"/>
      <c r="Q1" s="224"/>
      <c r="R1" s="224"/>
      <c r="S1" s="224"/>
      <c r="T1" s="224"/>
      <c r="U1" s="224"/>
      <c r="V1" s="224"/>
      <c r="W1" s="224"/>
      <c r="X1" s="224"/>
      <c r="Y1" s="224"/>
      <c r="Z1" s="224"/>
      <c r="AA1" s="224"/>
      <c r="AB1" s="224"/>
      <c r="AC1" s="224"/>
      <c r="AD1" s="224"/>
      <c r="AE1" s="224"/>
      <c r="AF1" s="224"/>
      <c r="AG1" s="224"/>
      <c r="AH1" s="224"/>
      <c r="AI1" s="224"/>
      <c r="AJ1" s="224"/>
      <c r="AK1" s="224"/>
      <c r="AL1" s="224"/>
      <c r="AM1" s="224"/>
      <c r="AN1" s="224"/>
      <c r="AO1" s="224"/>
      <c r="AP1" s="224"/>
      <c r="AQ1" s="224"/>
      <c r="AR1" s="224"/>
      <c r="AS1" s="224"/>
      <c r="AT1" s="224"/>
      <c r="AU1" s="224"/>
      <c r="AV1" s="224"/>
      <c r="AW1" s="224"/>
      <c r="AX1" s="224"/>
      <c r="AY1" s="224"/>
      <c r="AZ1" s="224"/>
      <c r="BA1" s="224"/>
      <c r="BB1" s="224"/>
      <c r="BC1" s="224"/>
      <c r="BD1" s="224"/>
      <c r="BE1" s="224"/>
      <c r="BF1" s="224"/>
      <c r="BG1" s="224"/>
      <c r="BH1" s="224"/>
      <c r="BI1" s="224"/>
      <c r="BJ1" s="224"/>
      <c r="BK1" s="224"/>
      <c r="BL1" s="224"/>
      <c r="BM1" s="224"/>
      <c r="BN1" s="224"/>
      <c r="BO1" s="224"/>
      <c r="BP1" s="224"/>
      <c r="BQ1" s="224"/>
      <c r="BR1" s="224"/>
      <c r="BS1" s="224"/>
      <c r="BT1" s="224"/>
      <c r="BU1" s="224"/>
      <c r="BV1" s="224"/>
      <c r="BW1" s="224"/>
      <c r="BX1" s="224"/>
      <c r="BY1" s="224"/>
      <c r="BZ1" s="224"/>
      <c r="CA1" s="224"/>
      <c r="CB1" s="224"/>
      <c r="CC1" s="224"/>
      <c r="CD1" s="225"/>
      <c r="CE1" s="225"/>
      <c r="CF1" s="225"/>
      <c r="CG1" s="225"/>
      <c r="CH1" s="225"/>
      <c r="CI1" s="225"/>
      <c r="CJ1" s="225"/>
      <c r="CK1" s="225"/>
      <c r="CL1" s="225"/>
      <c r="CM1" s="225"/>
      <c r="CN1" s="225"/>
      <c r="CO1" s="225"/>
      <c r="CP1" s="225"/>
      <c r="CQ1" s="225"/>
      <c r="CR1" s="225"/>
      <c r="CS1" s="225"/>
      <c r="CT1" s="225"/>
      <c r="CU1" s="225"/>
      <c r="CV1" s="225"/>
      <c r="CW1" s="225"/>
      <c r="CX1" s="225"/>
      <c r="CY1" s="225"/>
      <c r="CZ1" s="225"/>
      <c r="DA1" s="225"/>
      <c r="DB1" s="225"/>
      <c r="DC1" s="225"/>
      <c r="DD1" s="225"/>
      <c r="DE1" s="225"/>
      <c r="DF1" s="225"/>
      <c r="DG1" s="225"/>
      <c r="DH1" s="661" t="s">
        <v>209</v>
      </c>
      <c r="DI1" s="662"/>
      <c r="DJ1" s="662"/>
      <c r="DK1" s="662"/>
      <c r="DL1" s="662"/>
      <c r="DM1" s="662"/>
      <c r="DN1" s="663"/>
      <c r="DO1" s="226"/>
      <c r="DP1" s="661" t="s">
        <v>210</v>
      </c>
      <c r="DQ1" s="662"/>
      <c r="DR1" s="662"/>
      <c r="DS1" s="662"/>
      <c r="DT1" s="662"/>
      <c r="DU1" s="662"/>
      <c r="DV1" s="662"/>
      <c r="DW1" s="662"/>
      <c r="DX1" s="662"/>
      <c r="DY1" s="662"/>
      <c r="DZ1" s="662"/>
      <c r="EA1" s="662"/>
      <c r="EB1" s="662"/>
      <c r="EC1" s="663"/>
      <c r="ED1" s="224"/>
      <c r="EE1" s="224"/>
      <c r="EF1" s="224"/>
      <c r="EG1" s="224"/>
      <c r="EH1" s="224"/>
      <c r="EI1" s="224"/>
      <c r="EJ1" s="224"/>
      <c r="EK1" s="224"/>
      <c r="EL1" s="224"/>
      <c r="EM1" s="224"/>
    </row>
    <row r="2" spans="2:143" ht="22.5" customHeight="1" x14ac:dyDescent="0.15">
      <c r="B2" s="227" t="s">
        <v>211</v>
      </c>
      <c r="R2" s="228"/>
      <c r="S2" s="228"/>
      <c r="T2" s="228"/>
      <c r="U2" s="228"/>
      <c r="V2" s="228"/>
      <c r="W2" s="228"/>
      <c r="X2" s="228"/>
      <c r="Y2" s="228"/>
      <c r="Z2" s="228"/>
      <c r="AA2" s="228"/>
      <c r="AB2" s="228"/>
      <c r="AC2" s="228"/>
      <c r="AE2" s="229"/>
      <c r="AF2" s="229"/>
      <c r="AG2" s="229"/>
      <c r="AH2" s="229"/>
      <c r="AI2" s="229"/>
      <c r="AJ2" s="228"/>
      <c r="AK2" s="228"/>
      <c r="AL2" s="228"/>
      <c r="AM2" s="228"/>
      <c r="AN2" s="228"/>
      <c r="AO2" s="228"/>
      <c r="AP2" s="228"/>
      <c r="CD2" s="225"/>
      <c r="CE2" s="225"/>
      <c r="CF2" s="225"/>
      <c r="CG2" s="225"/>
      <c r="CH2" s="225"/>
      <c r="CI2" s="225"/>
      <c r="CJ2" s="225"/>
      <c r="CK2" s="225"/>
      <c r="CL2" s="225"/>
      <c r="CM2" s="225"/>
      <c r="CN2" s="225"/>
      <c r="CO2" s="225"/>
      <c r="CP2" s="225"/>
      <c r="CQ2" s="225"/>
      <c r="CR2" s="225"/>
      <c r="CS2" s="225"/>
      <c r="CT2" s="225"/>
      <c r="CU2" s="225"/>
      <c r="CV2" s="225"/>
      <c r="CW2" s="225"/>
      <c r="CX2" s="225"/>
      <c r="CY2" s="225"/>
      <c r="CZ2" s="225"/>
      <c r="DA2" s="225"/>
      <c r="DB2" s="225"/>
      <c r="DC2" s="225"/>
      <c r="DD2" s="225"/>
      <c r="DE2" s="225"/>
      <c r="DF2" s="225"/>
      <c r="DG2" s="225"/>
      <c r="DH2" s="225"/>
      <c r="DI2" s="225"/>
      <c r="DJ2" s="225"/>
      <c r="DK2" s="225"/>
      <c r="DL2" s="225"/>
      <c r="DM2" s="225"/>
      <c r="DN2" s="225"/>
      <c r="DO2" s="225"/>
      <c r="DP2" s="225"/>
      <c r="DQ2" s="225"/>
      <c r="DR2" s="225"/>
      <c r="DS2" s="225"/>
      <c r="DT2" s="225"/>
      <c r="DU2" s="225"/>
      <c r="DV2" s="225"/>
      <c r="DW2" s="225"/>
      <c r="DX2" s="225"/>
      <c r="DY2" s="225"/>
      <c r="DZ2" s="225"/>
      <c r="EA2" s="225"/>
      <c r="EB2" s="225"/>
      <c r="EC2" s="225"/>
    </row>
    <row r="3" spans="2:143" ht="11.25" customHeight="1" x14ac:dyDescent="0.15">
      <c r="B3" s="664" t="s">
        <v>212</v>
      </c>
      <c r="C3" s="665"/>
      <c r="D3" s="665"/>
      <c r="E3" s="665"/>
      <c r="F3" s="665"/>
      <c r="G3" s="665"/>
      <c r="H3" s="665"/>
      <c r="I3" s="665"/>
      <c r="J3" s="665"/>
      <c r="K3" s="665"/>
      <c r="L3" s="665"/>
      <c r="M3" s="665"/>
      <c r="N3" s="665"/>
      <c r="O3" s="665"/>
      <c r="P3" s="665"/>
      <c r="Q3" s="665"/>
      <c r="R3" s="665"/>
      <c r="S3" s="665"/>
      <c r="T3" s="665"/>
      <c r="U3" s="665"/>
      <c r="V3" s="665"/>
      <c r="W3" s="665"/>
      <c r="X3" s="665"/>
      <c r="Y3" s="665"/>
      <c r="Z3" s="665"/>
      <c r="AA3" s="665"/>
      <c r="AB3" s="665"/>
      <c r="AC3" s="665"/>
      <c r="AD3" s="665"/>
      <c r="AE3" s="665"/>
      <c r="AF3" s="665"/>
      <c r="AG3" s="665"/>
      <c r="AH3" s="665"/>
      <c r="AI3" s="665"/>
      <c r="AJ3" s="665"/>
      <c r="AK3" s="665"/>
      <c r="AL3" s="665"/>
      <c r="AM3" s="665"/>
      <c r="AN3" s="665"/>
      <c r="AO3" s="665"/>
      <c r="AP3" s="664" t="s">
        <v>213</v>
      </c>
      <c r="AQ3" s="665"/>
      <c r="AR3" s="665"/>
      <c r="AS3" s="665"/>
      <c r="AT3" s="665"/>
      <c r="AU3" s="665"/>
      <c r="AV3" s="665"/>
      <c r="AW3" s="665"/>
      <c r="AX3" s="665"/>
      <c r="AY3" s="665"/>
      <c r="AZ3" s="665"/>
      <c r="BA3" s="665"/>
      <c r="BB3" s="665"/>
      <c r="BC3" s="665"/>
      <c r="BD3" s="665"/>
      <c r="BE3" s="665"/>
      <c r="BF3" s="665"/>
      <c r="BG3" s="665"/>
      <c r="BH3" s="665"/>
      <c r="BI3" s="665"/>
      <c r="BJ3" s="665"/>
      <c r="BK3" s="665"/>
      <c r="BL3" s="665"/>
      <c r="BM3" s="665"/>
      <c r="BN3" s="665"/>
      <c r="BO3" s="665"/>
      <c r="BP3" s="665"/>
      <c r="BQ3" s="665"/>
      <c r="BR3" s="665"/>
      <c r="BS3" s="665"/>
      <c r="BT3" s="665"/>
      <c r="BU3" s="665"/>
      <c r="BV3" s="665"/>
      <c r="BW3" s="665"/>
      <c r="BX3" s="665"/>
      <c r="BY3" s="665"/>
      <c r="BZ3" s="665"/>
      <c r="CA3" s="665"/>
      <c r="CB3" s="666"/>
      <c r="CD3" s="667" t="s">
        <v>214</v>
      </c>
      <c r="CE3" s="668"/>
      <c r="CF3" s="668"/>
      <c r="CG3" s="668"/>
      <c r="CH3" s="668"/>
      <c r="CI3" s="668"/>
      <c r="CJ3" s="668"/>
      <c r="CK3" s="668"/>
      <c r="CL3" s="668"/>
      <c r="CM3" s="668"/>
      <c r="CN3" s="668"/>
      <c r="CO3" s="668"/>
      <c r="CP3" s="668"/>
      <c r="CQ3" s="668"/>
      <c r="CR3" s="668"/>
      <c r="CS3" s="668"/>
      <c r="CT3" s="668"/>
      <c r="CU3" s="668"/>
      <c r="CV3" s="668"/>
      <c r="CW3" s="668"/>
      <c r="CX3" s="668"/>
      <c r="CY3" s="668"/>
      <c r="CZ3" s="668"/>
      <c r="DA3" s="668"/>
      <c r="DB3" s="668"/>
      <c r="DC3" s="668"/>
      <c r="DD3" s="668"/>
      <c r="DE3" s="668"/>
      <c r="DF3" s="668"/>
      <c r="DG3" s="668"/>
      <c r="DH3" s="668"/>
      <c r="DI3" s="668"/>
      <c r="DJ3" s="668"/>
      <c r="DK3" s="668"/>
      <c r="DL3" s="668"/>
      <c r="DM3" s="668"/>
      <c r="DN3" s="668"/>
      <c r="DO3" s="668"/>
      <c r="DP3" s="668"/>
      <c r="DQ3" s="668"/>
      <c r="DR3" s="668"/>
      <c r="DS3" s="668"/>
      <c r="DT3" s="668"/>
      <c r="DU3" s="668"/>
      <c r="DV3" s="668"/>
      <c r="DW3" s="668"/>
      <c r="DX3" s="668"/>
      <c r="DY3" s="668"/>
      <c r="DZ3" s="668"/>
      <c r="EA3" s="668"/>
      <c r="EB3" s="668"/>
      <c r="EC3" s="669"/>
    </row>
    <row r="4" spans="2:143" ht="11.25" customHeight="1" x14ac:dyDescent="0.15">
      <c r="B4" s="664" t="s">
        <v>1</v>
      </c>
      <c r="C4" s="665"/>
      <c r="D4" s="665"/>
      <c r="E4" s="665"/>
      <c r="F4" s="665"/>
      <c r="G4" s="665"/>
      <c r="H4" s="665"/>
      <c r="I4" s="665"/>
      <c r="J4" s="665"/>
      <c r="K4" s="665"/>
      <c r="L4" s="665"/>
      <c r="M4" s="665"/>
      <c r="N4" s="665"/>
      <c r="O4" s="665"/>
      <c r="P4" s="665"/>
      <c r="Q4" s="666"/>
      <c r="R4" s="664" t="s">
        <v>215</v>
      </c>
      <c r="S4" s="665"/>
      <c r="T4" s="665"/>
      <c r="U4" s="665"/>
      <c r="V4" s="665"/>
      <c r="W4" s="665"/>
      <c r="X4" s="665"/>
      <c r="Y4" s="666"/>
      <c r="Z4" s="664" t="s">
        <v>216</v>
      </c>
      <c r="AA4" s="665"/>
      <c r="AB4" s="665"/>
      <c r="AC4" s="666"/>
      <c r="AD4" s="664" t="s">
        <v>217</v>
      </c>
      <c r="AE4" s="665"/>
      <c r="AF4" s="665"/>
      <c r="AG4" s="665"/>
      <c r="AH4" s="665"/>
      <c r="AI4" s="665"/>
      <c r="AJ4" s="665"/>
      <c r="AK4" s="666"/>
      <c r="AL4" s="664" t="s">
        <v>216</v>
      </c>
      <c r="AM4" s="665"/>
      <c r="AN4" s="665"/>
      <c r="AO4" s="666"/>
      <c r="AP4" s="670" t="s">
        <v>218</v>
      </c>
      <c r="AQ4" s="670"/>
      <c r="AR4" s="670"/>
      <c r="AS4" s="670"/>
      <c r="AT4" s="670"/>
      <c r="AU4" s="670"/>
      <c r="AV4" s="670"/>
      <c r="AW4" s="670"/>
      <c r="AX4" s="670"/>
      <c r="AY4" s="670"/>
      <c r="AZ4" s="670"/>
      <c r="BA4" s="670"/>
      <c r="BB4" s="670"/>
      <c r="BC4" s="670"/>
      <c r="BD4" s="670"/>
      <c r="BE4" s="670"/>
      <c r="BF4" s="670"/>
      <c r="BG4" s="670" t="s">
        <v>219</v>
      </c>
      <c r="BH4" s="670"/>
      <c r="BI4" s="670"/>
      <c r="BJ4" s="670"/>
      <c r="BK4" s="670"/>
      <c r="BL4" s="670"/>
      <c r="BM4" s="670"/>
      <c r="BN4" s="670"/>
      <c r="BO4" s="670" t="s">
        <v>216</v>
      </c>
      <c r="BP4" s="670"/>
      <c r="BQ4" s="670"/>
      <c r="BR4" s="670"/>
      <c r="BS4" s="670" t="s">
        <v>220</v>
      </c>
      <c r="BT4" s="670"/>
      <c r="BU4" s="670"/>
      <c r="BV4" s="670"/>
      <c r="BW4" s="670"/>
      <c r="BX4" s="670"/>
      <c r="BY4" s="670"/>
      <c r="BZ4" s="670"/>
      <c r="CA4" s="670"/>
      <c r="CB4" s="670"/>
      <c r="CD4" s="667" t="s">
        <v>221</v>
      </c>
      <c r="CE4" s="668"/>
      <c r="CF4" s="668"/>
      <c r="CG4" s="668"/>
      <c r="CH4" s="668"/>
      <c r="CI4" s="668"/>
      <c r="CJ4" s="668"/>
      <c r="CK4" s="668"/>
      <c r="CL4" s="668"/>
      <c r="CM4" s="668"/>
      <c r="CN4" s="668"/>
      <c r="CO4" s="668"/>
      <c r="CP4" s="668"/>
      <c r="CQ4" s="668"/>
      <c r="CR4" s="668"/>
      <c r="CS4" s="668"/>
      <c r="CT4" s="668"/>
      <c r="CU4" s="668"/>
      <c r="CV4" s="668"/>
      <c r="CW4" s="668"/>
      <c r="CX4" s="668"/>
      <c r="CY4" s="668"/>
      <c r="CZ4" s="668"/>
      <c r="DA4" s="668"/>
      <c r="DB4" s="668"/>
      <c r="DC4" s="668"/>
      <c r="DD4" s="668"/>
      <c r="DE4" s="668"/>
      <c r="DF4" s="668"/>
      <c r="DG4" s="668"/>
      <c r="DH4" s="668"/>
      <c r="DI4" s="668"/>
      <c r="DJ4" s="668"/>
      <c r="DK4" s="668"/>
      <c r="DL4" s="668"/>
      <c r="DM4" s="668"/>
      <c r="DN4" s="668"/>
      <c r="DO4" s="668"/>
      <c r="DP4" s="668"/>
      <c r="DQ4" s="668"/>
      <c r="DR4" s="668"/>
      <c r="DS4" s="668"/>
      <c r="DT4" s="668"/>
      <c r="DU4" s="668"/>
      <c r="DV4" s="668"/>
      <c r="DW4" s="668"/>
      <c r="DX4" s="668"/>
      <c r="DY4" s="668"/>
      <c r="DZ4" s="668"/>
      <c r="EA4" s="668"/>
      <c r="EB4" s="668"/>
      <c r="EC4" s="669"/>
    </row>
    <row r="5" spans="2:143" s="230" customFormat="1" ht="11.25" customHeight="1" x14ac:dyDescent="0.15">
      <c r="B5" s="671" t="s">
        <v>222</v>
      </c>
      <c r="C5" s="672"/>
      <c r="D5" s="672"/>
      <c r="E5" s="672"/>
      <c r="F5" s="672"/>
      <c r="G5" s="672"/>
      <c r="H5" s="672"/>
      <c r="I5" s="672"/>
      <c r="J5" s="672"/>
      <c r="K5" s="672"/>
      <c r="L5" s="672"/>
      <c r="M5" s="672"/>
      <c r="N5" s="672"/>
      <c r="O5" s="672"/>
      <c r="P5" s="672"/>
      <c r="Q5" s="673"/>
      <c r="R5" s="674">
        <v>2551762</v>
      </c>
      <c r="S5" s="675"/>
      <c r="T5" s="675"/>
      <c r="U5" s="675"/>
      <c r="V5" s="675"/>
      <c r="W5" s="675"/>
      <c r="X5" s="675"/>
      <c r="Y5" s="676"/>
      <c r="Z5" s="677">
        <v>9.1</v>
      </c>
      <c r="AA5" s="677"/>
      <c r="AB5" s="677"/>
      <c r="AC5" s="677"/>
      <c r="AD5" s="678">
        <v>2551762</v>
      </c>
      <c r="AE5" s="678"/>
      <c r="AF5" s="678"/>
      <c r="AG5" s="678"/>
      <c r="AH5" s="678"/>
      <c r="AI5" s="678"/>
      <c r="AJ5" s="678"/>
      <c r="AK5" s="678"/>
      <c r="AL5" s="679">
        <v>19</v>
      </c>
      <c r="AM5" s="680"/>
      <c r="AN5" s="680"/>
      <c r="AO5" s="681"/>
      <c r="AP5" s="671" t="s">
        <v>223</v>
      </c>
      <c r="AQ5" s="672"/>
      <c r="AR5" s="672"/>
      <c r="AS5" s="672"/>
      <c r="AT5" s="672"/>
      <c r="AU5" s="672"/>
      <c r="AV5" s="672"/>
      <c r="AW5" s="672"/>
      <c r="AX5" s="672"/>
      <c r="AY5" s="672"/>
      <c r="AZ5" s="672"/>
      <c r="BA5" s="672"/>
      <c r="BB5" s="672"/>
      <c r="BC5" s="672"/>
      <c r="BD5" s="672"/>
      <c r="BE5" s="672"/>
      <c r="BF5" s="673"/>
      <c r="BG5" s="685">
        <v>2542528</v>
      </c>
      <c r="BH5" s="686"/>
      <c r="BI5" s="686"/>
      <c r="BJ5" s="686"/>
      <c r="BK5" s="686"/>
      <c r="BL5" s="686"/>
      <c r="BM5" s="686"/>
      <c r="BN5" s="687"/>
      <c r="BO5" s="688">
        <v>99.6</v>
      </c>
      <c r="BP5" s="688"/>
      <c r="BQ5" s="688"/>
      <c r="BR5" s="688"/>
      <c r="BS5" s="689">
        <v>10345</v>
      </c>
      <c r="BT5" s="689"/>
      <c r="BU5" s="689"/>
      <c r="BV5" s="689"/>
      <c r="BW5" s="689"/>
      <c r="BX5" s="689"/>
      <c r="BY5" s="689"/>
      <c r="BZ5" s="689"/>
      <c r="CA5" s="689"/>
      <c r="CB5" s="693"/>
      <c r="CD5" s="667" t="s">
        <v>218</v>
      </c>
      <c r="CE5" s="668"/>
      <c r="CF5" s="668"/>
      <c r="CG5" s="668"/>
      <c r="CH5" s="668"/>
      <c r="CI5" s="668"/>
      <c r="CJ5" s="668"/>
      <c r="CK5" s="668"/>
      <c r="CL5" s="668"/>
      <c r="CM5" s="668"/>
      <c r="CN5" s="668"/>
      <c r="CO5" s="668"/>
      <c r="CP5" s="668"/>
      <c r="CQ5" s="669"/>
      <c r="CR5" s="667" t="s">
        <v>224</v>
      </c>
      <c r="CS5" s="668"/>
      <c r="CT5" s="668"/>
      <c r="CU5" s="668"/>
      <c r="CV5" s="668"/>
      <c r="CW5" s="668"/>
      <c r="CX5" s="668"/>
      <c r="CY5" s="669"/>
      <c r="CZ5" s="667" t="s">
        <v>216</v>
      </c>
      <c r="DA5" s="668"/>
      <c r="DB5" s="668"/>
      <c r="DC5" s="669"/>
      <c r="DD5" s="667" t="s">
        <v>225</v>
      </c>
      <c r="DE5" s="668"/>
      <c r="DF5" s="668"/>
      <c r="DG5" s="668"/>
      <c r="DH5" s="668"/>
      <c r="DI5" s="668"/>
      <c r="DJ5" s="668"/>
      <c r="DK5" s="668"/>
      <c r="DL5" s="668"/>
      <c r="DM5" s="668"/>
      <c r="DN5" s="668"/>
      <c r="DO5" s="668"/>
      <c r="DP5" s="669"/>
      <c r="DQ5" s="667" t="s">
        <v>226</v>
      </c>
      <c r="DR5" s="668"/>
      <c r="DS5" s="668"/>
      <c r="DT5" s="668"/>
      <c r="DU5" s="668"/>
      <c r="DV5" s="668"/>
      <c r="DW5" s="668"/>
      <c r="DX5" s="668"/>
      <c r="DY5" s="668"/>
      <c r="DZ5" s="668"/>
      <c r="EA5" s="668"/>
      <c r="EB5" s="668"/>
      <c r="EC5" s="669"/>
    </row>
    <row r="6" spans="2:143" ht="11.25" customHeight="1" x14ac:dyDescent="0.15">
      <c r="B6" s="682" t="s">
        <v>227</v>
      </c>
      <c r="C6" s="683"/>
      <c r="D6" s="683"/>
      <c r="E6" s="683"/>
      <c r="F6" s="683"/>
      <c r="G6" s="683"/>
      <c r="H6" s="683"/>
      <c r="I6" s="683"/>
      <c r="J6" s="683"/>
      <c r="K6" s="683"/>
      <c r="L6" s="683"/>
      <c r="M6" s="683"/>
      <c r="N6" s="683"/>
      <c r="O6" s="683"/>
      <c r="P6" s="683"/>
      <c r="Q6" s="684"/>
      <c r="R6" s="685">
        <v>368803</v>
      </c>
      <c r="S6" s="686"/>
      <c r="T6" s="686"/>
      <c r="U6" s="686"/>
      <c r="V6" s="686"/>
      <c r="W6" s="686"/>
      <c r="X6" s="686"/>
      <c r="Y6" s="687"/>
      <c r="Z6" s="688">
        <v>1.3</v>
      </c>
      <c r="AA6" s="688"/>
      <c r="AB6" s="688"/>
      <c r="AC6" s="688"/>
      <c r="AD6" s="689">
        <v>368803</v>
      </c>
      <c r="AE6" s="689"/>
      <c r="AF6" s="689"/>
      <c r="AG6" s="689"/>
      <c r="AH6" s="689"/>
      <c r="AI6" s="689"/>
      <c r="AJ6" s="689"/>
      <c r="AK6" s="689"/>
      <c r="AL6" s="690">
        <v>2.7</v>
      </c>
      <c r="AM6" s="691"/>
      <c r="AN6" s="691"/>
      <c r="AO6" s="692"/>
      <c r="AP6" s="682" t="s">
        <v>228</v>
      </c>
      <c r="AQ6" s="683"/>
      <c r="AR6" s="683"/>
      <c r="AS6" s="683"/>
      <c r="AT6" s="683"/>
      <c r="AU6" s="683"/>
      <c r="AV6" s="683"/>
      <c r="AW6" s="683"/>
      <c r="AX6" s="683"/>
      <c r="AY6" s="683"/>
      <c r="AZ6" s="683"/>
      <c r="BA6" s="683"/>
      <c r="BB6" s="683"/>
      <c r="BC6" s="683"/>
      <c r="BD6" s="683"/>
      <c r="BE6" s="683"/>
      <c r="BF6" s="684"/>
      <c r="BG6" s="685">
        <v>2542528</v>
      </c>
      <c r="BH6" s="686"/>
      <c r="BI6" s="686"/>
      <c r="BJ6" s="686"/>
      <c r="BK6" s="686"/>
      <c r="BL6" s="686"/>
      <c r="BM6" s="686"/>
      <c r="BN6" s="687"/>
      <c r="BO6" s="688">
        <v>99.6</v>
      </c>
      <c r="BP6" s="688"/>
      <c r="BQ6" s="688"/>
      <c r="BR6" s="688"/>
      <c r="BS6" s="689">
        <v>10345</v>
      </c>
      <c r="BT6" s="689"/>
      <c r="BU6" s="689"/>
      <c r="BV6" s="689"/>
      <c r="BW6" s="689"/>
      <c r="BX6" s="689"/>
      <c r="BY6" s="689"/>
      <c r="BZ6" s="689"/>
      <c r="CA6" s="689"/>
      <c r="CB6" s="693"/>
      <c r="CD6" s="696" t="s">
        <v>229</v>
      </c>
      <c r="CE6" s="697"/>
      <c r="CF6" s="697"/>
      <c r="CG6" s="697"/>
      <c r="CH6" s="697"/>
      <c r="CI6" s="697"/>
      <c r="CJ6" s="697"/>
      <c r="CK6" s="697"/>
      <c r="CL6" s="697"/>
      <c r="CM6" s="697"/>
      <c r="CN6" s="697"/>
      <c r="CO6" s="697"/>
      <c r="CP6" s="697"/>
      <c r="CQ6" s="698"/>
      <c r="CR6" s="685">
        <v>177957</v>
      </c>
      <c r="CS6" s="686"/>
      <c r="CT6" s="686"/>
      <c r="CU6" s="686"/>
      <c r="CV6" s="686"/>
      <c r="CW6" s="686"/>
      <c r="CX6" s="686"/>
      <c r="CY6" s="687"/>
      <c r="CZ6" s="679">
        <v>0.7</v>
      </c>
      <c r="DA6" s="680"/>
      <c r="DB6" s="680"/>
      <c r="DC6" s="699"/>
      <c r="DD6" s="694" t="s">
        <v>230</v>
      </c>
      <c r="DE6" s="686"/>
      <c r="DF6" s="686"/>
      <c r="DG6" s="686"/>
      <c r="DH6" s="686"/>
      <c r="DI6" s="686"/>
      <c r="DJ6" s="686"/>
      <c r="DK6" s="686"/>
      <c r="DL6" s="686"/>
      <c r="DM6" s="686"/>
      <c r="DN6" s="686"/>
      <c r="DO6" s="686"/>
      <c r="DP6" s="687"/>
      <c r="DQ6" s="694">
        <v>177957</v>
      </c>
      <c r="DR6" s="686"/>
      <c r="DS6" s="686"/>
      <c r="DT6" s="686"/>
      <c r="DU6" s="686"/>
      <c r="DV6" s="686"/>
      <c r="DW6" s="686"/>
      <c r="DX6" s="686"/>
      <c r="DY6" s="686"/>
      <c r="DZ6" s="686"/>
      <c r="EA6" s="686"/>
      <c r="EB6" s="686"/>
      <c r="EC6" s="695"/>
    </row>
    <row r="7" spans="2:143" ht="11.25" customHeight="1" x14ac:dyDescent="0.15">
      <c r="B7" s="682" t="s">
        <v>231</v>
      </c>
      <c r="C7" s="683"/>
      <c r="D7" s="683"/>
      <c r="E7" s="683"/>
      <c r="F7" s="683"/>
      <c r="G7" s="683"/>
      <c r="H7" s="683"/>
      <c r="I7" s="683"/>
      <c r="J7" s="683"/>
      <c r="K7" s="683"/>
      <c r="L7" s="683"/>
      <c r="M7" s="683"/>
      <c r="N7" s="683"/>
      <c r="O7" s="683"/>
      <c r="P7" s="683"/>
      <c r="Q7" s="684"/>
      <c r="R7" s="685">
        <v>3194</v>
      </c>
      <c r="S7" s="686"/>
      <c r="T7" s="686"/>
      <c r="U7" s="686"/>
      <c r="V7" s="686"/>
      <c r="W7" s="686"/>
      <c r="X7" s="686"/>
      <c r="Y7" s="687"/>
      <c r="Z7" s="688">
        <v>0</v>
      </c>
      <c r="AA7" s="688"/>
      <c r="AB7" s="688"/>
      <c r="AC7" s="688"/>
      <c r="AD7" s="689">
        <v>3194</v>
      </c>
      <c r="AE7" s="689"/>
      <c r="AF7" s="689"/>
      <c r="AG7" s="689"/>
      <c r="AH7" s="689"/>
      <c r="AI7" s="689"/>
      <c r="AJ7" s="689"/>
      <c r="AK7" s="689"/>
      <c r="AL7" s="690">
        <v>0</v>
      </c>
      <c r="AM7" s="691"/>
      <c r="AN7" s="691"/>
      <c r="AO7" s="692"/>
      <c r="AP7" s="682" t="s">
        <v>232</v>
      </c>
      <c r="AQ7" s="683"/>
      <c r="AR7" s="683"/>
      <c r="AS7" s="683"/>
      <c r="AT7" s="683"/>
      <c r="AU7" s="683"/>
      <c r="AV7" s="683"/>
      <c r="AW7" s="683"/>
      <c r="AX7" s="683"/>
      <c r="AY7" s="683"/>
      <c r="AZ7" s="683"/>
      <c r="BA7" s="683"/>
      <c r="BB7" s="683"/>
      <c r="BC7" s="683"/>
      <c r="BD7" s="683"/>
      <c r="BE7" s="683"/>
      <c r="BF7" s="684"/>
      <c r="BG7" s="685">
        <v>1053123</v>
      </c>
      <c r="BH7" s="686"/>
      <c r="BI7" s="686"/>
      <c r="BJ7" s="686"/>
      <c r="BK7" s="686"/>
      <c r="BL7" s="686"/>
      <c r="BM7" s="686"/>
      <c r="BN7" s="687"/>
      <c r="BO7" s="688">
        <v>41.3</v>
      </c>
      <c r="BP7" s="688"/>
      <c r="BQ7" s="688"/>
      <c r="BR7" s="688"/>
      <c r="BS7" s="689">
        <v>10345</v>
      </c>
      <c r="BT7" s="689"/>
      <c r="BU7" s="689"/>
      <c r="BV7" s="689"/>
      <c r="BW7" s="689"/>
      <c r="BX7" s="689"/>
      <c r="BY7" s="689"/>
      <c r="BZ7" s="689"/>
      <c r="CA7" s="689"/>
      <c r="CB7" s="693"/>
      <c r="CD7" s="700" t="s">
        <v>233</v>
      </c>
      <c r="CE7" s="701"/>
      <c r="CF7" s="701"/>
      <c r="CG7" s="701"/>
      <c r="CH7" s="701"/>
      <c r="CI7" s="701"/>
      <c r="CJ7" s="701"/>
      <c r="CK7" s="701"/>
      <c r="CL7" s="701"/>
      <c r="CM7" s="701"/>
      <c r="CN7" s="701"/>
      <c r="CO7" s="701"/>
      <c r="CP7" s="701"/>
      <c r="CQ7" s="702"/>
      <c r="CR7" s="685">
        <v>6422389</v>
      </c>
      <c r="CS7" s="686"/>
      <c r="CT7" s="686"/>
      <c r="CU7" s="686"/>
      <c r="CV7" s="686"/>
      <c r="CW7" s="686"/>
      <c r="CX7" s="686"/>
      <c r="CY7" s="687"/>
      <c r="CZ7" s="688">
        <v>24.1</v>
      </c>
      <c r="DA7" s="688"/>
      <c r="DB7" s="688"/>
      <c r="DC7" s="688"/>
      <c r="DD7" s="694">
        <v>852802</v>
      </c>
      <c r="DE7" s="686"/>
      <c r="DF7" s="686"/>
      <c r="DG7" s="686"/>
      <c r="DH7" s="686"/>
      <c r="DI7" s="686"/>
      <c r="DJ7" s="686"/>
      <c r="DK7" s="686"/>
      <c r="DL7" s="686"/>
      <c r="DM7" s="686"/>
      <c r="DN7" s="686"/>
      <c r="DO7" s="686"/>
      <c r="DP7" s="687"/>
      <c r="DQ7" s="694">
        <v>2395686</v>
      </c>
      <c r="DR7" s="686"/>
      <c r="DS7" s="686"/>
      <c r="DT7" s="686"/>
      <c r="DU7" s="686"/>
      <c r="DV7" s="686"/>
      <c r="DW7" s="686"/>
      <c r="DX7" s="686"/>
      <c r="DY7" s="686"/>
      <c r="DZ7" s="686"/>
      <c r="EA7" s="686"/>
      <c r="EB7" s="686"/>
      <c r="EC7" s="695"/>
    </row>
    <row r="8" spans="2:143" ht="11.25" customHeight="1" x14ac:dyDescent="0.15">
      <c r="B8" s="682" t="s">
        <v>234</v>
      </c>
      <c r="C8" s="683"/>
      <c r="D8" s="683"/>
      <c r="E8" s="683"/>
      <c r="F8" s="683"/>
      <c r="G8" s="683"/>
      <c r="H8" s="683"/>
      <c r="I8" s="683"/>
      <c r="J8" s="683"/>
      <c r="K8" s="683"/>
      <c r="L8" s="683"/>
      <c r="M8" s="683"/>
      <c r="N8" s="683"/>
      <c r="O8" s="683"/>
      <c r="P8" s="683"/>
      <c r="Q8" s="684"/>
      <c r="R8" s="685">
        <v>18471</v>
      </c>
      <c r="S8" s="686"/>
      <c r="T8" s="686"/>
      <c r="U8" s="686"/>
      <c r="V8" s="686"/>
      <c r="W8" s="686"/>
      <c r="X8" s="686"/>
      <c r="Y8" s="687"/>
      <c r="Z8" s="688">
        <v>0.1</v>
      </c>
      <c r="AA8" s="688"/>
      <c r="AB8" s="688"/>
      <c r="AC8" s="688"/>
      <c r="AD8" s="689">
        <v>18471</v>
      </c>
      <c r="AE8" s="689"/>
      <c r="AF8" s="689"/>
      <c r="AG8" s="689"/>
      <c r="AH8" s="689"/>
      <c r="AI8" s="689"/>
      <c r="AJ8" s="689"/>
      <c r="AK8" s="689"/>
      <c r="AL8" s="690">
        <v>0.1</v>
      </c>
      <c r="AM8" s="691"/>
      <c r="AN8" s="691"/>
      <c r="AO8" s="692"/>
      <c r="AP8" s="682" t="s">
        <v>235</v>
      </c>
      <c r="AQ8" s="683"/>
      <c r="AR8" s="683"/>
      <c r="AS8" s="683"/>
      <c r="AT8" s="683"/>
      <c r="AU8" s="683"/>
      <c r="AV8" s="683"/>
      <c r="AW8" s="683"/>
      <c r="AX8" s="683"/>
      <c r="AY8" s="683"/>
      <c r="AZ8" s="683"/>
      <c r="BA8" s="683"/>
      <c r="BB8" s="683"/>
      <c r="BC8" s="683"/>
      <c r="BD8" s="683"/>
      <c r="BE8" s="683"/>
      <c r="BF8" s="684"/>
      <c r="BG8" s="685">
        <v>39928</v>
      </c>
      <c r="BH8" s="686"/>
      <c r="BI8" s="686"/>
      <c r="BJ8" s="686"/>
      <c r="BK8" s="686"/>
      <c r="BL8" s="686"/>
      <c r="BM8" s="686"/>
      <c r="BN8" s="687"/>
      <c r="BO8" s="688">
        <v>1.6</v>
      </c>
      <c r="BP8" s="688"/>
      <c r="BQ8" s="688"/>
      <c r="BR8" s="688"/>
      <c r="BS8" s="694" t="s">
        <v>236</v>
      </c>
      <c r="BT8" s="686"/>
      <c r="BU8" s="686"/>
      <c r="BV8" s="686"/>
      <c r="BW8" s="686"/>
      <c r="BX8" s="686"/>
      <c r="BY8" s="686"/>
      <c r="BZ8" s="686"/>
      <c r="CA8" s="686"/>
      <c r="CB8" s="695"/>
      <c r="CD8" s="700" t="s">
        <v>237</v>
      </c>
      <c r="CE8" s="701"/>
      <c r="CF8" s="701"/>
      <c r="CG8" s="701"/>
      <c r="CH8" s="701"/>
      <c r="CI8" s="701"/>
      <c r="CJ8" s="701"/>
      <c r="CK8" s="701"/>
      <c r="CL8" s="701"/>
      <c r="CM8" s="701"/>
      <c r="CN8" s="701"/>
      <c r="CO8" s="701"/>
      <c r="CP8" s="701"/>
      <c r="CQ8" s="702"/>
      <c r="CR8" s="685">
        <v>6540077</v>
      </c>
      <c r="CS8" s="686"/>
      <c r="CT8" s="686"/>
      <c r="CU8" s="686"/>
      <c r="CV8" s="686"/>
      <c r="CW8" s="686"/>
      <c r="CX8" s="686"/>
      <c r="CY8" s="687"/>
      <c r="CZ8" s="688">
        <v>24.6</v>
      </c>
      <c r="DA8" s="688"/>
      <c r="DB8" s="688"/>
      <c r="DC8" s="688"/>
      <c r="DD8" s="694">
        <v>61619</v>
      </c>
      <c r="DE8" s="686"/>
      <c r="DF8" s="686"/>
      <c r="DG8" s="686"/>
      <c r="DH8" s="686"/>
      <c r="DI8" s="686"/>
      <c r="DJ8" s="686"/>
      <c r="DK8" s="686"/>
      <c r="DL8" s="686"/>
      <c r="DM8" s="686"/>
      <c r="DN8" s="686"/>
      <c r="DO8" s="686"/>
      <c r="DP8" s="687"/>
      <c r="DQ8" s="694">
        <v>3822297</v>
      </c>
      <c r="DR8" s="686"/>
      <c r="DS8" s="686"/>
      <c r="DT8" s="686"/>
      <c r="DU8" s="686"/>
      <c r="DV8" s="686"/>
      <c r="DW8" s="686"/>
      <c r="DX8" s="686"/>
      <c r="DY8" s="686"/>
      <c r="DZ8" s="686"/>
      <c r="EA8" s="686"/>
      <c r="EB8" s="686"/>
      <c r="EC8" s="695"/>
    </row>
    <row r="9" spans="2:143" ht="11.25" customHeight="1" x14ac:dyDescent="0.15">
      <c r="B9" s="682" t="s">
        <v>238</v>
      </c>
      <c r="C9" s="683"/>
      <c r="D9" s="683"/>
      <c r="E9" s="683"/>
      <c r="F9" s="683"/>
      <c r="G9" s="683"/>
      <c r="H9" s="683"/>
      <c r="I9" s="683"/>
      <c r="J9" s="683"/>
      <c r="K9" s="683"/>
      <c r="L9" s="683"/>
      <c r="M9" s="683"/>
      <c r="N9" s="683"/>
      <c r="O9" s="683"/>
      <c r="P9" s="683"/>
      <c r="Q9" s="684"/>
      <c r="R9" s="685">
        <v>18257</v>
      </c>
      <c r="S9" s="686"/>
      <c r="T9" s="686"/>
      <c r="U9" s="686"/>
      <c r="V9" s="686"/>
      <c r="W9" s="686"/>
      <c r="X9" s="686"/>
      <c r="Y9" s="687"/>
      <c r="Z9" s="688">
        <v>0.1</v>
      </c>
      <c r="AA9" s="688"/>
      <c r="AB9" s="688"/>
      <c r="AC9" s="688"/>
      <c r="AD9" s="689">
        <v>18257</v>
      </c>
      <c r="AE9" s="689"/>
      <c r="AF9" s="689"/>
      <c r="AG9" s="689"/>
      <c r="AH9" s="689"/>
      <c r="AI9" s="689"/>
      <c r="AJ9" s="689"/>
      <c r="AK9" s="689"/>
      <c r="AL9" s="690">
        <v>0.1</v>
      </c>
      <c r="AM9" s="691"/>
      <c r="AN9" s="691"/>
      <c r="AO9" s="692"/>
      <c r="AP9" s="682" t="s">
        <v>239</v>
      </c>
      <c r="AQ9" s="683"/>
      <c r="AR9" s="683"/>
      <c r="AS9" s="683"/>
      <c r="AT9" s="683"/>
      <c r="AU9" s="683"/>
      <c r="AV9" s="683"/>
      <c r="AW9" s="683"/>
      <c r="AX9" s="683"/>
      <c r="AY9" s="683"/>
      <c r="AZ9" s="683"/>
      <c r="BA9" s="683"/>
      <c r="BB9" s="683"/>
      <c r="BC9" s="683"/>
      <c r="BD9" s="683"/>
      <c r="BE9" s="683"/>
      <c r="BF9" s="684"/>
      <c r="BG9" s="685">
        <v>852634</v>
      </c>
      <c r="BH9" s="686"/>
      <c r="BI9" s="686"/>
      <c r="BJ9" s="686"/>
      <c r="BK9" s="686"/>
      <c r="BL9" s="686"/>
      <c r="BM9" s="686"/>
      <c r="BN9" s="687"/>
      <c r="BO9" s="688">
        <v>33.4</v>
      </c>
      <c r="BP9" s="688"/>
      <c r="BQ9" s="688"/>
      <c r="BR9" s="688"/>
      <c r="BS9" s="694" t="s">
        <v>236</v>
      </c>
      <c r="BT9" s="686"/>
      <c r="BU9" s="686"/>
      <c r="BV9" s="686"/>
      <c r="BW9" s="686"/>
      <c r="BX9" s="686"/>
      <c r="BY9" s="686"/>
      <c r="BZ9" s="686"/>
      <c r="CA9" s="686"/>
      <c r="CB9" s="695"/>
      <c r="CD9" s="700" t="s">
        <v>240</v>
      </c>
      <c r="CE9" s="701"/>
      <c r="CF9" s="701"/>
      <c r="CG9" s="701"/>
      <c r="CH9" s="701"/>
      <c r="CI9" s="701"/>
      <c r="CJ9" s="701"/>
      <c r="CK9" s="701"/>
      <c r="CL9" s="701"/>
      <c r="CM9" s="701"/>
      <c r="CN9" s="701"/>
      <c r="CO9" s="701"/>
      <c r="CP9" s="701"/>
      <c r="CQ9" s="702"/>
      <c r="CR9" s="685">
        <v>1860503</v>
      </c>
      <c r="CS9" s="686"/>
      <c r="CT9" s="686"/>
      <c r="CU9" s="686"/>
      <c r="CV9" s="686"/>
      <c r="CW9" s="686"/>
      <c r="CX9" s="686"/>
      <c r="CY9" s="687"/>
      <c r="CZ9" s="688">
        <v>7</v>
      </c>
      <c r="DA9" s="688"/>
      <c r="DB9" s="688"/>
      <c r="DC9" s="688"/>
      <c r="DD9" s="694">
        <v>6665</v>
      </c>
      <c r="DE9" s="686"/>
      <c r="DF9" s="686"/>
      <c r="DG9" s="686"/>
      <c r="DH9" s="686"/>
      <c r="DI9" s="686"/>
      <c r="DJ9" s="686"/>
      <c r="DK9" s="686"/>
      <c r="DL9" s="686"/>
      <c r="DM9" s="686"/>
      <c r="DN9" s="686"/>
      <c r="DO9" s="686"/>
      <c r="DP9" s="687"/>
      <c r="DQ9" s="694">
        <v>1402183</v>
      </c>
      <c r="DR9" s="686"/>
      <c r="DS9" s="686"/>
      <c r="DT9" s="686"/>
      <c r="DU9" s="686"/>
      <c r="DV9" s="686"/>
      <c r="DW9" s="686"/>
      <c r="DX9" s="686"/>
      <c r="DY9" s="686"/>
      <c r="DZ9" s="686"/>
      <c r="EA9" s="686"/>
      <c r="EB9" s="686"/>
      <c r="EC9" s="695"/>
    </row>
    <row r="10" spans="2:143" ht="11.25" customHeight="1" x14ac:dyDescent="0.15">
      <c r="B10" s="682" t="s">
        <v>241</v>
      </c>
      <c r="C10" s="683"/>
      <c r="D10" s="683"/>
      <c r="E10" s="683"/>
      <c r="F10" s="683"/>
      <c r="G10" s="683"/>
      <c r="H10" s="683"/>
      <c r="I10" s="683"/>
      <c r="J10" s="683"/>
      <c r="K10" s="683"/>
      <c r="L10" s="683"/>
      <c r="M10" s="683"/>
      <c r="N10" s="683"/>
      <c r="O10" s="683"/>
      <c r="P10" s="683"/>
      <c r="Q10" s="684"/>
      <c r="R10" s="685" t="s">
        <v>230</v>
      </c>
      <c r="S10" s="686"/>
      <c r="T10" s="686"/>
      <c r="U10" s="686"/>
      <c r="V10" s="686"/>
      <c r="W10" s="686"/>
      <c r="X10" s="686"/>
      <c r="Y10" s="687"/>
      <c r="Z10" s="688" t="s">
        <v>236</v>
      </c>
      <c r="AA10" s="688"/>
      <c r="AB10" s="688"/>
      <c r="AC10" s="688"/>
      <c r="AD10" s="689" t="s">
        <v>236</v>
      </c>
      <c r="AE10" s="689"/>
      <c r="AF10" s="689"/>
      <c r="AG10" s="689"/>
      <c r="AH10" s="689"/>
      <c r="AI10" s="689"/>
      <c r="AJ10" s="689"/>
      <c r="AK10" s="689"/>
      <c r="AL10" s="690" t="s">
        <v>236</v>
      </c>
      <c r="AM10" s="691"/>
      <c r="AN10" s="691"/>
      <c r="AO10" s="692"/>
      <c r="AP10" s="682" t="s">
        <v>242</v>
      </c>
      <c r="AQ10" s="683"/>
      <c r="AR10" s="683"/>
      <c r="AS10" s="683"/>
      <c r="AT10" s="683"/>
      <c r="AU10" s="683"/>
      <c r="AV10" s="683"/>
      <c r="AW10" s="683"/>
      <c r="AX10" s="683"/>
      <c r="AY10" s="683"/>
      <c r="AZ10" s="683"/>
      <c r="BA10" s="683"/>
      <c r="BB10" s="683"/>
      <c r="BC10" s="683"/>
      <c r="BD10" s="683"/>
      <c r="BE10" s="683"/>
      <c r="BF10" s="684"/>
      <c r="BG10" s="685">
        <v>65562</v>
      </c>
      <c r="BH10" s="686"/>
      <c r="BI10" s="686"/>
      <c r="BJ10" s="686"/>
      <c r="BK10" s="686"/>
      <c r="BL10" s="686"/>
      <c r="BM10" s="686"/>
      <c r="BN10" s="687"/>
      <c r="BO10" s="688">
        <v>2.6</v>
      </c>
      <c r="BP10" s="688"/>
      <c r="BQ10" s="688"/>
      <c r="BR10" s="688"/>
      <c r="BS10" s="694" t="s">
        <v>236</v>
      </c>
      <c r="BT10" s="686"/>
      <c r="BU10" s="686"/>
      <c r="BV10" s="686"/>
      <c r="BW10" s="686"/>
      <c r="BX10" s="686"/>
      <c r="BY10" s="686"/>
      <c r="BZ10" s="686"/>
      <c r="CA10" s="686"/>
      <c r="CB10" s="695"/>
      <c r="CD10" s="700" t="s">
        <v>243</v>
      </c>
      <c r="CE10" s="701"/>
      <c r="CF10" s="701"/>
      <c r="CG10" s="701"/>
      <c r="CH10" s="701"/>
      <c r="CI10" s="701"/>
      <c r="CJ10" s="701"/>
      <c r="CK10" s="701"/>
      <c r="CL10" s="701"/>
      <c r="CM10" s="701"/>
      <c r="CN10" s="701"/>
      <c r="CO10" s="701"/>
      <c r="CP10" s="701"/>
      <c r="CQ10" s="702"/>
      <c r="CR10" s="685" t="s">
        <v>236</v>
      </c>
      <c r="CS10" s="686"/>
      <c r="CT10" s="686"/>
      <c r="CU10" s="686"/>
      <c r="CV10" s="686"/>
      <c r="CW10" s="686"/>
      <c r="CX10" s="686"/>
      <c r="CY10" s="687"/>
      <c r="CZ10" s="688" t="s">
        <v>230</v>
      </c>
      <c r="DA10" s="688"/>
      <c r="DB10" s="688"/>
      <c r="DC10" s="688"/>
      <c r="DD10" s="694" t="s">
        <v>236</v>
      </c>
      <c r="DE10" s="686"/>
      <c r="DF10" s="686"/>
      <c r="DG10" s="686"/>
      <c r="DH10" s="686"/>
      <c r="DI10" s="686"/>
      <c r="DJ10" s="686"/>
      <c r="DK10" s="686"/>
      <c r="DL10" s="686"/>
      <c r="DM10" s="686"/>
      <c r="DN10" s="686"/>
      <c r="DO10" s="686"/>
      <c r="DP10" s="687"/>
      <c r="DQ10" s="694" t="s">
        <v>230</v>
      </c>
      <c r="DR10" s="686"/>
      <c r="DS10" s="686"/>
      <c r="DT10" s="686"/>
      <c r="DU10" s="686"/>
      <c r="DV10" s="686"/>
      <c r="DW10" s="686"/>
      <c r="DX10" s="686"/>
      <c r="DY10" s="686"/>
      <c r="DZ10" s="686"/>
      <c r="EA10" s="686"/>
      <c r="EB10" s="686"/>
      <c r="EC10" s="695"/>
    </row>
    <row r="11" spans="2:143" ht="11.25" customHeight="1" x14ac:dyDescent="0.15">
      <c r="B11" s="682" t="s">
        <v>244</v>
      </c>
      <c r="C11" s="683"/>
      <c r="D11" s="683"/>
      <c r="E11" s="683"/>
      <c r="F11" s="683"/>
      <c r="G11" s="683"/>
      <c r="H11" s="683"/>
      <c r="I11" s="683"/>
      <c r="J11" s="683"/>
      <c r="K11" s="683"/>
      <c r="L11" s="683"/>
      <c r="M11" s="683"/>
      <c r="N11" s="683"/>
      <c r="O11" s="683"/>
      <c r="P11" s="683"/>
      <c r="Q11" s="684"/>
      <c r="R11" s="685">
        <v>539327</v>
      </c>
      <c r="S11" s="686"/>
      <c r="T11" s="686"/>
      <c r="U11" s="686"/>
      <c r="V11" s="686"/>
      <c r="W11" s="686"/>
      <c r="X11" s="686"/>
      <c r="Y11" s="687"/>
      <c r="Z11" s="690">
        <v>1.9</v>
      </c>
      <c r="AA11" s="691"/>
      <c r="AB11" s="691"/>
      <c r="AC11" s="703"/>
      <c r="AD11" s="694">
        <v>539327</v>
      </c>
      <c r="AE11" s="686"/>
      <c r="AF11" s="686"/>
      <c r="AG11" s="686"/>
      <c r="AH11" s="686"/>
      <c r="AI11" s="686"/>
      <c r="AJ11" s="686"/>
      <c r="AK11" s="687"/>
      <c r="AL11" s="690">
        <v>4</v>
      </c>
      <c r="AM11" s="691"/>
      <c r="AN11" s="691"/>
      <c r="AO11" s="692"/>
      <c r="AP11" s="682" t="s">
        <v>245</v>
      </c>
      <c r="AQ11" s="683"/>
      <c r="AR11" s="683"/>
      <c r="AS11" s="683"/>
      <c r="AT11" s="683"/>
      <c r="AU11" s="683"/>
      <c r="AV11" s="683"/>
      <c r="AW11" s="683"/>
      <c r="AX11" s="683"/>
      <c r="AY11" s="683"/>
      <c r="AZ11" s="683"/>
      <c r="BA11" s="683"/>
      <c r="BB11" s="683"/>
      <c r="BC11" s="683"/>
      <c r="BD11" s="683"/>
      <c r="BE11" s="683"/>
      <c r="BF11" s="684"/>
      <c r="BG11" s="685">
        <v>94999</v>
      </c>
      <c r="BH11" s="686"/>
      <c r="BI11" s="686"/>
      <c r="BJ11" s="686"/>
      <c r="BK11" s="686"/>
      <c r="BL11" s="686"/>
      <c r="BM11" s="686"/>
      <c r="BN11" s="687"/>
      <c r="BO11" s="688">
        <v>3.7</v>
      </c>
      <c r="BP11" s="688"/>
      <c r="BQ11" s="688"/>
      <c r="BR11" s="688"/>
      <c r="BS11" s="694">
        <v>10345</v>
      </c>
      <c r="BT11" s="686"/>
      <c r="BU11" s="686"/>
      <c r="BV11" s="686"/>
      <c r="BW11" s="686"/>
      <c r="BX11" s="686"/>
      <c r="BY11" s="686"/>
      <c r="BZ11" s="686"/>
      <c r="CA11" s="686"/>
      <c r="CB11" s="695"/>
      <c r="CD11" s="700" t="s">
        <v>246</v>
      </c>
      <c r="CE11" s="701"/>
      <c r="CF11" s="701"/>
      <c r="CG11" s="701"/>
      <c r="CH11" s="701"/>
      <c r="CI11" s="701"/>
      <c r="CJ11" s="701"/>
      <c r="CK11" s="701"/>
      <c r="CL11" s="701"/>
      <c r="CM11" s="701"/>
      <c r="CN11" s="701"/>
      <c r="CO11" s="701"/>
      <c r="CP11" s="701"/>
      <c r="CQ11" s="702"/>
      <c r="CR11" s="685">
        <v>1052545</v>
      </c>
      <c r="CS11" s="686"/>
      <c r="CT11" s="686"/>
      <c r="CU11" s="686"/>
      <c r="CV11" s="686"/>
      <c r="CW11" s="686"/>
      <c r="CX11" s="686"/>
      <c r="CY11" s="687"/>
      <c r="CZ11" s="688">
        <v>4</v>
      </c>
      <c r="DA11" s="688"/>
      <c r="DB11" s="688"/>
      <c r="DC11" s="688"/>
      <c r="DD11" s="694">
        <v>324333</v>
      </c>
      <c r="DE11" s="686"/>
      <c r="DF11" s="686"/>
      <c r="DG11" s="686"/>
      <c r="DH11" s="686"/>
      <c r="DI11" s="686"/>
      <c r="DJ11" s="686"/>
      <c r="DK11" s="686"/>
      <c r="DL11" s="686"/>
      <c r="DM11" s="686"/>
      <c r="DN11" s="686"/>
      <c r="DO11" s="686"/>
      <c r="DP11" s="687"/>
      <c r="DQ11" s="694">
        <v>469865</v>
      </c>
      <c r="DR11" s="686"/>
      <c r="DS11" s="686"/>
      <c r="DT11" s="686"/>
      <c r="DU11" s="686"/>
      <c r="DV11" s="686"/>
      <c r="DW11" s="686"/>
      <c r="DX11" s="686"/>
      <c r="DY11" s="686"/>
      <c r="DZ11" s="686"/>
      <c r="EA11" s="686"/>
      <c r="EB11" s="686"/>
      <c r="EC11" s="695"/>
    </row>
    <row r="12" spans="2:143" ht="11.25" customHeight="1" x14ac:dyDescent="0.15">
      <c r="B12" s="682" t="s">
        <v>247</v>
      </c>
      <c r="C12" s="683"/>
      <c r="D12" s="683"/>
      <c r="E12" s="683"/>
      <c r="F12" s="683"/>
      <c r="G12" s="683"/>
      <c r="H12" s="683"/>
      <c r="I12" s="683"/>
      <c r="J12" s="683"/>
      <c r="K12" s="683"/>
      <c r="L12" s="683"/>
      <c r="M12" s="683"/>
      <c r="N12" s="683"/>
      <c r="O12" s="683"/>
      <c r="P12" s="683"/>
      <c r="Q12" s="684"/>
      <c r="R12" s="685">
        <v>6412</v>
      </c>
      <c r="S12" s="686"/>
      <c r="T12" s="686"/>
      <c r="U12" s="686"/>
      <c r="V12" s="686"/>
      <c r="W12" s="686"/>
      <c r="X12" s="686"/>
      <c r="Y12" s="687"/>
      <c r="Z12" s="688">
        <v>0</v>
      </c>
      <c r="AA12" s="688"/>
      <c r="AB12" s="688"/>
      <c r="AC12" s="688"/>
      <c r="AD12" s="689">
        <v>6412</v>
      </c>
      <c r="AE12" s="689"/>
      <c r="AF12" s="689"/>
      <c r="AG12" s="689"/>
      <c r="AH12" s="689"/>
      <c r="AI12" s="689"/>
      <c r="AJ12" s="689"/>
      <c r="AK12" s="689"/>
      <c r="AL12" s="690">
        <v>0</v>
      </c>
      <c r="AM12" s="691"/>
      <c r="AN12" s="691"/>
      <c r="AO12" s="692"/>
      <c r="AP12" s="682" t="s">
        <v>248</v>
      </c>
      <c r="AQ12" s="683"/>
      <c r="AR12" s="683"/>
      <c r="AS12" s="683"/>
      <c r="AT12" s="683"/>
      <c r="AU12" s="683"/>
      <c r="AV12" s="683"/>
      <c r="AW12" s="683"/>
      <c r="AX12" s="683"/>
      <c r="AY12" s="683"/>
      <c r="AZ12" s="683"/>
      <c r="BA12" s="683"/>
      <c r="BB12" s="683"/>
      <c r="BC12" s="683"/>
      <c r="BD12" s="683"/>
      <c r="BE12" s="683"/>
      <c r="BF12" s="684"/>
      <c r="BG12" s="685">
        <v>1218317</v>
      </c>
      <c r="BH12" s="686"/>
      <c r="BI12" s="686"/>
      <c r="BJ12" s="686"/>
      <c r="BK12" s="686"/>
      <c r="BL12" s="686"/>
      <c r="BM12" s="686"/>
      <c r="BN12" s="687"/>
      <c r="BO12" s="688">
        <v>47.7</v>
      </c>
      <c r="BP12" s="688"/>
      <c r="BQ12" s="688"/>
      <c r="BR12" s="688"/>
      <c r="BS12" s="694" t="s">
        <v>236</v>
      </c>
      <c r="BT12" s="686"/>
      <c r="BU12" s="686"/>
      <c r="BV12" s="686"/>
      <c r="BW12" s="686"/>
      <c r="BX12" s="686"/>
      <c r="BY12" s="686"/>
      <c r="BZ12" s="686"/>
      <c r="CA12" s="686"/>
      <c r="CB12" s="695"/>
      <c r="CD12" s="700" t="s">
        <v>249</v>
      </c>
      <c r="CE12" s="701"/>
      <c r="CF12" s="701"/>
      <c r="CG12" s="701"/>
      <c r="CH12" s="701"/>
      <c r="CI12" s="701"/>
      <c r="CJ12" s="701"/>
      <c r="CK12" s="701"/>
      <c r="CL12" s="701"/>
      <c r="CM12" s="701"/>
      <c r="CN12" s="701"/>
      <c r="CO12" s="701"/>
      <c r="CP12" s="701"/>
      <c r="CQ12" s="702"/>
      <c r="CR12" s="685">
        <v>984008</v>
      </c>
      <c r="CS12" s="686"/>
      <c r="CT12" s="686"/>
      <c r="CU12" s="686"/>
      <c r="CV12" s="686"/>
      <c r="CW12" s="686"/>
      <c r="CX12" s="686"/>
      <c r="CY12" s="687"/>
      <c r="CZ12" s="688">
        <v>3.7</v>
      </c>
      <c r="DA12" s="688"/>
      <c r="DB12" s="688"/>
      <c r="DC12" s="688"/>
      <c r="DD12" s="694">
        <v>43565</v>
      </c>
      <c r="DE12" s="686"/>
      <c r="DF12" s="686"/>
      <c r="DG12" s="686"/>
      <c r="DH12" s="686"/>
      <c r="DI12" s="686"/>
      <c r="DJ12" s="686"/>
      <c r="DK12" s="686"/>
      <c r="DL12" s="686"/>
      <c r="DM12" s="686"/>
      <c r="DN12" s="686"/>
      <c r="DO12" s="686"/>
      <c r="DP12" s="687"/>
      <c r="DQ12" s="694">
        <v>764929</v>
      </c>
      <c r="DR12" s="686"/>
      <c r="DS12" s="686"/>
      <c r="DT12" s="686"/>
      <c r="DU12" s="686"/>
      <c r="DV12" s="686"/>
      <c r="DW12" s="686"/>
      <c r="DX12" s="686"/>
      <c r="DY12" s="686"/>
      <c r="DZ12" s="686"/>
      <c r="EA12" s="686"/>
      <c r="EB12" s="686"/>
      <c r="EC12" s="695"/>
    </row>
    <row r="13" spans="2:143" ht="11.25" customHeight="1" x14ac:dyDescent="0.15">
      <c r="B13" s="682" t="s">
        <v>250</v>
      </c>
      <c r="C13" s="683"/>
      <c r="D13" s="683"/>
      <c r="E13" s="683"/>
      <c r="F13" s="683"/>
      <c r="G13" s="683"/>
      <c r="H13" s="683"/>
      <c r="I13" s="683"/>
      <c r="J13" s="683"/>
      <c r="K13" s="683"/>
      <c r="L13" s="683"/>
      <c r="M13" s="683"/>
      <c r="N13" s="683"/>
      <c r="O13" s="683"/>
      <c r="P13" s="683"/>
      <c r="Q13" s="684"/>
      <c r="R13" s="685" t="s">
        <v>236</v>
      </c>
      <c r="S13" s="686"/>
      <c r="T13" s="686"/>
      <c r="U13" s="686"/>
      <c r="V13" s="686"/>
      <c r="W13" s="686"/>
      <c r="X13" s="686"/>
      <c r="Y13" s="687"/>
      <c r="Z13" s="688" t="s">
        <v>230</v>
      </c>
      <c r="AA13" s="688"/>
      <c r="AB13" s="688"/>
      <c r="AC13" s="688"/>
      <c r="AD13" s="689" t="s">
        <v>236</v>
      </c>
      <c r="AE13" s="689"/>
      <c r="AF13" s="689"/>
      <c r="AG13" s="689"/>
      <c r="AH13" s="689"/>
      <c r="AI13" s="689"/>
      <c r="AJ13" s="689"/>
      <c r="AK13" s="689"/>
      <c r="AL13" s="690" t="s">
        <v>236</v>
      </c>
      <c r="AM13" s="691"/>
      <c r="AN13" s="691"/>
      <c r="AO13" s="692"/>
      <c r="AP13" s="682" t="s">
        <v>251</v>
      </c>
      <c r="AQ13" s="683"/>
      <c r="AR13" s="683"/>
      <c r="AS13" s="683"/>
      <c r="AT13" s="683"/>
      <c r="AU13" s="683"/>
      <c r="AV13" s="683"/>
      <c r="AW13" s="683"/>
      <c r="AX13" s="683"/>
      <c r="AY13" s="683"/>
      <c r="AZ13" s="683"/>
      <c r="BA13" s="683"/>
      <c r="BB13" s="683"/>
      <c r="BC13" s="683"/>
      <c r="BD13" s="683"/>
      <c r="BE13" s="683"/>
      <c r="BF13" s="684"/>
      <c r="BG13" s="685">
        <v>1209864</v>
      </c>
      <c r="BH13" s="686"/>
      <c r="BI13" s="686"/>
      <c r="BJ13" s="686"/>
      <c r="BK13" s="686"/>
      <c r="BL13" s="686"/>
      <c r="BM13" s="686"/>
      <c r="BN13" s="687"/>
      <c r="BO13" s="688">
        <v>47.4</v>
      </c>
      <c r="BP13" s="688"/>
      <c r="BQ13" s="688"/>
      <c r="BR13" s="688"/>
      <c r="BS13" s="694" t="s">
        <v>236</v>
      </c>
      <c r="BT13" s="686"/>
      <c r="BU13" s="686"/>
      <c r="BV13" s="686"/>
      <c r="BW13" s="686"/>
      <c r="BX13" s="686"/>
      <c r="BY13" s="686"/>
      <c r="BZ13" s="686"/>
      <c r="CA13" s="686"/>
      <c r="CB13" s="695"/>
      <c r="CD13" s="700" t="s">
        <v>252</v>
      </c>
      <c r="CE13" s="701"/>
      <c r="CF13" s="701"/>
      <c r="CG13" s="701"/>
      <c r="CH13" s="701"/>
      <c r="CI13" s="701"/>
      <c r="CJ13" s="701"/>
      <c r="CK13" s="701"/>
      <c r="CL13" s="701"/>
      <c r="CM13" s="701"/>
      <c r="CN13" s="701"/>
      <c r="CO13" s="701"/>
      <c r="CP13" s="701"/>
      <c r="CQ13" s="702"/>
      <c r="CR13" s="685">
        <v>2113711</v>
      </c>
      <c r="CS13" s="686"/>
      <c r="CT13" s="686"/>
      <c r="CU13" s="686"/>
      <c r="CV13" s="686"/>
      <c r="CW13" s="686"/>
      <c r="CX13" s="686"/>
      <c r="CY13" s="687"/>
      <c r="CZ13" s="688">
        <v>7.9</v>
      </c>
      <c r="DA13" s="688"/>
      <c r="DB13" s="688"/>
      <c r="DC13" s="688"/>
      <c r="DD13" s="694">
        <v>1423259</v>
      </c>
      <c r="DE13" s="686"/>
      <c r="DF13" s="686"/>
      <c r="DG13" s="686"/>
      <c r="DH13" s="686"/>
      <c r="DI13" s="686"/>
      <c r="DJ13" s="686"/>
      <c r="DK13" s="686"/>
      <c r="DL13" s="686"/>
      <c r="DM13" s="686"/>
      <c r="DN13" s="686"/>
      <c r="DO13" s="686"/>
      <c r="DP13" s="687"/>
      <c r="DQ13" s="694">
        <v>466029</v>
      </c>
      <c r="DR13" s="686"/>
      <c r="DS13" s="686"/>
      <c r="DT13" s="686"/>
      <c r="DU13" s="686"/>
      <c r="DV13" s="686"/>
      <c r="DW13" s="686"/>
      <c r="DX13" s="686"/>
      <c r="DY13" s="686"/>
      <c r="DZ13" s="686"/>
      <c r="EA13" s="686"/>
      <c r="EB13" s="686"/>
      <c r="EC13" s="695"/>
    </row>
    <row r="14" spans="2:143" ht="11.25" customHeight="1" x14ac:dyDescent="0.15">
      <c r="B14" s="682" t="s">
        <v>253</v>
      </c>
      <c r="C14" s="683"/>
      <c r="D14" s="683"/>
      <c r="E14" s="683"/>
      <c r="F14" s="683"/>
      <c r="G14" s="683"/>
      <c r="H14" s="683"/>
      <c r="I14" s="683"/>
      <c r="J14" s="683"/>
      <c r="K14" s="683"/>
      <c r="L14" s="683"/>
      <c r="M14" s="683"/>
      <c r="N14" s="683"/>
      <c r="O14" s="683"/>
      <c r="P14" s="683"/>
      <c r="Q14" s="684"/>
      <c r="R14" s="685" t="s">
        <v>230</v>
      </c>
      <c r="S14" s="686"/>
      <c r="T14" s="686"/>
      <c r="U14" s="686"/>
      <c r="V14" s="686"/>
      <c r="W14" s="686"/>
      <c r="X14" s="686"/>
      <c r="Y14" s="687"/>
      <c r="Z14" s="688" t="s">
        <v>230</v>
      </c>
      <c r="AA14" s="688"/>
      <c r="AB14" s="688"/>
      <c r="AC14" s="688"/>
      <c r="AD14" s="689" t="s">
        <v>236</v>
      </c>
      <c r="AE14" s="689"/>
      <c r="AF14" s="689"/>
      <c r="AG14" s="689"/>
      <c r="AH14" s="689"/>
      <c r="AI14" s="689"/>
      <c r="AJ14" s="689"/>
      <c r="AK14" s="689"/>
      <c r="AL14" s="690" t="s">
        <v>236</v>
      </c>
      <c r="AM14" s="691"/>
      <c r="AN14" s="691"/>
      <c r="AO14" s="692"/>
      <c r="AP14" s="682" t="s">
        <v>254</v>
      </c>
      <c r="AQ14" s="683"/>
      <c r="AR14" s="683"/>
      <c r="AS14" s="683"/>
      <c r="AT14" s="683"/>
      <c r="AU14" s="683"/>
      <c r="AV14" s="683"/>
      <c r="AW14" s="683"/>
      <c r="AX14" s="683"/>
      <c r="AY14" s="683"/>
      <c r="AZ14" s="683"/>
      <c r="BA14" s="683"/>
      <c r="BB14" s="683"/>
      <c r="BC14" s="683"/>
      <c r="BD14" s="683"/>
      <c r="BE14" s="683"/>
      <c r="BF14" s="684"/>
      <c r="BG14" s="685">
        <v>108841</v>
      </c>
      <c r="BH14" s="686"/>
      <c r="BI14" s="686"/>
      <c r="BJ14" s="686"/>
      <c r="BK14" s="686"/>
      <c r="BL14" s="686"/>
      <c r="BM14" s="686"/>
      <c r="BN14" s="687"/>
      <c r="BO14" s="688">
        <v>4.3</v>
      </c>
      <c r="BP14" s="688"/>
      <c r="BQ14" s="688"/>
      <c r="BR14" s="688"/>
      <c r="BS14" s="694" t="s">
        <v>236</v>
      </c>
      <c r="BT14" s="686"/>
      <c r="BU14" s="686"/>
      <c r="BV14" s="686"/>
      <c r="BW14" s="686"/>
      <c r="BX14" s="686"/>
      <c r="BY14" s="686"/>
      <c r="BZ14" s="686"/>
      <c r="CA14" s="686"/>
      <c r="CB14" s="695"/>
      <c r="CD14" s="700" t="s">
        <v>255</v>
      </c>
      <c r="CE14" s="701"/>
      <c r="CF14" s="701"/>
      <c r="CG14" s="701"/>
      <c r="CH14" s="701"/>
      <c r="CI14" s="701"/>
      <c r="CJ14" s="701"/>
      <c r="CK14" s="701"/>
      <c r="CL14" s="701"/>
      <c r="CM14" s="701"/>
      <c r="CN14" s="701"/>
      <c r="CO14" s="701"/>
      <c r="CP14" s="701"/>
      <c r="CQ14" s="702"/>
      <c r="CR14" s="685">
        <v>802424</v>
      </c>
      <c r="CS14" s="686"/>
      <c r="CT14" s="686"/>
      <c r="CU14" s="686"/>
      <c r="CV14" s="686"/>
      <c r="CW14" s="686"/>
      <c r="CX14" s="686"/>
      <c r="CY14" s="687"/>
      <c r="CZ14" s="688">
        <v>3</v>
      </c>
      <c r="DA14" s="688"/>
      <c r="DB14" s="688"/>
      <c r="DC14" s="688"/>
      <c r="DD14" s="694">
        <v>105155</v>
      </c>
      <c r="DE14" s="686"/>
      <c r="DF14" s="686"/>
      <c r="DG14" s="686"/>
      <c r="DH14" s="686"/>
      <c r="DI14" s="686"/>
      <c r="DJ14" s="686"/>
      <c r="DK14" s="686"/>
      <c r="DL14" s="686"/>
      <c r="DM14" s="686"/>
      <c r="DN14" s="686"/>
      <c r="DO14" s="686"/>
      <c r="DP14" s="687"/>
      <c r="DQ14" s="694">
        <v>682981</v>
      </c>
      <c r="DR14" s="686"/>
      <c r="DS14" s="686"/>
      <c r="DT14" s="686"/>
      <c r="DU14" s="686"/>
      <c r="DV14" s="686"/>
      <c r="DW14" s="686"/>
      <c r="DX14" s="686"/>
      <c r="DY14" s="686"/>
      <c r="DZ14" s="686"/>
      <c r="EA14" s="686"/>
      <c r="EB14" s="686"/>
      <c r="EC14" s="695"/>
    </row>
    <row r="15" spans="2:143" ht="11.25" customHeight="1" x14ac:dyDescent="0.15">
      <c r="B15" s="682" t="s">
        <v>256</v>
      </c>
      <c r="C15" s="683"/>
      <c r="D15" s="683"/>
      <c r="E15" s="683"/>
      <c r="F15" s="683"/>
      <c r="G15" s="683"/>
      <c r="H15" s="683"/>
      <c r="I15" s="683"/>
      <c r="J15" s="683"/>
      <c r="K15" s="683"/>
      <c r="L15" s="683"/>
      <c r="M15" s="683"/>
      <c r="N15" s="683"/>
      <c r="O15" s="683"/>
      <c r="P15" s="683"/>
      <c r="Q15" s="684"/>
      <c r="R15" s="685" t="s">
        <v>230</v>
      </c>
      <c r="S15" s="686"/>
      <c r="T15" s="686"/>
      <c r="U15" s="686"/>
      <c r="V15" s="686"/>
      <c r="W15" s="686"/>
      <c r="X15" s="686"/>
      <c r="Y15" s="687"/>
      <c r="Z15" s="688" t="s">
        <v>236</v>
      </c>
      <c r="AA15" s="688"/>
      <c r="AB15" s="688"/>
      <c r="AC15" s="688"/>
      <c r="AD15" s="689" t="s">
        <v>236</v>
      </c>
      <c r="AE15" s="689"/>
      <c r="AF15" s="689"/>
      <c r="AG15" s="689"/>
      <c r="AH15" s="689"/>
      <c r="AI15" s="689"/>
      <c r="AJ15" s="689"/>
      <c r="AK15" s="689"/>
      <c r="AL15" s="690" t="s">
        <v>230</v>
      </c>
      <c r="AM15" s="691"/>
      <c r="AN15" s="691"/>
      <c r="AO15" s="692"/>
      <c r="AP15" s="682" t="s">
        <v>257</v>
      </c>
      <c r="AQ15" s="683"/>
      <c r="AR15" s="683"/>
      <c r="AS15" s="683"/>
      <c r="AT15" s="683"/>
      <c r="AU15" s="683"/>
      <c r="AV15" s="683"/>
      <c r="AW15" s="683"/>
      <c r="AX15" s="683"/>
      <c r="AY15" s="683"/>
      <c r="AZ15" s="683"/>
      <c r="BA15" s="683"/>
      <c r="BB15" s="683"/>
      <c r="BC15" s="683"/>
      <c r="BD15" s="683"/>
      <c r="BE15" s="683"/>
      <c r="BF15" s="684"/>
      <c r="BG15" s="685">
        <v>162247</v>
      </c>
      <c r="BH15" s="686"/>
      <c r="BI15" s="686"/>
      <c r="BJ15" s="686"/>
      <c r="BK15" s="686"/>
      <c r="BL15" s="686"/>
      <c r="BM15" s="686"/>
      <c r="BN15" s="687"/>
      <c r="BO15" s="688">
        <v>6.4</v>
      </c>
      <c r="BP15" s="688"/>
      <c r="BQ15" s="688"/>
      <c r="BR15" s="688"/>
      <c r="BS15" s="694" t="s">
        <v>230</v>
      </c>
      <c r="BT15" s="686"/>
      <c r="BU15" s="686"/>
      <c r="BV15" s="686"/>
      <c r="BW15" s="686"/>
      <c r="BX15" s="686"/>
      <c r="BY15" s="686"/>
      <c r="BZ15" s="686"/>
      <c r="CA15" s="686"/>
      <c r="CB15" s="695"/>
      <c r="CD15" s="700" t="s">
        <v>258</v>
      </c>
      <c r="CE15" s="701"/>
      <c r="CF15" s="701"/>
      <c r="CG15" s="701"/>
      <c r="CH15" s="701"/>
      <c r="CI15" s="701"/>
      <c r="CJ15" s="701"/>
      <c r="CK15" s="701"/>
      <c r="CL15" s="701"/>
      <c r="CM15" s="701"/>
      <c r="CN15" s="701"/>
      <c r="CO15" s="701"/>
      <c r="CP15" s="701"/>
      <c r="CQ15" s="702"/>
      <c r="CR15" s="685">
        <v>1833609</v>
      </c>
      <c r="CS15" s="686"/>
      <c r="CT15" s="686"/>
      <c r="CU15" s="686"/>
      <c r="CV15" s="686"/>
      <c r="CW15" s="686"/>
      <c r="CX15" s="686"/>
      <c r="CY15" s="687"/>
      <c r="CZ15" s="688">
        <v>6.9</v>
      </c>
      <c r="DA15" s="688"/>
      <c r="DB15" s="688"/>
      <c r="DC15" s="688"/>
      <c r="DD15" s="694">
        <v>379650</v>
      </c>
      <c r="DE15" s="686"/>
      <c r="DF15" s="686"/>
      <c r="DG15" s="686"/>
      <c r="DH15" s="686"/>
      <c r="DI15" s="686"/>
      <c r="DJ15" s="686"/>
      <c r="DK15" s="686"/>
      <c r="DL15" s="686"/>
      <c r="DM15" s="686"/>
      <c r="DN15" s="686"/>
      <c r="DO15" s="686"/>
      <c r="DP15" s="687"/>
      <c r="DQ15" s="694">
        <v>1364116</v>
      </c>
      <c r="DR15" s="686"/>
      <c r="DS15" s="686"/>
      <c r="DT15" s="686"/>
      <c r="DU15" s="686"/>
      <c r="DV15" s="686"/>
      <c r="DW15" s="686"/>
      <c r="DX15" s="686"/>
      <c r="DY15" s="686"/>
      <c r="DZ15" s="686"/>
      <c r="EA15" s="686"/>
      <c r="EB15" s="686"/>
      <c r="EC15" s="695"/>
    </row>
    <row r="16" spans="2:143" ht="11.25" customHeight="1" x14ac:dyDescent="0.15">
      <c r="B16" s="682" t="s">
        <v>259</v>
      </c>
      <c r="C16" s="683"/>
      <c r="D16" s="683"/>
      <c r="E16" s="683"/>
      <c r="F16" s="683"/>
      <c r="G16" s="683"/>
      <c r="H16" s="683"/>
      <c r="I16" s="683"/>
      <c r="J16" s="683"/>
      <c r="K16" s="683"/>
      <c r="L16" s="683"/>
      <c r="M16" s="683"/>
      <c r="N16" s="683"/>
      <c r="O16" s="683"/>
      <c r="P16" s="683"/>
      <c r="Q16" s="684"/>
      <c r="R16" s="685">
        <v>17619</v>
      </c>
      <c r="S16" s="686"/>
      <c r="T16" s="686"/>
      <c r="U16" s="686"/>
      <c r="V16" s="686"/>
      <c r="W16" s="686"/>
      <c r="X16" s="686"/>
      <c r="Y16" s="687"/>
      <c r="Z16" s="688">
        <v>0.1</v>
      </c>
      <c r="AA16" s="688"/>
      <c r="AB16" s="688"/>
      <c r="AC16" s="688"/>
      <c r="AD16" s="689">
        <v>17619</v>
      </c>
      <c r="AE16" s="689"/>
      <c r="AF16" s="689"/>
      <c r="AG16" s="689"/>
      <c r="AH16" s="689"/>
      <c r="AI16" s="689"/>
      <c r="AJ16" s="689"/>
      <c r="AK16" s="689"/>
      <c r="AL16" s="690">
        <v>0.1</v>
      </c>
      <c r="AM16" s="691"/>
      <c r="AN16" s="691"/>
      <c r="AO16" s="692"/>
      <c r="AP16" s="682" t="s">
        <v>260</v>
      </c>
      <c r="AQ16" s="683"/>
      <c r="AR16" s="683"/>
      <c r="AS16" s="683"/>
      <c r="AT16" s="683"/>
      <c r="AU16" s="683"/>
      <c r="AV16" s="683"/>
      <c r="AW16" s="683"/>
      <c r="AX16" s="683"/>
      <c r="AY16" s="683"/>
      <c r="AZ16" s="683"/>
      <c r="BA16" s="683"/>
      <c r="BB16" s="683"/>
      <c r="BC16" s="683"/>
      <c r="BD16" s="683"/>
      <c r="BE16" s="683"/>
      <c r="BF16" s="684"/>
      <c r="BG16" s="685" t="s">
        <v>230</v>
      </c>
      <c r="BH16" s="686"/>
      <c r="BI16" s="686"/>
      <c r="BJ16" s="686"/>
      <c r="BK16" s="686"/>
      <c r="BL16" s="686"/>
      <c r="BM16" s="686"/>
      <c r="BN16" s="687"/>
      <c r="BO16" s="688" t="s">
        <v>236</v>
      </c>
      <c r="BP16" s="688"/>
      <c r="BQ16" s="688"/>
      <c r="BR16" s="688"/>
      <c r="BS16" s="694" t="s">
        <v>236</v>
      </c>
      <c r="BT16" s="686"/>
      <c r="BU16" s="686"/>
      <c r="BV16" s="686"/>
      <c r="BW16" s="686"/>
      <c r="BX16" s="686"/>
      <c r="BY16" s="686"/>
      <c r="BZ16" s="686"/>
      <c r="CA16" s="686"/>
      <c r="CB16" s="695"/>
      <c r="CD16" s="700" t="s">
        <v>261</v>
      </c>
      <c r="CE16" s="701"/>
      <c r="CF16" s="701"/>
      <c r="CG16" s="701"/>
      <c r="CH16" s="701"/>
      <c r="CI16" s="701"/>
      <c r="CJ16" s="701"/>
      <c r="CK16" s="701"/>
      <c r="CL16" s="701"/>
      <c r="CM16" s="701"/>
      <c r="CN16" s="701"/>
      <c r="CO16" s="701"/>
      <c r="CP16" s="701"/>
      <c r="CQ16" s="702"/>
      <c r="CR16" s="685">
        <v>883596</v>
      </c>
      <c r="CS16" s="686"/>
      <c r="CT16" s="686"/>
      <c r="CU16" s="686"/>
      <c r="CV16" s="686"/>
      <c r="CW16" s="686"/>
      <c r="CX16" s="686"/>
      <c r="CY16" s="687"/>
      <c r="CZ16" s="688">
        <v>3.3</v>
      </c>
      <c r="DA16" s="688"/>
      <c r="DB16" s="688"/>
      <c r="DC16" s="688"/>
      <c r="DD16" s="694" t="s">
        <v>230</v>
      </c>
      <c r="DE16" s="686"/>
      <c r="DF16" s="686"/>
      <c r="DG16" s="686"/>
      <c r="DH16" s="686"/>
      <c r="DI16" s="686"/>
      <c r="DJ16" s="686"/>
      <c r="DK16" s="686"/>
      <c r="DL16" s="686"/>
      <c r="DM16" s="686"/>
      <c r="DN16" s="686"/>
      <c r="DO16" s="686"/>
      <c r="DP16" s="687"/>
      <c r="DQ16" s="694">
        <v>36239</v>
      </c>
      <c r="DR16" s="686"/>
      <c r="DS16" s="686"/>
      <c r="DT16" s="686"/>
      <c r="DU16" s="686"/>
      <c r="DV16" s="686"/>
      <c r="DW16" s="686"/>
      <c r="DX16" s="686"/>
      <c r="DY16" s="686"/>
      <c r="DZ16" s="686"/>
      <c r="EA16" s="686"/>
      <c r="EB16" s="686"/>
      <c r="EC16" s="695"/>
    </row>
    <row r="17" spans="2:133" ht="11.25" customHeight="1" x14ac:dyDescent="0.15">
      <c r="B17" s="682" t="s">
        <v>262</v>
      </c>
      <c r="C17" s="683"/>
      <c r="D17" s="683"/>
      <c r="E17" s="683"/>
      <c r="F17" s="683"/>
      <c r="G17" s="683"/>
      <c r="H17" s="683"/>
      <c r="I17" s="683"/>
      <c r="J17" s="683"/>
      <c r="K17" s="683"/>
      <c r="L17" s="683"/>
      <c r="M17" s="683"/>
      <c r="N17" s="683"/>
      <c r="O17" s="683"/>
      <c r="P17" s="683"/>
      <c r="Q17" s="684"/>
      <c r="R17" s="685">
        <v>11229</v>
      </c>
      <c r="S17" s="686"/>
      <c r="T17" s="686"/>
      <c r="U17" s="686"/>
      <c r="V17" s="686"/>
      <c r="W17" s="686"/>
      <c r="X17" s="686"/>
      <c r="Y17" s="687"/>
      <c r="Z17" s="688">
        <v>0</v>
      </c>
      <c r="AA17" s="688"/>
      <c r="AB17" s="688"/>
      <c r="AC17" s="688"/>
      <c r="AD17" s="689">
        <v>11229</v>
      </c>
      <c r="AE17" s="689"/>
      <c r="AF17" s="689"/>
      <c r="AG17" s="689"/>
      <c r="AH17" s="689"/>
      <c r="AI17" s="689"/>
      <c r="AJ17" s="689"/>
      <c r="AK17" s="689"/>
      <c r="AL17" s="690">
        <v>0.1</v>
      </c>
      <c r="AM17" s="691"/>
      <c r="AN17" s="691"/>
      <c r="AO17" s="692"/>
      <c r="AP17" s="682" t="s">
        <v>263</v>
      </c>
      <c r="AQ17" s="683"/>
      <c r="AR17" s="683"/>
      <c r="AS17" s="683"/>
      <c r="AT17" s="683"/>
      <c r="AU17" s="683"/>
      <c r="AV17" s="683"/>
      <c r="AW17" s="683"/>
      <c r="AX17" s="683"/>
      <c r="AY17" s="683"/>
      <c r="AZ17" s="683"/>
      <c r="BA17" s="683"/>
      <c r="BB17" s="683"/>
      <c r="BC17" s="683"/>
      <c r="BD17" s="683"/>
      <c r="BE17" s="683"/>
      <c r="BF17" s="684"/>
      <c r="BG17" s="685" t="s">
        <v>230</v>
      </c>
      <c r="BH17" s="686"/>
      <c r="BI17" s="686"/>
      <c r="BJ17" s="686"/>
      <c r="BK17" s="686"/>
      <c r="BL17" s="686"/>
      <c r="BM17" s="686"/>
      <c r="BN17" s="687"/>
      <c r="BO17" s="688" t="s">
        <v>230</v>
      </c>
      <c r="BP17" s="688"/>
      <c r="BQ17" s="688"/>
      <c r="BR17" s="688"/>
      <c r="BS17" s="694" t="s">
        <v>236</v>
      </c>
      <c r="BT17" s="686"/>
      <c r="BU17" s="686"/>
      <c r="BV17" s="686"/>
      <c r="BW17" s="686"/>
      <c r="BX17" s="686"/>
      <c r="BY17" s="686"/>
      <c r="BZ17" s="686"/>
      <c r="CA17" s="686"/>
      <c r="CB17" s="695"/>
      <c r="CD17" s="700" t="s">
        <v>264</v>
      </c>
      <c r="CE17" s="701"/>
      <c r="CF17" s="701"/>
      <c r="CG17" s="701"/>
      <c r="CH17" s="701"/>
      <c r="CI17" s="701"/>
      <c r="CJ17" s="701"/>
      <c r="CK17" s="701"/>
      <c r="CL17" s="701"/>
      <c r="CM17" s="701"/>
      <c r="CN17" s="701"/>
      <c r="CO17" s="701"/>
      <c r="CP17" s="701"/>
      <c r="CQ17" s="702"/>
      <c r="CR17" s="685">
        <v>3957194</v>
      </c>
      <c r="CS17" s="686"/>
      <c r="CT17" s="686"/>
      <c r="CU17" s="686"/>
      <c r="CV17" s="686"/>
      <c r="CW17" s="686"/>
      <c r="CX17" s="686"/>
      <c r="CY17" s="687"/>
      <c r="CZ17" s="688">
        <v>14.9</v>
      </c>
      <c r="DA17" s="688"/>
      <c r="DB17" s="688"/>
      <c r="DC17" s="688"/>
      <c r="DD17" s="694" t="s">
        <v>236</v>
      </c>
      <c r="DE17" s="686"/>
      <c r="DF17" s="686"/>
      <c r="DG17" s="686"/>
      <c r="DH17" s="686"/>
      <c r="DI17" s="686"/>
      <c r="DJ17" s="686"/>
      <c r="DK17" s="686"/>
      <c r="DL17" s="686"/>
      <c r="DM17" s="686"/>
      <c r="DN17" s="686"/>
      <c r="DO17" s="686"/>
      <c r="DP17" s="687"/>
      <c r="DQ17" s="694">
        <v>3882299</v>
      </c>
      <c r="DR17" s="686"/>
      <c r="DS17" s="686"/>
      <c r="DT17" s="686"/>
      <c r="DU17" s="686"/>
      <c r="DV17" s="686"/>
      <c r="DW17" s="686"/>
      <c r="DX17" s="686"/>
      <c r="DY17" s="686"/>
      <c r="DZ17" s="686"/>
      <c r="EA17" s="686"/>
      <c r="EB17" s="686"/>
      <c r="EC17" s="695"/>
    </row>
    <row r="18" spans="2:133" ht="11.25" customHeight="1" x14ac:dyDescent="0.15">
      <c r="B18" s="682" t="s">
        <v>265</v>
      </c>
      <c r="C18" s="683"/>
      <c r="D18" s="683"/>
      <c r="E18" s="683"/>
      <c r="F18" s="683"/>
      <c r="G18" s="683"/>
      <c r="H18" s="683"/>
      <c r="I18" s="683"/>
      <c r="J18" s="683"/>
      <c r="K18" s="683"/>
      <c r="L18" s="683"/>
      <c r="M18" s="683"/>
      <c r="N18" s="683"/>
      <c r="O18" s="683"/>
      <c r="P18" s="683"/>
      <c r="Q18" s="684"/>
      <c r="R18" s="685">
        <v>15743</v>
      </c>
      <c r="S18" s="686"/>
      <c r="T18" s="686"/>
      <c r="U18" s="686"/>
      <c r="V18" s="686"/>
      <c r="W18" s="686"/>
      <c r="X18" s="686"/>
      <c r="Y18" s="687"/>
      <c r="Z18" s="688">
        <v>0.1</v>
      </c>
      <c r="AA18" s="688"/>
      <c r="AB18" s="688"/>
      <c r="AC18" s="688"/>
      <c r="AD18" s="689">
        <v>15743</v>
      </c>
      <c r="AE18" s="689"/>
      <c r="AF18" s="689"/>
      <c r="AG18" s="689"/>
      <c r="AH18" s="689"/>
      <c r="AI18" s="689"/>
      <c r="AJ18" s="689"/>
      <c r="AK18" s="689"/>
      <c r="AL18" s="690">
        <v>0.1</v>
      </c>
      <c r="AM18" s="691"/>
      <c r="AN18" s="691"/>
      <c r="AO18" s="692"/>
      <c r="AP18" s="682" t="s">
        <v>266</v>
      </c>
      <c r="AQ18" s="683"/>
      <c r="AR18" s="683"/>
      <c r="AS18" s="683"/>
      <c r="AT18" s="683"/>
      <c r="AU18" s="683"/>
      <c r="AV18" s="683"/>
      <c r="AW18" s="683"/>
      <c r="AX18" s="683"/>
      <c r="AY18" s="683"/>
      <c r="AZ18" s="683"/>
      <c r="BA18" s="683"/>
      <c r="BB18" s="683"/>
      <c r="BC18" s="683"/>
      <c r="BD18" s="683"/>
      <c r="BE18" s="683"/>
      <c r="BF18" s="684"/>
      <c r="BG18" s="685" t="s">
        <v>236</v>
      </c>
      <c r="BH18" s="686"/>
      <c r="BI18" s="686"/>
      <c r="BJ18" s="686"/>
      <c r="BK18" s="686"/>
      <c r="BL18" s="686"/>
      <c r="BM18" s="686"/>
      <c r="BN18" s="687"/>
      <c r="BO18" s="688" t="s">
        <v>236</v>
      </c>
      <c r="BP18" s="688"/>
      <c r="BQ18" s="688"/>
      <c r="BR18" s="688"/>
      <c r="BS18" s="694" t="s">
        <v>236</v>
      </c>
      <c r="BT18" s="686"/>
      <c r="BU18" s="686"/>
      <c r="BV18" s="686"/>
      <c r="BW18" s="686"/>
      <c r="BX18" s="686"/>
      <c r="BY18" s="686"/>
      <c r="BZ18" s="686"/>
      <c r="CA18" s="686"/>
      <c r="CB18" s="695"/>
      <c r="CD18" s="700" t="s">
        <v>267</v>
      </c>
      <c r="CE18" s="701"/>
      <c r="CF18" s="701"/>
      <c r="CG18" s="701"/>
      <c r="CH18" s="701"/>
      <c r="CI18" s="701"/>
      <c r="CJ18" s="701"/>
      <c r="CK18" s="701"/>
      <c r="CL18" s="701"/>
      <c r="CM18" s="701"/>
      <c r="CN18" s="701"/>
      <c r="CO18" s="701"/>
      <c r="CP18" s="701"/>
      <c r="CQ18" s="702"/>
      <c r="CR18" s="685" t="s">
        <v>230</v>
      </c>
      <c r="CS18" s="686"/>
      <c r="CT18" s="686"/>
      <c r="CU18" s="686"/>
      <c r="CV18" s="686"/>
      <c r="CW18" s="686"/>
      <c r="CX18" s="686"/>
      <c r="CY18" s="687"/>
      <c r="CZ18" s="688" t="s">
        <v>236</v>
      </c>
      <c r="DA18" s="688"/>
      <c r="DB18" s="688"/>
      <c r="DC18" s="688"/>
      <c r="DD18" s="694" t="s">
        <v>230</v>
      </c>
      <c r="DE18" s="686"/>
      <c r="DF18" s="686"/>
      <c r="DG18" s="686"/>
      <c r="DH18" s="686"/>
      <c r="DI18" s="686"/>
      <c r="DJ18" s="686"/>
      <c r="DK18" s="686"/>
      <c r="DL18" s="686"/>
      <c r="DM18" s="686"/>
      <c r="DN18" s="686"/>
      <c r="DO18" s="686"/>
      <c r="DP18" s="687"/>
      <c r="DQ18" s="694" t="s">
        <v>236</v>
      </c>
      <c r="DR18" s="686"/>
      <c r="DS18" s="686"/>
      <c r="DT18" s="686"/>
      <c r="DU18" s="686"/>
      <c r="DV18" s="686"/>
      <c r="DW18" s="686"/>
      <c r="DX18" s="686"/>
      <c r="DY18" s="686"/>
      <c r="DZ18" s="686"/>
      <c r="EA18" s="686"/>
      <c r="EB18" s="686"/>
      <c r="EC18" s="695"/>
    </row>
    <row r="19" spans="2:133" ht="11.25" customHeight="1" x14ac:dyDescent="0.15">
      <c r="B19" s="682" t="s">
        <v>268</v>
      </c>
      <c r="C19" s="683"/>
      <c r="D19" s="683"/>
      <c r="E19" s="683"/>
      <c r="F19" s="683"/>
      <c r="G19" s="683"/>
      <c r="H19" s="683"/>
      <c r="I19" s="683"/>
      <c r="J19" s="683"/>
      <c r="K19" s="683"/>
      <c r="L19" s="683"/>
      <c r="M19" s="683"/>
      <c r="N19" s="683"/>
      <c r="O19" s="683"/>
      <c r="P19" s="683"/>
      <c r="Q19" s="684"/>
      <c r="R19" s="685">
        <v>6123</v>
      </c>
      <c r="S19" s="686"/>
      <c r="T19" s="686"/>
      <c r="U19" s="686"/>
      <c r="V19" s="686"/>
      <c r="W19" s="686"/>
      <c r="X19" s="686"/>
      <c r="Y19" s="687"/>
      <c r="Z19" s="688">
        <v>0</v>
      </c>
      <c r="AA19" s="688"/>
      <c r="AB19" s="688"/>
      <c r="AC19" s="688"/>
      <c r="AD19" s="689">
        <v>6123</v>
      </c>
      <c r="AE19" s="689"/>
      <c r="AF19" s="689"/>
      <c r="AG19" s="689"/>
      <c r="AH19" s="689"/>
      <c r="AI19" s="689"/>
      <c r="AJ19" s="689"/>
      <c r="AK19" s="689"/>
      <c r="AL19" s="690">
        <v>0</v>
      </c>
      <c r="AM19" s="691"/>
      <c r="AN19" s="691"/>
      <c r="AO19" s="692"/>
      <c r="AP19" s="682" t="s">
        <v>269</v>
      </c>
      <c r="AQ19" s="683"/>
      <c r="AR19" s="683"/>
      <c r="AS19" s="683"/>
      <c r="AT19" s="683"/>
      <c r="AU19" s="683"/>
      <c r="AV19" s="683"/>
      <c r="AW19" s="683"/>
      <c r="AX19" s="683"/>
      <c r="AY19" s="683"/>
      <c r="AZ19" s="683"/>
      <c r="BA19" s="683"/>
      <c r="BB19" s="683"/>
      <c r="BC19" s="683"/>
      <c r="BD19" s="683"/>
      <c r="BE19" s="683"/>
      <c r="BF19" s="684"/>
      <c r="BG19" s="685">
        <v>9234</v>
      </c>
      <c r="BH19" s="686"/>
      <c r="BI19" s="686"/>
      <c r="BJ19" s="686"/>
      <c r="BK19" s="686"/>
      <c r="BL19" s="686"/>
      <c r="BM19" s="686"/>
      <c r="BN19" s="687"/>
      <c r="BO19" s="688">
        <v>0.4</v>
      </c>
      <c r="BP19" s="688"/>
      <c r="BQ19" s="688"/>
      <c r="BR19" s="688"/>
      <c r="BS19" s="694" t="s">
        <v>230</v>
      </c>
      <c r="BT19" s="686"/>
      <c r="BU19" s="686"/>
      <c r="BV19" s="686"/>
      <c r="BW19" s="686"/>
      <c r="BX19" s="686"/>
      <c r="BY19" s="686"/>
      <c r="BZ19" s="686"/>
      <c r="CA19" s="686"/>
      <c r="CB19" s="695"/>
      <c r="CD19" s="700" t="s">
        <v>270</v>
      </c>
      <c r="CE19" s="701"/>
      <c r="CF19" s="701"/>
      <c r="CG19" s="701"/>
      <c r="CH19" s="701"/>
      <c r="CI19" s="701"/>
      <c r="CJ19" s="701"/>
      <c r="CK19" s="701"/>
      <c r="CL19" s="701"/>
      <c r="CM19" s="701"/>
      <c r="CN19" s="701"/>
      <c r="CO19" s="701"/>
      <c r="CP19" s="701"/>
      <c r="CQ19" s="702"/>
      <c r="CR19" s="685" t="s">
        <v>230</v>
      </c>
      <c r="CS19" s="686"/>
      <c r="CT19" s="686"/>
      <c r="CU19" s="686"/>
      <c r="CV19" s="686"/>
      <c r="CW19" s="686"/>
      <c r="CX19" s="686"/>
      <c r="CY19" s="687"/>
      <c r="CZ19" s="688" t="s">
        <v>236</v>
      </c>
      <c r="DA19" s="688"/>
      <c r="DB19" s="688"/>
      <c r="DC19" s="688"/>
      <c r="DD19" s="694" t="s">
        <v>236</v>
      </c>
      <c r="DE19" s="686"/>
      <c r="DF19" s="686"/>
      <c r="DG19" s="686"/>
      <c r="DH19" s="686"/>
      <c r="DI19" s="686"/>
      <c r="DJ19" s="686"/>
      <c r="DK19" s="686"/>
      <c r="DL19" s="686"/>
      <c r="DM19" s="686"/>
      <c r="DN19" s="686"/>
      <c r="DO19" s="686"/>
      <c r="DP19" s="687"/>
      <c r="DQ19" s="694" t="s">
        <v>230</v>
      </c>
      <c r="DR19" s="686"/>
      <c r="DS19" s="686"/>
      <c r="DT19" s="686"/>
      <c r="DU19" s="686"/>
      <c r="DV19" s="686"/>
      <c r="DW19" s="686"/>
      <c r="DX19" s="686"/>
      <c r="DY19" s="686"/>
      <c r="DZ19" s="686"/>
      <c r="EA19" s="686"/>
      <c r="EB19" s="686"/>
      <c r="EC19" s="695"/>
    </row>
    <row r="20" spans="2:133" ht="11.25" customHeight="1" x14ac:dyDescent="0.15">
      <c r="B20" s="682" t="s">
        <v>271</v>
      </c>
      <c r="C20" s="683"/>
      <c r="D20" s="683"/>
      <c r="E20" s="683"/>
      <c r="F20" s="683"/>
      <c r="G20" s="683"/>
      <c r="H20" s="683"/>
      <c r="I20" s="683"/>
      <c r="J20" s="683"/>
      <c r="K20" s="683"/>
      <c r="L20" s="683"/>
      <c r="M20" s="683"/>
      <c r="N20" s="683"/>
      <c r="O20" s="683"/>
      <c r="P20" s="683"/>
      <c r="Q20" s="684"/>
      <c r="R20" s="685">
        <v>8039</v>
      </c>
      <c r="S20" s="686"/>
      <c r="T20" s="686"/>
      <c r="U20" s="686"/>
      <c r="V20" s="686"/>
      <c r="W20" s="686"/>
      <c r="X20" s="686"/>
      <c r="Y20" s="687"/>
      <c r="Z20" s="688">
        <v>0</v>
      </c>
      <c r="AA20" s="688"/>
      <c r="AB20" s="688"/>
      <c r="AC20" s="688"/>
      <c r="AD20" s="689">
        <v>8039</v>
      </c>
      <c r="AE20" s="689"/>
      <c r="AF20" s="689"/>
      <c r="AG20" s="689"/>
      <c r="AH20" s="689"/>
      <c r="AI20" s="689"/>
      <c r="AJ20" s="689"/>
      <c r="AK20" s="689"/>
      <c r="AL20" s="690">
        <v>0.1</v>
      </c>
      <c r="AM20" s="691"/>
      <c r="AN20" s="691"/>
      <c r="AO20" s="692"/>
      <c r="AP20" s="682" t="s">
        <v>272</v>
      </c>
      <c r="AQ20" s="683"/>
      <c r="AR20" s="683"/>
      <c r="AS20" s="683"/>
      <c r="AT20" s="683"/>
      <c r="AU20" s="683"/>
      <c r="AV20" s="683"/>
      <c r="AW20" s="683"/>
      <c r="AX20" s="683"/>
      <c r="AY20" s="683"/>
      <c r="AZ20" s="683"/>
      <c r="BA20" s="683"/>
      <c r="BB20" s="683"/>
      <c r="BC20" s="683"/>
      <c r="BD20" s="683"/>
      <c r="BE20" s="683"/>
      <c r="BF20" s="684"/>
      <c r="BG20" s="685">
        <v>9234</v>
      </c>
      <c r="BH20" s="686"/>
      <c r="BI20" s="686"/>
      <c r="BJ20" s="686"/>
      <c r="BK20" s="686"/>
      <c r="BL20" s="686"/>
      <c r="BM20" s="686"/>
      <c r="BN20" s="687"/>
      <c r="BO20" s="688">
        <v>0.4</v>
      </c>
      <c r="BP20" s="688"/>
      <c r="BQ20" s="688"/>
      <c r="BR20" s="688"/>
      <c r="BS20" s="694" t="s">
        <v>230</v>
      </c>
      <c r="BT20" s="686"/>
      <c r="BU20" s="686"/>
      <c r="BV20" s="686"/>
      <c r="BW20" s="686"/>
      <c r="BX20" s="686"/>
      <c r="BY20" s="686"/>
      <c r="BZ20" s="686"/>
      <c r="CA20" s="686"/>
      <c r="CB20" s="695"/>
      <c r="CD20" s="700" t="s">
        <v>273</v>
      </c>
      <c r="CE20" s="701"/>
      <c r="CF20" s="701"/>
      <c r="CG20" s="701"/>
      <c r="CH20" s="701"/>
      <c r="CI20" s="701"/>
      <c r="CJ20" s="701"/>
      <c r="CK20" s="701"/>
      <c r="CL20" s="701"/>
      <c r="CM20" s="701"/>
      <c r="CN20" s="701"/>
      <c r="CO20" s="701"/>
      <c r="CP20" s="701"/>
      <c r="CQ20" s="702"/>
      <c r="CR20" s="685">
        <v>26628013</v>
      </c>
      <c r="CS20" s="686"/>
      <c r="CT20" s="686"/>
      <c r="CU20" s="686"/>
      <c r="CV20" s="686"/>
      <c r="CW20" s="686"/>
      <c r="CX20" s="686"/>
      <c r="CY20" s="687"/>
      <c r="CZ20" s="688">
        <v>100</v>
      </c>
      <c r="DA20" s="688"/>
      <c r="DB20" s="688"/>
      <c r="DC20" s="688"/>
      <c r="DD20" s="694">
        <v>3197048</v>
      </c>
      <c r="DE20" s="686"/>
      <c r="DF20" s="686"/>
      <c r="DG20" s="686"/>
      <c r="DH20" s="686"/>
      <c r="DI20" s="686"/>
      <c r="DJ20" s="686"/>
      <c r="DK20" s="686"/>
      <c r="DL20" s="686"/>
      <c r="DM20" s="686"/>
      <c r="DN20" s="686"/>
      <c r="DO20" s="686"/>
      <c r="DP20" s="687"/>
      <c r="DQ20" s="694">
        <v>15464581</v>
      </c>
      <c r="DR20" s="686"/>
      <c r="DS20" s="686"/>
      <c r="DT20" s="686"/>
      <c r="DU20" s="686"/>
      <c r="DV20" s="686"/>
      <c r="DW20" s="686"/>
      <c r="DX20" s="686"/>
      <c r="DY20" s="686"/>
      <c r="DZ20" s="686"/>
      <c r="EA20" s="686"/>
      <c r="EB20" s="686"/>
      <c r="EC20" s="695"/>
    </row>
    <row r="21" spans="2:133" ht="11.25" customHeight="1" x14ac:dyDescent="0.15">
      <c r="B21" s="682" t="s">
        <v>274</v>
      </c>
      <c r="C21" s="683"/>
      <c r="D21" s="683"/>
      <c r="E21" s="683"/>
      <c r="F21" s="683"/>
      <c r="G21" s="683"/>
      <c r="H21" s="683"/>
      <c r="I21" s="683"/>
      <c r="J21" s="683"/>
      <c r="K21" s="683"/>
      <c r="L21" s="683"/>
      <c r="M21" s="683"/>
      <c r="N21" s="683"/>
      <c r="O21" s="683"/>
      <c r="P21" s="683"/>
      <c r="Q21" s="684"/>
      <c r="R21" s="685">
        <v>1581</v>
      </c>
      <c r="S21" s="686"/>
      <c r="T21" s="686"/>
      <c r="U21" s="686"/>
      <c r="V21" s="686"/>
      <c r="W21" s="686"/>
      <c r="X21" s="686"/>
      <c r="Y21" s="687"/>
      <c r="Z21" s="688">
        <v>0</v>
      </c>
      <c r="AA21" s="688"/>
      <c r="AB21" s="688"/>
      <c r="AC21" s="688"/>
      <c r="AD21" s="689">
        <v>1581</v>
      </c>
      <c r="AE21" s="689"/>
      <c r="AF21" s="689"/>
      <c r="AG21" s="689"/>
      <c r="AH21" s="689"/>
      <c r="AI21" s="689"/>
      <c r="AJ21" s="689"/>
      <c r="AK21" s="689"/>
      <c r="AL21" s="690">
        <v>0</v>
      </c>
      <c r="AM21" s="691"/>
      <c r="AN21" s="691"/>
      <c r="AO21" s="692"/>
      <c r="AP21" s="704" t="s">
        <v>275</v>
      </c>
      <c r="AQ21" s="705"/>
      <c r="AR21" s="705"/>
      <c r="AS21" s="705"/>
      <c r="AT21" s="705"/>
      <c r="AU21" s="705"/>
      <c r="AV21" s="705"/>
      <c r="AW21" s="705"/>
      <c r="AX21" s="705"/>
      <c r="AY21" s="705"/>
      <c r="AZ21" s="705"/>
      <c r="BA21" s="705"/>
      <c r="BB21" s="705"/>
      <c r="BC21" s="705"/>
      <c r="BD21" s="705"/>
      <c r="BE21" s="705"/>
      <c r="BF21" s="706"/>
      <c r="BG21" s="685">
        <v>9234</v>
      </c>
      <c r="BH21" s="686"/>
      <c r="BI21" s="686"/>
      <c r="BJ21" s="686"/>
      <c r="BK21" s="686"/>
      <c r="BL21" s="686"/>
      <c r="BM21" s="686"/>
      <c r="BN21" s="687"/>
      <c r="BO21" s="688">
        <v>0.4</v>
      </c>
      <c r="BP21" s="688"/>
      <c r="BQ21" s="688"/>
      <c r="BR21" s="688"/>
      <c r="BS21" s="694" t="s">
        <v>236</v>
      </c>
      <c r="BT21" s="686"/>
      <c r="BU21" s="686"/>
      <c r="BV21" s="686"/>
      <c r="BW21" s="686"/>
      <c r="BX21" s="686"/>
      <c r="BY21" s="686"/>
      <c r="BZ21" s="686"/>
      <c r="CA21" s="686"/>
      <c r="CB21" s="695"/>
      <c r="CD21" s="710"/>
      <c r="CE21" s="711"/>
      <c r="CF21" s="711"/>
      <c r="CG21" s="711"/>
      <c r="CH21" s="711"/>
      <c r="CI21" s="711"/>
      <c r="CJ21" s="711"/>
      <c r="CK21" s="711"/>
      <c r="CL21" s="711"/>
      <c r="CM21" s="711"/>
      <c r="CN21" s="711"/>
      <c r="CO21" s="711"/>
      <c r="CP21" s="711"/>
      <c r="CQ21" s="712"/>
      <c r="CR21" s="713"/>
      <c r="CS21" s="708"/>
      <c r="CT21" s="708"/>
      <c r="CU21" s="708"/>
      <c r="CV21" s="708"/>
      <c r="CW21" s="708"/>
      <c r="CX21" s="708"/>
      <c r="CY21" s="714"/>
      <c r="CZ21" s="715"/>
      <c r="DA21" s="715"/>
      <c r="DB21" s="715"/>
      <c r="DC21" s="715"/>
      <c r="DD21" s="707"/>
      <c r="DE21" s="708"/>
      <c r="DF21" s="708"/>
      <c r="DG21" s="708"/>
      <c r="DH21" s="708"/>
      <c r="DI21" s="708"/>
      <c r="DJ21" s="708"/>
      <c r="DK21" s="708"/>
      <c r="DL21" s="708"/>
      <c r="DM21" s="708"/>
      <c r="DN21" s="708"/>
      <c r="DO21" s="708"/>
      <c r="DP21" s="714"/>
      <c r="DQ21" s="707"/>
      <c r="DR21" s="708"/>
      <c r="DS21" s="708"/>
      <c r="DT21" s="708"/>
      <c r="DU21" s="708"/>
      <c r="DV21" s="708"/>
      <c r="DW21" s="708"/>
      <c r="DX21" s="708"/>
      <c r="DY21" s="708"/>
      <c r="DZ21" s="708"/>
      <c r="EA21" s="708"/>
      <c r="EB21" s="708"/>
      <c r="EC21" s="709"/>
    </row>
    <row r="22" spans="2:133" ht="11.25" customHeight="1" x14ac:dyDescent="0.15">
      <c r="B22" s="682" t="s">
        <v>276</v>
      </c>
      <c r="C22" s="683"/>
      <c r="D22" s="683"/>
      <c r="E22" s="683"/>
      <c r="F22" s="683"/>
      <c r="G22" s="683"/>
      <c r="H22" s="683"/>
      <c r="I22" s="683"/>
      <c r="J22" s="683"/>
      <c r="K22" s="683"/>
      <c r="L22" s="683"/>
      <c r="M22" s="683"/>
      <c r="N22" s="683"/>
      <c r="O22" s="683"/>
      <c r="P22" s="683"/>
      <c r="Q22" s="684"/>
      <c r="R22" s="685">
        <v>10813421</v>
      </c>
      <c r="S22" s="686"/>
      <c r="T22" s="686"/>
      <c r="U22" s="686"/>
      <c r="V22" s="686"/>
      <c r="W22" s="686"/>
      <c r="X22" s="686"/>
      <c r="Y22" s="687"/>
      <c r="Z22" s="688">
        <v>38.6</v>
      </c>
      <c r="AA22" s="688"/>
      <c r="AB22" s="688"/>
      <c r="AC22" s="688"/>
      <c r="AD22" s="689">
        <v>9878437</v>
      </c>
      <c r="AE22" s="689"/>
      <c r="AF22" s="689"/>
      <c r="AG22" s="689"/>
      <c r="AH22" s="689"/>
      <c r="AI22" s="689"/>
      <c r="AJ22" s="689"/>
      <c r="AK22" s="689"/>
      <c r="AL22" s="690">
        <v>73.400000000000006</v>
      </c>
      <c r="AM22" s="691"/>
      <c r="AN22" s="691"/>
      <c r="AO22" s="692"/>
      <c r="AP22" s="704" t="s">
        <v>277</v>
      </c>
      <c r="AQ22" s="705"/>
      <c r="AR22" s="705"/>
      <c r="AS22" s="705"/>
      <c r="AT22" s="705"/>
      <c r="AU22" s="705"/>
      <c r="AV22" s="705"/>
      <c r="AW22" s="705"/>
      <c r="AX22" s="705"/>
      <c r="AY22" s="705"/>
      <c r="AZ22" s="705"/>
      <c r="BA22" s="705"/>
      <c r="BB22" s="705"/>
      <c r="BC22" s="705"/>
      <c r="BD22" s="705"/>
      <c r="BE22" s="705"/>
      <c r="BF22" s="706"/>
      <c r="BG22" s="685" t="s">
        <v>230</v>
      </c>
      <c r="BH22" s="686"/>
      <c r="BI22" s="686"/>
      <c r="BJ22" s="686"/>
      <c r="BK22" s="686"/>
      <c r="BL22" s="686"/>
      <c r="BM22" s="686"/>
      <c r="BN22" s="687"/>
      <c r="BO22" s="688" t="s">
        <v>230</v>
      </c>
      <c r="BP22" s="688"/>
      <c r="BQ22" s="688"/>
      <c r="BR22" s="688"/>
      <c r="BS22" s="694" t="s">
        <v>230</v>
      </c>
      <c r="BT22" s="686"/>
      <c r="BU22" s="686"/>
      <c r="BV22" s="686"/>
      <c r="BW22" s="686"/>
      <c r="BX22" s="686"/>
      <c r="BY22" s="686"/>
      <c r="BZ22" s="686"/>
      <c r="CA22" s="686"/>
      <c r="CB22" s="695"/>
      <c r="CD22" s="667" t="s">
        <v>278</v>
      </c>
      <c r="CE22" s="668"/>
      <c r="CF22" s="668"/>
      <c r="CG22" s="668"/>
      <c r="CH22" s="668"/>
      <c r="CI22" s="668"/>
      <c r="CJ22" s="668"/>
      <c r="CK22" s="668"/>
      <c r="CL22" s="668"/>
      <c r="CM22" s="668"/>
      <c r="CN22" s="668"/>
      <c r="CO22" s="668"/>
      <c r="CP22" s="668"/>
      <c r="CQ22" s="668"/>
      <c r="CR22" s="668"/>
      <c r="CS22" s="668"/>
      <c r="CT22" s="668"/>
      <c r="CU22" s="668"/>
      <c r="CV22" s="668"/>
      <c r="CW22" s="668"/>
      <c r="CX22" s="668"/>
      <c r="CY22" s="668"/>
      <c r="CZ22" s="668"/>
      <c r="DA22" s="668"/>
      <c r="DB22" s="668"/>
      <c r="DC22" s="668"/>
      <c r="DD22" s="668"/>
      <c r="DE22" s="668"/>
      <c r="DF22" s="668"/>
      <c r="DG22" s="668"/>
      <c r="DH22" s="668"/>
      <c r="DI22" s="668"/>
      <c r="DJ22" s="668"/>
      <c r="DK22" s="668"/>
      <c r="DL22" s="668"/>
      <c r="DM22" s="668"/>
      <c r="DN22" s="668"/>
      <c r="DO22" s="668"/>
      <c r="DP22" s="668"/>
      <c r="DQ22" s="668"/>
      <c r="DR22" s="668"/>
      <c r="DS22" s="668"/>
      <c r="DT22" s="668"/>
      <c r="DU22" s="668"/>
      <c r="DV22" s="668"/>
      <c r="DW22" s="668"/>
      <c r="DX22" s="668"/>
      <c r="DY22" s="668"/>
      <c r="DZ22" s="668"/>
      <c r="EA22" s="668"/>
      <c r="EB22" s="668"/>
      <c r="EC22" s="669"/>
    </row>
    <row r="23" spans="2:133" ht="11.25" customHeight="1" x14ac:dyDescent="0.15">
      <c r="B23" s="682" t="s">
        <v>279</v>
      </c>
      <c r="C23" s="683"/>
      <c r="D23" s="683"/>
      <c r="E23" s="683"/>
      <c r="F23" s="683"/>
      <c r="G23" s="683"/>
      <c r="H23" s="683"/>
      <c r="I23" s="683"/>
      <c r="J23" s="683"/>
      <c r="K23" s="683"/>
      <c r="L23" s="683"/>
      <c r="M23" s="683"/>
      <c r="N23" s="683"/>
      <c r="O23" s="683"/>
      <c r="P23" s="683"/>
      <c r="Q23" s="684"/>
      <c r="R23" s="685">
        <v>9878437</v>
      </c>
      <c r="S23" s="686"/>
      <c r="T23" s="686"/>
      <c r="U23" s="686"/>
      <c r="V23" s="686"/>
      <c r="W23" s="686"/>
      <c r="X23" s="686"/>
      <c r="Y23" s="687"/>
      <c r="Z23" s="688">
        <v>35.299999999999997</v>
      </c>
      <c r="AA23" s="688"/>
      <c r="AB23" s="688"/>
      <c r="AC23" s="688"/>
      <c r="AD23" s="689">
        <v>9878437</v>
      </c>
      <c r="AE23" s="689"/>
      <c r="AF23" s="689"/>
      <c r="AG23" s="689"/>
      <c r="AH23" s="689"/>
      <c r="AI23" s="689"/>
      <c r="AJ23" s="689"/>
      <c r="AK23" s="689"/>
      <c r="AL23" s="690">
        <v>73.400000000000006</v>
      </c>
      <c r="AM23" s="691"/>
      <c r="AN23" s="691"/>
      <c r="AO23" s="692"/>
      <c r="AP23" s="704" t="s">
        <v>280</v>
      </c>
      <c r="AQ23" s="705"/>
      <c r="AR23" s="705"/>
      <c r="AS23" s="705"/>
      <c r="AT23" s="705"/>
      <c r="AU23" s="705"/>
      <c r="AV23" s="705"/>
      <c r="AW23" s="705"/>
      <c r="AX23" s="705"/>
      <c r="AY23" s="705"/>
      <c r="AZ23" s="705"/>
      <c r="BA23" s="705"/>
      <c r="BB23" s="705"/>
      <c r="BC23" s="705"/>
      <c r="BD23" s="705"/>
      <c r="BE23" s="705"/>
      <c r="BF23" s="706"/>
      <c r="BG23" s="685" t="s">
        <v>230</v>
      </c>
      <c r="BH23" s="686"/>
      <c r="BI23" s="686"/>
      <c r="BJ23" s="686"/>
      <c r="BK23" s="686"/>
      <c r="BL23" s="686"/>
      <c r="BM23" s="686"/>
      <c r="BN23" s="687"/>
      <c r="BO23" s="688" t="s">
        <v>236</v>
      </c>
      <c r="BP23" s="688"/>
      <c r="BQ23" s="688"/>
      <c r="BR23" s="688"/>
      <c r="BS23" s="694" t="s">
        <v>236</v>
      </c>
      <c r="BT23" s="686"/>
      <c r="BU23" s="686"/>
      <c r="BV23" s="686"/>
      <c r="BW23" s="686"/>
      <c r="BX23" s="686"/>
      <c r="BY23" s="686"/>
      <c r="BZ23" s="686"/>
      <c r="CA23" s="686"/>
      <c r="CB23" s="695"/>
      <c r="CD23" s="667" t="s">
        <v>218</v>
      </c>
      <c r="CE23" s="668"/>
      <c r="CF23" s="668"/>
      <c r="CG23" s="668"/>
      <c r="CH23" s="668"/>
      <c r="CI23" s="668"/>
      <c r="CJ23" s="668"/>
      <c r="CK23" s="668"/>
      <c r="CL23" s="668"/>
      <c r="CM23" s="668"/>
      <c r="CN23" s="668"/>
      <c r="CO23" s="668"/>
      <c r="CP23" s="668"/>
      <c r="CQ23" s="669"/>
      <c r="CR23" s="667" t="s">
        <v>281</v>
      </c>
      <c r="CS23" s="668"/>
      <c r="CT23" s="668"/>
      <c r="CU23" s="668"/>
      <c r="CV23" s="668"/>
      <c r="CW23" s="668"/>
      <c r="CX23" s="668"/>
      <c r="CY23" s="669"/>
      <c r="CZ23" s="667" t="s">
        <v>282</v>
      </c>
      <c r="DA23" s="668"/>
      <c r="DB23" s="668"/>
      <c r="DC23" s="669"/>
      <c r="DD23" s="667" t="s">
        <v>283</v>
      </c>
      <c r="DE23" s="668"/>
      <c r="DF23" s="668"/>
      <c r="DG23" s="668"/>
      <c r="DH23" s="668"/>
      <c r="DI23" s="668"/>
      <c r="DJ23" s="668"/>
      <c r="DK23" s="669"/>
      <c r="DL23" s="716" t="s">
        <v>284</v>
      </c>
      <c r="DM23" s="717"/>
      <c r="DN23" s="717"/>
      <c r="DO23" s="717"/>
      <c r="DP23" s="717"/>
      <c r="DQ23" s="717"/>
      <c r="DR23" s="717"/>
      <c r="DS23" s="717"/>
      <c r="DT23" s="717"/>
      <c r="DU23" s="717"/>
      <c r="DV23" s="718"/>
      <c r="DW23" s="667" t="s">
        <v>285</v>
      </c>
      <c r="DX23" s="668"/>
      <c r="DY23" s="668"/>
      <c r="DZ23" s="668"/>
      <c r="EA23" s="668"/>
      <c r="EB23" s="668"/>
      <c r="EC23" s="669"/>
    </row>
    <row r="24" spans="2:133" ht="11.25" customHeight="1" x14ac:dyDescent="0.15">
      <c r="B24" s="682" t="s">
        <v>286</v>
      </c>
      <c r="C24" s="683"/>
      <c r="D24" s="683"/>
      <c r="E24" s="683"/>
      <c r="F24" s="683"/>
      <c r="G24" s="683"/>
      <c r="H24" s="683"/>
      <c r="I24" s="683"/>
      <c r="J24" s="683"/>
      <c r="K24" s="683"/>
      <c r="L24" s="683"/>
      <c r="M24" s="683"/>
      <c r="N24" s="683"/>
      <c r="O24" s="683"/>
      <c r="P24" s="683"/>
      <c r="Q24" s="684"/>
      <c r="R24" s="685">
        <v>934984</v>
      </c>
      <c r="S24" s="686"/>
      <c r="T24" s="686"/>
      <c r="U24" s="686"/>
      <c r="V24" s="686"/>
      <c r="W24" s="686"/>
      <c r="X24" s="686"/>
      <c r="Y24" s="687"/>
      <c r="Z24" s="688">
        <v>3.3</v>
      </c>
      <c r="AA24" s="688"/>
      <c r="AB24" s="688"/>
      <c r="AC24" s="688"/>
      <c r="AD24" s="689" t="s">
        <v>230</v>
      </c>
      <c r="AE24" s="689"/>
      <c r="AF24" s="689"/>
      <c r="AG24" s="689"/>
      <c r="AH24" s="689"/>
      <c r="AI24" s="689"/>
      <c r="AJ24" s="689"/>
      <c r="AK24" s="689"/>
      <c r="AL24" s="690" t="s">
        <v>236</v>
      </c>
      <c r="AM24" s="691"/>
      <c r="AN24" s="691"/>
      <c r="AO24" s="692"/>
      <c r="AP24" s="704" t="s">
        <v>287</v>
      </c>
      <c r="AQ24" s="705"/>
      <c r="AR24" s="705"/>
      <c r="AS24" s="705"/>
      <c r="AT24" s="705"/>
      <c r="AU24" s="705"/>
      <c r="AV24" s="705"/>
      <c r="AW24" s="705"/>
      <c r="AX24" s="705"/>
      <c r="AY24" s="705"/>
      <c r="AZ24" s="705"/>
      <c r="BA24" s="705"/>
      <c r="BB24" s="705"/>
      <c r="BC24" s="705"/>
      <c r="BD24" s="705"/>
      <c r="BE24" s="705"/>
      <c r="BF24" s="706"/>
      <c r="BG24" s="685" t="s">
        <v>236</v>
      </c>
      <c r="BH24" s="686"/>
      <c r="BI24" s="686"/>
      <c r="BJ24" s="686"/>
      <c r="BK24" s="686"/>
      <c r="BL24" s="686"/>
      <c r="BM24" s="686"/>
      <c r="BN24" s="687"/>
      <c r="BO24" s="688" t="s">
        <v>230</v>
      </c>
      <c r="BP24" s="688"/>
      <c r="BQ24" s="688"/>
      <c r="BR24" s="688"/>
      <c r="BS24" s="694" t="s">
        <v>236</v>
      </c>
      <c r="BT24" s="686"/>
      <c r="BU24" s="686"/>
      <c r="BV24" s="686"/>
      <c r="BW24" s="686"/>
      <c r="BX24" s="686"/>
      <c r="BY24" s="686"/>
      <c r="BZ24" s="686"/>
      <c r="CA24" s="686"/>
      <c r="CB24" s="695"/>
      <c r="CD24" s="696" t="s">
        <v>288</v>
      </c>
      <c r="CE24" s="697"/>
      <c r="CF24" s="697"/>
      <c r="CG24" s="697"/>
      <c r="CH24" s="697"/>
      <c r="CI24" s="697"/>
      <c r="CJ24" s="697"/>
      <c r="CK24" s="697"/>
      <c r="CL24" s="697"/>
      <c r="CM24" s="697"/>
      <c r="CN24" s="697"/>
      <c r="CO24" s="697"/>
      <c r="CP24" s="697"/>
      <c r="CQ24" s="698"/>
      <c r="CR24" s="674">
        <v>10670554</v>
      </c>
      <c r="CS24" s="675"/>
      <c r="CT24" s="675"/>
      <c r="CU24" s="675"/>
      <c r="CV24" s="675"/>
      <c r="CW24" s="675"/>
      <c r="CX24" s="675"/>
      <c r="CY24" s="676"/>
      <c r="CZ24" s="679">
        <v>40.1</v>
      </c>
      <c r="DA24" s="680"/>
      <c r="DB24" s="680"/>
      <c r="DC24" s="699"/>
      <c r="DD24" s="724">
        <v>8374966</v>
      </c>
      <c r="DE24" s="675"/>
      <c r="DF24" s="675"/>
      <c r="DG24" s="675"/>
      <c r="DH24" s="675"/>
      <c r="DI24" s="675"/>
      <c r="DJ24" s="675"/>
      <c r="DK24" s="676"/>
      <c r="DL24" s="724">
        <v>7875096</v>
      </c>
      <c r="DM24" s="675"/>
      <c r="DN24" s="675"/>
      <c r="DO24" s="675"/>
      <c r="DP24" s="675"/>
      <c r="DQ24" s="675"/>
      <c r="DR24" s="675"/>
      <c r="DS24" s="675"/>
      <c r="DT24" s="675"/>
      <c r="DU24" s="675"/>
      <c r="DV24" s="676"/>
      <c r="DW24" s="679">
        <v>56.9</v>
      </c>
      <c r="DX24" s="680"/>
      <c r="DY24" s="680"/>
      <c r="DZ24" s="680"/>
      <c r="EA24" s="680"/>
      <c r="EB24" s="680"/>
      <c r="EC24" s="681"/>
    </row>
    <row r="25" spans="2:133" ht="11.25" customHeight="1" x14ac:dyDescent="0.15">
      <c r="B25" s="682" t="s">
        <v>289</v>
      </c>
      <c r="C25" s="683"/>
      <c r="D25" s="683"/>
      <c r="E25" s="683"/>
      <c r="F25" s="683"/>
      <c r="G25" s="683"/>
      <c r="H25" s="683"/>
      <c r="I25" s="683"/>
      <c r="J25" s="683"/>
      <c r="K25" s="683"/>
      <c r="L25" s="683"/>
      <c r="M25" s="683"/>
      <c r="N25" s="683"/>
      <c r="O25" s="683"/>
      <c r="P25" s="683"/>
      <c r="Q25" s="684"/>
      <c r="R25" s="685" t="s">
        <v>236</v>
      </c>
      <c r="S25" s="686"/>
      <c r="T25" s="686"/>
      <c r="U25" s="686"/>
      <c r="V25" s="686"/>
      <c r="W25" s="686"/>
      <c r="X25" s="686"/>
      <c r="Y25" s="687"/>
      <c r="Z25" s="688" t="s">
        <v>236</v>
      </c>
      <c r="AA25" s="688"/>
      <c r="AB25" s="688"/>
      <c r="AC25" s="688"/>
      <c r="AD25" s="689" t="s">
        <v>236</v>
      </c>
      <c r="AE25" s="689"/>
      <c r="AF25" s="689"/>
      <c r="AG25" s="689"/>
      <c r="AH25" s="689"/>
      <c r="AI25" s="689"/>
      <c r="AJ25" s="689"/>
      <c r="AK25" s="689"/>
      <c r="AL25" s="690" t="s">
        <v>236</v>
      </c>
      <c r="AM25" s="691"/>
      <c r="AN25" s="691"/>
      <c r="AO25" s="692"/>
      <c r="AP25" s="704" t="s">
        <v>290</v>
      </c>
      <c r="AQ25" s="705"/>
      <c r="AR25" s="705"/>
      <c r="AS25" s="705"/>
      <c r="AT25" s="705"/>
      <c r="AU25" s="705"/>
      <c r="AV25" s="705"/>
      <c r="AW25" s="705"/>
      <c r="AX25" s="705"/>
      <c r="AY25" s="705"/>
      <c r="AZ25" s="705"/>
      <c r="BA25" s="705"/>
      <c r="BB25" s="705"/>
      <c r="BC25" s="705"/>
      <c r="BD25" s="705"/>
      <c r="BE25" s="705"/>
      <c r="BF25" s="706"/>
      <c r="BG25" s="685" t="s">
        <v>236</v>
      </c>
      <c r="BH25" s="686"/>
      <c r="BI25" s="686"/>
      <c r="BJ25" s="686"/>
      <c r="BK25" s="686"/>
      <c r="BL25" s="686"/>
      <c r="BM25" s="686"/>
      <c r="BN25" s="687"/>
      <c r="BO25" s="688" t="s">
        <v>230</v>
      </c>
      <c r="BP25" s="688"/>
      <c r="BQ25" s="688"/>
      <c r="BR25" s="688"/>
      <c r="BS25" s="694" t="s">
        <v>236</v>
      </c>
      <c r="BT25" s="686"/>
      <c r="BU25" s="686"/>
      <c r="BV25" s="686"/>
      <c r="BW25" s="686"/>
      <c r="BX25" s="686"/>
      <c r="BY25" s="686"/>
      <c r="BZ25" s="686"/>
      <c r="CA25" s="686"/>
      <c r="CB25" s="695"/>
      <c r="CD25" s="700" t="s">
        <v>291</v>
      </c>
      <c r="CE25" s="701"/>
      <c r="CF25" s="701"/>
      <c r="CG25" s="701"/>
      <c r="CH25" s="701"/>
      <c r="CI25" s="701"/>
      <c r="CJ25" s="701"/>
      <c r="CK25" s="701"/>
      <c r="CL25" s="701"/>
      <c r="CM25" s="701"/>
      <c r="CN25" s="701"/>
      <c r="CO25" s="701"/>
      <c r="CP25" s="701"/>
      <c r="CQ25" s="702"/>
      <c r="CR25" s="685">
        <v>3874598</v>
      </c>
      <c r="CS25" s="721"/>
      <c r="CT25" s="721"/>
      <c r="CU25" s="721"/>
      <c r="CV25" s="721"/>
      <c r="CW25" s="721"/>
      <c r="CX25" s="721"/>
      <c r="CY25" s="722"/>
      <c r="CZ25" s="690">
        <v>14.6</v>
      </c>
      <c r="DA25" s="719"/>
      <c r="DB25" s="719"/>
      <c r="DC25" s="723"/>
      <c r="DD25" s="694">
        <v>3689525</v>
      </c>
      <c r="DE25" s="721"/>
      <c r="DF25" s="721"/>
      <c r="DG25" s="721"/>
      <c r="DH25" s="721"/>
      <c r="DI25" s="721"/>
      <c r="DJ25" s="721"/>
      <c r="DK25" s="722"/>
      <c r="DL25" s="694">
        <v>3433002</v>
      </c>
      <c r="DM25" s="721"/>
      <c r="DN25" s="721"/>
      <c r="DO25" s="721"/>
      <c r="DP25" s="721"/>
      <c r="DQ25" s="721"/>
      <c r="DR25" s="721"/>
      <c r="DS25" s="721"/>
      <c r="DT25" s="721"/>
      <c r="DU25" s="721"/>
      <c r="DV25" s="722"/>
      <c r="DW25" s="690">
        <v>24.8</v>
      </c>
      <c r="DX25" s="719"/>
      <c r="DY25" s="719"/>
      <c r="DZ25" s="719"/>
      <c r="EA25" s="719"/>
      <c r="EB25" s="719"/>
      <c r="EC25" s="720"/>
    </row>
    <row r="26" spans="2:133" ht="11.25" customHeight="1" x14ac:dyDescent="0.15">
      <c r="B26" s="682" t="s">
        <v>292</v>
      </c>
      <c r="C26" s="683"/>
      <c r="D26" s="683"/>
      <c r="E26" s="683"/>
      <c r="F26" s="683"/>
      <c r="G26" s="683"/>
      <c r="H26" s="683"/>
      <c r="I26" s="683"/>
      <c r="J26" s="683"/>
      <c r="K26" s="683"/>
      <c r="L26" s="683"/>
      <c r="M26" s="683"/>
      <c r="N26" s="683"/>
      <c r="O26" s="683"/>
      <c r="P26" s="683"/>
      <c r="Q26" s="684"/>
      <c r="R26" s="685">
        <v>14364238</v>
      </c>
      <c r="S26" s="686"/>
      <c r="T26" s="686"/>
      <c r="U26" s="686"/>
      <c r="V26" s="686"/>
      <c r="W26" s="686"/>
      <c r="X26" s="686"/>
      <c r="Y26" s="687"/>
      <c r="Z26" s="688">
        <v>51.3</v>
      </c>
      <c r="AA26" s="688"/>
      <c r="AB26" s="688"/>
      <c r="AC26" s="688"/>
      <c r="AD26" s="689">
        <v>13429254</v>
      </c>
      <c r="AE26" s="689"/>
      <c r="AF26" s="689"/>
      <c r="AG26" s="689"/>
      <c r="AH26" s="689"/>
      <c r="AI26" s="689"/>
      <c r="AJ26" s="689"/>
      <c r="AK26" s="689"/>
      <c r="AL26" s="690">
        <v>99.8</v>
      </c>
      <c r="AM26" s="691"/>
      <c r="AN26" s="691"/>
      <c r="AO26" s="692"/>
      <c r="AP26" s="704" t="s">
        <v>293</v>
      </c>
      <c r="AQ26" s="725"/>
      <c r="AR26" s="725"/>
      <c r="AS26" s="725"/>
      <c r="AT26" s="725"/>
      <c r="AU26" s="725"/>
      <c r="AV26" s="725"/>
      <c r="AW26" s="725"/>
      <c r="AX26" s="725"/>
      <c r="AY26" s="725"/>
      <c r="AZ26" s="725"/>
      <c r="BA26" s="725"/>
      <c r="BB26" s="725"/>
      <c r="BC26" s="725"/>
      <c r="BD26" s="725"/>
      <c r="BE26" s="725"/>
      <c r="BF26" s="706"/>
      <c r="BG26" s="685" t="s">
        <v>236</v>
      </c>
      <c r="BH26" s="686"/>
      <c r="BI26" s="686"/>
      <c r="BJ26" s="686"/>
      <c r="BK26" s="686"/>
      <c r="BL26" s="686"/>
      <c r="BM26" s="686"/>
      <c r="BN26" s="687"/>
      <c r="BO26" s="688" t="s">
        <v>236</v>
      </c>
      <c r="BP26" s="688"/>
      <c r="BQ26" s="688"/>
      <c r="BR26" s="688"/>
      <c r="BS26" s="694" t="s">
        <v>236</v>
      </c>
      <c r="BT26" s="686"/>
      <c r="BU26" s="686"/>
      <c r="BV26" s="686"/>
      <c r="BW26" s="686"/>
      <c r="BX26" s="686"/>
      <c r="BY26" s="686"/>
      <c r="BZ26" s="686"/>
      <c r="CA26" s="686"/>
      <c r="CB26" s="695"/>
      <c r="CD26" s="700" t="s">
        <v>294</v>
      </c>
      <c r="CE26" s="701"/>
      <c r="CF26" s="701"/>
      <c r="CG26" s="701"/>
      <c r="CH26" s="701"/>
      <c r="CI26" s="701"/>
      <c r="CJ26" s="701"/>
      <c r="CK26" s="701"/>
      <c r="CL26" s="701"/>
      <c r="CM26" s="701"/>
      <c r="CN26" s="701"/>
      <c r="CO26" s="701"/>
      <c r="CP26" s="701"/>
      <c r="CQ26" s="702"/>
      <c r="CR26" s="685">
        <v>2345078</v>
      </c>
      <c r="CS26" s="686"/>
      <c r="CT26" s="686"/>
      <c r="CU26" s="686"/>
      <c r="CV26" s="686"/>
      <c r="CW26" s="686"/>
      <c r="CX26" s="686"/>
      <c r="CY26" s="687"/>
      <c r="CZ26" s="690">
        <v>8.8000000000000007</v>
      </c>
      <c r="DA26" s="719"/>
      <c r="DB26" s="719"/>
      <c r="DC26" s="723"/>
      <c r="DD26" s="694">
        <v>2227327</v>
      </c>
      <c r="DE26" s="686"/>
      <c r="DF26" s="686"/>
      <c r="DG26" s="686"/>
      <c r="DH26" s="686"/>
      <c r="DI26" s="686"/>
      <c r="DJ26" s="686"/>
      <c r="DK26" s="687"/>
      <c r="DL26" s="694" t="s">
        <v>230</v>
      </c>
      <c r="DM26" s="686"/>
      <c r="DN26" s="686"/>
      <c r="DO26" s="686"/>
      <c r="DP26" s="686"/>
      <c r="DQ26" s="686"/>
      <c r="DR26" s="686"/>
      <c r="DS26" s="686"/>
      <c r="DT26" s="686"/>
      <c r="DU26" s="686"/>
      <c r="DV26" s="687"/>
      <c r="DW26" s="690" t="s">
        <v>236</v>
      </c>
      <c r="DX26" s="719"/>
      <c r="DY26" s="719"/>
      <c r="DZ26" s="719"/>
      <c r="EA26" s="719"/>
      <c r="EB26" s="719"/>
      <c r="EC26" s="720"/>
    </row>
    <row r="27" spans="2:133" ht="11.25" customHeight="1" x14ac:dyDescent="0.15">
      <c r="B27" s="682" t="s">
        <v>295</v>
      </c>
      <c r="C27" s="683"/>
      <c r="D27" s="683"/>
      <c r="E27" s="683"/>
      <c r="F27" s="683"/>
      <c r="G27" s="683"/>
      <c r="H27" s="683"/>
      <c r="I27" s="683"/>
      <c r="J27" s="683"/>
      <c r="K27" s="683"/>
      <c r="L27" s="683"/>
      <c r="M27" s="683"/>
      <c r="N27" s="683"/>
      <c r="O27" s="683"/>
      <c r="P27" s="683"/>
      <c r="Q27" s="684"/>
      <c r="R27" s="685">
        <v>3283</v>
      </c>
      <c r="S27" s="686"/>
      <c r="T27" s="686"/>
      <c r="U27" s="686"/>
      <c r="V27" s="686"/>
      <c r="W27" s="686"/>
      <c r="X27" s="686"/>
      <c r="Y27" s="687"/>
      <c r="Z27" s="688">
        <v>0</v>
      </c>
      <c r="AA27" s="688"/>
      <c r="AB27" s="688"/>
      <c r="AC27" s="688"/>
      <c r="AD27" s="689">
        <v>3283</v>
      </c>
      <c r="AE27" s="689"/>
      <c r="AF27" s="689"/>
      <c r="AG27" s="689"/>
      <c r="AH27" s="689"/>
      <c r="AI27" s="689"/>
      <c r="AJ27" s="689"/>
      <c r="AK27" s="689"/>
      <c r="AL27" s="690">
        <v>0</v>
      </c>
      <c r="AM27" s="691"/>
      <c r="AN27" s="691"/>
      <c r="AO27" s="692"/>
      <c r="AP27" s="682" t="s">
        <v>296</v>
      </c>
      <c r="AQ27" s="683"/>
      <c r="AR27" s="683"/>
      <c r="AS27" s="683"/>
      <c r="AT27" s="683"/>
      <c r="AU27" s="683"/>
      <c r="AV27" s="683"/>
      <c r="AW27" s="683"/>
      <c r="AX27" s="683"/>
      <c r="AY27" s="683"/>
      <c r="AZ27" s="683"/>
      <c r="BA27" s="683"/>
      <c r="BB27" s="683"/>
      <c r="BC27" s="683"/>
      <c r="BD27" s="683"/>
      <c r="BE27" s="683"/>
      <c r="BF27" s="684"/>
      <c r="BG27" s="685">
        <v>2551762</v>
      </c>
      <c r="BH27" s="686"/>
      <c r="BI27" s="686"/>
      <c r="BJ27" s="686"/>
      <c r="BK27" s="686"/>
      <c r="BL27" s="686"/>
      <c r="BM27" s="686"/>
      <c r="BN27" s="687"/>
      <c r="BO27" s="688">
        <v>100</v>
      </c>
      <c r="BP27" s="688"/>
      <c r="BQ27" s="688"/>
      <c r="BR27" s="688"/>
      <c r="BS27" s="694">
        <v>10345</v>
      </c>
      <c r="BT27" s="686"/>
      <c r="BU27" s="686"/>
      <c r="BV27" s="686"/>
      <c r="BW27" s="686"/>
      <c r="BX27" s="686"/>
      <c r="BY27" s="686"/>
      <c r="BZ27" s="686"/>
      <c r="CA27" s="686"/>
      <c r="CB27" s="695"/>
      <c r="CD27" s="700" t="s">
        <v>297</v>
      </c>
      <c r="CE27" s="701"/>
      <c r="CF27" s="701"/>
      <c r="CG27" s="701"/>
      <c r="CH27" s="701"/>
      <c r="CI27" s="701"/>
      <c r="CJ27" s="701"/>
      <c r="CK27" s="701"/>
      <c r="CL27" s="701"/>
      <c r="CM27" s="701"/>
      <c r="CN27" s="701"/>
      <c r="CO27" s="701"/>
      <c r="CP27" s="701"/>
      <c r="CQ27" s="702"/>
      <c r="CR27" s="685">
        <v>2838762</v>
      </c>
      <c r="CS27" s="721"/>
      <c r="CT27" s="721"/>
      <c r="CU27" s="721"/>
      <c r="CV27" s="721"/>
      <c r="CW27" s="721"/>
      <c r="CX27" s="721"/>
      <c r="CY27" s="722"/>
      <c r="CZ27" s="690">
        <v>10.7</v>
      </c>
      <c r="DA27" s="719"/>
      <c r="DB27" s="719"/>
      <c r="DC27" s="723"/>
      <c r="DD27" s="694">
        <v>803142</v>
      </c>
      <c r="DE27" s="721"/>
      <c r="DF27" s="721"/>
      <c r="DG27" s="721"/>
      <c r="DH27" s="721"/>
      <c r="DI27" s="721"/>
      <c r="DJ27" s="721"/>
      <c r="DK27" s="722"/>
      <c r="DL27" s="694">
        <v>802182</v>
      </c>
      <c r="DM27" s="721"/>
      <c r="DN27" s="721"/>
      <c r="DO27" s="721"/>
      <c r="DP27" s="721"/>
      <c r="DQ27" s="721"/>
      <c r="DR27" s="721"/>
      <c r="DS27" s="721"/>
      <c r="DT27" s="721"/>
      <c r="DU27" s="721"/>
      <c r="DV27" s="722"/>
      <c r="DW27" s="690">
        <v>5.8</v>
      </c>
      <c r="DX27" s="719"/>
      <c r="DY27" s="719"/>
      <c r="DZ27" s="719"/>
      <c r="EA27" s="719"/>
      <c r="EB27" s="719"/>
      <c r="EC27" s="720"/>
    </row>
    <row r="28" spans="2:133" ht="11.25" customHeight="1" x14ac:dyDescent="0.15">
      <c r="B28" s="682" t="s">
        <v>298</v>
      </c>
      <c r="C28" s="683"/>
      <c r="D28" s="683"/>
      <c r="E28" s="683"/>
      <c r="F28" s="683"/>
      <c r="G28" s="683"/>
      <c r="H28" s="683"/>
      <c r="I28" s="683"/>
      <c r="J28" s="683"/>
      <c r="K28" s="683"/>
      <c r="L28" s="683"/>
      <c r="M28" s="683"/>
      <c r="N28" s="683"/>
      <c r="O28" s="683"/>
      <c r="P28" s="683"/>
      <c r="Q28" s="684"/>
      <c r="R28" s="685">
        <v>177689</v>
      </c>
      <c r="S28" s="686"/>
      <c r="T28" s="686"/>
      <c r="U28" s="686"/>
      <c r="V28" s="686"/>
      <c r="W28" s="686"/>
      <c r="X28" s="686"/>
      <c r="Y28" s="687"/>
      <c r="Z28" s="688">
        <v>0.6</v>
      </c>
      <c r="AA28" s="688"/>
      <c r="AB28" s="688"/>
      <c r="AC28" s="688"/>
      <c r="AD28" s="689" t="s">
        <v>236</v>
      </c>
      <c r="AE28" s="689"/>
      <c r="AF28" s="689"/>
      <c r="AG28" s="689"/>
      <c r="AH28" s="689"/>
      <c r="AI28" s="689"/>
      <c r="AJ28" s="689"/>
      <c r="AK28" s="689"/>
      <c r="AL28" s="690" t="s">
        <v>230</v>
      </c>
      <c r="AM28" s="691"/>
      <c r="AN28" s="691"/>
      <c r="AO28" s="692"/>
      <c r="AP28" s="682"/>
      <c r="AQ28" s="683"/>
      <c r="AR28" s="683"/>
      <c r="AS28" s="683"/>
      <c r="AT28" s="683"/>
      <c r="AU28" s="683"/>
      <c r="AV28" s="683"/>
      <c r="AW28" s="683"/>
      <c r="AX28" s="683"/>
      <c r="AY28" s="683"/>
      <c r="AZ28" s="683"/>
      <c r="BA28" s="683"/>
      <c r="BB28" s="683"/>
      <c r="BC28" s="683"/>
      <c r="BD28" s="683"/>
      <c r="BE28" s="683"/>
      <c r="BF28" s="684"/>
      <c r="BG28" s="685"/>
      <c r="BH28" s="686"/>
      <c r="BI28" s="686"/>
      <c r="BJ28" s="686"/>
      <c r="BK28" s="686"/>
      <c r="BL28" s="686"/>
      <c r="BM28" s="686"/>
      <c r="BN28" s="687"/>
      <c r="BO28" s="688"/>
      <c r="BP28" s="688"/>
      <c r="BQ28" s="688"/>
      <c r="BR28" s="688"/>
      <c r="BS28" s="694"/>
      <c r="BT28" s="686"/>
      <c r="BU28" s="686"/>
      <c r="BV28" s="686"/>
      <c r="BW28" s="686"/>
      <c r="BX28" s="686"/>
      <c r="BY28" s="686"/>
      <c r="BZ28" s="686"/>
      <c r="CA28" s="686"/>
      <c r="CB28" s="695"/>
      <c r="CD28" s="700" t="s">
        <v>299</v>
      </c>
      <c r="CE28" s="701"/>
      <c r="CF28" s="701"/>
      <c r="CG28" s="701"/>
      <c r="CH28" s="701"/>
      <c r="CI28" s="701"/>
      <c r="CJ28" s="701"/>
      <c r="CK28" s="701"/>
      <c r="CL28" s="701"/>
      <c r="CM28" s="701"/>
      <c r="CN28" s="701"/>
      <c r="CO28" s="701"/>
      <c r="CP28" s="701"/>
      <c r="CQ28" s="702"/>
      <c r="CR28" s="685">
        <v>3957194</v>
      </c>
      <c r="CS28" s="686"/>
      <c r="CT28" s="686"/>
      <c r="CU28" s="686"/>
      <c r="CV28" s="686"/>
      <c r="CW28" s="686"/>
      <c r="CX28" s="686"/>
      <c r="CY28" s="687"/>
      <c r="CZ28" s="690">
        <v>14.9</v>
      </c>
      <c r="DA28" s="719"/>
      <c r="DB28" s="719"/>
      <c r="DC28" s="723"/>
      <c r="DD28" s="694">
        <v>3882299</v>
      </c>
      <c r="DE28" s="686"/>
      <c r="DF28" s="686"/>
      <c r="DG28" s="686"/>
      <c r="DH28" s="686"/>
      <c r="DI28" s="686"/>
      <c r="DJ28" s="686"/>
      <c r="DK28" s="687"/>
      <c r="DL28" s="694">
        <v>3639912</v>
      </c>
      <c r="DM28" s="686"/>
      <c r="DN28" s="686"/>
      <c r="DO28" s="686"/>
      <c r="DP28" s="686"/>
      <c r="DQ28" s="686"/>
      <c r="DR28" s="686"/>
      <c r="DS28" s="686"/>
      <c r="DT28" s="686"/>
      <c r="DU28" s="686"/>
      <c r="DV28" s="687"/>
      <c r="DW28" s="690">
        <v>26.3</v>
      </c>
      <c r="DX28" s="719"/>
      <c r="DY28" s="719"/>
      <c r="DZ28" s="719"/>
      <c r="EA28" s="719"/>
      <c r="EB28" s="719"/>
      <c r="EC28" s="720"/>
    </row>
    <row r="29" spans="2:133" ht="11.25" customHeight="1" x14ac:dyDescent="0.15">
      <c r="B29" s="682" t="s">
        <v>300</v>
      </c>
      <c r="C29" s="683"/>
      <c r="D29" s="683"/>
      <c r="E29" s="683"/>
      <c r="F29" s="683"/>
      <c r="G29" s="683"/>
      <c r="H29" s="683"/>
      <c r="I29" s="683"/>
      <c r="J29" s="683"/>
      <c r="K29" s="683"/>
      <c r="L29" s="683"/>
      <c r="M29" s="683"/>
      <c r="N29" s="683"/>
      <c r="O29" s="683"/>
      <c r="P29" s="683"/>
      <c r="Q29" s="684"/>
      <c r="R29" s="685">
        <v>450426</v>
      </c>
      <c r="S29" s="686"/>
      <c r="T29" s="686"/>
      <c r="U29" s="686"/>
      <c r="V29" s="686"/>
      <c r="W29" s="686"/>
      <c r="X29" s="686"/>
      <c r="Y29" s="687"/>
      <c r="Z29" s="688">
        <v>1.6</v>
      </c>
      <c r="AA29" s="688"/>
      <c r="AB29" s="688"/>
      <c r="AC29" s="688"/>
      <c r="AD29" s="689">
        <v>7856</v>
      </c>
      <c r="AE29" s="689"/>
      <c r="AF29" s="689"/>
      <c r="AG29" s="689"/>
      <c r="AH29" s="689"/>
      <c r="AI29" s="689"/>
      <c r="AJ29" s="689"/>
      <c r="AK29" s="689"/>
      <c r="AL29" s="690">
        <v>0.1</v>
      </c>
      <c r="AM29" s="691"/>
      <c r="AN29" s="691"/>
      <c r="AO29" s="692"/>
      <c r="AP29" s="726"/>
      <c r="AQ29" s="727"/>
      <c r="AR29" s="727"/>
      <c r="AS29" s="727"/>
      <c r="AT29" s="727"/>
      <c r="AU29" s="727"/>
      <c r="AV29" s="727"/>
      <c r="AW29" s="727"/>
      <c r="AX29" s="727"/>
      <c r="AY29" s="727"/>
      <c r="AZ29" s="727"/>
      <c r="BA29" s="727"/>
      <c r="BB29" s="727"/>
      <c r="BC29" s="727"/>
      <c r="BD29" s="727"/>
      <c r="BE29" s="727"/>
      <c r="BF29" s="728"/>
      <c r="BG29" s="685"/>
      <c r="BH29" s="686"/>
      <c r="BI29" s="686"/>
      <c r="BJ29" s="686"/>
      <c r="BK29" s="686"/>
      <c r="BL29" s="686"/>
      <c r="BM29" s="686"/>
      <c r="BN29" s="687"/>
      <c r="BO29" s="688"/>
      <c r="BP29" s="688"/>
      <c r="BQ29" s="688"/>
      <c r="BR29" s="688"/>
      <c r="BS29" s="689"/>
      <c r="BT29" s="689"/>
      <c r="BU29" s="689"/>
      <c r="BV29" s="689"/>
      <c r="BW29" s="689"/>
      <c r="BX29" s="689"/>
      <c r="BY29" s="689"/>
      <c r="BZ29" s="689"/>
      <c r="CA29" s="689"/>
      <c r="CB29" s="693"/>
      <c r="CD29" s="729" t="s">
        <v>301</v>
      </c>
      <c r="CE29" s="730"/>
      <c r="CF29" s="700" t="s">
        <v>302</v>
      </c>
      <c r="CG29" s="701"/>
      <c r="CH29" s="701"/>
      <c r="CI29" s="701"/>
      <c r="CJ29" s="701"/>
      <c r="CK29" s="701"/>
      <c r="CL29" s="701"/>
      <c r="CM29" s="701"/>
      <c r="CN29" s="701"/>
      <c r="CO29" s="701"/>
      <c r="CP29" s="701"/>
      <c r="CQ29" s="702"/>
      <c r="CR29" s="685">
        <v>3957194</v>
      </c>
      <c r="CS29" s="721"/>
      <c r="CT29" s="721"/>
      <c r="CU29" s="721"/>
      <c r="CV29" s="721"/>
      <c r="CW29" s="721"/>
      <c r="CX29" s="721"/>
      <c r="CY29" s="722"/>
      <c r="CZ29" s="690">
        <v>14.9</v>
      </c>
      <c r="DA29" s="719"/>
      <c r="DB29" s="719"/>
      <c r="DC29" s="723"/>
      <c r="DD29" s="694">
        <v>3882299</v>
      </c>
      <c r="DE29" s="721"/>
      <c r="DF29" s="721"/>
      <c r="DG29" s="721"/>
      <c r="DH29" s="721"/>
      <c r="DI29" s="721"/>
      <c r="DJ29" s="721"/>
      <c r="DK29" s="722"/>
      <c r="DL29" s="694">
        <v>3639912</v>
      </c>
      <c r="DM29" s="721"/>
      <c r="DN29" s="721"/>
      <c r="DO29" s="721"/>
      <c r="DP29" s="721"/>
      <c r="DQ29" s="721"/>
      <c r="DR29" s="721"/>
      <c r="DS29" s="721"/>
      <c r="DT29" s="721"/>
      <c r="DU29" s="721"/>
      <c r="DV29" s="722"/>
      <c r="DW29" s="690">
        <v>26.3</v>
      </c>
      <c r="DX29" s="719"/>
      <c r="DY29" s="719"/>
      <c r="DZ29" s="719"/>
      <c r="EA29" s="719"/>
      <c r="EB29" s="719"/>
      <c r="EC29" s="720"/>
    </row>
    <row r="30" spans="2:133" ht="11.25" customHeight="1" x14ac:dyDescent="0.15">
      <c r="B30" s="682" t="s">
        <v>303</v>
      </c>
      <c r="C30" s="683"/>
      <c r="D30" s="683"/>
      <c r="E30" s="683"/>
      <c r="F30" s="683"/>
      <c r="G30" s="683"/>
      <c r="H30" s="683"/>
      <c r="I30" s="683"/>
      <c r="J30" s="683"/>
      <c r="K30" s="683"/>
      <c r="L30" s="683"/>
      <c r="M30" s="683"/>
      <c r="N30" s="683"/>
      <c r="O30" s="683"/>
      <c r="P30" s="683"/>
      <c r="Q30" s="684"/>
      <c r="R30" s="685">
        <v>22814</v>
      </c>
      <c r="S30" s="686"/>
      <c r="T30" s="686"/>
      <c r="U30" s="686"/>
      <c r="V30" s="686"/>
      <c r="W30" s="686"/>
      <c r="X30" s="686"/>
      <c r="Y30" s="687"/>
      <c r="Z30" s="688">
        <v>0.1</v>
      </c>
      <c r="AA30" s="688"/>
      <c r="AB30" s="688"/>
      <c r="AC30" s="688"/>
      <c r="AD30" s="689" t="s">
        <v>236</v>
      </c>
      <c r="AE30" s="689"/>
      <c r="AF30" s="689"/>
      <c r="AG30" s="689"/>
      <c r="AH30" s="689"/>
      <c r="AI30" s="689"/>
      <c r="AJ30" s="689"/>
      <c r="AK30" s="689"/>
      <c r="AL30" s="690" t="s">
        <v>230</v>
      </c>
      <c r="AM30" s="691"/>
      <c r="AN30" s="691"/>
      <c r="AO30" s="692"/>
      <c r="AP30" s="664" t="s">
        <v>218</v>
      </c>
      <c r="AQ30" s="665"/>
      <c r="AR30" s="665"/>
      <c r="AS30" s="665"/>
      <c r="AT30" s="665"/>
      <c r="AU30" s="665"/>
      <c r="AV30" s="665"/>
      <c r="AW30" s="665"/>
      <c r="AX30" s="665"/>
      <c r="AY30" s="665"/>
      <c r="AZ30" s="665"/>
      <c r="BA30" s="665"/>
      <c r="BB30" s="665"/>
      <c r="BC30" s="665"/>
      <c r="BD30" s="665"/>
      <c r="BE30" s="665"/>
      <c r="BF30" s="666"/>
      <c r="BG30" s="664" t="s">
        <v>304</v>
      </c>
      <c r="BH30" s="738"/>
      <c r="BI30" s="738"/>
      <c r="BJ30" s="738"/>
      <c r="BK30" s="738"/>
      <c r="BL30" s="738"/>
      <c r="BM30" s="738"/>
      <c r="BN30" s="738"/>
      <c r="BO30" s="738"/>
      <c r="BP30" s="738"/>
      <c r="BQ30" s="739"/>
      <c r="BR30" s="664" t="s">
        <v>305</v>
      </c>
      <c r="BS30" s="738"/>
      <c r="BT30" s="738"/>
      <c r="BU30" s="738"/>
      <c r="BV30" s="738"/>
      <c r="BW30" s="738"/>
      <c r="BX30" s="738"/>
      <c r="BY30" s="738"/>
      <c r="BZ30" s="738"/>
      <c r="CA30" s="738"/>
      <c r="CB30" s="739"/>
      <c r="CD30" s="731"/>
      <c r="CE30" s="732"/>
      <c r="CF30" s="700" t="s">
        <v>306</v>
      </c>
      <c r="CG30" s="701"/>
      <c r="CH30" s="701"/>
      <c r="CI30" s="701"/>
      <c r="CJ30" s="701"/>
      <c r="CK30" s="701"/>
      <c r="CL30" s="701"/>
      <c r="CM30" s="701"/>
      <c r="CN30" s="701"/>
      <c r="CO30" s="701"/>
      <c r="CP30" s="701"/>
      <c r="CQ30" s="702"/>
      <c r="CR30" s="685">
        <v>3836649</v>
      </c>
      <c r="CS30" s="686"/>
      <c r="CT30" s="686"/>
      <c r="CU30" s="686"/>
      <c r="CV30" s="686"/>
      <c r="CW30" s="686"/>
      <c r="CX30" s="686"/>
      <c r="CY30" s="687"/>
      <c r="CZ30" s="690">
        <v>14.4</v>
      </c>
      <c r="DA30" s="719"/>
      <c r="DB30" s="719"/>
      <c r="DC30" s="723"/>
      <c r="DD30" s="694">
        <v>3765697</v>
      </c>
      <c r="DE30" s="686"/>
      <c r="DF30" s="686"/>
      <c r="DG30" s="686"/>
      <c r="DH30" s="686"/>
      <c r="DI30" s="686"/>
      <c r="DJ30" s="686"/>
      <c r="DK30" s="687"/>
      <c r="DL30" s="694">
        <v>3523310</v>
      </c>
      <c r="DM30" s="686"/>
      <c r="DN30" s="686"/>
      <c r="DO30" s="686"/>
      <c r="DP30" s="686"/>
      <c r="DQ30" s="686"/>
      <c r="DR30" s="686"/>
      <c r="DS30" s="686"/>
      <c r="DT30" s="686"/>
      <c r="DU30" s="686"/>
      <c r="DV30" s="687"/>
      <c r="DW30" s="690">
        <v>25.5</v>
      </c>
      <c r="DX30" s="719"/>
      <c r="DY30" s="719"/>
      <c r="DZ30" s="719"/>
      <c r="EA30" s="719"/>
      <c r="EB30" s="719"/>
      <c r="EC30" s="720"/>
    </row>
    <row r="31" spans="2:133" ht="11.25" customHeight="1" x14ac:dyDescent="0.15">
      <c r="B31" s="682" t="s">
        <v>307</v>
      </c>
      <c r="C31" s="683"/>
      <c r="D31" s="683"/>
      <c r="E31" s="683"/>
      <c r="F31" s="683"/>
      <c r="G31" s="683"/>
      <c r="H31" s="683"/>
      <c r="I31" s="683"/>
      <c r="J31" s="683"/>
      <c r="K31" s="683"/>
      <c r="L31" s="683"/>
      <c r="M31" s="683"/>
      <c r="N31" s="683"/>
      <c r="O31" s="683"/>
      <c r="P31" s="683"/>
      <c r="Q31" s="684"/>
      <c r="R31" s="685">
        <v>5835181</v>
      </c>
      <c r="S31" s="686"/>
      <c r="T31" s="686"/>
      <c r="U31" s="686"/>
      <c r="V31" s="686"/>
      <c r="W31" s="686"/>
      <c r="X31" s="686"/>
      <c r="Y31" s="687"/>
      <c r="Z31" s="688">
        <v>20.8</v>
      </c>
      <c r="AA31" s="688"/>
      <c r="AB31" s="688"/>
      <c r="AC31" s="688"/>
      <c r="AD31" s="689" t="s">
        <v>236</v>
      </c>
      <c r="AE31" s="689"/>
      <c r="AF31" s="689"/>
      <c r="AG31" s="689"/>
      <c r="AH31" s="689"/>
      <c r="AI31" s="689"/>
      <c r="AJ31" s="689"/>
      <c r="AK31" s="689"/>
      <c r="AL31" s="690" t="s">
        <v>230</v>
      </c>
      <c r="AM31" s="691"/>
      <c r="AN31" s="691"/>
      <c r="AO31" s="692"/>
      <c r="AP31" s="742" t="s">
        <v>308</v>
      </c>
      <c r="AQ31" s="743"/>
      <c r="AR31" s="743"/>
      <c r="AS31" s="743"/>
      <c r="AT31" s="748" t="s">
        <v>309</v>
      </c>
      <c r="AU31" s="231"/>
      <c r="AV31" s="231"/>
      <c r="AW31" s="231"/>
      <c r="AX31" s="671" t="s">
        <v>185</v>
      </c>
      <c r="AY31" s="672"/>
      <c r="AZ31" s="672"/>
      <c r="BA31" s="672"/>
      <c r="BB31" s="672"/>
      <c r="BC31" s="672"/>
      <c r="BD31" s="672"/>
      <c r="BE31" s="672"/>
      <c r="BF31" s="673"/>
      <c r="BG31" s="753">
        <v>97.8</v>
      </c>
      <c r="BH31" s="740"/>
      <c r="BI31" s="740"/>
      <c r="BJ31" s="740"/>
      <c r="BK31" s="740"/>
      <c r="BL31" s="740"/>
      <c r="BM31" s="680">
        <v>95.5</v>
      </c>
      <c r="BN31" s="740"/>
      <c r="BO31" s="740"/>
      <c r="BP31" s="740"/>
      <c r="BQ31" s="741"/>
      <c r="BR31" s="753">
        <v>99.3</v>
      </c>
      <c r="BS31" s="740"/>
      <c r="BT31" s="740"/>
      <c r="BU31" s="740"/>
      <c r="BV31" s="740"/>
      <c r="BW31" s="740"/>
      <c r="BX31" s="680">
        <v>96.3</v>
      </c>
      <c r="BY31" s="740"/>
      <c r="BZ31" s="740"/>
      <c r="CA31" s="740"/>
      <c r="CB31" s="741"/>
      <c r="CD31" s="731"/>
      <c r="CE31" s="732"/>
      <c r="CF31" s="700" t="s">
        <v>310</v>
      </c>
      <c r="CG31" s="701"/>
      <c r="CH31" s="701"/>
      <c r="CI31" s="701"/>
      <c r="CJ31" s="701"/>
      <c r="CK31" s="701"/>
      <c r="CL31" s="701"/>
      <c r="CM31" s="701"/>
      <c r="CN31" s="701"/>
      <c r="CO31" s="701"/>
      <c r="CP31" s="701"/>
      <c r="CQ31" s="702"/>
      <c r="CR31" s="685">
        <v>120545</v>
      </c>
      <c r="CS31" s="721"/>
      <c r="CT31" s="721"/>
      <c r="CU31" s="721"/>
      <c r="CV31" s="721"/>
      <c r="CW31" s="721"/>
      <c r="CX31" s="721"/>
      <c r="CY31" s="722"/>
      <c r="CZ31" s="690">
        <v>0.5</v>
      </c>
      <c r="DA31" s="719"/>
      <c r="DB31" s="719"/>
      <c r="DC31" s="723"/>
      <c r="DD31" s="694">
        <v>116602</v>
      </c>
      <c r="DE31" s="721"/>
      <c r="DF31" s="721"/>
      <c r="DG31" s="721"/>
      <c r="DH31" s="721"/>
      <c r="DI31" s="721"/>
      <c r="DJ31" s="721"/>
      <c r="DK31" s="722"/>
      <c r="DL31" s="694">
        <v>116602</v>
      </c>
      <c r="DM31" s="721"/>
      <c r="DN31" s="721"/>
      <c r="DO31" s="721"/>
      <c r="DP31" s="721"/>
      <c r="DQ31" s="721"/>
      <c r="DR31" s="721"/>
      <c r="DS31" s="721"/>
      <c r="DT31" s="721"/>
      <c r="DU31" s="721"/>
      <c r="DV31" s="722"/>
      <c r="DW31" s="690">
        <v>0.8</v>
      </c>
      <c r="DX31" s="719"/>
      <c r="DY31" s="719"/>
      <c r="DZ31" s="719"/>
      <c r="EA31" s="719"/>
      <c r="EB31" s="719"/>
      <c r="EC31" s="720"/>
    </row>
    <row r="32" spans="2:133" ht="11.25" customHeight="1" x14ac:dyDescent="0.15">
      <c r="B32" s="735" t="s">
        <v>311</v>
      </c>
      <c r="C32" s="736"/>
      <c r="D32" s="736"/>
      <c r="E32" s="736"/>
      <c r="F32" s="736"/>
      <c r="G32" s="736"/>
      <c r="H32" s="736"/>
      <c r="I32" s="736"/>
      <c r="J32" s="736"/>
      <c r="K32" s="736"/>
      <c r="L32" s="736"/>
      <c r="M32" s="736"/>
      <c r="N32" s="736"/>
      <c r="O32" s="736"/>
      <c r="P32" s="736"/>
      <c r="Q32" s="737"/>
      <c r="R32" s="685" t="s">
        <v>230</v>
      </c>
      <c r="S32" s="686"/>
      <c r="T32" s="686"/>
      <c r="U32" s="686"/>
      <c r="V32" s="686"/>
      <c r="W32" s="686"/>
      <c r="X32" s="686"/>
      <c r="Y32" s="687"/>
      <c r="Z32" s="688" t="s">
        <v>230</v>
      </c>
      <c r="AA32" s="688"/>
      <c r="AB32" s="688"/>
      <c r="AC32" s="688"/>
      <c r="AD32" s="689" t="s">
        <v>236</v>
      </c>
      <c r="AE32" s="689"/>
      <c r="AF32" s="689"/>
      <c r="AG32" s="689"/>
      <c r="AH32" s="689"/>
      <c r="AI32" s="689"/>
      <c r="AJ32" s="689"/>
      <c r="AK32" s="689"/>
      <c r="AL32" s="690" t="s">
        <v>236</v>
      </c>
      <c r="AM32" s="691"/>
      <c r="AN32" s="691"/>
      <c r="AO32" s="692"/>
      <c r="AP32" s="744"/>
      <c r="AQ32" s="745"/>
      <c r="AR32" s="745"/>
      <c r="AS32" s="745"/>
      <c r="AT32" s="749"/>
      <c r="AU32" s="230" t="s">
        <v>312</v>
      </c>
      <c r="AV32" s="230"/>
      <c r="AW32" s="230"/>
      <c r="AX32" s="682" t="s">
        <v>313</v>
      </c>
      <c r="AY32" s="683"/>
      <c r="AZ32" s="683"/>
      <c r="BA32" s="683"/>
      <c r="BB32" s="683"/>
      <c r="BC32" s="683"/>
      <c r="BD32" s="683"/>
      <c r="BE32" s="683"/>
      <c r="BF32" s="684"/>
      <c r="BG32" s="754">
        <v>99.2</v>
      </c>
      <c r="BH32" s="721"/>
      <c r="BI32" s="721"/>
      <c r="BJ32" s="721"/>
      <c r="BK32" s="721"/>
      <c r="BL32" s="721"/>
      <c r="BM32" s="691">
        <v>97.5</v>
      </c>
      <c r="BN32" s="751"/>
      <c r="BO32" s="751"/>
      <c r="BP32" s="751"/>
      <c r="BQ32" s="752"/>
      <c r="BR32" s="754">
        <v>99.7</v>
      </c>
      <c r="BS32" s="721"/>
      <c r="BT32" s="721"/>
      <c r="BU32" s="721"/>
      <c r="BV32" s="721"/>
      <c r="BW32" s="721"/>
      <c r="BX32" s="691">
        <v>97.6</v>
      </c>
      <c r="BY32" s="751"/>
      <c r="BZ32" s="751"/>
      <c r="CA32" s="751"/>
      <c r="CB32" s="752"/>
      <c r="CD32" s="733"/>
      <c r="CE32" s="734"/>
      <c r="CF32" s="700" t="s">
        <v>314</v>
      </c>
      <c r="CG32" s="701"/>
      <c r="CH32" s="701"/>
      <c r="CI32" s="701"/>
      <c r="CJ32" s="701"/>
      <c r="CK32" s="701"/>
      <c r="CL32" s="701"/>
      <c r="CM32" s="701"/>
      <c r="CN32" s="701"/>
      <c r="CO32" s="701"/>
      <c r="CP32" s="701"/>
      <c r="CQ32" s="702"/>
      <c r="CR32" s="685" t="s">
        <v>230</v>
      </c>
      <c r="CS32" s="686"/>
      <c r="CT32" s="686"/>
      <c r="CU32" s="686"/>
      <c r="CV32" s="686"/>
      <c r="CW32" s="686"/>
      <c r="CX32" s="686"/>
      <c r="CY32" s="687"/>
      <c r="CZ32" s="690" t="s">
        <v>230</v>
      </c>
      <c r="DA32" s="719"/>
      <c r="DB32" s="719"/>
      <c r="DC32" s="723"/>
      <c r="DD32" s="694" t="s">
        <v>230</v>
      </c>
      <c r="DE32" s="686"/>
      <c r="DF32" s="686"/>
      <c r="DG32" s="686"/>
      <c r="DH32" s="686"/>
      <c r="DI32" s="686"/>
      <c r="DJ32" s="686"/>
      <c r="DK32" s="687"/>
      <c r="DL32" s="694" t="s">
        <v>230</v>
      </c>
      <c r="DM32" s="686"/>
      <c r="DN32" s="686"/>
      <c r="DO32" s="686"/>
      <c r="DP32" s="686"/>
      <c r="DQ32" s="686"/>
      <c r="DR32" s="686"/>
      <c r="DS32" s="686"/>
      <c r="DT32" s="686"/>
      <c r="DU32" s="686"/>
      <c r="DV32" s="687"/>
      <c r="DW32" s="690" t="s">
        <v>236</v>
      </c>
      <c r="DX32" s="719"/>
      <c r="DY32" s="719"/>
      <c r="DZ32" s="719"/>
      <c r="EA32" s="719"/>
      <c r="EB32" s="719"/>
      <c r="EC32" s="720"/>
    </row>
    <row r="33" spans="2:133" ht="11.25" customHeight="1" x14ac:dyDescent="0.15">
      <c r="B33" s="682" t="s">
        <v>315</v>
      </c>
      <c r="C33" s="683"/>
      <c r="D33" s="683"/>
      <c r="E33" s="683"/>
      <c r="F33" s="683"/>
      <c r="G33" s="683"/>
      <c r="H33" s="683"/>
      <c r="I33" s="683"/>
      <c r="J33" s="683"/>
      <c r="K33" s="683"/>
      <c r="L33" s="683"/>
      <c r="M33" s="683"/>
      <c r="N33" s="683"/>
      <c r="O33" s="683"/>
      <c r="P33" s="683"/>
      <c r="Q33" s="684"/>
      <c r="R33" s="685">
        <v>1637208</v>
      </c>
      <c r="S33" s="686"/>
      <c r="T33" s="686"/>
      <c r="U33" s="686"/>
      <c r="V33" s="686"/>
      <c r="W33" s="686"/>
      <c r="X33" s="686"/>
      <c r="Y33" s="687"/>
      <c r="Z33" s="688">
        <v>5.8</v>
      </c>
      <c r="AA33" s="688"/>
      <c r="AB33" s="688"/>
      <c r="AC33" s="688"/>
      <c r="AD33" s="689" t="s">
        <v>236</v>
      </c>
      <c r="AE33" s="689"/>
      <c r="AF33" s="689"/>
      <c r="AG33" s="689"/>
      <c r="AH33" s="689"/>
      <c r="AI33" s="689"/>
      <c r="AJ33" s="689"/>
      <c r="AK33" s="689"/>
      <c r="AL33" s="690" t="s">
        <v>236</v>
      </c>
      <c r="AM33" s="691"/>
      <c r="AN33" s="691"/>
      <c r="AO33" s="692"/>
      <c r="AP33" s="746"/>
      <c r="AQ33" s="747"/>
      <c r="AR33" s="747"/>
      <c r="AS33" s="747"/>
      <c r="AT33" s="750"/>
      <c r="AU33" s="232"/>
      <c r="AV33" s="232"/>
      <c r="AW33" s="232"/>
      <c r="AX33" s="726" t="s">
        <v>316</v>
      </c>
      <c r="AY33" s="727"/>
      <c r="AZ33" s="727"/>
      <c r="BA33" s="727"/>
      <c r="BB33" s="727"/>
      <c r="BC33" s="727"/>
      <c r="BD33" s="727"/>
      <c r="BE33" s="727"/>
      <c r="BF33" s="728"/>
      <c r="BG33" s="755">
        <v>96.1</v>
      </c>
      <c r="BH33" s="756"/>
      <c r="BI33" s="756"/>
      <c r="BJ33" s="756"/>
      <c r="BK33" s="756"/>
      <c r="BL33" s="756"/>
      <c r="BM33" s="757">
        <v>93.2</v>
      </c>
      <c r="BN33" s="756"/>
      <c r="BO33" s="756"/>
      <c r="BP33" s="756"/>
      <c r="BQ33" s="758"/>
      <c r="BR33" s="755">
        <v>98.9</v>
      </c>
      <c r="BS33" s="756"/>
      <c r="BT33" s="756"/>
      <c r="BU33" s="756"/>
      <c r="BV33" s="756"/>
      <c r="BW33" s="756"/>
      <c r="BX33" s="757">
        <v>94.8</v>
      </c>
      <c r="BY33" s="756"/>
      <c r="BZ33" s="756"/>
      <c r="CA33" s="756"/>
      <c r="CB33" s="758"/>
      <c r="CD33" s="700" t="s">
        <v>317</v>
      </c>
      <c r="CE33" s="701"/>
      <c r="CF33" s="701"/>
      <c r="CG33" s="701"/>
      <c r="CH33" s="701"/>
      <c r="CI33" s="701"/>
      <c r="CJ33" s="701"/>
      <c r="CK33" s="701"/>
      <c r="CL33" s="701"/>
      <c r="CM33" s="701"/>
      <c r="CN33" s="701"/>
      <c r="CO33" s="701"/>
      <c r="CP33" s="701"/>
      <c r="CQ33" s="702"/>
      <c r="CR33" s="685">
        <v>11876815</v>
      </c>
      <c r="CS33" s="721"/>
      <c r="CT33" s="721"/>
      <c r="CU33" s="721"/>
      <c r="CV33" s="721"/>
      <c r="CW33" s="721"/>
      <c r="CX33" s="721"/>
      <c r="CY33" s="722"/>
      <c r="CZ33" s="690">
        <v>44.6</v>
      </c>
      <c r="DA33" s="719"/>
      <c r="DB33" s="719"/>
      <c r="DC33" s="723"/>
      <c r="DD33" s="694">
        <v>6682656</v>
      </c>
      <c r="DE33" s="721"/>
      <c r="DF33" s="721"/>
      <c r="DG33" s="721"/>
      <c r="DH33" s="721"/>
      <c r="DI33" s="721"/>
      <c r="DJ33" s="721"/>
      <c r="DK33" s="722"/>
      <c r="DL33" s="694">
        <v>4756293</v>
      </c>
      <c r="DM33" s="721"/>
      <c r="DN33" s="721"/>
      <c r="DO33" s="721"/>
      <c r="DP33" s="721"/>
      <c r="DQ33" s="721"/>
      <c r="DR33" s="721"/>
      <c r="DS33" s="721"/>
      <c r="DT33" s="721"/>
      <c r="DU33" s="721"/>
      <c r="DV33" s="722"/>
      <c r="DW33" s="690">
        <v>34.4</v>
      </c>
      <c r="DX33" s="719"/>
      <c r="DY33" s="719"/>
      <c r="DZ33" s="719"/>
      <c r="EA33" s="719"/>
      <c r="EB33" s="719"/>
      <c r="EC33" s="720"/>
    </row>
    <row r="34" spans="2:133" ht="11.25" customHeight="1" x14ac:dyDescent="0.15">
      <c r="B34" s="682" t="s">
        <v>318</v>
      </c>
      <c r="C34" s="683"/>
      <c r="D34" s="683"/>
      <c r="E34" s="683"/>
      <c r="F34" s="683"/>
      <c r="G34" s="683"/>
      <c r="H34" s="683"/>
      <c r="I34" s="683"/>
      <c r="J34" s="683"/>
      <c r="K34" s="683"/>
      <c r="L34" s="683"/>
      <c r="M34" s="683"/>
      <c r="N34" s="683"/>
      <c r="O34" s="683"/>
      <c r="P34" s="683"/>
      <c r="Q34" s="684"/>
      <c r="R34" s="685">
        <v>181507</v>
      </c>
      <c r="S34" s="686"/>
      <c r="T34" s="686"/>
      <c r="U34" s="686"/>
      <c r="V34" s="686"/>
      <c r="W34" s="686"/>
      <c r="X34" s="686"/>
      <c r="Y34" s="687"/>
      <c r="Z34" s="688">
        <v>0.6</v>
      </c>
      <c r="AA34" s="688"/>
      <c r="AB34" s="688"/>
      <c r="AC34" s="688"/>
      <c r="AD34" s="689">
        <v>17144</v>
      </c>
      <c r="AE34" s="689"/>
      <c r="AF34" s="689"/>
      <c r="AG34" s="689"/>
      <c r="AH34" s="689"/>
      <c r="AI34" s="689"/>
      <c r="AJ34" s="689"/>
      <c r="AK34" s="689"/>
      <c r="AL34" s="690">
        <v>0.1</v>
      </c>
      <c r="AM34" s="691"/>
      <c r="AN34" s="691"/>
      <c r="AO34" s="692"/>
      <c r="AP34" s="233"/>
      <c r="AQ34" s="234"/>
      <c r="AR34" s="230"/>
      <c r="AS34" s="231"/>
      <c r="AT34" s="231"/>
      <c r="AU34" s="231"/>
      <c r="AV34" s="231"/>
      <c r="AW34" s="231"/>
      <c r="AX34" s="231"/>
      <c r="AY34" s="231"/>
      <c r="AZ34" s="231"/>
      <c r="BA34" s="231"/>
      <c r="BB34" s="231"/>
      <c r="BC34" s="231"/>
      <c r="BD34" s="231"/>
      <c r="BE34" s="231"/>
      <c r="BF34" s="231"/>
      <c r="BG34" s="234"/>
      <c r="BH34" s="234"/>
      <c r="BI34" s="234"/>
      <c r="BJ34" s="234"/>
      <c r="BK34" s="234"/>
      <c r="BL34" s="234"/>
      <c r="BM34" s="234"/>
      <c r="BN34" s="234"/>
      <c r="BO34" s="234"/>
      <c r="BP34" s="234"/>
      <c r="BQ34" s="234"/>
      <c r="BR34" s="234"/>
      <c r="BS34" s="234"/>
      <c r="BT34" s="234"/>
      <c r="BU34" s="234"/>
      <c r="BV34" s="234"/>
      <c r="BW34" s="234"/>
      <c r="BX34" s="234"/>
      <c r="BY34" s="234"/>
      <c r="BZ34" s="234"/>
      <c r="CA34" s="234"/>
      <c r="CB34" s="234"/>
      <c r="CD34" s="700" t="s">
        <v>319</v>
      </c>
      <c r="CE34" s="701"/>
      <c r="CF34" s="701"/>
      <c r="CG34" s="701"/>
      <c r="CH34" s="701"/>
      <c r="CI34" s="701"/>
      <c r="CJ34" s="701"/>
      <c r="CK34" s="701"/>
      <c r="CL34" s="701"/>
      <c r="CM34" s="701"/>
      <c r="CN34" s="701"/>
      <c r="CO34" s="701"/>
      <c r="CP34" s="701"/>
      <c r="CQ34" s="702"/>
      <c r="CR34" s="685">
        <v>3457570</v>
      </c>
      <c r="CS34" s="686"/>
      <c r="CT34" s="686"/>
      <c r="CU34" s="686"/>
      <c r="CV34" s="686"/>
      <c r="CW34" s="686"/>
      <c r="CX34" s="686"/>
      <c r="CY34" s="687"/>
      <c r="CZ34" s="690">
        <v>13</v>
      </c>
      <c r="DA34" s="719"/>
      <c r="DB34" s="719"/>
      <c r="DC34" s="723"/>
      <c r="DD34" s="694">
        <v>2088925</v>
      </c>
      <c r="DE34" s="686"/>
      <c r="DF34" s="686"/>
      <c r="DG34" s="686"/>
      <c r="DH34" s="686"/>
      <c r="DI34" s="686"/>
      <c r="DJ34" s="686"/>
      <c r="DK34" s="687"/>
      <c r="DL34" s="694">
        <v>1550372</v>
      </c>
      <c r="DM34" s="686"/>
      <c r="DN34" s="686"/>
      <c r="DO34" s="686"/>
      <c r="DP34" s="686"/>
      <c r="DQ34" s="686"/>
      <c r="DR34" s="686"/>
      <c r="DS34" s="686"/>
      <c r="DT34" s="686"/>
      <c r="DU34" s="686"/>
      <c r="DV34" s="687"/>
      <c r="DW34" s="690">
        <v>11.2</v>
      </c>
      <c r="DX34" s="719"/>
      <c r="DY34" s="719"/>
      <c r="DZ34" s="719"/>
      <c r="EA34" s="719"/>
      <c r="EB34" s="719"/>
      <c r="EC34" s="720"/>
    </row>
    <row r="35" spans="2:133" ht="11.25" customHeight="1" x14ac:dyDescent="0.15">
      <c r="B35" s="682" t="s">
        <v>320</v>
      </c>
      <c r="C35" s="683"/>
      <c r="D35" s="683"/>
      <c r="E35" s="683"/>
      <c r="F35" s="683"/>
      <c r="G35" s="683"/>
      <c r="H35" s="683"/>
      <c r="I35" s="683"/>
      <c r="J35" s="683"/>
      <c r="K35" s="683"/>
      <c r="L35" s="683"/>
      <c r="M35" s="683"/>
      <c r="N35" s="683"/>
      <c r="O35" s="683"/>
      <c r="P35" s="683"/>
      <c r="Q35" s="684"/>
      <c r="R35" s="685">
        <v>47602</v>
      </c>
      <c r="S35" s="686"/>
      <c r="T35" s="686"/>
      <c r="U35" s="686"/>
      <c r="V35" s="686"/>
      <c r="W35" s="686"/>
      <c r="X35" s="686"/>
      <c r="Y35" s="687"/>
      <c r="Z35" s="688">
        <v>0.2</v>
      </c>
      <c r="AA35" s="688"/>
      <c r="AB35" s="688"/>
      <c r="AC35" s="688"/>
      <c r="AD35" s="689" t="s">
        <v>236</v>
      </c>
      <c r="AE35" s="689"/>
      <c r="AF35" s="689"/>
      <c r="AG35" s="689"/>
      <c r="AH35" s="689"/>
      <c r="AI35" s="689"/>
      <c r="AJ35" s="689"/>
      <c r="AK35" s="689"/>
      <c r="AL35" s="690" t="s">
        <v>236</v>
      </c>
      <c r="AM35" s="691"/>
      <c r="AN35" s="691"/>
      <c r="AO35" s="692"/>
      <c r="AP35" s="235"/>
      <c r="AQ35" s="664" t="s">
        <v>321</v>
      </c>
      <c r="AR35" s="665"/>
      <c r="AS35" s="665"/>
      <c r="AT35" s="665"/>
      <c r="AU35" s="665"/>
      <c r="AV35" s="665"/>
      <c r="AW35" s="665"/>
      <c r="AX35" s="665"/>
      <c r="AY35" s="665"/>
      <c r="AZ35" s="665"/>
      <c r="BA35" s="665"/>
      <c r="BB35" s="665"/>
      <c r="BC35" s="665"/>
      <c r="BD35" s="665"/>
      <c r="BE35" s="665"/>
      <c r="BF35" s="666"/>
      <c r="BG35" s="664" t="s">
        <v>322</v>
      </c>
      <c r="BH35" s="665"/>
      <c r="BI35" s="665"/>
      <c r="BJ35" s="665"/>
      <c r="BK35" s="665"/>
      <c r="BL35" s="665"/>
      <c r="BM35" s="665"/>
      <c r="BN35" s="665"/>
      <c r="BO35" s="665"/>
      <c r="BP35" s="665"/>
      <c r="BQ35" s="665"/>
      <c r="BR35" s="665"/>
      <c r="BS35" s="665"/>
      <c r="BT35" s="665"/>
      <c r="BU35" s="665"/>
      <c r="BV35" s="665"/>
      <c r="BW35" s="665"/>
      <c r="BX35" s="665"/>
      <c r="BY35" s="665"/>
      <c r="BZ35" s="665"/>
      <c r="CA35" s="665"/>
      <c r="CB35" s="666"/>
      <c r="CD35" s="700" t="s">
        <v>323</v>
      </c>
      <c r="CE35" s="701"/>
      <c r="CF35" s="701"/>
      <c r="CG35" s="701"/>
      <c r="CH35" s="701"/>
      <c r="CI35" s="701"/>
      <c r="CJ35" s="701"/>
      <c r="CK35" s="701"/>
      <c r="CL35" s="701"/>
      <c r="CM35" s="701"/>
      <c r="CN35" s="701"/>
      <c r="CO35" s="701"/>
      <c r="CP35" s="701"/>
      <c r="CQ35" s="702"/>
      <c r="CR35" s="685">
        <v>350671</v>
      </c>
      <c r="CS35" s="721"/>
      <c r="CT35" s="721"/>
      <c r="CU35" s="721"/>
      <c r="CV35" s="721"/>
      <c r="CW35" s="721"/>
      <c r="CX35" s="721"/>
      <c r="CY35" s="722"/>
      <c r="CZ35" s="690">
        <v>1.3</v>
      </c>
      <c r="DA35" s="719"/>
      <c r="DB35" s="719"/>
      <c r="DC35" s="723"/>
      <c r="DD35" s="694">
        <v>288106</v>
      </c>
      <c r="DE35" s="721"/>
      <c r="DF35" s="721"/>
      <c r="DG35" s="721"/>
      <c r="DH35" s="721"/>
      <c r="DI35" s="721"/>
      <c r="DJ35" s="721"/>
      <c r="DK35" s="722"/>
      <c r="DL35" s="694">
        <v>288106</v>
      </c>
      <c r="DM35" s="721"/>
      <c r="DN35" s="721"/>
      <c r="DO35" s="721"/>
      <c r="DP35" s="721"/>
      <c r="DQ35" s="721"/>
      <c r="DR35" s="721"/>
      <c r="DS35" s="721"/>
      <c r="DT35" s="721"/>
      <c r="DU35" s="721"/>
      <c r="DV35" s="722"/>
      <c r="DW35" s="690">
        <v>2.1</v>
      </c>
      <c r="DX35" s="719"/>
      <c r="DY35" s="719"/>
      <c r="DZ35" s="719"/>
      <c r="EA35" s="719"/>
      <c r="EB35" s="719"/>
      <c r="EC35" s="720"/>
    </row>
    <row r="36" spans="2:133" ht="11.25" customHeight="1" x14ac:dyDescent="0.15">
      <c r="B36" s="682" t="s">
        <v>324</v>
      </c>
      <c r="C36" s="683"/>
      <c r="D36" s="683"/>
      <c r="E36" s="683"/>
      <c r="F36" s="683"/>
      <c r="G36" s="683"/>
      <c r="H36" s="683"/>
      <c r="I36" s="683"/>
      <c r="J36" s="683"/>
      <c r="K36" s="683"/>
      <c r="L36" s="683"/>
      <c r="M36" s="683"/>
      <c r="N36" s="683"/>
      <c r="O36" s="683"/>
      <c r="P36" s="683"/>
      <c r="Q36" s="684"/>
      <c r="R36" s="685">
        <v>139437</v>
      </c>
      <c r="S36" s="686"/>
      <c r="T36" s="686"/>
      <c r="U36" s="686"/>
      <c r="V36" s="686"/>
      <c r="W36" s="686"/>
      <c r="X36" s="686"/>
      <c r="Y36" s="687"/>
      <c r="Z36" s="688">
        <v>0.5</v>
      </c>
      <c r="AA36" s="688"/>
      <c r="AB36" s="688"/>
      <c r="AC36" s="688"/>
      <c r="AD36" s="689" t="s">
        <v>230</v>
      </c>
      <c r="AE36" s="689"/>
      <c r="AF36" s="689"/>
      <c r="AG36" s="689"/>
      <c r="AH36" s="689"/>
      <c r="AI36" s="689"/>
      <c r="AJ36" s="689"/>
      <c r="AK36" s="689"/>
      <c r="AL36" s="690" t="s">
        <v>230</v>
      </c>
      <c r="AM36" s="691"/>
      <c r="AN36" s="691"/>
      <c r="AO36" s="692"/>
      <c r="AP36" s="235"/>
      <c r="AQ36" s="759" t="s">
        <v>325</v>
      </c>
      <c r="AR36" s="760"/>
      <c r="AS36" s="760"/>
      <c r="AT36" s="760"/>
      <c r="AU36" s="760"/>
      <c r="AV36" s="760"/>
      <c r="AW36" s="760"/>
      <c r="AX36" s="760"/>
      <c r="AY36" s="761"/>
      <c r="AZ36" s="674">
        <v>2179792</v>
      </c>
      <c r="BA36" s="675"/>
      <c r="BB36" s="675"/>
      <c r="BC36" s="675"/>
      <c r="BD36" s="675"/>
      <c r="BE36" s="675"/>
      <c r="BF36" s="762"/>
      <c r="BG36" s="696" t="s">
        <v>326</v>
      </c>
      <c r="BH36" s="697"/>
      <c r="BI36" s="697"/>
      <c r="BJ36" s="697"/>
      <c r="BK36" s="697"/>
      <c r="BL36" s="697"/>
      <c r="BM36" s="697"/>
      <c r="BN36" s="697"/>
      <c r="BO36" s="697"/>
      <c r="BP36" s="697"/>
      <c r="BQ36" s="697"/>
      <c r="BR36" s="697"/>
      <c r="BS36" s="697"/>
      <c r="BT36" s="697"/>
      <c r="BU36" s="698"/>
      <c r="BV36" s="674">
        <v>504775</v>
      </c>
      <c r="BW36" s="675"/>
      <c r="BX36" s="675"/>
      <c r="BY36" s="675"/>
      <c r="BZ36" s="675"/>
      <c r="CA36" s="675"/>
      <c r="CB36" s="762"/>
      <c r="CD36" s="700" t="s">
        <v>327</v>
      </c>
      <c r="CE36" s="701"/>
      <c r="CF36" s="701"/>
      <c r="CG36" s="701"/>
      <c r="CH36" s="701"/>
      <c r="CI36" s="701"/>
      <c r="CJ36" s="701"/>
      <c r="CK36" s="701"/>
      <c r="CL36" s="701"/>
      <c r="CM36" s="701"/>
      <c r="CN36" s="701"/>
      <c r="CO36" s="701"/>
      <c r="CP36" s="701"/>
      <c r="CQ36" s="702"/>
      <c r="CR36" s="685">
        <v>5574593</v>
      </c>
      <c r="CS36" s="686"/>
      <c r="CT36" s="686"/>
      <c r="CU36" s="686"/>
      <c r="CV36" s="686"/>
      <c r="CW36" s="686"/>
      <c r="CX36" s="686"/>
      <c r="CY36" s="687"/>
      <c r="CZ36" s="690">
        <v>20.9</v>
      </c>
      <c r="DA36" s="719"/>
      <c r="DB36" s="719"/>
      <c r="DC36" s="723"/>
      <c r="DD36" s="694">
        <v>2249225</v>
      </c>
      <c r="DE36" s="686"/>
      <c r="DF36" s="686"/>
      <c r="DG36" s="686"/>
      <c r="DH36" s="686"/>
      <c r="DI36" s="686"/>
      <c r="DJ36" s="686"/>
      <c r="DK36" s="687"/>
      <c r="DL36" s="694">
        <v>1532322</v>
      </c>
      <c r="DM36" s="686"/>
      <c r="DN36" s="686"/>
      <c r="DO36" s="686"/>
      <c r="DP36" s="686"/>
      <c r="DQ36" s="686"/>
      <c r="DR36" s="686"/>
      <c r="DS36" s="686"/>
      <c r="DT36" s="686"/>
      <c r="DU36" s="686"/>
      <c r="DV36" s="687"/>
      <c r="DW36" s="690">
        <v>11.1</v>
      </c>
      <c r="DX36" s="719"/>
      <c r="DY36" s="719"/>
      <c r="DZ36" s="719"/>
      <c r="EA36" s="719"/>
      <c r="EB36" s="719"/>
      <c r="EC36" s="720"/>
    </row>
    <row r="37" spans="2:133" ht="11.25" customHeight="1" x14ac:dyDescent="0.15">
      <c r="B37" s="682" t="s">
        <v>328</v>
      </c>
      <c r="C37" s="683"/>
      <c r="D37" s="683"/>
      <c r="E37" s="683"/>
      <c r="F37" s="683"/>
      <c r="G37" s="683"/>
      <c r="H37" s="683"/>
      <c r="I37" s="683"/>
      <c r="J37" s="683"/>
      <c r="K37" s="683"/>
      <c r="L37" s="683"/>
      <c r="M37" s="683"/>
      <c r="N37" s="683"/>
      <c r="O37" s="683"/>
      <c r="P37" s="683"/>
      <c r="Q37" s="684"/>
      <c r="R37" s="685">
        <v>1189173</v>
      </c>
      <c r="S37" s="686"/>
      <c r="T37" s="686"/>
      <c r="U37" s="686"/>
      <c r="V37" s="686"/>
      <c r="W37" s="686"/>
      <c r="X37" s="686"/>
      <c r="Y37" s="687"/>
      <c r="Z37" s="688">
        <v>4.2</v>
      </c>
      <c r="AA37" s="688"/>
      <c r="AB37" s="688"/>
      <c r="AC37" s="688"/>
      <c r="AD37" s="689" t="s">
        <v>230</v>
      </c>
      <c r="AE37" s="689"/>
      <c r="AF37" s="689"/>
      <c r="AG37" s="689"/>
      <c r="AH37" s="689"/>
      <c r="AI37" s="689"/>
      <c r="AJ37" s="689"/>
      <c r="AK37" s="689"/>
      <c r="AL37" s="690" t="s">
        <v>230</v>
      </c>
      <c r="AM37" s="691"/>
      <c r="AN37" s="691"/>
      <c r="AO37" s="692"/>
      <c r="AQ37" s="763" t="s">
        <v>329</v>
      </c>
      <c r="AR37" s="764"/>
      <c r="AS37" s="764"/>
      <c r="AT37" s="764"/>
      <c r="AU37" s="764"/>
      <c r="AV37" s="764"/>
      <c r="AW37" s="764"/>
      <c r="AX37" s="764"/>
      <c r="AY37" s="765"/>
      <c r="AZ37" s="685">
        <v>255861</v>
      </c>
      <c r="BA37" s="686"/>
      <c r="BB37" s="686"/>
      <c r="BC37" s="686"/>
      <c r="BD37" s="721"/>
      <c r="BE37" s="721"/>
      <c r="BF37" s="752"/>
      <c r="BG37" s="700" t="s">
        <v>330</v>
      </c>
      <c r="BH37" s="701"/>
      <c r="BI37" s="701"/>
      <c r="BJ37" s="701"/>
      <c r="BK37" s="701"/>
      <c r="BL37" s="701"/>
      <c r="BM37" s="701"/>
      <c r="BN37" s="701"/>
      <c r="BO37" s="701"/>
      <c r="BP37" s="701"/>
      <c r="BQ37" s="701"/>
      <c r="BR37" s="701"/>
      <c r="BS37" s="701"/>
      <c r="BT37" s="701"/>
      <c r="BU37" s="702"/>
      <c r="BV37" s="685">
        <v>461409</v>
      </c>
      <c r="BW37" s="686"/>
      <c r="BX37" s="686"/>
      <c r="BY37" s="686"/>
      <c r="BZ37" s="686"/>
      <c r="CA37" s="686"/>
      <c r="CB37" s="695"/>
      <c r="CD37" s="700" t="s">
        <v>331</v>
      </c>
      <c r="CE37" s="701"/>
      <c r="CF37" s="701"/>
      <c r="CG37" s="701"/>
      <c r="CH37" s="701"/>
      <c r="CI37" s="701"/>
      <c r="CJ37" s="701"/>
      <c r="CK37" s="701"/>
      <c r="CL37" s="701"/>
      <c r="CM37" s="701"/>
      <c r="CN37" s="701"/>
      <c r="CO37" s="701"/>
      <c r="CP37" s="701"/>
      <c r="CQ37" s="702"/>
      <c r="CR37" s="685">
        <v>1422907</v>
      </c>
      <c r="CS37" s="721"/>
      <c r="CT37" s="721"/>
      <c r="CU37" s="721"/>
      <c r="CV37" s="721"/>
      <c r="CW37" s="721"/>
      <c r="CX37" s="721"/>
      <c r="CY37" s="722"/>
      <c r="CZ37" s="690">
        <v>5.3</v>
      </c>
      <c r="DA37" s="719"/>
      <c r="DB37" s="719"/>
      <c r="DC37" s="723"/>
      <c r="DD37" s="694">
        <v>1077307</v>
      </c>
      <c r="DE37" s="721"/>
      <c r="DF37" s="721"/>
      <c r="DG37" s="721"/>
      <c r="DH37" s="721"/>
      <c r="DI37" s="721"/>
      <c r="DJ37" s="721"/>
      <c r="DK37" s="722"/>
      <c r="DL37" s="694">
        <v>970359</v>
      </c>
      <c r="DM37" s="721"/>
      <c r="DN37" s="721"/>
      <c r="DO37" s="721"/>
      <c r="DP37" s="721"/>
      <c r="DQ37" s="721"/>
      <c r="DR37" s="721"/>
      <c r="DS37" s="721"/>
      <c r="DT37" s="721"/>
      <c r="DU37" s="721"/>
      <c r="DV37" s="722"/>
      <c r="DW37" s="690">
        <v>7</v>
      </c>
      <c r="DX37" s="719"/>
      <c r="DY37" s="719"/>
      <c r="DZ37" s="719"/>
      <c r="EA37" s="719"/>
      <c r="EB37" s="719"/>
      <c r="EC37" s="720"/>
    </row>
    <row r="38" spans="2:133" ht="11.25" customHeight="1" x14ac:dyDescent="0.15">
      <c r="B38" s="682" t="s">
        <v>332</v>
      </c>
      <c r="C38" s="683"/>
      <c r="D38" s="683"/>
      <c r="E38" s="683"/>
      <c r="F38" s="683"/>
      <c r="G38" s="683"/>
      <c r="H38" s="683"/>
      <c r="I38" s="683"/>
      <c r="J38" s="683"/>
      <c r="K38" s="683"/>
      <c r="L38" s="683"/>
      <c r="M38" s="683"/>
      <c r="N38" s="683"/>
      <c r="O38" s="683"/>
      <c r="P38" s="683"/>
      <c r="Q38" s="684"/>
      <c r="R38" s="685">
        <v>283344</v>
      </c>
      <c r="S38" s="686"/>
      <c r="T38" s="686"/>
      <c r="U38" s="686"/>
      <c r="V38" s="686"/>
      <c r="W38" s="686"/>
      <c r="X38" s="686"/>
      <c r="Y38" s="687"/>
      <c r="Z38" s="688">
        <v>1</v>
      </c>
      <c r="AA38" s="688"/>
      <c r="AB38" s="688"/>
      <c r="AC38" s="688"/>
      <c r="AD38" s="689">
        <v>1</v>
      </c>
      <c r="AE38" s="689"/>
      <c r="AF38" s="689"/>
      <c r="AG38" s="689"/>
      <c r="AH38" s="689"/>
      <c r="AI38" s="689"/>
      <c r="AJ38" s="689"/>
      <c r="AK38" s="689"/>
      <c r="AL38" s="690">
        <v>0</v>
      </c>
      <c r="AM38" s="691"/>
      <c r="AN38" s="691"/>
      <c r="AO38" s="692"/>
      <c r="AQ38" s="763" t="s">
        <v>333</v>
      </c>
      <c r="AR38" s="764"/>
      <c r="AS38" s="764"/>
      <c r="AT38" s="764"/>
      <c r="AU38" s="764"/>
      <c r="AV38" s="764"/>
      <c r="AW38" s="764"/>
      <c r="AX38" s="764"/>
      <c r="AY38" s="765"/>
      <c r="AZ38" s="685">
        <v>118019</v>
      </c>
      <c r="BA38" s="686"/>
      <c r="BB38" s="686"/>
      <c r="BC38" s="686"/>
      <c r="BD38" s="721"/>
      <c r="BE38" s="721"/>
      <c r="BF38" s="752"/>
      <c r="BG38" s="700" t="s">
        <v>334</v>
      </c>
      <c r="BH38" s="701"/>
      <c r="BI38" s="701"/>
      <c r="BJ38" s="701"/>
      <c r="BK38" s="701"/>
      <c r="BL38" s="701"/>
      <c r="BM38" s="701"/>
      <c r="BN38" s="701"/>
      <c r="BO38" s="701"/>
      <c r="BP38" s="701"/>
      <c r="BQ38" s="701"/>
      <c r="BR38" s="701"/>
      <c r="BS38" s="701"/>
      <c r="BT38" s="701"/>
      <c r="BU38" s="702"/>
      <c r="BV38" s="685">
        <v>3681</v>
      </c>
      <c r="BW38" s="686"/>
      <c r="BX38" s="686"/>
      <c r="BY38" s="686"/>
      <c r="BZ38" s="686"/>
      <c r="CA38" s="686"/>
      <c r="CB38" s="695"/>
      <c r="CD38" s="700" t="s">
        <v>335</v>
      </c>
      <c r="CE38" s="701"/>
      <c r="CF38" s="701"/>
      <c r="CG38" s="701"/>
      <c r="CH38" s="701"/>
      <c r="CI38" s="701"/>
      <c r="CJ38" s="701"/>
      <c r="CK38" s="701"/>
      <c r="CL38" s="701"/>
      <c r="CM38" s="701"/>
      <c r="CN38" s="701"/>
      <c r="CO38" s="701"/>
      <c r="CP38" s="701"/>
      <c r="CQ38" s="702"/>
      <c r="CR38" s="685">
        <v>1805912</v>
      </c>
      <c r="CS38" s="686"/>
      <c r="CT38" s="686"/>
      <c r="CU38" s="686"/>
      <c r="CV38" s="686"/>
      <c r="CW38" s="686"/>
      <c r="CX38" s="686"/>
      <c r="CY38" s="687"/>
      <c r="CZ38" s="690">
        <v>6.8</v>
      </c>
      <c r="DA38" s="719"/>
      <c r="DB38" s="719"/>
      <c r="DC38" s="723"/>
      <c r="DD38" s="694">
        <v>1541052</v>
      </c>
      <c r="DE38" s="686"/>
      <c r="DF38" s="686"/>
      <c r="DG38" s="686"/>
      <c r="DH38" s="686"/>
      <c r="DI38" s="686"/>
      <c r="DJ38" s="686"/>
      <c r="DK38" s="687"/>
      <c r="DL38" s="694">
        <v>1385493</v>
      </c>
      <c r="DM38" s="686"/>
      <c r="DN38" s="686"/>
      <c r="DO38" s="686"/>
      <c r="DP38" s="686"/>
      <c r="DQ38" s="686"/>
      <c r="DR38" s="686"/>
      <c r="DS38" s="686"/>
      <c r="DT38" s="686"/>
      <c r="DU38" s="686"/>
      <c r="DV38" s="687"/>
      <c r="DW38" s="690">
        <v>10</v>
      </c>
      <c r="DX38" s="719"/>
      <c r="DY38" s="719"/>
      <c r="DZ38" s="719"/>
      <c r="EA38" s="719"/>
      <c r="EB38" s="719"/>
      <c r="EC38" s="720"/>
    </row>
    <row r="39" spans="2:133" ht="11.25" customHeight="1" x14ac:dyDescent="0.15">
      <c r="B39" s="682" t="s">
        <v>336</v>
      </c>
      <c r="C39" s="683"/>
      <c r="D39" s="683"/>
      <c r="E39" s="683"/>
      <c r="F39" s="683"/>
      <c r="G39" s="683"/>
      <c r="H39" s="683"/>
      <c r="I39" s="683"/>
      <c r="J39" s="683"/>
      <c r="K39" s="683"/>
      <c r="L39" s="683"/>
      <c r="M39" s="683"/>
      <c r="N39" s="683"/>
      <c r="O39" s="683"/>
      <c r="P39" s="683"/>
      <c r="Q39" s="684"/>
      <c r="R39" s="685">
        <v>3673752</v>
      </c>
      <c r="S39" s="686"/>
      <c r="T39" s="686"/>
      <c r="U39" s="686"/>
      <c r="V39" s="686"/>
      <c r="W39" s="686"/>
      <c r="X39" s="686"/>
      <c r="Y39" s="687"/>
      <c r="Z39" s="688">
        <v>13.1</v>
      </c>
      <c r="AA39" s="688"/>
      <c r="AB39" s="688"/>
      <c r="AC39" s="688"/>
      <c r="AD39" s="689" t="s">
        <v>230</v>
      </c>
      <c r="AE39" s="689"/>
      <c r="AF39" s="689"/>
      <c r="AG39" s="689"/>
      <c r="AH39" s="689"/>
      <c r="AI39" s="689"/>
      <c r="AJ39" s="689"/>
      <c r="AK39" s="689"/>
      <c r="AL39" s="690" t="s">
        <v>236</v>
      </c>
      <c r="AM39" s="691"/>
      <c r="AN39" s="691"/>
      <c r="AO39" s="692"/>
      <c r="AQ39" s="763" t="s">
        <v>337</v>
      </c>
      <c r="AR39" s="764"/>
      <c r="AS39" s="764"/>
      <c r="AT39" s="764"/>
      <c r="AU39" s="764"/>
      <c r="AV39" s="764"/>
      <c r="AW39" s="764"/>
      <c r="AX39" s="764"/>
      <c r="AY39" s="765"/>
      <c r="AZ39" s="685">
        <v>38654</v>
      </c>
      <c r="BA39" s="686"/>
      <c r="BB39" s="686"/>
      <c r="BC39" s="686"/>
      <c r="BD39" s="721"/>
      <c r="BE39" s="721"/>
      <c r="BF39" s="752"/>
      <c r="BG39" s="700" t="s">
        <v>338</v>
      </c>
      <c r="BH39" s="701"/>
      <c r="BI39" s="701"/>
      <c r="BJ39" s="701"/>
      <c r="BK39" s="701"/>
      <c r="BL39" s="701"/>
      <c r="BM39" s="701"/>
      <c r="BN39" s="701"/>
      <c r="BO39" s="701"/>
      <c r="BP39" s="701"/>
      <c r="BQ39" s="701"/>
      <c r="BR39" s="701"/>
      <c r="BS39" s="701"/>
      <c r="BT39" s="701"/>
      <c r="BU39" s="702"/>
      <c r="BV39" s="685">
        <v>5312</v>
      </c>
      <c r="BW39" s="686"/>
      <c r="BX39" s="686"/>
      <c r="BY39" s="686"/>
      <c r="BZ39" s="686"/>
      <c r="CA39" s="686"/>
      <c r="CB39" s="695"/>
      <c r="CD39" s="700" t="s">
        <v>339</v>
      </c>
      <c r="CE39" s="701"/>
      <c r="CF39" s="701"/>
      <c r="CG39" s="701"/>
      <c r="CH39" s="701"/>
      <c r="CI39" s="701"/>
      <c r="CJ39" s="701"/>
      <c r="CK39" s="701"/>
      <c r="CL39" s="701"/>
      <c r="CM39" s="701"/>
      <c r="CN39" s="701"/>
      <c r="CO39" s="701"/>
      <c r="CP39" s="701"/>
      <c r="CQ39" s="702"/>
      <c r="CR39" s="685">
        <v>468297</v>
      </c>
      <c r="CS39" s="721"/>
      <c r="CT39" s="721"/>
      <c r="CU39" s="721"/>
      <c r="CV39" s="721"/>
      <c r="CW39" s="721"/>
      <c r="CX39" s="721"/>
      <c r="CY39" s="722"/>
      <c r="CZ39" s="690">
        <v>1.8</v>
      </c>
      <c r="DA39" s="719"/>
      <c r="DB39" s="719"/>
      <c r="DC39" s="723"/>
      <c r="DD39" s="694">
        <v>313742</v>
      </c>
      <c r="DE39" s="721"/>
      <c r="DF39" s="721"/>
      <c r="DG39" s="721"/>
      <c r="DH39" s="721"/>
      <c r="DI39" s="721"/>
      <c r="DJ39" s="721"/>
      <c r="DK39" s="722"/>
      <c r="DL39" s="694" t="s">
        <v>230</v>
      </c>
      <c r="DM39" s="721"/>
      <c r="DN39" s="721"/>
      <c r="DO39" s="721"/>
      <c r="DP39" s="721"/>
      <c r="DQ39" s="721"/>
      <c r="DR39" s="721"/>
      <c r="DS39" s="721"/>
      <c r="DT39" s="721"/>
      <c r="DU39" s="721"/>
      <c r="DV39" s="722"/>
      <c r="DW39" s="690" t="s">
        <v>230</v>
      </c>
      <c r="DX39" s="719"/>
      <c r="DY39" s="719"/>
      <c r="DZ39" s="719"/>
      <c r="EA39" s="719"/>
      <c r="EB39" s="719"/>
      <c r="EC39" s="720"/>
    </row>
    <row r="40" spans="2:133" ht="11.25" customHeight="1" x14ac:dyDescent="0.15">
      <c r="B40" s="682" t="s">
        <v>340</v>
      </c>
      <c r="C40" s="683"/>
      <c r="D40" s="683"/>
      <c r="E40" s="683"/>
      <c r="F40" s="683"/>
      <c r="G40" s="683"/>
      <c r="H40" s="683"/>
      <c r="I40" s="683"/>
      <c r="J40" s="683"/>
      <c r="K40" s="683"/>
      <c r="L40" s="683"/>
      <c r="M40" s="683"/>
      <c r="N40" s="683"/>
      <c r="O40" s="683"/>
      <c r="P40" s="683"/>
      <c r="Q40" s="684"/>
      <c r="R40" s="685" t="s">
        <v>236</v>
      </c>
      <c r="S40" s="686"/>
      <c r="T40" s="686"/>
      <c r="U40" s="686"/>
      <c r="V40" s="686"/>
      <c r="W40" s="686"/>
      <c r="X40" s="686"/>
      <c r="Y40" s="687"/>
      <c r="Z40" s="688" t="s">
        <v>230</v>
      </c>
      <c r="AA40" s="688"/>
      <c r="AB40" s="688"/>
      <c r="AC40" s="688"/>
      <c r="AD40" s="689" t="s">
        <v>236</v>
      </c>
      <c r="AE40" s="689"/>
      <c r="AF40" s="689"/>
      <c r="AG40" s="689"/>
      <c r="AH40" s="689"/>
      <c r="AI40" s="689"/>
      <c r="AJ40" s="689"/>
      <c r="AK40" s="689"/>
      <c r="AL40" s="690" t="s">
        <v>230</v>
      </c>
      <c r="AM40" s="691"/>
      <c r="AN40" s="691"/>
      <c r="AO40" s="692"/>
      <c r="AQ40" s="763" t="s">
        <v>341</v>
      </c>
      <c r="AR40" s="764"/>
      <c r="AS40" s="764"/>
      <c r="AT40" s="764"/>
      <c r="AU40" s="764"/>
      <c r="AV40" s="764"/>
      <c r="AW40" s="764"/>
      <c r="AX40" s="764"/>
      <c r="AY40" s="765"/>
      <c r="AZ40" s="685" t="s">
        <v>236</v>
      </c>
      <c r="BA40" s="686"/>
      <c r="BB40" s="686"/>
      <c r="BC40" s="686"/>
      <c r="BD40" s="721"/>
      <c r="BE40" s="721"/>
      <c r="BF40" s="752"/>
      <c r="BG40" s="772" t="s">
        <v>342</v>
      </c>
      <c r="BH40" s="773"/>
      <c r="BI40" s="773"/>
      <c r="BJ40" s="773"/>
      <c r="BK40" s="773"/>
      <c r="BL40" s="236"/>
      <c r="BM40" s="701" t="s">
        <v>343</v>
      </c>
      <c r="BN40" s="701"/>
      <c r="BO40" s="701"/>
      <c r="BP40" s="701"/>
      <c r="BQ40" s="701"/>
      <c r="BR40" s="701"/>
      <c r="BS40" s="701"/>
      <c r="BT40" s="701"/>
      <c r="BU40" s="702"/>
      <c r="BV40" s="685">
        <v>86</v>
      </c>
      <c r="BW40" s="686"/>
      <c r="BX40" s="686"/>
      <c r="BY40" s="686"/>
      <c r="BZ40" s="686"/>
      <c r="CA40" s="686"/>
      <c r="CB40" s="695"/>
      <c r="CD40" s="700" t="s">
        <v>344</v>
      </c>
      <c r="CE40" s="701"/>
      <c r="CF40" s="701"/>
      <c r="CG40" s="701"/>
      <c r="CH40" s="701"/>
      <c r="CI40" s="701"/>
      <c r="CJ40" s="701"/>
      <c r="CK40" s="701"/>
      <c r="CL40" s="701"/>
      <c r="CM40" s="701"/>
      <c r="CN40" s="701"/>
      <c r="CO40" s="701"/>
      <c r="CP40" s="701"/>
      <c r="CQ40" s="702"/>
      <c r="CR40" s="685">
        <v>219772</v>
      </c>
      <c r="CS40" s="686"/>
      <c r="CT40" s="686"/>
      <c r="CU40" s="686"/>
      <c r="CV40" s="686"/>
      <c r="CW40" s="686"/>
      <c r="CX40" s="686"/>
      <c r="CY40" s="687"/>
      <c r="CZ40" s="690">
        <v>0.8</v>
      </c>
      <c r="DA40" s="719"/>
      <c r="DB40" s="719"/>
      <c r="DC40" s="723"/>
      <c r="DD40" s="694">
        <v>201606</v>
      </c>
      <c r="DE40" s="686"/>
      <c r="DF40" s="686"/>
      <c r="DG40" s="686"/>
      <c r="DH40" s="686"/>
      <c r="DI40" s="686"/>
      <c r="DJ40" s="686"/>
      <c r="DK40" s="687"/>
      <c r="DL40" s="694" t="s">
        <v>236</v>
      </c>
      <c r="DM40" s="686"/>
      <c r="DN40" s="686"/>
      <c r="DO40" s="686"/>
      <c r="DP40" s="686"/>
      <c r="DQ40" s="686"/>
      <c r="DR40" s="686"/>
      <c r="DS40" s="686"/>
      <c r="DT40" s="686"/>
      <c r="DU40" s="686"/>
      <c r="DV40" s="687"/>
      <c r="DW40" s="690" t="s">
        <v>236</v>
      </c>
      <c r="DX40" s="719"/>
      <c r="DY40" s="719"/>
      <c r="DZ40" s="719"/>
      <c r="EA40" s="719"/>
      <c r="EB40" s="719"/>
      <c r="EC40" s="720"/>
    </row>
    <row r="41" spans="2:133" ht="11.25" customHeight="1" x14ac:dyDescent="0.15">
      <c r="B41" s="682" t="s">
        <v>345</v>
      </c>
      <c r="C41" s="683"/>
      <c r="D41" s="683"/>
      <c r="E41" s="683"/>
      <c r="F41" s="683"/>
      <c r="G41" s="683"/>
      <c r="H41" s="683"/>
      <c r="I41" s="683"/>
      <c r="J41" s="683"/>
      <c r="K41" s="683"/>
      <c r="L41" s="683"/>
      <c r="M41" s="683"/>
      <c r="N41" s="683"/>
      <c r="O41" s="683"/>
      <c r="P41" s="683"/>
      <c r="Q41" s="684"/>
      <c r="R41" s="685" t="s">
        <v>230</v>
      </c>
      <c r="S41" s="686"/>
      <c r="T41" s="686"/>
      <c r="U41" s="686"/>
      <c r="V41" s="686"/>
      <c r="W41" s="686"/>
      <c r="X41" s="686"/>
      <c r="Y41" s="687"/>
      <c r="Z41" s="688" t="s">
        <v>230</v>
      </c>
      <c r="AA41" s="688"/>
      <c r="AB41" s="688"/>
      <c r="AC41" s="688"/>
      <c r="AD41" s="689" t="s">
        <v>230</v>
      </c>
      <c r="AE41" s="689"/>
      <c r="AF41" s="689"/>
      <c r="AG41" s="689"/>
      <c r="AH41" s="689"/>
      <c r="AI41" s="689"/>
      <c r="AJ41" s="689"/>
      <c r="AK41" s="689"/>
      <c r="AL41" s="690" t="s">
        <v>236</v>
      </c>
      <c r="AM41" s="691"/>
      <c r="AN41" s="691"/>
      <c r="AO41" s="692"/>
      <c r="AQ41" s="763" t="s">
        <v>346</v>
      </c>
      <c r="AR41" s="764"/>
      <c r="AS41" s="764"/>
      <c r="AT41" s="764"/>
      <c r="AU41" s="764"/>
      <c r="AV41" s="764"/>
      <c r="AW41" s="764"/>
      <c r="AX41" s="764"/>
      <c r="AY41" s="765"/>
      <c r="AZ41" s="685">
        <v>309256</v>
      </c>
      <c r="BA41" s="686"/>
      <c r="BB41" s="686"/>
      <c r="BC41" s="686"/>
      <c r="BD41" s="721"/>
      <c r="BE41" s="721"/>
      <c r="BF41" s="752"/>
      <c r="BG41" s="772"/>
      <c r="BH41" s="773"/>
      <c r="BI41" s="773"/>
      <c r="BJ41" s="773"/>
      <c r="BK41" s="773"/>
      <c r="BL41" s="236"/>
      <c r="BM41" s="701" t="s">
        <v>347</v>
      </c>
      <c r="BN41" s="701"/>
      <c r="BO41" s="701"/>
      <c r="BP41" s="701"/>
      <c r="BQ41" s="701"/>
      <c r="BR41" s="701"/>
      <c r="BS41" s="701"/>
      <c r="BT41" s="701"/>
      <c r="BU41" s="702"/>
      <c r="BV41" s="685">
        <v>1</v>
      </c>
      <c r="BW41" s="686"/>
      <c r="BX41" s="686"/>
      <c r="BY41" s="686"/>
      <c r="BZ41" s="686"/>
      <c r="CA41" s="686"/>
      <c r="CB41" s="695"/>
      <c r="CD41" s="700" t="s">
        <v>348</v>
      </c>
      <c r="CE41" s="701"/>
      <c r="CF41" s="701"/>
      <c r="CG41" s="701"/>
      <c r="CH41" s="701"/>
      <c r="CI41" s="701"/>
      <c r="CJ41" s="701"/>
      <c r="CK41" s="701"/>
      <c r="CL41" s="701"/>
      <c r="CM41" s="701"/>
      <c r="CN41" s="701"/>
      <c r="CO41" s="701"/>
      <c r="CP41" s="701"/>
      <c r="CQ41" s="702"/>
      <c r="CR41" s="685" t="s">
        <v>236</v>
      </c>
      <c r="CS41" s="721"/>
      <c r="CT41" s="721"/>
      <c r="CU41" s="721"/>
      <c r="CV41" s="721"/>
      <c r="CW41" s="721"/>
      <c r="CX41" s="721"/>
      <c r="CY41" s="722"/>
      <c r="CZ41" s="690" t="s">
        <v>230</v>
      </c>
      <c r="DA41" s="719"/>
      <c r="DB41" s="719"/>
      <c r="DC41" s="723"/>
      <c r="DD41" s="694" t="s">
        <v>236</v>
      </c>
      <c r="DE41" s="721"/>
      <c r="DF41" s="721"/>
      <c r="DG41" s="721"/>
      <c r="DH41" s="721"/>
      <c r="DI41" s="721"/>
      <c r="DJ41" s="721"/>
      <c r="DK41" s="722"/>
      <c r="DL41" s="766"/>
      <c r="DM41" s="767"/>
      <c r="DN41" s="767"/>
      <c r="DO41" s="767"/>
      <c r="DP41" s="767"/>
      <c r="DQ41" s="767"/>
      <c r="DR41" s="767"/>
      <c r="DS41" s="767"/>
      <c r="DT41" s="767"/>
      <c r="DU41" s="767"/>
      <c r="DV41" s="768"/>
      <c r="DW41" s="769"/>
      <c r="DX41" s="770"/>
      <c r="DY41" s="770"/>
      <c r="DZ41" s="770"/>
      <c r="EA41" s="770"/>
      <c r="EB41" s="770"/>
      <c r="EC41" s="771"/>
    </row>
    <row r="42" spans="2:133" ht="11.25" customHeight="1" x14ac:dyDescent="0.15">
      <c r="B42" s="682" t="s">
        <v>349</v>
      </c>
      <c r="C42" s="683"/>
      <c r="D42" s="683"/>
      <c r="E42" s="683"/>
      <c r="F42" s="683"/>
      <c r="G42" s="683"/>
      <c r="H42" s="683"/>
      <c r="I42" s="683"/>
      <c r="J42" s="683"/>
      <c r="K42" s="683"/>
      <c r="L42" s="683"/>
      <c r="M42" s="683"/>
      <c r="N42" s="683"/>
      <c r="O42" s="683"/>
      <c r="P42" s="683"/>
      <c r="Q42" s="684"/>
      <c r="R42" s="685">
        <v>372800</v>
      </c>
      <c r="S42" s="686"/>
      <c r="T42" s="686"/>
      <c r="U42" s="686"/>
      <c r="V42" s="686"/>
      <c r="W42" s="686"/>
      <c r="X42" s="686"/>
      <c r="Y42" s="687"/>
      <c r="Z42" s="688">
        <v>1.3</v>
      </c>
      <c r="AA42" s="688"/>
      <c r="AB42" s="688"/>
      <c r="AC42" s="688"/>
      <c r="AD42" s="689" t="s">
        <v>230</v>
      </c>
      <c r="AE42" s="689"/>
      <c r="AF42" s="689"/>
      <c r="AG42" s="689"/>
      <c r="AH42" s="689"/>
      <c r="AI42" s="689"/>
      <c r="AJ42" s="689"/>
      <c r="AK42" s="689"/>
      <c r="AL42" s="690" t="s">
        <v>230</v>
      </c>
      <c r="AM42" s="691"/>
      <c r="AN42" s="691"/>
      <c r="AO42" s="692"/>
      <c r="AQ42" s="784" t="s">
        <v>350</v>
      </c>
      <c r="AR42" s="785"/>
      <c r="AS42" s="785"/>
      <c r="AT42" s="785"/>
      <c r="AU42" s="785"/>
      <c r="AV42" s="785"/>
      <c r="AW42" s="785"/>
      <c r="AX42" s="785"/>
      <c r="AY42" s="786"/>
      <c r="AZ42" s="776">
        <v>1458002</v>
      </c>
      <c r="BA42" s="777"/>
      <c r="BB42" s="777"/>
      <c r="BC42" s="777"/>
      <c r="BD42" s="756"/>
      <c r="BE42" s="756"/>
      <c r="BF42" s="758"/>
      <c r="BG42" s="774"/>
      <c r="BH42" s="775"/>
      <c r="BI42" s="775"/>
      <c r="BJ42" s="775"/>
      <c r="BK42" s="775"/>
      <c r="BL42" s="237"/>
      <c r="BM42" s="711" t="s">
        <v>351</v>
      </c>
      <c r="BN42" s="711"/>
      <c r="BO42" s="711"/>
      <c r="BP42" s="711"/>
      <c r="BQ42" s="711"/>
      <c r="BR42" s="711"/>
      <c r="BS42" s="711"/>
      <c r="BT42" s="711"/>
      <c r="BU42" s="712"/>
      <c r="BV42" s="776">
        <v>459</v>
      </c>
      <c r="BW42" s="777"/>
      <c r="BX42" s="777"/>
      <c r="BY42" s="777"/>
      <c r="BZ42" s="777"/>
      <c r="CA42" s="777"/>
      <c r="CB42" s="783"/>
      <c r="CD42" s="682" t="s">
        <v>352</v>
      </c>
      <c r="CE42" s="683"/>
      <c r="CF42" s="683"/>
      <c r="CG42" s="683"/>
      <c r="CH42" s="683"/>
      <c r="CI42" s="683"/>
      <c r="CJ42" s="683"/>
      <c r="CK42" s="683"/>
      <c r="CL42" s="683"/>
      <c r="CM42" s="683"/>
      <c r="CN42" s="683"/>
      <c r="CO42" s="683"/>
      <c r="CP42" s="683"/>
      <c r="CQ42" s="684"/>
      <c r="CR42" s="685">
        <v>4080644</v>
      </c>
      <c r="CS42" s="686"/>
      <c r="CT42" s="686"/>
      <c r="CU42" s="686"/>
      <c r="CV42" s="686"/>
      <c r="CW42" s="686"/>
      <c r="CX42" s="686"/>
      <c r="CY42" s="687"/>
      <c r="CZ42" s="690">
        <v>15.3</v>
      </c>
      <c r="DA42" s="691"/>
      <c r="DB42" s="691"/>
      <c r="DC42" s="703"/>
      <c r="DD42" s="694">
        <v>406959</v>
      </c>
      <c r="DE42" s="686"/>
      <c r="DF42" s="686"/>
      <c r="DG42" s="686"/>
      <c r="DH42" s="686"/>
      <c r="DI42" s="686"/>
      <c r="DJ42" s="686"/>
      <c r="DK42" s="687"/>
      <c r="DL42" s="766"/>
      <c r="DM42" s="767"/>
      <c r="DN42" s="767"/>
      <c r="DO42" s="767"/>
      <c r="DP42" s="767"/>
      <c r="DQ42" s="767"/>
      <c r="DR42" s="767"/>
      <c r="DS42" s="767"/>
      <c r="DT42" s="767"/>
      <c r="DU42" s="767"/>
      <c r="DV42" s="768"/>
      <c r="DW42" s="769"/>
      <c r="DX42" s="770"/>
      <c r="DY42" s="770"/>
      <c r="DZ42" s="770"/>
      <c r="EA42" s="770"/>
      <c r="EB42" s="770"/>
      <c r="EC42" s="771"/>
    </row>
    <row r="43" spans="2:133" ht="11.25" customHeight="1" x14ac:dyDescent="0.15">
      <c r="B43" s="726" t="s">
        <v>353</v>
      </c>
      <c r="C43" s="727"/>
      <c r="D43" s="727"/>
      <c r="E43" s="727"/>
      <c r="F43" s="727"/>
      <c r="G43" s="727"/>
      <c r="H43" s="727"/>
      <c r="I43" s="727"/>
      <c r="J43" s="727"/>
      <c r="K43" s="727"/>
      <c r="L43" s="727"/>
      <c r="M43" s="727"/>
      <c r="N43" s="727"/>
      <c r="O43" s="727"/>
      <c r="P43" s="727"/>
      <c r="Q43" s="728"/>
      <c r="R43" s="776">
        <v>28005654</v>
      </c>
      <c r="S43" s="777"/>
      <c r="T43" s="777"/>
      <c r="U43" s="777"/>
      <c r="V43" s="777"/>
      <c r="W43" s="777"/>
      <c r="X43" s="777"/>
      <c r="Y43" s="778"/>
      <c r="Z43" s="779">
        <v>100</v>
      </c>
      <c r="AA43" s="779"/>
      <c r="AB43" s="779"/>
      <c r="AC43" s="779"/>
      <c r="AD43" s="780">
        <v>13457538</v>
      </c>
      <c r="AE43" s="780"/>
      <c r="AF43" s="780"/>
      <c r="AG43" s="780"/>
      <c r="AH43" s="780"/>
      <c r="AI43" s="780"/>
      <c r="AJ43" s="780"/>
      <c r="AK43" s="780"/>
      <c r="AL43" s="781">
        <v>100</v>
      </c>
      <c r="AM43" s="757"/>
      <c r="AN43" s="757"/>
      <c r="AO43" s="782"/>
      <c r="BV43" s="238"/>
      <c r="BW43" s="238"/>
      <c r="BX43" s="238"/>
      <c r="BY43" s="238"/>
      <c r="BZ43" s="238"/>
      <c r="CA43" s="238"/>
      <c r="CB43" s="238"/>
      <c r="CD43" s="682" t="s">
        <v>354</v>
      </c>
      <c r="CE43" s="683"/>
      <c r="CF43" s="683"/>
      <c r="CG43" s="683"/>
      <c r="CH43" s="683"/>
      <c r="CI43" s="683"/>
      <c r="CJ43" s="683"/>
      <c r="CK43" s="683"/>
      <c r="CL43" s="683"/>
      <c r="CM43" s="683"/>
      <c r="CN43" s="683"/>
      <c r="CO43" s="683"/>
      <c r="CP43" s="683"/>
      <c r="CQ43" s="684"/>
      <c r="CR43" s="685">
        <v>108100</v>
      </c>
      <c r="CS43" s="721"/>
      <c r="CT43" s="721"/>
      <c r="CU43" s="721"/>
      <c r="CV43" s="721"/>
      <c r="CW43" s="721"/>
      <c r="CX43" s="721"/>
      <c r="CY43" s="722"/>
      <c r="CZ43" s="690">
        <v>0.4</v>
      </c>
      <c r="DA43" s="719"/>
      <c r="DB43" s="719"/>
      <c r="DC43" s="723"/>
      <c r="DD43" s="694">
        <v>65700</v>
      </c>
      <c r="DE43" s="721"/>
      <c r="DF43" s="721"/>
      <c r="DG43" s="721"/>
      <c r="DH43" s="721"/>
      <c r="DI43" s="721"/>
      <c r="DJ43" s="721"/>
      <c r="DK43" s="722"/>
      <c r="DL43" s="766"/>
      <c r="DM43" s="767"/>
      <c r="DN43" s="767"/>
      <c r="DO43" s="767"/>
      <c r="DP43" s="767"/>
      <c r="DQ43" s="767"/>
      <c r="DR43" s="767"/>
      <c r="DS43" s="767"/>
      <c r="DT43" s="767"/>
      <c r="DU43" s="767"/>
      <c r="DV43" s="768"/>
      <c r="DW43" s="769"/>
      <c r="DX43" s="770"/>
      <c r="DY43" s="770"/>
      <c r="DZ43" s="770"/>
      <c r="EA43" s="770"/>
      <c r="EB43" s="770"/>
      <c r="EC43" s="771"/>
    </row>
    <row r="44" spans="2:133" ht="11.25" customHeight="1" x14ac:dyDescent="0.15">
      <c r="B44" s="239"/>
      <c r="C44" s="239"/>
      <c r="D44" s="239"/>
      <c r="E44" s="239"/>
      <c r="F44" s="239"/>
      <c r="G44" s="239"/>
      <c r="H44" s="239"/>
      <c r="I44" s="239"/>
      <c r="J44" s="239"/>
      <c r="K44" s="239"/>
      <c r="L44" s="239"/>
      <c r="M44" s="239"/>
      <c r="N44" s="239"/>
      <c r="O44" s="239"/>
      <c r="P44" s="239"/>
      <c r="Q44" s="239"/>
      <c r="R44" s="239"/>
      <c r="S44" s="239"/>
      <c r="T44" s="239"/>
      <c r="U44" s="239"/>
      <c r="V44" s="239"/>
      <c r="W44" s="239"/>
      <c r="X44" s="239"/>
      <c r="Y44" s="239"/>
      <c r="Z44" s="239"/>
      <c r="AA44" s="239"/>
      <c r="AB44" s="239"/>
      <c r="AC44" s="239"/>
      <c r="AD44" s="239"/>
      <c r="AE44" s="239"/>
      <c r="AF44" s="239"/>
      <c r="AG44" s="239"/>
      <c r="AH44" s="239"/>
      <c r="AI44" s="239"/>
      <c r="AJ44" s="239"/>
      <c r="AK44" s="239"/>
      <c r="AL44" s="239"/>
      <c r="AM44" s="239"/>
      <c r="AN44" s="239"/>
      <c r="AO44" s="239"/>
      <c r="CD44" s="797" t="s">
        <v>301</v>
      </c>
      <c r="CE44" s="798"/>
      <c r="CF44" s="682" t="s">
        <v>355</v>
      </c>
      <c r="CG44" s="683"/>
      <c r="CH44" s="683"/>
      <c r="CI44" s="683"/>
      <c r="CJ44" s="683"/>
      <c r="CK44" s="683"/>
      <c r="CL44" s="683"/>
      <c r="CM44" s="683"/>
      <c r="CN44" s="683"/>
      <c r="CO44" s="683"/>
      <c r="CP44" s="683"/>
      <c r="CQ44" s="684"/>
      <c r="CR44" s="685">
        <v>3197048</v>
      </c>
      <c r="CS44" s="686"/>
      <c r="CT44" s="686"/>
      <c r="CU44" s="686"/>
      <c r="CV44" s="686"/>
      <c r="CW44" s="686"/>
      <c r="CX44" s="686"/>
      <c r="CY44" s="687"/>
      <c r="CZ44" s="690">
        <v>12</v>
      </c>
      <c r="DA44" s="691"/>
      <c r="DB44" s="691"/>
      <c r="DC44" s="703"/>
      <c r="DD44" s="694">
        <v>370720</v>
      </c>
      <c r="DE44" s="686"/>
      <c r="DF44" s="686"/>
      <c r="DG44" s="686"/>
      <c r="DH44" s="686"/>
      <c r="DI44" s="686"/>
      <c r="DJ44" s="686"/>
      <c r="DK44" s="687"/>
      <c r="DL44" s="766"/>
      <c r="DM44" s="767"/>
      <c r="DN44" s="767"/>
      <c r="DO44" s="767"/>
      <c r="DP44" s="767"/>
      <c r="DQ44" s="767"/>
      <c r="DR44" s="767"/>
      <c r="DS44" s="767"/>
      <c r="DT44" s="767"/>
      <c r="DU44" s="767"/>
      <c r="DV44" s="768"/>
      <c r="DW44" s="769"/>
      <c r="DX44" s="770"/>
      <c r="DY44" s="770"/>
      <c r="DZ44" s="770"/>
      <c r="EA44" s="770"/>
      <c r="EB44" s="770"/>
      <c r="EC44" s="771"/>
    </row>
    <row r="45" spans="2:133" ht="11.25" customHeight="1" x14ac:dyDescent="0.15">
      <c r="B45" s="240" t="s">
        <v>356</v>
      </c>
      <c r="C45" s="240"/>
      <c r="D45" s="240"/>
      <c r="E45" s="240"/>
      <c r="F45" s="240"/>
      <c r="G45" s="240"/>
      <c r="H45" s="240"/>
      <c r="I45" s="240"/>
      <c r="J45" s="240"/>
      <c r="K45" s="240"/>
      <c r="L45" s="240"/>
      <c r="M45" s="240"/>
      <c r="N45" s="240"/>
      <c r="O45" s="240"/>
      <c r="P45" s="240"/>
      <c r="Q45" s="240"/>
      <c r="R45" s="240"/>
      <c r="S45" s="240"/>
      <c r="T45" s="240"/>
      <c r="U45" s="240"/>
      <c r="V45" s="240"/>
      <c r="W45" s="240"/>
      <c r="X45" s="240"/>
      <c r="Y45" s="240"/>
      <c r="Z45" s="240"/>
      <c r="AA45" s="240"/>
      <c r="AB45" s="240"/>
      <c r="AC45" s="240"/>
      <c r="AD45" s="240"/>
      <c r="AE45" s="240"/>
      <c r="AF45" s="240"/>
      <c r="AG45" s="240"/>
      <c r="AH45" s="240"/>
      <c r="AI45" s="240"/>
      <c r="AJ45" s="240"/>
      <c r="AK45" s="240"/>
      <c r="AL45" s="240"/>
      <c r="AM45" s="240"/>
      <c r="AN45" s="240"/>
      <c r="AO45" s="240"/>
      <c r="CD45" s="799"/>
      <c r="CE45" s="800"/>
      <c r="CF45" s="682" t="s">
        <v>357</v>
      </c>
      <c r="CG45" s="683"/>
      <c r="CH45" s="683"/>
      <c r="CI45" s="683"/>
      <c r="CJ45" s="683"/>
      <c r="CK45" s="683"/>
      <c r="CL45" s="683"/>
      <c r="CM45" s="683"/>
      <c r="CN45" s="683"/>
      <c r="CO45" s="683"/>
      <c r="CP45" s="683"/>
      <c r="CQ45" s="684"/>
      <c r="CR45" s="685">
        <v>1174846</v>
      </c>
      <c r="CS45" s="721"/>
      <c r="CT45" s="721"/>
      <c r="CU45" s="721"/>
      <c r="CV45" s="721"/>
      <c r="CW45" s="721"/>
      <c r="CX45" s="721"/>
      <c r="CY45" s="722"/>
      <c r="CZ45" s="690">
        <v>4.4000000000000004</v>
      </c>
      <c r="DA45" s="719"/>
      <c r="DB45" s="719"/>
      <c r="DC45" s="723"/>
      <c r="DD45" s="694">
        <v>67918</v>
      </c>
      <c r="DE45" s="721"/>
      <c r="DF45" s="721"/>
      <c r="DG45" s="721"/>
      <c r="DH45" s="721"/>
      <c r="DI45" s="721"/>
      <c r="DJ45" s="721"/>
      <c r="DK45" s="722"/>
      <c r="DL45" s="766"/>
      <c r="DM45" s="767"/>
      <c r="DN45" s="767"/>
      <c r="DO45" s="767"/>
      <c r="DP45" s="767"/>
      <c r="DQ45" s="767"/>
      <c r="DR45" s="767"/>
      <c r="DS45" s="767"/>
      <c r="DT45" s="767"/>
      <c r="DU45" s="767"/>
      <c r="DV45" s="768"/>
      <c r="DW45" s="769"/>
      <c r="DX45" s="770"/>
      <c r="DY45" s="770"/>
      <c r="DZ45" s="770"/>
      <c r="EA45" s="770"/>
      <c r="EB45" s="770"/>
      <c r="EC45" s="771"/>
    </row>
    <row r="46" spans="2:133" ht="11.25" customHeight="1" x14ac:dyDescent="0.15">
      <c r="B46" s="241" t="s">
        <v>358</v>
      </c>
      <c r="C46" s="240"/>
      <c r="D46" s="240"/>
      <c r="E46" s="240"/>
      <c r="F46" s="240"/>
      <c r="G46" s="240"/>
      <c r="H46" s="240"/>
      <c r="I46" s="240"/>
      <c r="J46" s="240"/>
      <c r="K46" s="240"/>
      <c r="L46" s="240"/>
      <c r="M46" s="240"/>
      <c r="N46" s="240"/>
      <c r="O46" s="240"/>
      <c r="P46" s="240"/>
      <c r="Q46" s="240"/>
      <c r="R46" s="240"/>
      <c r="S46" s="240"/>
      <c r="T46" s="240"/>
      <c r="U46" s="240"/>
      <c r="V46" s="240"/>
      <c r="W46" s="240"/>
      <c r="X46" s="240"/>
      <c r="Y46" s="240"/>
      <c r="Z46" s="240"/>
      <c r="AA46" s="240"/>
      <c r="AB46" s="240"/>
      <c r="AC46" s="240"/>
      <c r="AD46" s="240"/>
      <c r="AE46" s="240"/>
      <c r="AF46" s="240"/>
      <c r="AG46" s="240"/>
      <c r="AH46" s="240"/>
      <c r="AI46" s="240"/>
      <c r="AJ46" s="240"/>
      <c r="AK46" s="240"/>
      <c r="AL46" s="240"/>
      <c r="AM46" s="240"/>
      <c r="AN46" s="240"/>
      <c r="AO46" s="240"/>
      <c r="CD46" s="799"/>
      <c r="CE46" s="800"/>
      <c r="CF46" s="682" t="s">
        <v>359</v>
      </c>
      <c r="CG46" s="683"/>
      <c r="CH46" s="683"/>
      <c r="CI46" s="683"/>
      <c r="CJ46" s="683"/>
      <c r="CK46" s="683"/>
      <c r="CL46" s="683"/>
      <c r="CM46" s="683"/>
      <c r="CN46" s="683"/>
      <c r="CO46" s="683"/>
      <c r="CP46" s="683"/>
      <c r="CQ46" s="684"/>
      <c r="CR46" s="685">
        <v>1940539</v>
      </c>
      <c r="CS46" s="686"/>
      <c r="CT46" s="686"/>
      <c r="CU46" s="686"/>
      <c r="CV46" s="686"/>
      <c r="CW46" s="686"/>
      <c r="CX46" s="686"/>
      <c r="CY46" s="687"/>
      <c r="CZ46" s="690">
        <v>7.3</v>
      </c>
      <c r="DA46" s="691"/>
      <c r="DB46" s="691"/>
      <c r="DC46" s="703"/>
      <c r="DD46" s="694">
        <v>291584</v>
      </c>
      <c r="DE46" s="686"/>
      <c r="DF46" s="686"/>
      <c r="DG46" s="686"/>
      <c r="DH46" s="686"/>
      <c r="DI46" s="686"/>
      <c r="DJ46" s="686"/>
      <c r="DK46" s="687"/>
      <c r="DL46" s="766"/>
      <c r="DM46" s="767"/>
      <c r="DN46" s="767"/>
      <c r="DO46" s="767"/>
      <c r="DP46" s="767"/>
      <c r="DQ46" s="767"/>
      <c r="DR46" s="767"/>
      <c r="DS46" s="767"/>
      <c r="DT46" s="767"/>
      <c r="DU46" s="767"/>
      <c r="DV46" s="768"/>
      <c r="DW46" s="769"/>
      <c r="DX46" s="770"/>
      <c r="DY46" s="770"/>
      <c r="DZ46" s="770"/>
      <c r="EA46" s="770"/>
      <c r="EB46" s="770"/>
      <c r="EC46" s="771"/>
    </row>
    <row r="47" spans="2:133" ht="11.25" customHeight="1" x14ac:dyDescent="0.15">
      <c r="B47" s="242" t="s">
        <v>360</v>
      </c>
      <c r="C47" s="239"/>
      <c r="D47" s="239"/>
      <c r="E47" s="239"/>
      <c r="F47" s="239"/>
      <c r="G47" s="239"/>
      <c r="H47" s="239"/>
      <c r="I47" s="239"/>
      <c r="J47" s="239"/>
      <c r="K47" s="239"/>
      <c r="L47" s="239"/>
      <c r="M47" s="239"/>
      <c r="N47" s="239"/>
      <c r="O47" s="239"/>
      <c r="P47" s="239"/>
      <c r="Q47" s="239"/>
      <c r="R47" s="239"/>
      <c r="S47" s="239"/>
      <c r="T47" s="239"/>
      <c r="U47" s="239"/>
      <c r="V47" s="239"/>
      <c r="W47" s="239"/>
      <c r="X47" s="239"/>
      <c r="Y47" s="239"/>
      <c r="Z47" s="239"/>
      <c r="AA47" s="239"/>
      <c r="AB47" s="239"/>
      <c r="AC47" s="239"/>
      <c r="AD47" s="239"/>
      <c r="AE47" s="239"/>
      <c r="AF47" s="239"/>
      <c r="AG47" s="239"/>
      <c r="AH47" s="239"/>
      <c r="AI47" s="239"/>
      <c r="AJ47" s="239"/>
      <c r="AK47" s="239"/>
      <c r="AL47" s="239"/>
      <c r="AM47" s="239"/>
      <c r="AN47" s="239"/>
      <c r="AO47" s="239"/>
      <c r="CD47" s="799"/>
      <c r="CE47" s="800"/>
      <c r="CF47" s="682" t="s">
        <v>361</v>
      </c>
      <c r="CG47" s="683"/>
      <c r="CH47" s="683"/>
      <c r="CI47" s="683"/>
      <c r="CJ47" s="683"/>
      <c r="CK47" s="683"/>
      <c r="CL47" s="683"/>
      <c r="CM47" s="683"/>
      <c r="CN47" s="683"/>
      <c r="CO47" s="683"/>
      <c r="CP47" s="683"/>
      <c r="CQ47" s="684"/>
      <c r="CR47" s="685">
        <v>883596</v>
      </c>
      <c r="CS47" s="721"/>
      <c r="CT47" s="721"/>
      <c r="CU47" s="721"/>
      <c r="CV47" s="721"/>
      <c r="CW47" s="721"/>
      <c r="CX47" s="721"/>
      <c r="CY47" s="722"/>
      <c r="CZ47" s="690">
        <v>3.3</v>
      </c>
      <c r="DA47" s="719"/>
      <c r="DB47" s="719"/>
      <c r="DC47" s="723"/>
      <c r="DD47" s="694">
        <v>36239</v>
      </c>
      <c r="DE47" s="721"/>
      <c r="DF47" s="721"/>
      <c r="DG47" s="721"/>
      <c r="DH47" s="721"/>
      <c r="DI47" s="721"/>
      <c r="DJ47" s="721"/>
      <c r="DK47" s="722"/>
      <c r="DL47" s="766"/>
      <c r="DM47" s="767"/>
      <c r="DN47" s="767"/>
      <c r="DO47" s="767"/>
      <c r="DP47" s="767"/>
      <c r="DQ47" s="767"/>
      <c r="DR47" s="767"/>
      <c r="DS47" s="767"/>
      <c r="DT47" s="767"/>
      <c r="DU47" s="767"/>
      <c r="DV47" s="768"/>
      <c r="DW47" s="769"/>
      <c r="DX47" s="770"/>
      <c r="DY47" s="770"/>
      <c r="DZ47" s="770"/>
      <c r="EA47" s="770"/>
      <c r="EB47" s="770"/>
      <c r="EC47" s="771"/>
    </row>
    <row r="48" spans="2:133" x14ac:dyDescent="0.15">
      <c r="B48" s="241"/>
      <c r="C48" s="240"/>
      <c r="D48" s="240"/>
      <c r="E48" s="240"/>
      <c r="F48" s="240"/>
      <c r="G48" s="240"/>
      <c r="H48" s="240"/>
      <c r="I48" s="240"/>
      <c r="J48" s="240"/>
      <c r="K48" s="240"/>
      <c r="L48" s="240"/>
      <c r="M48" s="240"/>
      <c r="N48" s="240"/>
      <c r="O48" s="240"/>
      <c r="P48" s="240"/>
      <c r="Q48" s="240"/>
      <c r="R48" s="240"/>
      <c r="S48" s="240"/>
      <c r="T48" s="240"/>
      <c r="U48" s="240"/>
      <c r="V48" s="240"/>
      <c r="W48" s="240"/>
      <c r="X48" s="240"/>
      <c r="Y48" s="240"/>
      <c r="Z48" s="240"/>
      <c r="AA48" s="240"/>
      <c r="AB48" s="240"/>
      <c r="AC48" s="240"/>
      <c r="AD48" s="240"/>
      <c r="AE48" s="240"/>
      <c r="AF48" s="240"/>
      <c r="AG48" s="240"/>
      <c r="AH48" s="240"/>
      <c r="AI48" s="240"/>
      <c r="AJ48" s="240"/>
      <c r="AK48" s="240"/>
      <c r="AL48" s="240"/>
      <c r="AM48" s="240"/>
      <c r="AN48" s="240"/>
      <c r="AO48" s="240"/>
      <c r="CD48" s="801"/>
      <c r="CE48" s="802"/>
      <c r="CF48" s="682" t="s">
        <v>362</v>
      </c>
      <c r="CG48" s="683"/>
      <c r="CH48" s="683"/>
      <c r="CI48" s="683"/>
      <c r="CJ48" s="683"/>
      <c r="CK48" s="683"/>
      <c r="CL48" s="683"/>
      <c r="CM48" s="683"/>
      <c r="CN48" s="683"/>
      <c r="CO48" s="683"/>
      <c r="CP48" s="683"/>
      <c r="CQ48" s="684"/>
      <c r="CR48" s="685" t="s">
        <v>236</v>
      </c>
      <c r="CS48" s="686"/>
      <c r="CT48" s="686"/>
      <c r="CU48" s="686"/>
      <c r="CV48" s="686"/>
      <c r="CW48" s="686"/>
      <c r="CX48" s="686"/>
      <c r="CY48" s="687"/>
      <c r="CZ48" s="690" t="s">
        <v>236</v>
      </c>
      <c r="DA48" s="691"/>
      <c r="DB48" s="691"/>
      <c r="DC48" s="703"/>
      <c r="DD48" s="694" t="s">
        <v>236</v>
      </c>
      <c r="DE48" s="686"/>
      <c r="DF48" s="686"/>
      <c r="DG48" s="686"/>
      <c r="DH48" s="686"/>
      <c r="DI48" s="686"/>
      <c r="DJ48" s="686"/>
      <c r="DK48" s="687"/>
      <c r="DL48" s="766"/>
      <c r="DM48" s="767"/>
      <c r="DN48" s="767"/>
      <c r="DO48" s="767"/>
      <c r="DP48" s="767"/>
      <c r="DQ48" s="767"/>
      <c r="DR48" s="767"/>
      <c r="DS48" s="767"/>
      <c r="DT48" s="767"/>
      <c r="DU48" s="767"/>
      <c r="DV48" s="768"/>
      <c r="DW48" s="769"/>
      <c r="DX48" s="770"/>
      <c r="DY48" s="770"/>
      <c r="DZ48" s="770"/>
      <c r="EA48" s="770"/>
      <c r="EB48" s="770"/>
      <c r="EC48" s="771"/>
    </row>
    <row r="49" spans="2:133" ht="11.25" customHeight="1" x14ac:dyDescent="0.15">
      <c r="B49" s="242"/>
      <c r="C49" s="239"/>
      <c r="D49" s="239"/>
      <c r="E49" s="239"/>
      <c r="F49" s="239"/>
      <c r="G49" s="239"/>
      <c r="H49" s="239"/>
      <c r="I49" s="239"/>
      <c r="J49" s="239"/>
      <c r="K49" s="239"/>
      <c r="L49" s="239"/>
      <c r="M49" s="239"/>
      <c r="N49" s="239"/>
      <c r="O49" s="239"/>
      <c r="P49" s="239"/>
      <c r="Q49" s="239"/>
      <c r="R49" s="239"/>
      <c r="S49" s="239"/>
      <c r="T49" s="239"/>
      <c r="U49" s="239"/>
      <c r="V49" s="239"/>
      <c r="W49" s="239"/>
      <c r="X49" s="239"/>
      <c r="Y49" s="239"/>
      <c r="Z49" s="239"/>
      <c r="AA49" s="239"/>
      <c r="AB49" s="239"/>
      <c r="AC49" s="239"/>
      <c r="AD49" s="239"/>
      <c r="AE49" s="239"/>
      <c r="AF49" s="239"/>
      <c r="AG49" s="239"/>
      <c r="AH49" s="239"/>
      <c r="AI49" s="239"/>
      <c r="AJ49" s="239"/>
      <c r="AK49" s="239"/>
      <c r="AL49" s="239"/>
      <c r="AM49" s="239"/>
      <c r="AN49" s="239"/>
      <c r="AO49" s="239"/>
      <c r="CD49" s="726" t="s">
        <v>363</v>
      </c>
      <c r="CE49" s="727"/>
      <c r="CF49" s="727"/>
      <c r="CG49" s="727"/>
      <c r="CH49" s="727"/>
      <c r="CI49" s="727"/>
      <c r="CJ49" s="727"/>
      <c r="CK49" s="727"/>
      <c r="CL49" s="727"/>
      <c r="CM49" s="727"/>
      <c r="CN49" s="727"/>
      <c r="CO49" s="727"/>
      <c r="CP49" s="727"/>
      <c r="CQ49" s="728"/>
      <c r="CR49" s="776">
        <v>26628013</v>
      </c>
      <c r="CS49" s="756"/>
      <c r="CT49" s="756"/>
      <c r="CU49" s="756"/>
      <c r="CV49" s="756"/>
      <c r="CW49" s="756"/>
      <c r="CX49" s="756"/>
      <c r="CY49" s="787"/>
      <c r="CZ49" s="781">
        <v>100</v>
      </c>
      <c r="DA49" s="788"/>
      <c r="DB49" s="788"/>
      <c r="DC49" s="789"/>
      <c r="DD49" s="790">
        <v>15464581</v>
      </c>
      <c r="DE49" s="756"/>
      <c r="DF49" s="756"/>
      <c r="DG49" s="756"/>
      <c r="DH49" s="756"/>
      <c r="DI49" s="756"/>
      <c r="DJ49" s="756"/>
      <c r="DK49" s="787"/>
      <c r="DL49" s="791"/>
      <c r="DM49" s="792"/>
      <c r="DN49" s="792"/>
      <c r="DO49" s="792"/>
      <c r="DP49" s="792"/>
      <c r="DQ49" s="792"/>
      <c r="DR49" s="792"/>
      <c r="DS49" s="792"/>
      <c r="DT49" s="792"/>
      <c r="DU49" s="792"/>
      <c r="DV49" s="793"/>
      <c r="DW49" s="794"/>
      <c r="DX49" s="795"/>
      <c r="DY49" s="795"/>
      <c r="DZ49" s="795"/>
      <c r="EA49" s="795"/>
      <c r="EB49" s="795"/>
      <c r="EC49" s="796"/>
    </row>
  </sheetData>
  <sheetProtection algorithmName="SHA-512" hashValue="SU0b3k7Xha/WX0tYumt2z++VPmUmUa1ri3Ma7OgZ4BG28aoOZGEABcsG/QuuMGPFQdnA9WUxsXb7rYNq1LbyKg==" saltValue="KF92/5ZH52IQXFQ9CHVVoQ==" spinCount="100000" sheet="1" objects="1" scenarios="1"/>
  <mergeCells count="611">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CF47:CQ47"/>
    <mergeCell ref="CR47:CY47"/>
    <mergeCell ref="CZ47:DC47"/>
    <mergeCell ref="DD47:DK47"/>
    <mergeCell ref="DL47:DV47"/>
    <mergeCell ref="DW47:EC47"/>
    <mergeCell ref="CF46:CQ46"/>
    <mergeCell ref="CR46:CY46"/>
    <mergeCell ref="CZ46:DC46"/>
    <mergeCell ref="DD46:DK46"/>
    <mergeCell ref="DL46:DV46"/>
    <mergeCell ref="DW46:EC46"/>
    <mergeCell ref="DW44:EC44"/>
    <mergeCell ref="CF45:CQ45"/>
    <mergeCell ref="CR45:CY45"/>
    <mergeCell ref="CZ45:DC45"/>
    <mergeCell ref="DD45:DK45"/>
    <mergeCell ref="DL45:DV45"/>
    <mergeCell ref="DW45:EC45"/>
    <mergeCell ref="CZ43:DC43"/>
    <mergeCell ref="DD43:DK43"/>
    <mergeCell ref="DL43:DV43"/>
    <mergeCell ref="DW43:EC43"/>
    <mergeCell ref="CF44:CQ44"/>
    <mergeCell ref="CR44:CY44"/>
    <mergeCell ref="CZ44:DC44"/>
    <mergeCell ref="DD44:DK44"/>
    <mergeCell ref="DL44:DV44"/>
    <mergeCell ref="B43:Q43"/>
    <mergeCell ref="R43:Y43"/>
    <mergeCell ref="Z43:AC43"/>
    <mergeCell ref="AD43:AK43"/>
    <mergeCell ref="AL43:AO43"/>
    <mergeCell ref="CD43:CQ43"/>
    <mergeCell ref="CR43:CY43"/>
    <mergeCell ref="AZ42:BF42"/>
    <mergeCell ref="BM42:BU42"/>
    <mergeCell ref="BV42:CB42"/>
    <mergeCell ref="CD42:CQ42"/>
    <mergeCell ref="CR42:CY42"/>
    <mergeCell ref="B42:Q42"/>
    <mergeCell ref="R42:Y42"/>
    <mergeCell ref="Z42:AC42"/>
    <mergeCell ref="AD42:AK42"/>
    <mergeCell ref="AL42:AO42"/>
    <mergeCell ref="AQ42:AY42"/>
    <mergeCell ref="BG38:BU38"/>
    <mergeCell ref="DW40:EC40"/>
    <mergeCell ref="B41:Q41"/>
    <mergeCell ref="R41:Y41"/>
    <mergeCell ref="Z41:AC41"/>
    <mergeCell ref="AD41:AK41"/>
    <mergeCell ref="AL41:AO41"/>
    <mergeCell ref="AQ41:AY41"/>
    <mergeCell ref="AZ41:BF41"/>
    <mergeCell ref="BM41:BU41"/>
    <mergeCell ref="BV41:CB41"/>
    <mergeCell ref="BV40:CB40"/>
    <mergeCell ref="CD40:CQ40"/>
    <mergeCell ref="CR40:CY40"/>
    <mergeCell ref="CZ40:DC40"/>
    <mergeCell ref="DD40:DK40"/>
    <mergeCell ref="DL40:DV40"/>
    <mergeCell ref="B40:Q40"/>
    <mergeCell ref="R40:Y40"/>
    <mergeCell ref="Z40:AC40"/>
    <mergeCell ref="AD40:AK40"/>
    <mergeCell ref="AL40:AO40"/>
    <mergeCell ref="AQ40:AY40"/>
    <mergeCell ref="AZ40:BF40"/>
    <mergeCell ref="DL38:DV38"/>
    <mergeCell ref="DW38:EC38"/>
    <mergeCell ref="BV38:CB38"/>
    <mergeCell ref="CD38:CQ38"/>
    <mergeCell ref="CR38:CY38"/>
    <mergeCell ref="CZ38:DC38"/>
    <mergeCell ref="DD38:DK38"/>
    <mergeCell ref="DW39:EC39"/>
    <mergeCell ref="BV39:CB39"/>
    <mergeCell ref="CD39:CQ39"/>
    <mergeCell ref="CR39:CY39"/>
    <mergeCell ref="CZ39:DC39"/>
    <mergeCell ref="DD39:DK39"/>
    <mergeCell ref="DL39:DV39"/>
    <mergeCell ref="CD41:CQ41"/>
    <mergeCell ref="CR41:CY41"/>
    <mergeCell ref="CZ41:DC41"/>
    <mergeCell ref="DD41:DK41"/>
    <mergeCell ref="DL41:DV41"/>
    <mergeCell ref="DW41:EC41"/>
    <mergeCell ref="B39:Q39"/>
    <mergeCell ref="R39:Y39"/>
    <mergeCell ref="Z39:AC39"/>
    <mergeCell ref="AD39:AK39"/>
    <mergeCell ref="AL39:AO39"/>
    <mergeCell ref="AQ39:AY39"/>
    <mergeCell ref="AZ39:BF39"/>
    <mergeCell ref="BG39:BU39"/>
    <mergeCell ref="BM40:BU40"/>
    <mergeCell ref="BG40:BK42"/>
    <mergeCell ref="DD42:DK42"/>
    <mergeCell ref="DL42:DV42"/>
    <mergeCell ref="DW42:EC42"/>
    <mergeCell ref="CZ42:DC42"/>
    <mergeCell ref="B35:Q35"/>
    <mergeCell ref="R35:Y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Z37:AC37"/>
    <mergeCell ref="AD37:AK37"/>
    <mergeCell ref="AL37:AO37"/>
    <mergeCell ref="AQ37:AY37"/>
    <mergeCell ref="B36:Q36"/>
    <mergeCell ref="R36:Y36"/>
    <mergeCell ref="Z36:AC36"/>
    <mergeCell ref="AD36:AK36"/>
    <mergeCell ref="AL36:AO36"/>
    <mergeCell ref="AQ36:AY36"/>
    <mergeCell ref="AZ36:BF36"/>
    <mergeCell ref="BG36:BU36"/>
    <mergeCell ref="BV36:CB36"/>
    <mergeCell ref="CD36:CQ36"/>
    <mergeCell ref="CR36:CY36"/>
    <mergeCell ref="CZ36:DC36"/>
    <mergeCell ref="DD36:DK36"/>
    <mergeCell ref="DL36:DV36"/>
    <mergeCell ref="DW36:EC36"/>
    <mergeCell ref="DW35:EC35"/>
    <mergeCell ref="CD35:CQ35"/>
    <mergeCell ref="CR35:CY35"/>
    <mergeCell ref="CZ35:DC35"/>
    <mergeCell ref="DD35:DK35"/>
    <mergeCell ref="DL35:DV35"/>
    <mergeCell ref="Z35:AC35"/>
    <mergeCell ref="AD35:AK35"/>
    <mergeCell ref="AL35:AO35"/>
    <mergeCell ref="AQ35:BF35"/>
    <mergeCell ref="CD34:CQ34"/>
    <mergeCell ref="CR34:CY34"/>
    <mergeCell ref="BG35:CB35"/>
    <mergeCell ref="CZ34:DC34"/>
    <mergeCell ref="DD34:DK34"/>
    <mergeCell ref="DW34:EC34"/>
    <mergeCell ref="CR33:CY33"/>
    <mergeCell ref="CZ33:DC33"/>
    <mergeCell ref="DD33:DK33"/>
    <mergeCell ref="DL33:DV33"/>
    <mergeCell ref="DW33:EC33"/>
    <mergeCell ref="B34:Q34"/>
    <mergeCell ref="R34:Y34"/>
    <mergeCell ref="Z34:AC34"/>
    <mergeCell ref="AD34:AK34"/>
    <mergeCell ref="AL34:AO34"/>
    <mergeCell ref="AX33:BF33"/>
    <mergeCell ref="BG33:BL33"/>
    <mergeCell ref="BM33:BQ33"/>
    <mergeCell ref="BR33:BW33"/>
    <mergeCell ref="BX33:CB33"/>
    <mergeCell ref="CD33:CQ33"/>
    <mergeCell ref="B33:Q33"/>
    <mergeCell ref="R33:Y33"/>
    <mergeCell ref="Z33:AC33"/>
    <mergeCell ref="AD33:AK33"/>
    <mergeCell ref="AL33:AO33"/>
    <mergeCell ref="DL34:DV34"/>
    <mergeCell ref="B30:Q30"/>
    <mergeCell ref="R30:Y30"/>
    <mergeCell ref="Z30:AC30"/>
    <mergeCell ref="AD30:AK30"/>
    <mergeCell ref="AL30:AO30"/>
    <mergeCell ref="CR32:CY32"/>
    <mergeCell ref="CZ32:DC32"/>
    <mergeCell ref="DD32:DK32"/>
    <mergeCell ref="DL32:DV32"/>
    <mergeCell ref="BX32:CB32"/>
    <mergeCell ref="CF32:CQ32"/>
    <mergeCell ref="AX31:BF31"/>
    <mergeCell ref="BG31:BL31"/>
    <mergeCell ref="BM31:BQ31"/>
    <mergeCell ref="BR31:BW31"/>
    <mergeCell ref="CR31:CY31"/>
    <mergeCell ref="AX32:BF32"/>
    <mergeCell ref="BG32:BL32"/>
    <mergeCell ref="BM32:BQ32"/>
    <mergeCell ref="BR32:BW32"/>
    <mergeCell ref="B31:Q31"/>
    <mergeCell ref="R31:Y31"/>
    <mergeCell ref="Z31:AC31"/>
    <mergeCell ref="CZ31:DC31"/>
    <mergeCell ref="Z32:AC32"/>
    <mergeCell ref="AD32:AK32"/>
    <mergeCell ref="AL32:AO32"/>
    <mergeCell ref="DW32:EC32"/>
    <mergeCell ref="BR30:CB30"/>
    <mergeCell ref="CF30:CQ30"/>
    <mergeCell ref="CR30:CY30"/>
    <mergeCell ref="CZ30:DC30"/>
    <mergeCell ref="DD30:DK30"/>
    <mergeCell ref="DL30:DV30"/>
    <mergeCell ref="AP30:BF30"/>
    <mergeCell ref="BG30:BQ30"/>
    <mergeCell ref="DD31:DK31"/>
    <mergeCell ref="DL31:DV31"/>
    <mergeCell ref="DW31:EC31"/>
    <mergeCell ref="BX31:CB31"/>
    <mergeCell ref="CF31:CQ31"/>
    <mergeCell ref="AD31:AK31"/>
    <mergeCell ref="AL31:AO31"/>
    <mergeCell ref="AP31:AS33"/>
    <mergeCell ref="AT31:AT33"/>
    <mergeCell ref="DW30:EC30"/>
    <mergeCell ref="CZ28:DC28"/>
    <mergeCell ref="B28:Q28"/>
    <mergeCell ref="R28:Y28"/>
    <mergeCell ref="Z28:AC28"/>
    <mergeCell ref="AD28:AK28"/>
    <mergeCell ref="AL28:AO28"/>
    <mergeCell ref="AP28:BF28"/>
    <mergeCell ref="CF29:CQ29"/>
    <mergeCell ref="CR29:CY29"/>
    <mergeCell ref="CZ29:DC29"/>
    <mergeCell ref="B29:Q29"/>
    <mergeCell ref="R29:Y29"/>
    <mergeCell ref="Z29:AC29"/>
    <mergeCell ref="AD29:AK29"/>
    <mergeCell ref="AL29:AO29"/>
    <mergeCell ref="AP29:BF29"/>
    <mergeCell ref="BG29:BN29"/>
    <mergeCell ref="BG28:BN28"/>
    <mergeCell ref="BO28:BR28"/>
    <mergeCell ref="DW29:EC29"/>
    <mergeCell ref="CD29:CE32"/>
    <mergeCell ref="B32:Q32"/>
    <mergeCell ref="R32:Y32"/>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BO29:BR29"/>
    <mergeCell ref="BS29:CB29"/>
    <mergeCell ref="DW28:EC28"/>
    <mergeCell ref="BS28:CB28"/>
    <mergeCell ref="CD28:CQ28"/>
    <mergeCell ref="CR28:CY28"/>
    <mergeCell ref="DL25:DV25"/>
    <mergeCell ref="DW27:EC27"/>
    <mergeCell ref="DW26:EC26"/>
    <mergeCell ref="BS26:CB26"/>
    <mergeCell ref="CD26:CQ26"/>
    <mergeCell ref="CR26:CY26"/>
    <mergeCell ref="CZ26:DC26"/>
    <mergeCell ref="DD26:DK26"/>
    <mergeCell ref="DL26:DV26"/>
    <mergeCell ref="DD29:DK29"/>
    <mergeCell ref="DL29:DV29"/>
    <mergeCell ref="B27:Q27"/>
    <mergeCell ref="R27:Y27"/>
    <mergeCell ref="Z27:AC27"/>
    <mergeCell ref="AD27:AK27"/>
    <mergeCell ref="AL27:AO27"/>
    <mergeCell ref="AP27:BF27"/>
    <mergeCell ref="BG27:BN27"/>
    <mergeCell ref="BO27:BR27"/>
    <mergeCell ref="BS27:CB27"/>
    <mergeCell ref="B26:Q26"/>
    <mergeCell ref="BO25:BR25"/>
    <mergeCell ref="CD25:CQ25"/>
    <mergeCell ref="CR25:CY25"/>
    <mergeCell ref="CZ25:DC25"/>
    <mergeCell ref="DD25:DK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BS25:CB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CD21:CQ21"/>
    <mergeCell ref="CR21:CY21"/>
    <mergeCell ref="CZ21:DC21"/>
    <mergeCell ref="DD21:DP21"/>
    <mergeCell ref="CD23:CQ23"/>
    <mergeCell ref="CR23:CY23"/>
    <mergeCell ref="CZ23:DC23"/>
    <mergeCell ref="DD23:DK23"/>
    <mergeCell ref="DL23:DV23"/>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18:CQ18"/>
    <mergeCell ref="CR18:CY18"/>
    <mergeCell ref="CZ18:DC18"/>
    <mergeCell ref="DD18:DP18"/>
    <mergeCell ref="CD19:CQ19"/>
    <mergeCell ref="CR19:CY19"/>
    <mergeCell ref="CZ19:DC19"/>
    <mergeCell ref="DD19:DP19"/>
    <mergeCell ref="DQ19:EC19"/>
    <mergeCell ref="B19:Q19"/>
    <mergeCell ref="R19:Y19"/>
    <mergeCell ref="Z19:AC19"/>
    <mergeCell ref="AD19:AK19"/>
    <mergeCell ref="AL19:AO19"/>
    <mergeCell ref="AP19:BF19"/>
    <mergeCell ref="BG19:BN19"/>
    <mergeCell ref="BO19:BR19"/>
    <mergeCell ref="BS19:CB19"/>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CD15:CQ15"/>
    <mergeCell ref="CR15:CY15"/>
    <mergeCell ref="CZ15:DC15"/>
    <mergeCell ref="DD15:DP15"/>
    <mergeCell ref="CD16:CQ16"/>
    <mergeCell ref="CR16:CY16"/>
    <mergeCell ref="CZ16:DC16"/>
    <mergeCell ref="DD16:DP16"/>
    <mergeCell ref="DQ16:EC16"/>
    <mergeCell ref="B16:Q16"/>
    <mergeCell ref="R16:Y16"/>
    <mergeCell ref="Z16:AC16"/>
    <mergeCell ref="AD16:AK16"/>
    <mergeCell ref="AL16:AO16"/>
    <mergeCell ref="AP16:BF16"/>
    <mergeCell ref="BG16:BN16"/>
    <mergeCell ref="BO16:BR16"/>
    <mergeCell ref="BS16:CB16"/>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CD12:CQ12"/>
    <mergeCell ref="CR12:CY12"/>
    <mergeCell ref="CZ12:DC12"/>
    <mergeCell ref="DD12:DP12"/>
    <mergeCell ref="CD13:CQ13"/>
    <mergeCell ref="CR13:CY13"/>
    <mergeCell ref="CZ13:DC13"/>
    <mergeCell ref="DD13:DP13"/>
    <mergeCell ref="DQ13:EC13"/>
    <mergeCell ref="B13:Q13"/>
    <mergeCell ref="R13:Y13"/>
    <mergeCell ref="Z13:AC13"/>
    <mergeCell ref="AD13:AK13"/>
    <mergeCell ref="AL13:AO13"/>
    <mergeCell ref="AP13:BF13"/>
    <mergeCell ref="BG13:BN13"/>
    <mergeCell ref="BO13:BR13"/>
    <mergeCell ref="BS13:CB13"/>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CD9:CQ9"/>
    <mergeCell ref="CR9:CY9"/>
    <mergeCell ref="CZ9:DC9"/>
    <mergeCell ref="DD9:DP9"/>
    <mergeCell ref="CD10:CQ10"/>
    <mergeCell ref="CR10:CY10"/>
    <mergeCell ref="CZ10:DC10"/>
    <mergeCell ref="DD10:DP10"/>
    <mergeCell ref="DQ10:EC10"/>
    <mergeCell ref="B10:Q10"/>
    <mergeCell ref="R10:Y10"/>
    <mergeCell ref="Z10:AC10"/>
    <mergeCell ref="AD10:AK10"/>
    <mergeCell ref="AL10:AO10"/>
    <mergeCell ref="AP10:BF10"/>
    <mergeCell ref="BG10:BN10"/>
    <mergeCell ref="BO10:BR10"/>
    <mergeCell ref="BS10:CB10"/>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CD6:CQ6"/>
    <mergeCell ref="CR6:CY6"/>
    <mergeCell ref="CZ6:DC6"/>
    <mergeCell ref="DD6:DP6"/>
    <mergeCell ref="CD7:CQ7"/>
    <mergeCell ref="CR7:CY7"/>
    <mergeCell ref="CZ7:DC7"/>
    <mergeCell ref="DD7:DP7"/>
    <mergeCell ref="DQ7:EC7"/>
    <mergeCell ref="B7:Q7"/>
    <mergeCell ref="R7:Y7"/>
    <mergeCell ref="Z7:AC7"/>
    <mergeCell ref="AD7:AK7"/>
    <mergeCell ref="AL7:AO7"/>
    <mergeCell ref="AP7:BF7"/>
    <mergeCell ref="BG7:BN7"/>
    <mergeCell ref="BO7:BR7"/>
    <mergeCell ref="BS7:CB7"/>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s>
  <phoneticPr fontId="2"/>
  <printOptions horizontalCentered="1"/>
  <pageMargins left="0" right="0" top="0.39370078740157483" bottom="0.39370078740157483" header="0.19685039370078741" footer="0.19685039370078741"/>
  <pageSetup paperSize="9" scale="67"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5"/>
  <sheetViews>
    <sheetView zoomScale="80" zoomScaleNormal="80" zoomScaleSheetLayoutView="70" workbookViewId="0"/>
  </sheetViews>
  <sheetFormatPr defaultColWidth="0" defaultRowHeight="13.5" zeroHeight="1" x14ac:dyDescent="0.15"/>
  <cols>
    <col min="1" max="130" width="2.75" style="291" customWidth="1"/>
    <col min="131" max="131" width="1.625" style="291" customWidth="1"/>
    <col min="132" max="16384" width="9" style="291" hidden="1"/>
  </cols>
  <sheetData>
    <row r="1" spans="1:131" s="249" customFormat="1" ht="11.25" customHeight="1" thickBot="1" x14ac:dyDescent="0.2">
      <c r="A1" s="244"/>
      <c r="B1" s="244"/>
      <c r="C1" s="244"/>
      <c r="D1" s="244"/>
      <c r="E1" s="244"/>
      <c r="F1" s="244"/>
      <c r="G1" s="244"/>
      <c r="H1" s="244"/>
      <c r="I1" s="244"/>
      <c r="J1" s="244"/>
      <c r="K1" s="244"/>
      <c r="L1" s="244"/>
      <c r="M1" s="244"/>
      <c r="N1" s="245"/>
      <c r="O1" s="245"/>
      <c r="P1" s="245"/>
      <c r="Q1" s="245"/>
      <c r="R1" s="245"/>
      <c r="S1" s="245"/>
      <c r="T1" s="245"/>
      <c r="U1" s="245"/>
      <c r="V1" s="245"/>
      <c r="W1" s="245"/>
      <c r="X1" s="245"/>
      <c r="Y1" s="245"/>
      <c r="Z1" s="245"/>
      <c r="AA1" s="245"/>
      <c r="AB1" s="245"/>
      <c r="AC1" s="245"/>
      <c r="AD1" s="245"/>
      <c r="AE1" s="245"/>
      <c r="AF1" s="245"/>
      <c r="AG1" s="245"/>
      <c r="AH1" s="245"/>
      <c r="AI1" s="245"/>
      <c r="AJ1" s="245"/>
      <c r="AK1" s="245"/>
      <c r="AL1" s="245"/>
      <c r="AM1" s="245"/>
      <c r="AN1" s="245"/>
      <c r="AO1" s="245"/>
      <c r="AP1" s="245"/>
      <c r="AQ1" s="245"/>
      <c r="AR1" s="245"/>
      <c r="AS1" s="245"/>
      <c r="AT1" s="245"/>
      <c r="AU1" s="245"/>
      <c r="AV1" s="245"/>
      <c r="AW1" s="245"/>
      <c r="AX1" s="245"/>
      <c r="AY1" s="245"/>
      <c r="AZ1" s="245"/>
      <c r="BA1" s="245"/>
      <c r="BB1" s="245"/>
      <c r="BC1" s="245"/>
      <c r="BD1" s="245"/>
      <c r="BE1" s="245"/>
      <c r="BF1" s="245"/>
      <c r="BG1" s="245"/>
      <c r="BH1" s="245"/>
      <c r="BI1" s="245"/>
      <c r="BJ1" s="245"/>
      <c r="BK1" s="245"/>
      <c r="BL1" s="245"/>
      <c r="BM1" s="245"/>
      <c r="BN1" s="245"/>
      <c r="BO1" s="245"/>
      <c r="BP1" s="245"/>
      <c r="BQ1" s="245"/>
      <c r="BR1" s="245"/>
      <c r="BS1" s="245"/>
      <c r="BT1" s="245"/>
      <c r="BU1" s="245"/>
      <c r="BV1" s="245"/>
      <c r="BW1" s="245"/>
      <c r="BX1" s="245"/>
      <c r="BY1" s="245"/>
      <c r="BZ1" s="245"/>
      <c r="CA1" s="245"/>
      <c r="CB1" s="245"/>
      <c r="CC1" s="245"/>
      <c r="CD1" s="245"/>
      <c r="CE1" s="245"/>
      <c r="CF1" s="245"/>
      <c r="CG1" s="245"/>
      <c r="CH1" s="245"/>
      <c r="CI1" s="245"/>
      <c r="CJ1" s="245"/>
      <c r="CK1" s="245"/>
      <c r="CL1" s="245"/>
      <c r="CM1" s="245"/>
      <c r="CN1" s="245"/>
      <c r="CO1" s="245"/>
      <c r="CP1" s="245"/>
      <c r="CQ1" s="245"/>
      <c r="CR1" s="245"/>
      <c r="CS1" s="245"/>
      <c r="CT1" s="245"/>
      <c r="CU1" s="245"/>
      <c r="CV1" s="245"/>
      <c r="CW1" s="245"/>
      <c r="CX1" s="245"/>
      <c r="CY1" s="245"/>
      <c r="CZ1" s="245"/>
      <c r="DA1" s="245"/>
      <c r="DB1" s="245"/>
      <c r="DC1" s="245"/>
      <c r="DD1" s="245"/>
      <c r="DE1" s="245"/>
      <c r="DF1" s="245"/>
      <c r="DG1" s="245"/>
      <c r="DH1" s="245"/>
      <c r="DI1" s="245"/>
      <c r="DJ1" s="245"/>
      <c r="DK1" s="245"/>
      <c r="DL1" s="245"/>
      <c r="DM1" s="245"/>
      <c r="DN1" s="245"/>
      <c r="DO1" s="245"/>
      <c r="DP1" s="246"/>
      <c r="DQ1" s="247"/>
      <c r="DR1" s="247"/>
      <c r="DS1" s="247"/>
      <c r="DT1" s="247"/>
      <c r="DU1" s="247"/>
      <c r="DV1" s="247"/>
      <c r="DW1" s="247"/>
      <c r="DX1" s="247"/>
      <c r="DY1" s="247"/>
      <c r="DZ1" s="247"/>
      <c r="EA1" s="248"/>
    </row>
    <row r="2" spans="1:131" s="253" customFormat="1" ht="26.25" customHeight="1" thickBot="1" x14ac:dyDescent="0.2">
      <c r="A2" s="250" t="s">
        <v>364</v>
      </c>
      <c r="B2" s="251"/>
      <c r="C2" s="251"/>
      <c r="D2" s="251"/>
      <c r="E2" s="251"/>
      <c r="F2" s="251"/>
      <c r="G2" s="251"/>
      <c r="H2" s="251"/>
      <c r="I2" s="251"/>
      <c r="J2" s="251"/>
      <c r="K2" s="251"/>
      <c r="L2" s="251"/>
      <c r="M2" s="251"/>
      <c r="N2" s="251"/>
      <c r="O2" s="251"/>
      <c r="P2" s="251"/>
      <c r="Q2" s="251"/>
      <c r="R2" s="251"/>
      <c r="S2" s="251"/>
      <c r="T2" s="251"/>
      <c r="U2" s="251"/>
      <c r="V2" s="251"/>
      <c r="W2" s="251"/>
      <c r="X2" s="251"/>
      <c r="Y2" s="251"/>
      <c r="Z2" s="251"/>
      <c r="AA2" s="251"/>
      <c r="AB2" s="251"/>
      <c r="AC2" s="251"/>
      <c r="AD2" s="251"/>
      <c r="AE2" s="251"/>
      <c r="AF2" s="251"/>
      <c r="AG2" s="251"/>
      <c r="AH2" s="251"/>
      <c r="AI2" s="251"/>
      <c r="AJ2" s="251"/>
      <c r="AK2" s="251"/>
      <c r="AL2" s="251"/>
      <c r="AM2" s="251"/>
      <c r="AN2" s="251"/>
      <c r="AO2" s="251"/>
      <c r="AP2" s="251"/>
      <c r="AQ2" s="251"/>
      <c r="AR2" s="251"/>
      <c r="AS2" s="251"/>
      <c r="AT2" s="251"/>
      <c r="AU2" s="251"/>
      <c r="AV2" s="251"/>
      <c r="AW2" s="251"/>
      <c r="AX2" s="251"/>
      <c r="AY2" s="251"/>
      <c r="AZ2" s="251"/>
      <c r="BA2" s="251"/>
      <c r="BB2" s="251"/>
      <c r="BC2" s="251"/>
      <c r="BD2" s="251"/>
      <c r="BE2" s="251"/>
      <c r="BF2" s="251"/>
      <c r="BG2" s="251"/>
      <c r="BH2" s="251"/>
      <c r="BI2" s="251"/>
      <c r="BJ2" s="251"/>
      <c r="BK2" s="251"/>
      <c r="BL2" s="251"/>
      <c r="BM2" s="251"/>
      <c r="BN2" s="251"/>
      <c r="BO2" s="251"/>
      <c r="BP2" s="251"/>
      <c r="BQ2" s="251"/>
      <c r="BR2" s="251"/>
      <c r="BS2" s="251"/>
      <c r="BT2" s="251"/>
      <c r="BU2" s="251"/>
      <c r="BV2" s="251"/>
      <c r="BW2" s="251"/>
      <c r="BX2" s="251"/>
      <c r="BY2" s="251"/>
      <c r="BZ2" s="251"/>
      <c r="CA2" s="251"/>
      <c r="CB2" s="251"/>
      <c r="CC2" s="251"/>
      <c r="CD2" s="251"/>
      <c r="CE2" s="251"/>
      <c r="CF2" s="251"/>
      <c r="CG2" s="251"/>
      <c r="CH2" s="251"/>
      <c r="CI2" s="251"/>
      <c r="CJ2" s="251"/>
      <c r="CK2" s="251"/>
      <c r="CL2" s="251"/>
      <c r="CM2" s="251"/>
      <c r="CN2" s="251"/>
      <c r="CO2" s="251"/>
      <c r="CP2" s="251"/>
      <c r="CQ2" s="251"/>
      <c r="CR2" s="251"/>
      <c r="CS2" s="251"/>
      <c r="CT2" s="251"/>
      <c r="CU2" s="251"/>
      <c r="CV2" s="251"/>
      <c r="CW2" s="251"/>
      <c r="CX2" s="251"/>
      <c r="CY2" s="251"/>
      <c r="CZ2" s="251"/>
      <c r="DA2" s="251"/>
      <c r="DB2" s="251"/>
      <c r="DC2" s="251"/>
      <c r="DD2" s="251"/>
      <c r="DE2" s="251"/>
      <c r="DF2" s="251"/>
      <c r="DG2" s="251"/>
      <c r="DH2" s="251"/>
      <c r="DI2" s="251"/>
      <c r="DJ2" s="864" t="s">
        <v>365</v>
      </c>
      <c r="DK2" s="865"/>
      <c r="DL2" s="865"/>
      <c r="DM2" s="865"/>
      <c r="DN2" s="865"/>
      <c r="DO2" s="866"/>
      <c r="DP2" s="251"/>
      <c r="DQ2" s="864" t="s">
        <v>366</v>
      </c>
      <c r="DR2" s="865"/>
      <c r="DS2" s="865"/>
      <c r="DT2" s="865"/>
      <c r="DU2" s="865"/>
      <c r="DV2" s="865"/>
      <c r="DW2" s="865"/>
      <c r="DX2" s="865"/>
      <c r="DY2" s="865"/>
      <c r="DZ2" s="866"/>
      <c r="EA2" s="252"/>
    </row>
    <row r="3" spans="1:131" s="249" customFormat="1" ht="11.25" customHeight="1" x14ac:dyDescent="0.15">
      <c r="A3" s="245"/>
      <c r="B3" s="245"/>
      <c r="C3" s="245"/>
      <c r="D3" s="245"/>
      <c r="E3" s="245"/>
      <c r="F3" s="245"/>
      <c r="G3" s="245"/>
      <c r="H3" s="245"/>
      <c r="I3" s="245"/>
      <c r="J3" s="245"/>
      <c r="K3" s="245"/>
      <c r="L3" s="245"/>
      <c r="M3" s="245"/>
      <c r="N3" s="245"/>
      <c r="O3" s="245"/>
      <c r="P3" s="245"/>
      <c r="Q3" s="245"/>
      <c r="R3" s="245"/>
      <c r="S3" s="245"/>
      <c r="T3" s="245"/>
      <c r="U3" s="245"/>
      <c r="V3" s="245"/>
      <c r="W3" s="245"/>
      <c r="X3" s="245"/>
      <c r="Y3" s="245"/>
      <c r="Z3" s="245"/>
      <c r="AA3" s="245"/>
      <c r="AB3" s="245"/>
      <c r="AC3" s="245"/>
      <c r="AD3" s="245"/>
      <c r="AE3" s="245"/>
      <c r="AF3" s="245"/>
      <c r="AG3" s="245"/>
      <c r="AH3" s="245"/>
      <c r="AI3" s="245"/>
      <c r="AJ3" s="245"/>
      <c r="AK3" s="245"/>
      <c r="AL3" s="245"/>
      <c r="AM3" s="245"/>
      <c r="AN3" s="245"/>
      <c r="AO3" s="245"/>
      <c r="AP3" s="245"/>
      <c r="AQ3" s="245"/>
      <c r="AR3" s="245"/>
      <c r="AS3" s="245"/>
      <c r="AT3" s="245"/>
      <c r="AU3" s="245"/>
      <c r="AV3" s="245"/>
      <c r="AW3" s="245"/>
      <c r="AX3" s="245"/>
      <c r="AY3" s="245"/>
      <c r="AZ3" s="245"/>
      <c r="BA3" s="245"/>
      <c r="BB3" s="245"/>
      <c r="BC3" s="245"/>
      <c r="BD3" s="245"/>
      <c r="BE3" s="245"/>
      <c r="BF3" s="245"/>
      <c r="BG3" s="245"/>
      <c r="BH3" s="245"/>
      <c r="BI3" s="245"/>
      <c r="BJ3" s="245"/>
      <c r="BK3" s="245"/>
      <c r="BL3" s="245"/>
      <c r="BM3" s="245"/>
      <c r="BN3" s="245"/>
      <c r="BO3" s="245"/>
      <c r="BP3" s="245"/>
      <c r="BQ3" s="245"/>
      <c r="BR3" s="245"/>
      <c r="BS3" s="245"/>
      <c r="BT3" s="245"/>
      <c r="BU3" s="245"/>
      <c r="BV3" s="245"/>
      <c r="BW3" s="245"/>
      <c r="BX3" s="245"/>
      <c r="BY3" s="245"/>
      <c r="BZ3" s="245"/>
      <c r="CA3" s="245"/>
      <c r="CB3" s="245"/>
      <c r="CC3" s="245"/>
      <c r="CD3" s="245"/>
      <c r="CE3" s="245"/>
      <c r="CF3" s="245"/>
      <c r="CG3" s="245"/>
      <c r="CH3" s="245"/>
      <c r="CI3" s="245"/>
      <c r="CJ3" s="245"/>
      <c r="CK3" s="245"/>
      <c r="CL3" s="245"/>
      <c r="CM3" s="245"/>
      <c r="CN3" s="245"/>
      <c r="CO3" s="245"/>
      <c r="CP3" s="245"/>
      <c r="CQ3" s="245"/>
      <c r="CR3" s="245"/>
      <c r="CS3" s="245"/>
      <c r="CT3" s="245"/>
      <c r="CU3" s="245"/>
      <c r="CV3" s="245"/>
      <c r="CW3" s="245"/>
      <c r="CX3" s="245"/>
      <c r="CY3" s="245"/>
      <c r="CZ3" s="245"/>
      <c r="DA3" s="245"/>
      <c r="DB3" s="245"/>
      <c r="DC3" s="245"/>
      <c r="DD3" s="245"/>
      <c r="DE3" s="245"/>
      <c r="DF3" s="245"/>
      <c r="DG3" s="245"/>
      <c r="DH3" s="245"/>
      <c r="DI3" s="245"/>
      <c r="DJ3" s="245"/>
      <c r="DK3" s="245"/>
      <c r="DL3" s="245"/>
      <c r="DM3" s="245"/>
      <c r="DN3" s="245"/>
      <c r="DO3" s="245"/>
      <c r="DP3" s="245"/>
      <c r="DQ3" s="245"/>
      <c r="DR3" s="245"/>
      <c r="DS3" s="245"/>
      <c r="DT3" s="245"/>
      <c r="DU3" s="245"/>
      <c r="DV3" s="245"/>
      <c r="DW3" s="245"/>
      <c r="DX3" s="245"/>
      <c r="DY3" s="245"/>
      <c r="DZ3" s="245"/>
      <c r="EA3" s="248"/>
    </row>
    <row r="4" spans="1:131" s="257" customFormat="1" ht="26.25" customHeight="1" thickBot="1" x14ac:dyDescent="0.2">
      <c r="A4" s="867" t="s">
        <v>367</v>
      </c>
      <c r="B4" s="867"/>
      <c r="C4" s="867"/>
      <c r="D4" s="867"/>
      <c r="E4" s="867"/>
      <c r="F4" s="867"/>
      <c r="G4" s="867"/>
      <c r="H4" s="867"/>
      <c r="I4" s="867"/>
      <c r="J4" s="867"/>
      <c r="K4" s="867"/>
      <c r="L4" s="867"/>
      <c r="M4" s="867"/>
      <c r="N4" s="867"/>
      <c r="O4" s="867"/>
      <c r="P4" s="867"/>
      <c r="Q4" s="867"/>
      <c r="R4" s="867"/>
      <c r="S4" s="867"/>
      <c r="T4" s="867"/>
      <c r="U4" s="867"/>
      <c r="V4" s="867"/>
      <c r="W4" s="867"/>
      <c r="X4" s="867"/>
      <c r="Y4" s="867"/>
      <c r="Z4" s="867"/>
      <c r="AA4" s="867"/>
      <c r="AB4" s="867"/>
      <c r="AC4" s="867"/>
      <c r="AD4" s="867"/>
      <c r="AE4" s="867"/>
      <c r="AF4" s="867"/>
      <c r="AG4" s="867"/>
      <c r="AH4" s="867"/>
      <c r="AI4" s="867"/>
      <c r="AJ4" s="867"/>
      <c r="AK4" s="867"/>
      <c r="AL4" s="867"/>
      <c r="AM4" s="867"/>
      <c r="AN4" s="867"/>
      <c r="AO4" s="867"/>
      <c r="AP4" s="867"/>
      <c r="AQ4" s="867"/>
      <c r="AR4" s="867"/>
      <c r="AS4" s="867"/>
      <c r="AT4" s="867"/>
      <c r="AU4" s="867"/>
      <c r="AV4" s="867"/>
      <c r="AW4" s="867"/>
      <c r="AX4" s="867"/>
      <c r="AY4" s="867"/>
      <c r="AZ4" s="254"/>
      <c r="BA4" s="254"/>
      <c r="BB4" s="254"/>
      <c r="BC4" s="254"/>
      <c r="BD4" s="254"/>
      <c r="BE4" s="255"/>
      <c r="BF4" s="255"/>
      <c r="BG4" s="255"/>
      <c r="BH4" s="255"/>
      <c r="BI4" s="255"/>
      <c r="BJ4" s="255"/>
      <c r="BK4" s="255"/>
      <c r="BL4" s="255"/>
      <c r="BM4" s="255"/>
      <c r="BN4" s="255"/>
      <c r="BO4" s="255"/>
      <c r="BP4" s="255"/>
      <c r="BQ4" s="254" t="s">
        <v>368</v>
      </c>
      <c r="BR4" s="254"/>
      <c r="BS4" s="254"/>
      <c r="BT4" s="254"/>
      <c r="BU4" s="254"/>
      <c r="BV4" s="254"/>
      <c r="BW4" s="254"/>
      <c r="BX4" s="254"/>
      <c r="BY4" s="254"/>
      <c r="BZ4" s="254"/>
      <c r="CA4" s="254"/>
      <c r="CB4" s="254"/>
      <c r="CC4" s="254"/>
      <c r="CD4" s="254"/>
      <c r="CE4" s="254"/>
      <c r="CF4" s="254"/>
      <c r="CG4" s="254"/>
      <c r="CH4" s="254"/>
      <c r="CI4" s="254"/>
      <c r="CJ4" s="254"/>
      <c r="CK4" s="254"/>
      <c r="CL4" s="254"/>
      <c r="CM4" s="254"/>
      <c r="CN4" s="254"/>
      <c r="CO4" s="254"/>
      <c r="CP4" s="254"/>
      <c r="CQ4" s="254"/>
      <c r="CR4" s="254"/>
      <c r="CS4" s="254"/>
      <c r="CT4" s="254"/>
      <c r="CU4" s="254"/>
      <c r="CV4" s="254"/>
      <c r="CW4" s="254"/>
      <c r="CX4" s="254"/>
      <c r="CY4" s="254"/>
      <c r="CZ4" s="254"/>
      <c r="DA4" s="254"/>
      <c r="DB4" s="254"/>
      <c r="DC4" s="254"/>
      <c r="DD4" s="254"/>
      <c r="DE4" s="254"/>
      <c r="DF4" s="254"/>
      <c r="DG4" s="254"/>
      <c r="DH4" s="254"/>
      <c r="DI4" s="254"/>
      <c r="DJ4" s="254"/>
      <c r="DK4" s="254"/>
      <c r="DL4" s="254"/>
      <c r="DM4" s="254"/>
      <c r="DN4" s="254"/>
      <c r="DO4" s="254"/>
      <c r="DP4" s="254"/>
      <c r="DQ4" s="254"/>
      <c r="DR4" s="254"/>
      <c r="DS4" s="254"/>
      <c r="DT4" s="254"/>
      <c r="DU4" s="254"/>
      <c r="DV4" s="254"/>
      <c r="DW4" s="254"/>
      <c r="DX4" s="254"/>
      <c r="DY4" s="254"/>
      <c r="DZ4" s="254"/>
      <c r="EA4" s="256"/>
    </row>
    <row r="5" spans="1:131" s="257" customFormat="1" ht="26.25" customHeight="1" x14ac:dyDescent="0.15">
      <c r="A5" s="858" t="s">
        <v>369</v>
      </c>
      <c r="B5" s="859"/>
      <c r="C5" s="859"/>
      <c r="D5" s="859"/>
      <c r="E5" s="859"/>
      <c r="F5" s="859"/>
      <c r="G5" s="859"/>
      <c r="H5" s="859"/>
      <c r="I5" s="859"/>
      <c r="J5" s="859"/>
      <c r="K5" s="859"/>
      <c r="L5" s="859"/>
      <c r="M5" s="859"/>
      <c r="N5" s="859"/>
      <c r="O5" s="859"/>
      <c r="P5" s="860"/>
      <c r="Q5" s="814" t="s">
        <v>370</v>
      </c>
      <c r="R5" s="815"/>
      <c r="S5" s="815"/>
      <c r="T5" s="815"/>
      <c r="U5" s="816"/>
      <c r="V5" s="814" t="s">
        <v>371</v>
      </c>
      <c r="W5" s="815"/>
      <c r="X5" s="815"/>
      <c r="Y5" s="815"/>
      <c r="Z5" s="816"/>
      <c r="AA5" s="814" t="s">
        <v>372</v>
      </c>
      <c r="AB5" s="815"/>
      <c r="AC5" s="815"/>
      <c r="AD5" s="815"/>
      <c r="AE5" s="815"/>
      <c r="AF5" s="868" t="s">
        <v>373</v>
      </c>
      <c r="AG5" s="815"/>
      <c r="AH5" s="815"/>
      <c r="AI5" s="815"/>
      <c r="AJ5" s="847"/>
      <c r="AK5" s="815" t="s">
        <v>374</v>
      </c>
      <c r="AL5" s="815"/>
      <c r="AM5" s="815"/>
      <c r="AN5" s="815"/>
      <c r="AO5" s="816"/>
      <c r="AP5" s="814" t="s">
        <v>375</v>
      </c>
      <c r="AQ5" s="815"/>
      <c r="AR5" s="815"/>
      <c r="AS5" s="815"/>
      <c r="AT5" s="816"/>
      <c r="AU5" s="814" t="s">
        <v>376</v>
      </c>
      <c r="AV5" s="815"/>
      <c r="AW5" s="815"/>
      <c r="AX5" s="815"/>
      <c r="AY5" s="847"/>
      <c r="AZ5" s="258"/>
      <c r="BA5" s="258"/>
      <c r="BB5" s="258"/>
      <c r="BC5" s="258"/>
      <c r="BD5" s="258"/>
      <c r="BE5" s="259"/>
      <c r="BF5" s="259"/>
      <c r="BG5" s="259"/>
      <c r="BH5" s="259"/>
      <c r="BI5" s="259"/>
      <c r="BJ5" s="259"/>
      <c r="BK5" s="259"/>
      <c r="BL5" s="259"/>
      <c r="BM5" s="259"/>
      <c r="BN5" s="259"/>
      <c r="BO5" s="259"/>
      <c r="BP5" s="259"/>
      <c r="BQ5" s="858" t="s">
        <v>377</v>
      </c>
      <c r="BR5" s="859"/>
      <c r="BS5" s="859"/>
      <c r="BT5" s="859"/>
      <c r="BU5" s="859"/>
      <c r="BV5" s="859"/>
      <c r="BW5" s="859"/>
      <c r="BX5" s="859"/>
      <c r="BY5" s="859"/>
      <c r="BZ5" s="859"/>
      <c r="CA5" s="859"/>
      <c r="CB5" s="859"/>
      <c r="CC5" s="859"/>
      <c r="CD5" s="859"/>
      <c r="CE5" s="859"/>
      <c r="CF5" s="859"/>
      <c r="CG5" s="860"/>
      <c r="CH5" s="814" t="s">
        <v>378</v>
      </c>
      <c r="CI5" s="815"/>
      <c r="CJ5" s="815"/>
      <c r="CK5" s="815"/>
      <c r="CL5" s="816"/>
      <c r="CM5" s="814" t="s">
        <v>379</v>
      </c>
      <c r="CN5" s="815"/>
      <c r="CO5" s="815"/>
      <c r="CP5" s="815"/>
      <c r="CQ5" s="816"/>
      <c r="CR5" s="814" t="s">
        <v>380</v>
      </c>
      <c r="CS5" s="815"/>
      <c r="CT5" s="815"/>
      <c r="CU5" s="815"/>
      <c r="CV5" s="816"/>
      <c r="CW5" s="814" t="s">
        <v>381</v>
      </c>
      <c r="CX5" s="815"/>
      <c r="CY5" s="815"/>
      <c r="CZ5" s="815"/>
      <c r="DA5" s="816"/>
      <c r="DB5" s="814" t="s">
        <v>382</v>
      </c>
      <c r="DC5" s="815"/>
      <c r="DD5" s="815"/>
      <c r="DE5" s="815"/>
      <c r="DF5" s="816"/>
      <c r="DG5" s="820" t="s">
        <v>383</v>
      </c>
      <c r="DH5" s="821"/>
      <c r="DI5" s="821"/>
      <c r="DJ5" s="821"/>
      <c r="DK5" s="822"/>
      <c r="DL5" s="820" t="s">
        <v>384</v>
      </c>
      <c r="DM5" s="821"/>
      <c r="DN5" s="821"/>
      <c r="DO5" s="821"/>
      <c r="DP5" s="822"/>
      <c r="DQ5" s="814" t="s">
        <v>385</v>
      </c>
      <c r="DR5" s="815"/>
      <c r="DS5" s="815"/>
      <c r="DT5" s="815"/>
      <c r="DU5" s="816"/>
      <c r="DV5" s="814" t="s">
        <v>376</v>
      </c>
      <c r="DW5" s="815"/>
      <c r="DX5" s="815"/>
      <c r="DY5" s="815"/>
      <c r="DZ5" s="847"/>
      <c r="EA5" s="256"/>
    </row>
    <row r="6" spans="1:131" s="257" customFormat="1" ht="26.25" customHeight="1" thickBot="1" x14ac:dyDescent="0.2">
      <c r="A6" s="861"/>
      <c r="B6" s="862"/>
      <c r="C6" s="862"/>
      <c r="D6" s="862"/>
      <c r="E6" s="862"/>
      <c r="F6" s="862"/>
      <c r="G6" s="862"/>
      <c r="H6" s="862"/>
      <c r="I6" s="862"/>
      <c r="J6" s="862"/>
      <c r="K6" s="862"/>
      <c r="L6" s="862"/>
      <c r="M6" s="862"/>
      <c r="N6" s="862"/>
      <c r="O6" s="862"/>
      <c r="P6" s="863"/>
      <c r="Q6" s="817"/>
      <c r="R6" s="818"/>
      <c r="S6" s="818"/>
      <c r="T6" s="818"/>
      <c r="U6" s="819"/>
      <c r="V6" s="817"/>
      <c r="W6" s="818"/>
      <c r="X6" s="818"/>
      <c r="Y6" s="818"/>
      <c r="Z6" s="819"/>
      <c r="AA6" s="817"/>
      <c r="AB6" s="818"/>
      <c r="AC6" s="818"/>
      <c r="AD6" s="818"/>
      <c r="AE6" s="818"/>
      <c r="AF6" s="869"/>
      <c r="AG6" s="818"/>
      <c r="AH6" s="818"/>
      <c r="AI6" s="818"/>
      <c r="AJ6" s="848"/>
      <c r="AK6" s="818"/>
      <c r="AL6" s="818"/>
      <c r="AM6" s="818"/>
      <c r="AN6" s="818"/>
      <c r="AO6" s="819"/>
      <c r="AP6" s="817"/>
      <c r="AQ6" s="818"/>
      <c r="AR6" s="818"/>
      <c r="AS6" s="818"/>
      <c r="AT6" s="819"/>
      <c r="AU6" s="817"/>
      <c r="AV6" s="818"/>
      <c r="AW6" s="818"/>
      <c r="AX6" s="818"/>
      <c r="AY6" s="848"/>
      <c r="AZ6" s="254"/>
      <c r="BA6" s="254"/>
      <c r="BB6" s="254"/>
      <c r="BC6" s="254"/>
      <c r="BD6" s="254"/>
      <c r="BE6" s="255"/>
      <c r="BF6" s="255"/>
      <c r="BG6" s="255"/>
      <c r="BH6" s="255"/>
      <c r="BI6" s="255"/>
      <c r="BJ6" s="255"/>
      <c r="BK6" s="255"/>
      <c r="BL6" s="255"/>
      <c r="BM6" s="255"/>
      <c r="BN6" s="255"/>
      <c r="BO6" s="255"/>
      <c r="BP6" s="255"/>
      <c r="BQ6" s="861"/>
      <c r="BR6" s="862"/>
      <c r="BS6" s="862"/>
      <c r="BT6" s="862"/>
      <c r="BU6" s="862"/>
      <c r="BV6" s="862"/>
      <c r="BW6" s="862"/>
      <c r="BX6" s="862"/>
      <c r="BY6" s="862"/>
      <c r="BZ6" s="862"/>
      <c r="CA6" s="862"/>
      <c r="CB6" s="862"/>
      <c r="CC6" s="862"/>
      <c r="CD6" s="862"/>
      <c r="CE6" s="862"/>
      <c r="CF6" s="862"/>
      <c r="CG6" s="863"/>
      <c r="CH6" s="817"/>
      <c r="CI6" s="818"/>
      <c r="CJ6" s="818"/>
      <c r="CK6" s="818"/>
      <c r="CL6" s="819"/>
      <c r="CM6" s="817"/>
      <c r="CN6" s="818"/>
      <c r="CO6" s="818"/>
      <c r="CP6" s="818"/>
      <c r="CQ6" s="819"/>
      <c r="CR6" s="817"/>
      <c r="CS6" s="818"/>
      <c r="CT6" s="818"/>
      <c r="CU6" s="818"/>
      <c r="CV6" s="819"/>
      <c r="CW6" s="817"/>
      <c r="CX6" s="818"/>
      <c r="CY6" s="818"/>
      <c r="CZ6" s="818"/>
      <c r="DA6" s="819"/>
      <c r="DB6" s="817"/>
      <c r="DC6" s="818"/>
      <c r="DD6" s="818"/>
      <c r="DE6" s="818"/>
      <c r="DF6" s="819"/>
      <c r="DG6" s="823"/>
      <c r="DH6" s="824"/>
      <c r="DI6" s="824"/>
      <c r="DJ6" s="824"/>
      <c r="DK6" s="825"/>
      <c r="DL6" s="823"/>
      <c r="DM6" s="824"/>
      <c r="DN6" s="824"/>
      <c r="DO6" s="824"/>
      <c r="DP6" s="825"/>
      <c r="DQ6" s="817"/>
      <c r="DR6" s="818"/>
      <c r="DS6" s="818"/>
      <c r="DT6" s="818"/>
      <c r="DU6" s="819"/>
      <c r="DV6" s="817"/>
      <c r="DW6" s="818"/>
      <c r="DX6" s="818"/>
      <c r="DY6" s="818"/>
      <c r="DZ6" s="848"/>
      <c r="EA6" s="256"/>
    </row>
    <row r="7" spans="1:131" s="257" customFormat="1" ht="26.25" customHeight="1" thickTop="1" x14ac:dyDescent="0.15">
      <c r="A7" s="260">
        <v>1</v>
      </c>
      <c r="B7" s="849" t="s">
        <v>386</v>
      </c>
      <c r="C7" s="850"/>
      <c r="D7" s="850"/>
      <c r="E7" s="850"/>
      <c r="F7" s="850"/>
      <c r="G7" s="850"/>
      <c r="H7" s="850"/>
      <c r="I7" s="850"/>
      <c r="J7" s="850"/>
      <c r="K7" s="850"/>
      <c r="L7" s="850"/>
      <c r="M7" s="850"/>
      <c r="N7" s="850"/>
      <c r="O7" s="850"/>
      <c r="P7" s="851"/>
      <c r="Q7" s="852">
        <v>27939</v>
      </c>
      <c r="R7" s="853"/>
      <c r="S7" s="853"/>
      <c r="T7" s="853"/>
      <c r="U7" s="853"/>
      <c r="V7" s="853">
        <v>26562</v>
      </c>
      <c r="W7" s="853"/>
      <c r="X7" s="853"/>
      <c r="Y7" s="853"/>
      <c r="Z7" s="853"/>
      <c r="AA7" s="853">
        <v>1378</v>
      </c>
      <c r="AB7" s="853"/>
      <c r="AC7" s="853"/>
      <c r="AD7" s="853"/>
      <c r="AE7" s="854"/>
      <c r="AF7" s="855">
        <v>786</v>
      </c>
      <c r="AG7" s="856"/>
      <c r="AH7" s="856"/>
      <c r="AI7" s="856"/>
      <c r="AJ7" s="857"/>
      <c r="AK7" s="803">
        <v>140</v>
      </c>
      <c r="AL7" s="804"/>
      <c r="AM7" s="804"/>
      <c r="AN7" s="804"/>
      <c r="AO7" s="804"/>
      <c r="AP7" s="804">
        <v>32396</v>
      </c>
      <c r="AQ7" s="804"/>
      <c r="AR7" s="804"/>
      <c r="AS7" s="804"/>
      <c r="AT7" s="804"/>
      <c r="AU7" s="839"/>
      <c r="AV7" s="839"/>
      <c r="AW7" s="839"/>
      <c r="AX7" s="839"/>
      <c r="AY7" s="840"/>
      <c r="AZ7" s="254"/>
      <c r="BA7" s="254"/>
      <c r="BB7" s="254"/>
      <c r="BC7" s="254"/>
      <c r="BD7" s="254"/>
      <c r="BE7" s="255"/>
      <c r="BF7" s="255"/>
      <c r="BG7" s="255"/>
      <c r="BH7" s="255"/>
      <c r="BI7" s="255"/>
      <c r="BJ7" s="255"/>
      <c r="BK7" s="255"/>
      <c r="BL7" s="255"/>
      <c r="BM7" s="255"/>
      <c r="BN7" s="255"/>
      <c r="BO7" s="255"/>
      <c r="BP7" s="255"/>
      <c r="BQ7" s="261">
        <v>1</v>
      </c>
      <c r="BR7" s="262"/>
      <c r="BS7" s="805" t="s">
        <v>589</v>
      </c>
      <c r="BT7" s="806"/>
      <c r="BU7" s="806"/>
      <c r="BV7" s="806"/>
      <c r="BW7" s="806"/>
      <c r="BX7" s="806"/>
      <c r="BY7" s="806"/>
      <c r="BZ7" s="806"/>
      <c r="CA7" s="806"/>
      <c r="CB7" s="806"/>
      <c r="CC7" s="806"/>
      <c r="CD7" s="806"/>
      <c r="CE7" s="806"/>
      <c r="CF7" s="806"/>
      <c r="CG7" s="807"/>
      <c r="CH7" s="841">
        <v>-6</v>
      </c>
      <c r="CI7" s="842"/>
      <c r="CJ7" s="842"/>
      <c r="CK7" s="842"/>
      <c r="CL7" s="843"/>
      <c r="CM7" s="841">
        <v>55</v>
      </c>
      <c r="CN7" s="842"/>
      <c r="CO7" s="842"/>
      <c r="CP7" s="842"/>
      <c r="CQ7" s="843"/>
      <c r="CR7" s="841">
        <v>75</v>
      </c>
      <c r="CS7" s="842"/>
      <c r="CT7" s="842"/>
      <c r="CU7" s="842"/>
      <c r="CV7" s="843"/>
      <c r="CW7" s="841" t="s">
        <v>577</v>
      </c>
      <c r="CX7" s="842"/>
      <c r="CY7" s="842"/>
      <c r="CZ7" s="842"/>
      <c r="DA7" s="843"/>
      <c r="DB7" s="841" t="s">
        <v>577</v>
      </c>
      <c r="DC7" s="842"/>
      <c r="DD7" s="842"/>
      <c r="DE7" s="842"/>
      <c r="DF7" s="843"/>
      <c r="DG7" s="841" t="s">
        <v>577</v>
      </c>
      <c r="DH7" s="842"/>
      <c r="DI7" s="842"/>
      <c r="DJ7" s="842"/>
      <c r="DK7" s="843"/>
      <c r="DL7" s="841" t="s">
        <v>577</v>
      </c>
      <c r="DM7" s="842"/>
      <c r="DN7" s="842"/>
      <c r="DO7" s="842"/>
      <c r="DP7" s="843"/>
      <c r="DQ7" s="841" t="s">
        <v>577</v>
      </c>
      <c r="DR7" s="842"/>
      <c r="DS7" s="842"/>
      <c r="DT7" s="842"/>
      <c r="DU7" s="843"/>
      <c r="DV7" s="870"/>
      <c r="DW7" s="871"/>
      <c r="DX7" s="871"/>
      <c r="DY7" s="871"/>
      <c r="DZ7" s="872"/>
      <c r="EA7" s="256"/>
    </row>
    <row r="8" spans="1:131" s="257" customFormat="1" ht="26.25" customHeight="1" x14ac:dyDescent="0.15">
      <c r="A8" s="263">
        <v>2</v>
      </c>
      <c r="B8" s="826" t="s">
        <v>387</v>
      </c>
      <c r="C8" s="827"/>
      <c r="D8" s="827"/>
      <c r="E8" s="827"/>
      <c r="F8" s="827"/>
      <c r="G8" s="827"/>
      <c r="H8" s="827"/>
      <c r="I8" s="827"/>
      <c r="J8" s="827"/>
      <c r="K8" s="827"/>
      <c r="L8" s="827"/>
      <c r="M8" s="827"/>
      <c r="N8" s="827"/>
      <c r="O8" s="827"/>
      <c r="P8" s="828"/>
      <c r="Q8" s="829">
        <v>92</v>
      </c>
      <c r="R8" s="830"/>
      <c r="S8" s="830"/>
      <c r="T8" s="830"/>
      <c r="U8" s="830"/>
      <c r="V8" s="830">
        <v>92</v>
      </c>
      <c r="W8" s="830"/>
      <c r="X8" s="830"/>
      <c r="Y8" s="830"/>
      <c r="Z8" s="830"/>
      <c r="AA8" s="830">
        <v>0</v>
      </c>
      <c r="AB8" s="830"/>
      <c r="AC8" s="830"/>
      <c r="AD8" s="830"/>
      <c r="AE8" s="831"/>
      <c r="AF8" s="832" t="s">
        <v>230</v>
      </c>
      <c r="AG8" s="833"/>
      <c r="AH8" s="833"/>
      <c r="AI8" s="833"/>
      <c r="AJ8" s="834"/>
      <c r="AK8" s="835">
        <v>12</v>
      </c>
      <c r="AL8" s="836"/>
      <c r="AM8" s="836"/>
      <c r="AN8" s="836"/>
      <c r="AO8" s="836"/>
      <c r="AP8" s="836" t="s">
        <v>577</v>
      </c>
      <c r="AQ8" s="836"/>
      <c r="AR8" s="836"/>
      <c r="AS8" s="836"/>
      <c r="AT8" s="836"/>
      <c r="AU8" s="837"/>
      <c r="AV8" s="837"/>
      <c r="AW8" s="837"/>
      <c r="AX8" s="837"/>
      <c r="AY8" s="838"/>
      <c r="AZ8" s="254"/>
      <c r="BA8" s="254"/>
      <c r="BB8" s="254"/>
      <c r="BC8" s="254"/>
      <c r="BD8" s="254"/>
      <c r="BE8" s="255"/>
      <c r="BF8" s="255"/>
      <c r="BG8" s="255"/>
      <c r="BH8" s="255"/>
      <c r="BI8" s="255"/>
      <c r="BJ8" s="255"/>
      <c r="BK8" s="255"/>
      <c r="BL8" s="255"/>
      <c r="BM8" s="255"/>
      <c r="BN8" s="255"/>
      <c r="BO8" s="255"/>
      <c r="BP8" s="255"/>
      <c r="BQ8" s="264">
        <v>2</v>
      </c>
      <c r="BR8" s="265"/>
      <c r="BS8" s="805" t="s">
        <v>590</v>
      </c>
      <c r="BT8" s="806"/>
      <c r="BU8" s="806"/>
      <c r="BV8" s="806"/>
      <c r="BW8" s="806"/>
      <c r="BX8" s="806"/>
      <c r="BY8" s="806"/>
      <c r="BZ8" s="806"/>
      <c r="CA8" s="806"/>
      <c r="CB8" s="806"/>
      <c r="CC8" s="806"/>
      <c r="CD8" s="806"/>
      <c r="CE8" s="806"/>
      <c r="CF8" s="806"/>
      <c r="CG8" s="807"/>
      <c r="CH8" s="844">
        <v>-10</v>
      </c>
      <c r="CI8" s="845"/>
      <c r="CJ8" s="845"/>
      <c r="CK8" s="845"/>
      <c r="CL8" s="846"/>
      <c r="CM8" s="844">
        <v>176</v>
      </c>
      <c r="CN8" s="845"/>
      <c r="CO8" s="845"/>
      <c r="CP8" s="845"/>
      <c r="CQ8" s="846"/>
      <c r="CR8" s="844">
        <v>300</v>
      </c>
      <c r="CS8" s="845"/>
      <c r="CT8" s="845"/>
      <c r="CU8" s="845"/>
      <c r="CV8" s="846"/>
      <c r="CW8" s="844" t="s">
        <v>577</v>
      </c>
      <c r="CX8" s="845"/>
      <c r="CY8" s="845"/>
      <c r="CZ8" s="845"/>
      <c r="DA8" s="846"/>
      <c r="DB8" s="844" t="s">
        <v>577</v>
      </c>
      <c r="DC8" s="845"/>
      <c r="DD8" s="845"/>
      <c r="DE8" s="845"/>
      <c r="DF8" s="846"/>
      <c r="DG8" s="844" t="s">
        <v>577</v>
      </c>
      <c r="DH8" s="845"/>
      <c r="DI8" s="845"/>
      <c r="DJ8" s="845"/>
      <c r="DK8" s="846"/>
      <c r="DL8" s="844" t="s">
        <v>577</v>
      </c>
      <c r="DM8" s="845"/>
      <c r="DN8" s="845"/>
      <c r="DO8" s="845"/>
      <c r="DP8" s="846"/>
      <c r="DQ8" s="844" t="s">
        <v>577</v>
      </c>
      <c r="DR8" s="845"/>
      <c r="DS8" s="845"/>
      <c r="DT8" s="845"/>
      <c r="DU8" s="846"/>
      <c r="DV8" s="873"/>
      <c r="DW8" s="874"/>
      <c r="DX8" s="874"/>
      <c r="DY8" s="874"/>
      <c r="DZ8" s="875"/>
      <c r="EA8" s="256"/>
    </row>
    <row r="9" spans="1:131" s="257" customFormat="1" ht="26.25" customHeight="1" x14ac:dyDescent="0.15">
      <c r="A9" s="263">
        <v>3</v>
      </c>
      <c r="B9" s="826" t="s">
        <v>388</v>
      </c>
      <c r="C9" s="827"/>
      <c r="D9" s="827"/>
      <c r="E9" s="827"/>
      <c r="F9" s="827"/>
      <c r="G9" s="827"/>
      <c r="H9" s="827"/>
      <c r="I9" s="827"/>
      <c r="J9" s="827"/>
      <c r="K9" s="827"/>
      <c r="L9" s="827"/>
      <c r="M9" s="827"/>
      <c r="N9" s="827"/>
      <c r="O9" s="827"/>
      <c r="P9" s="828"/>
      <c r="Q9" s="829">
        <v>0</v>
      </c>
      <c r="R9" s="830"/>
      <c r="S9" s="830"/>
      <c r="T9" s="830"/>
      <c r="U9" s="830"/>
      <c r="V9" s="830">
        <v>0</v>
      </c>
      <c r="W9" s="830"/>
      <c r="X9" s="830"/>
      <c r="Y9" s="830"/>
      <c r="Z9" s="830"/>
      <c r="AA9" s="830">
        <v>0</v>
      </c>
      <c r="AB9" s="830"/>
      <c r="AC9" s="830"/>
      <c r="AD9" s="830"/>
      <c r="AE9" s="831"/>
      <c r="AF9" s="832" t="s">
        <v>230</v>
      </c>
      <c r="AG9" s="833"/>
      <c r="AH9" s="833"/>
      <c r="AI9" s="833"/>
      <c r="AJ9" s="834"/>
      <c r="AK9" s="835">
        <v>0</v>
      </c>
      <c r="AL9" s="836"/>
      <c r="AM9" s="836"/>
      <c r="AN9" s="836"/>
      <c r="AO9" s="836"/>
      <c r="AP9" s="836" t="s">
        <v>576</v>
      </c>
      <c r="AQ9" s="836"/>
      <c r="AR9" s="836"/>
      <c r="AS9" s="836"/>
      <c r="AT9" s="836"/>
      <c r="AU9" s="837"/>
      <c r="AV9" s="837"/>
      <c r="AW9" s="837"/>
      <c r="AX9" s="837"/>
      <c r="AY9" s="838"/>
      <c r="AZ9" s="254"/>
      <c r="BA9" s="254"/>
      <c r="BB9" s="254"/>
      <c r="BC9" s="254"/>
      <c r="BD9" s="254"/>
      <c r="BE9" s="255"/>
      <c r="BF9" s="255"/>
      <c r="BG9" s="255"/>
      <c r="BH9" s="255"/>
      <c r="BI9" s="255"/>
      <c r="BJ9" s="255"/>
      <c r="BK9" s="255"/>
      <c r="BL9" s="255"/>
      <c r="BM9" s="255"/>
      <c r="BN9" s="255"/>
      <c r="BO9" s="255"/>
      <c r="BP9" s="255"/>
      <c r="BQ9" s="264">
        <v>3</v>
      </c>
      <c r="BR9" s="265"/>
      <c r="BS9" s="805" t="s">
        <v>591</v>
      </c>
      <c r="BT9" s="806"/>
      <c r="BU9" s="806"/>
      <c r="BV9" s="806"/>
      <c r="BW9" s="806"/>
      <c r="BX9" s="806"/>
      <c r="BY9" s="806"/>
      <c r="BZ9" s="806"/>
      <c r="CA9" s="806"/>
      <c r="CB9" s="806"/>
      <c r="CC9" s="806"/>
      <c r="CD9" s="806"/>
      <c r="CE9" s="806"/>
      <c r="CF9" s="806"/>
      <c r="CG9" s="807"/>
      <c r="CH9" s="844">
        <v>0</v>
      </c>
      <c r="CI9" s="845"/>
      <c r="CJ9" s="845"/>
      <c r="CK9" s="845"/>
      <c r="CL9" s="846"/>
      <c r="CM9" s="844">
        <v>4</v>
      </c>
      <c r="CN9" s="845"/>
      <c r="CO9" s="845"/>
      <c r="CP9" s="845"/>
      <c r="CQ9" s="846"/>
      <c r="CR9" s="844">
        <v>5</v>
      </c>
      <c r="CS9" s="845"/>
      <c r="CT9" s="845"/>
      <c r="CU9" s="845"/>
      <c r="CV9" s="846"/>
      <c r="CW9" s="844" t="s">
        <v>594</v>
      </c>
      <c r="CX9" s="845"/>
      <c r="CY9" s="845"/>
      <c r="CZ9" s="845"/>
      <c r="DA9" s="846"/>
      <c r="DB9" s="844" t="s">
        <v>594</v>
      </c>
      <c r="DC9" s="845"/>
      <c r="DD9" s="845"/>
      <c r="DE9" s="845"/>
      <c r="DF9" s="846"/>
      <c r="DG9" s="844" t="s">
        <v>594</v>
      </c>
      <c r="DH9" s="845"/>
      <c r="DI9" s="845"/>
      <c r="DJ9" s="845"/>
      <c r="DK9" s="846"/>
      <c r="DL9" s="844" t="s">
        <v>594</v>
      </c>
      <c r="DM9" s="845"/>
      <c r="DN9" s="845"/>
      <c r="DO9" s="845"/>
      <c r="DP9" s="846"/>
      <c r="DQ9" s="844" t="s">
        <v>594</v>
      </c>
      <c r="DR9" s="845"/>
      <c r="DS9" s="845"/>
      <c r="DT9" s="845"/>
      <c r="DU9" s="846"/>
      <c r="DV9" s="873"/>
      <c r="DW9" s="874"/>
      <c r="DX9" s="874"/>
      <c r="DY9" s="874"/>
      <c r="DZ9" s="875"/>
      <c r="EA9" s="256"/>
    </row>
    <row r="10" spans="1:131" s="257" customFormat="1" ht="26.25" customHeight="1" x14ac:dyDescent="0.15">
      <c r="A10" s="263">
        <v>4</v>
      </c>
      <c r="B10" s="826"/>
      <c r="C10" s="827"/>
      <c r="D10" s="827"/>
      <c r="E10" s="827"/>
      <c r="F10" s="827"/>
      <c r="G10" s="827"/>
      <c r="H10" s="827"/>
      <c r="I10" s="827"/>
      <c r="J10" s="827"/>
      <c r="K10" s="827"/>
      <c r="L10" s="827"/>
      <c r="M10" s="827"/>
      <c r="N10" s="827"/>
      <c r="O10" s="827"/>
      <c r="P10" s="828"/>
      <c r="Q10" s="829"/>
      <c r="R10" s="830"/>
      <c r="S10" s="830"/>
      <c r="T10" s="830"/>
      <c r="U10" s="830"/>
      <c r="V10" s="830"/>
      <c r="W10" s="830"/>
      <c r="X10" s="830"/>
      <c r="Y10" s="830"/>
      <c r="Z10" s="830"/>
      <c r="AA10" s="830"/>
      <c r="AB10" s="830"/>
      <c r="AC10" s="830"/>
      <c r="AD10" s="830"/>
      <c r="AE10" s="831"/>
      <c r="AF10" s="832"/>
      <c r="AG10" s="833"/>
      <c r="AH10" s="833"/>
      <c r="AI10" s="833"/>
      <c r="AJ10" s="834"/>
      <c r="AK10" s="835"/>
      <c r="AL10" s="836"/>
      <c r="AM10" s="836"/>
      <c r="AN10" s="836"/>
      <c r="AO10" s="836"/>
      <c r="AP10" s="836"/>
      <c r="AQ10" s="836"/>
      <c r="AR10" s="836"/>
      <c r="AS10" s="836"/>
      <c r="AT10" s="836"/>
      <c r="AU10" s="837"/>
      <c r="AV10" s="837"/>
      <c r="AW10" s="837"/>
      <c r="AX10" s="837"/>
      <c r="AY10" s="838"/>
      <c r="AZ10" s="254"/>
      <c r="BA10" s="254"/>
      <c r="BB10" s="254"/>
      <c r="BC10" s="254"/>
      <c r="BD10" s="254"/>
      <c r="BE10" s="255"/>
      <c r="BF10" s="255"/>
      <c r="BG10" s="255"/>
      <c r="BH10" s="255"/>
      <c r="BI10" s="255"/>
      <c r="BJ10" s="255"/>
      <c r="BK10" s="255"/>
      <c r="BL10" s="255"/>
      <c r="BM10" s="255"/>
      <c r="BN10" s="255"/>
      <c r="BO10" s="255"/>
      <c r="BP10" s="255"/>
      <c r="BQ10" s="264">
        <v>4</v>
      </c>
      <c r="BR10" s="265"/>
      <c r="BS10" s="805" t="s">
        <v>592</v>
      </c>
      <c r="BT10" s="806"/>
      <c r="BU10" s="806"/>
      <c r="BV10" s="806"/>
      <c r="BW10" s="806"/>
      <c r="BX10" s="806"/>
      <c r="BY10" s="806"/>
      <c r="BZ10" s="806"/>
      <c r="CA10" s="806"/>
      <c r="CB10" s="806"/>
      <c r="CC10" s="806"/>
      <c r="CD10" s="806"/>
      <c r="CE10" s="806"/>
      <c r="CF10" s="806"/>
      <c r="CG10" s="807"/>
      <c r="CH10" s="844">
        <v>106</v>
      </c>
      <c r="CI10" s="845"/>
      <c r="CJ10" s="845"/>
      <c r="CK10" s="845"/>
      <c r="CL10" s="846"/>
      <c r="CM10" s="844">
        <v>457</v>
      </c>
      <c r="CN10" s="845"/>
      <c r="CO10" s="845"/>
      <c r="CP10" s="845"/>
      <c r="CQ10" s="846"/>
      <c r="CR10" s="844">
        <v>50</v>
      </c>
      <c r="CS10" s="845"/>
      <c r="CT10" s="845"/>
      <c r="CU10" s="845"/>
      <c r="CV10" s="846"/>
      <c r="CW10" s="844" t="s">
        <v>594</v>
      </c>
      <c r="CX10" s="845"/>
      <c r="CY10" s="845"/>
      <c r="CZ10" s="845"/>
      <c r="DA10" s="846"/>
      <c r="DB10" s="844" t="s">
        <v>594</v>
      </c>
      <c r="DC10" s="845"/>
      <c r="DD10" s="845"/>
      <c r="DE10" s="845"/>
      <c r="DF10" s="846"/>
      <c r="DG10" s="844" t="s">
        <v>594</v>
      </c>
      <c r="DH10" s="845"/>
      <c r="DI10" s="845"/>
      <c r="DJ10" s="845"/>
      <c r="DK10" s="846"/>
      <c r="DL10" s="844" t="s">
        <v>594</v>
      </c>
      <c r="DM10" s="845"/>
      <c r="DN10" s="845"/>
      <c r="DO10" s="845"/>
      <c r="DP10" s="846"/>
      <c r="DQ10" s="844" t="s">
        <v>594</v>
      </c>
      <c r="DR10" s="845"/>
      <c r="DS10" s="845"/>
      <c r="DT10" s="845"/>
      <c r="DU10" s="846"/>
      <c r="DV10" s="873"/>
      <c r="DW10" s="874"/>
      <c r="DX10" s="874"/>
      <c r="DY10" s="874"/>
      <c r="DZ10" s="875"/>
      <c r="EA10" s="256"/>
    </row>
    <row r="11" spans="1:131" s="257" customFormat="1" ht="26.25" customHeight="1" x14ac:dyDescent="0.15">
      <c r="A11" s="263">
        <v>5</v>
      </c>
      <c r="B11" s="826"/>
      <c r="C11" s="827"/>
      <c r="D11" s="827"/>
      <c r="E11" s="827"/>
      <c r="F11" s="827"/>
      <c r="G11" s="827"/>
      <c r="H11" s="827"/>
      <c r="I11" s="827"/>
      <c r="J11" s="827"/>
      <c r="K11" s="827"/>
      <c r="L11" s="827"/>
      <c r="M11" s="827"/>
      <c r="N11" s="827"/>
      <c r="O11" s="827"/>
      <c r="P11" s="828"/>
      <c r="Q11" s="829"/>
      <c r="R11" s="830"/>
      <c r="S11" s="830"/>
      <c r="T11" s="830"/>
      <c r="U11" s="830"/>
      <c r="V11" s="830"/>
      <c r="W11" s="830"/>
      <c r="X11" s="830"/>
      <c r="Y11" s="830"/>
      <c r="Z11" s="830"/>
      <c r="AA11" s="830"/>
      <c r="AB11" s="830"/>
      <c r="AC11" s="830"/>
      <c r="AD11" s="830"/>
      <c r="AE11" s="831"/>
      <c r="AF11" s="832"/>
      <c r="AG11" s="833"/>
      <c r="AH11" s="833"/>
      <c r="AI11" s="833"/>
      <c r="AJ11" s="834"/>
      <c r="AK11" s="835"/>
      <c r="AL11" s="836"/>
      <c r="AM11" s="836"/>
      <c r="AN11" s="836"/>
      <c r="AO11" s="836"/>
      <c r="AP11" s="836"/>
      <c r="AQ11" s="836"/>
      <c r="AR11" s="836"/>
      <c r="AS11" s="836"/>
      <c r="AT11" s="836"/>
      <c r="AU11" s="837"/>
      <c r="AV11" s="837"/>
      <c r="AW11" s="837"/>
      <c r="AX11" s="837"/>
      <c r="AY11" s="838"/>
      <c r="AZ11" s="254"/>
      <c r="BA11" s="254"/>
      <c r="BB11" s="254"/>
      <c r="BC11" s="254"/>
      <c r="BD11" s="254"/>
      <c r="BE11" s="255"/>
      <c r="BF11" s="255"/>
      <c r="BG11" s="255"/>
      <c r="BH11" s="255"/>
      <c r="BI11" s="255"/>
      <c r="BJ11" s="255"/>
      <c r="BK11" s="255"/>
      <c r="BL11" s="255"/>
      <c r="BM11" s="255"/>
      <c r="BN11" s="255"/>
      <c r="BO11" s="255"/>
      <c r="BP11" s="255"/>
      <c r="BQ11" s="264">
        <v>5</v>
      </c>
      <c r="BR11" s="265"/>
      <c r="BS11" s="805" t="s">
        <v>593</v>
      </c>
      <c r="BT11" s="806"/>
      <c r="BU11" s="806"/>
      <c r="BV11" s="806"/>
      <c r="BW11" s="806"/>
      <c r="BX11" s="806"/>
      <c r="BY11" s="806"/>
      <c r="BZ11" s="806"/>
      <c r="CA11" s="806"/>
      <c r="CB11" s="806"/>
      <c r="CC11" s="806"/>
      <c r="CD11" s="806"/>
      <c r="CE11" s="806"/>
      <c r="CF11" s="806"/>
      <c r="CG11" s="807"/>
      <c r="CH11" s="844">
        <v>4</v>
      </c>
      <c r="CI11" s="845"/>
      <c r="CJ11" s="845"/>
      <c r="CK11" s="845"/>
      <c r="CL11" s="846"/>
      <c r="CM11" s="844">
        <v>8</v>
      </c>
      <c r="CN11" s="845"/>
      <c r="CO11" s="845"/>
      <c r="CP11" s="845"/>
      <c r="CQ11" s="846"/>
      <c r="CR11" s="844">
        <v>2</v>
      </c>
      <c r="CS11" s="845"/>
      <c r="CT11" s="845"/>
      <c r="CU11" s="845"/>
      <c r="CV11" s="846"/>
      <c r="CW11" s="844">
        <v>8</v>
      </c>
      <c r="CX11" s="845"/>
      <c r="CY11" s="845"/>
      <c r="CZ11" s="845"/>
      <c r="DA11" s="846"/>
      <c r="DB11" s="844" t="s">
        <v>594</v>
      </c>
      <c r="DC11" s="845"/>
      <c r="DD11" s="845"/>
      <c r="DE11" s="845"/>
      <c r="DF11" s="846"/>
      <c r="DG11" s="844" t="s">
        <v>594</v>
      </c>
      <c r="DH11" s="845"/>
      <c r="DI11" s="845"/>
      <c r="DJ11" s="845"/>
      <c r="DK11" s="846"/>
      <c r="DL11" s="844" t="s">
        <v>594</v>
      </c>
      <c r="DM11" s="845"/>
      <c r="DN11" s="845"/>
      <c r="DO11" s="845"/>
      <c r="DP11" s="846"/>
      <c r="DQ11" s="844" t="s">
        <v>594</v>
      </c>
      <c r="DR11" s="845"/>
      <c r="DS11" s="845"/>
      <c r="DT11" s="845"/>
      <c r="DU11" s="846"/>
      <c r="DV11" s="873"/>
      <c r="DW11" s="874"/>
      <c r="DX11" s="874"/>
      <c r="DY11" s="874"/>
      <c r="DZ11" s="875"/>
      <c r="EA11" s="256"/>
    </row>
    <row r="12" spans="1:131" s="257" customFormat="1" ht="26.25" customHeight="1" x14ac:dyDescent="0.15">
      <c r="A12" s="263">
        <v>6</v>
      </c>
      <c r="B12" s="826"/>
      <c r="C12" s="827"/>
      <c r="D12" s="827"/>
      <c r="E12" s="827"/>
      <c r="F12" s="827"/>
      <c r="G12" s="827"/>
      <c r="H12" s="827"/>
      <c r="I12" s="827"/>
      <c r="J12" s="827"/>
      <c r="K12" s="827"/>
      <c r="L12" s="827"/>
      <c r="M12" s="827"/>
      <c r="N12" s="827"/>
      <c r="O12" s="827"/>
      <c r="P12" s="828"/>
      <c r="Q12" s="829"/>
      <c r="R12" s="830"/>
      <c r="S12" s="830"/>
      <c r="T12" s="830"/>
      <c r="U12" s="830"/>
      <c r="V12" s="830"/>
      <c r="W12" s="830"/>
      <c r="X12" s="830"/>
      <c r="Y12" s="830"/>
      <c r="Z12" s="830"/>
      <c r="AA12" s="830"/>
      <c r="AB12" s="830"/>
      <c r="AC12" s="830"/>
      <c r="AD12" s="830"/>
      <c r="AE12" s="831"/>
      <c r="AF12" s="832"/>
      <c r="AG12" s="833"/>
      <c r="AH12" s="833"/>
      <c r="AI12" s="833"/>
      <c r="AJ12" s="834"/>
      <c r="AK12" s="835"/>
      <c r="AL12" s="836"/>
      <c r="AM12" s="836"/>
      <c r="AN12" s="836"/>
      <c r="AO12" s="836"/>
      <c r="AP12" s="836"/>
      <c r="AQ12" s="836"/>
      <c r="AR12" s="836"/>
      <c r="AS12" s="836"/>
      <c r="AT12" s="836"/>
      <c r="AU12" s="837"/>
      <c r="AV12" s="837"/>
      <c r="AW12" s="837"/>
      <c r="AX12" s="837"/>
      <c r="AY12" s="838"/>
      <c r="AZ12" s="254"/>
      <c r="BA12" s="254"/>
      <c r="BB12" s="254"/>
      <c r="BC12" s="254"/>
      <c r="BD12" s="254"/>
      <c r="BE12" s="255"/>
      <c r="BF12" s="255"/>
      <c r="BG12" s="255"/>
      <c r="BH12" s="255"/>
      <c r="BI12" s="255"/>
      <c r="BJ12" s="255"/>
      <c r="BK12" s="255"/>
      <c r="BL12" s="255"/>
      <c r="BM12" s="255"/>
      <c r="BN12" s="255"/>
      <c r="BO12" s="255"/>
      <c r="BP12" s="255"/>
      <c r="BQ12" s="264">
        <v>6</v>
      </c>
      <c r="BR12" s="265"/>
      <c r="BS12" s="805"/>
      <c r="BT12" s="806"/>
      <c r="BU12" s="806"/>
      <c r="BV12" s="806"/>
      <c r="BW12" s="806"/>
      <c r="BX12" s="806"/>
      <c r="BY12" s="806"/>
      <c r="BZ12" s="806"/>
      <c r="CA12" s="806"/>
      <c r="CB12" s="806"/>
      <c r="CC12" s="806"/>
      <c r="CD12" s="806"/>
      <c r="CE12" s="806"/>
      <c r="CF12" s="806"/>
      <c r="CG12" s="807"/>
      <c r="CH12" s="844"/>
      <c r="CI12" s="845"/>
      <c r="CJ12" s="845"/>
      <c r="CK12" s="845"/>
      <c r="CL12" s="846"/>
      <c r="CM12" s="844"/>
      <c r="CN12" s="845"/>
      <c r="CO12" s="845"/>
      <c r="CP12" s="845"/>
      <c r="CQ12" s="846"/>
      <c r="CR12" s="844"/>
      <c r="CS12" s="845"/>
      <c r="CT12" s="845"/>
      <c r="CU12" s="845"/>
      <c r="CV12" s="846"/>
      <c r="CW12" s="844"/>
      <c r="CX12" s="845"/>
      <c r="CY12" s="845"/>
      <c r="CZ12" s="845"/>
      <c r="DA12" s="846"/>
      <c r="DB12" s="844"/>
      <c r="DC12" s="845"/>
      <c r="DD12" s="845"/>
      <c r="DE12" s="845"/>
      <c r="DF12" s="846"/>
      <c r="DG12" s="844"/>
      <c r="DH12" s="845"/>
      <c r="DI12" s="845"/>
      <c r="DJ12" s="845"/>
      <c r="DK12" s="846"/>
      <c r="DL12" s="844"/>
      <c r="DM12" s="845"/>
      <c r="DN12" s="845"/>
      <c r="DO12" s="845"/>
      <c r="DP12" s="846"/>
      <c r="DQ12" s="844"/>
      <c r="DR12" s="845"/>
      <c r="DS12" s="845"/>
      <c r="DT12" s="845"/>
      <c r="DU12" s="846"/>
      <c r="DV12" s="873"/>
      <c r="DW12" s="874"/>
      <c r="DX12" s="874"/>
      <c r="DY12" s="874"/>
      <c r="DZ12" s="875"/>
      <c r="EA12" s="256"/>
    </row>
    <row r="13" spans="1:131" s="257" customFormat="1" ht="26.25" customHeight="1" x14ac:dyDescent="0.15">
      <c r="A13" s="263">
        <v>7</v>
      </c>
      <c r="B13" s="826"/>
      <c r="C13" s="827"/>
      <c r="D13" s="827"/>
      <c r="E13" s="827"/>
      <c r="F13" s="827"/>
      <c r="G13" s="827"/>
      <c r="H13" s="827"/>
      <c r="I13" s="827"/>
      <c r="J13" s="827"/>
      <c r="K13" s="827"/>
      <c r="L13" s="827"/>
      <c r="M13" s="827"/>
      <c r="N13" s="827"/>
      <c r="O13" s="827"/>
      <c r="P13" s="828"/>
      <c r="Q13" s="829"/>
      <c r="R13" s="830"/>
      <c r="S13" s="830"/>
      <c r="T13" s="830"/>
      <c r="U13" s="830"/>
      <c r="V13" s="830"/>
      <c r="W13" s="830"/>
      <c r="X13" s="830"/>
      <c r="Y13" s="830"/>
      <c r="Z13" s="830"/>
      <c r="AA13" s="830"/>
      <c r="AB13" s="830"/>
      <c r="AC13" s="830"/>
      <c r="AD13" s="830"/>
      <c r="AE13" s="831"/>
      <c r="AF13" s="832"/>
      <c r="AG13" s="833"/>
      <c r="AH13" s="833"/>
      <c r="AI13" s="833"/>
      <c r="AJ13" s="834"/>
      <c r="AK13" s="835"/>
      <c r="AL13" s="836"/>
      <c r="AM13" s="836"/>
      <c r="AN13" s="836"/>
      <c r="AO13" s="836"/>
      <c r="AP13" s="836"/>
      <c r="AQ13" s="836"/>
      <c r="AR13" s="836"/>
      <c r="AS13" s="836"/>
      <c r="AT13" s="836"/>
      <c r="AU13" s="837"/>
      <c r="AV13" s="837"/>
      <c r="AW13" s="837"/>
      <c r="AX13" s="837"/>
      <c r="AY13" s="838"/>
      <c r="AZ13" s="254"/>
      <c r="BA13" s="254"/>
      <c r="BB13" s="254"/>
      <c r="BC13" s="254"/>
      <c r="BD13" s="254"/>
      <c r="BE13" s="255"/>
      <c r="BF13" s="255"/>
      <c r="BG13" s="255"/>
      <c r="BH13" s="255"/>
      <c r="BI13" s="255"/>
      <c r="BJ13" s="255"/>
      <c r="BK13" s="255"/>
      <c r="BL13" s="255"/>
      <c r="BM13" s="255"/>
      <c r="BN13" s="255"/>
      <c r="BO13" s="255"/>
      <c r="BP13" s="255"/>
      <c r="BQ13" s="264">
        <v>7</v>
      </c>
      <c r="BR13" s="265"/>
      <c r="BS13" s="805"/>
      <c r="BT13" s="806"/>
      <c r="BU13" s="806"/>
      <c r="BV13" s="806"/>
      <c r="BW13" s="806"/>
      <c r="BX13" s="806"/>
      <c r="BY13" s="806"/>
      <c r="BZ13" s="806"/>
      <c r="CA13" s="806"/>
      <c r="CB13" s="806"/>
      <c r="CC13" s="806"/>
      <c r="CD13" s="806"/>
      <c r="CE13" s="806"/>
      <c r="CF13" s="806"/>
      <c r="CG13" s="807"/>
      <c r="CH13" s="844"/>
      <c r="CI13" s="845"/>
      <c r="CJ13" s="845"/>
      <c r="CK13" s="845"/>
      <c r="CL13" s="846"/>
      <c r="CM13" s="844"/>
      <c r="CN13" s="845"/>
      <c r="CO13" s="845"/>
      <c r="CP13" s="845"/>
      <c r="CQ13" s="846"/>
      <c r="CR13" s="844"/>
      <c r="CS13" s="845"/>
      <c r="CT13" s="845"/>
      <c r="CU13" s="845"/>
      <c r="CV13" s="846"/>
      <c r="CW13" s="844"/>
      <c r="CX13" s="845"/>
      <c r="CY13" s="845"/>
      <c r="CZ13" s="845"/>
      <c r="DA13" s="846"/>
      <c r="DB13" s="844"/>
      <c r="DC13" s="845"/>
      <c r="DD13" s="845"/>
      <c r="DE13" s="845"/>
      <c r="DF13" s="846"/>
      <c r="DG13" s="844"/>
      <c r="DH13" s="845"/>
      <c r="DI13" s="845"/>
      <c r="DJ13" s="845"/>
      <c r="DK13" s="846"/>
      <c r="DL13" s="844"/>
      <c r="DM13" s="845"/>
      <c r="DN13" s="845"/>
      <c r="DO13" s="845"/>
      <c r="DP13" s="846"/>
      <c r="DQ13" s="844"/>
      <c r="DR13" s="845"/>
      <c r="DS13" s="845"/>
      <c r="DT13" s="845"/>
      <c r="DU13" s="846"/>
      <c r="DV13" s="873"/>
      <c r="DW13" s="874"/>
      <c r="DX13" s="874"/>
      <c r="DY13" s="874"/>
      <c r="DZ13" s="875"/>
      <c r="EA13" s="256"/>
    </row>
    <row r="14" spans="1:131" s="257" customFormat="1" ht="26.25" customHeight="1" x14ac:dyDescent="0.15">
      <c r="A14" s="263">
        <v>8</v>
      </c>
      <c r="B14" s="826"/>
      <c r="C14" s="827"/>
      <c r="D14" s="827"/>
      <c r="E14" s="827"/>
      <c r="F14" s="827"/>
      <c r="G14" s="827"/>
      <c r="H14" s="827"/>
      <c r="I14" s="827"/>
      <c r="J14" s="827"/>
      <c r="K14" s="827"/>
      <c r="L14" s="827"/>
      <c r="M14" s="827"/>
      <c r="N14" s="827"/>
      <c r="O14" s="827"/>
      <c r="P14" s="828"/>
      <c r="Q14" s="829"/>
      <c r="R14" s="830"/>
      <c r="S14" s="830"/>
      <c r="T14" s="830"/>
      <c r="U14" s="830"/>
      <c r="V14" s="830"/>
      <c r="W14" s="830"/>
      <c r="X14" s="830"/>
      <c r="Y14" s="830"/>
      <c r="Z14" s="830"/>
      <c r="AA14" s="830"/>
      <c r="AB14" s="830"/>
      <c r="AC14" s="830"/>
      <c r="AD14" s="830"/>
      <c r="AE14" s="831"/>
      <c r="AF14" s="832"/>
      <c r="AG14" s="833"/>
      <c r="AH14" s="833"/>
      <c r="AI14" s="833"/>
      <c r="AJ14" s="834"/>
      <c r="AK14" s="835"/>
      <c r="AL14" s="836"/>
      <c r="AM14" s="836"/>
      <c r="AN14" s="836"/>
      <c r="AO14" s="836"/>
      <c r="AP14" s="836"/>
      <c r="AQ14" s="836"/>
      <c r="AR14" s="836"/>
      <c r="AS14" s="836"/>
      <c r="AT14" s="836"/>
      <c r="AU14" s="837"/>
      <c r="AV14" s="837"/>
      <c r="AW14" s="837"/>
      <c r="AX14" s="837"/>
      <c r="AY14" s="838"/>
      <c r="AZ14" s="254"/>
      <c r="BA14" s="254"/>
      <c r="BB14" s="254"/>
      <c r="BC14" s="254"/>
      <c r="BD14" s="254"/>
      <c r="BE14" s="255"/>
      <c r="BF14" s="255"/>
      <c r="BG14" s="255"/>
      <c r="BH14" s="255"/>
      <c r="BI14" s="255"/>
      <c r="BJ14" s="255"/>
      <c r="BK14" s="255"/>
      <c r="BL14" s="255"/>
      <c r="BM14" s="255"/>
      <c r="BN14" s="255"/>
      <c r="BO14" s="255"/>
      <c r="BP14" s="255"/>
      <c r="BQ14" s="264">
        <v>8</v>
      </c>
      <c r="BR14" s="265"/>
      <c r="BS14" s="805"/>
      <c r="BT14" s="806"/>
      <c r="BU14" s="806"/>
      <c r="BV14" s="806"/>
      <c r="BW14" s="806"/>
      <c r="BX14" s="806"/>
      <c r="BY14" s="806"/>
      <c r="BZ14" s="806"/>
      <c r="CA14" s="806"/>
      <c r="CB14" s="806"/>
      <c r="CC14" s="806"/>
      <c r="CD14" s="806"/>
      <c r="CE14" s="806"/>
      <c r="CF14" s="806"/>
      <c r="CG14" s="807"/>
      <c r="CH14" s="844"/>
      <c r="CI14" s="845"/>
      <c r="CJ14" s="845"/>
      <c r="CK14" s="845"/>
      <c r="CL14" s="846"/>
      <c r="CM14" s="844"/>
      <c r="CN14" s="845"/>
      <c r="CO14" s="845"/>
      <c r="CP14" s="845"/>
      <c r="CQ14" s="846"/>
      <c r="CR14" s="844"/>
      <c r="CS14" s="845"/>
      <c r="CT14" s="845"/>
      <c r="CU14" s="845"/>
      <c r="CV14" s="846"/>
      <c r="CW14" s="844"/>
      <c r="CX14" s="845"/>
      <c r="CY14" s="845"/>
      <c r="CZ14" s="845"/>
      <c r="DA14" s="846"/>
      <c r="DB14" s="844"/>
      <c r="DC14" s="845"/>
      <c r="DD14" s="845"/>
      <c r="DE14" s="845"/>
      <c r="DF14" s="846"/>
      <c r="DG14" s="844"/>
      <c r="DH14" s="845"/>
      <c r="DI14" s="845"/>
      <c r="DJ14" s="845"/>
      <c r="DK14" s="846"/>
      <c r="DL14" s="844"/>
      <c r="DM14" s="845"/>
      <c r="DN14" s="845"/>
      <c r="DO14" s="845"/>
      <c r="DP14" s="846"/>
      <c r="DQ14" s="844"/>
      <c r="DR14" s="845"/>
      <c r="DS14" s="845"/>
      <c r="DT14" s="845"/>
      <c r="DU14" s="846"/>
      <c r="DV14" s="873"/>
      <c r="DW14" s="874"/>
      <c r="DX14" s="874"/>
      <c r="DY14" s="874"/>
      <c r="DZ14" s="875"/>
      <c r="EA14" s="256"/>
    </row>
    <row r="15" spans="1:131" s="257" customFormat="1" ht="26.25" customHeight="1" x14ac:dyDescent="0.15">
      <c r="A15" s="263">
        <v>9</v>
      </c>
      <c r="B15" s="826"/>
      <c r="C15" s="827"/>
      <c r="D15" s="827"/>
      <c r="E15" s="827"/>
      <c r="F15" s="827"/>
      <c r="G15" s="827"/>
      <c r="H15" s="827"/>
      <c r="I15" s="827"/>
      <c r="J15" s="827"/>
      <c r="K15" s="827"/>
      <c r="L15" s="827"/>
      <c r="M15" s="827"/>
      <c r="N15" s="827"/>
      <c r="O15" s="827"/>
      <c r="P15" s="828"/>
      <c r="Q15" s="829"/>
      <c r="R15" s="830"/>
      <c r="S15" s="830"/>
      <c r="T15" s="830"/>
      <c r="U15" s="830"/>
      <c r="V15" s="830"/>
      <c r="W15" s="830"/>
      <c r="X15" s="830"/>
      <c r="Y15" s="830"/>
      <c r="Z15" s="830"/>
      <c r="AA15" s="830"/>
      <c r="AB15" s="830"/>
      <c r="AC15" s="830"/>
      <c r="AD15" s="830"/>
      <c r="AE15" s="831"/>
      <c r="AF15" s="832"/>
      <c r="AG15" s="833"/>
      <c r="AH15" s="833"/>
      <c r="AI15" s="833"/>
      <c r="AJ15" s="834"/>
      <c r="AK15" s="835"/>
      <c r="AL15" s="836"/>
      <c r="AM15" s="836"/>
      <c r="AN15" s="836"/>
      <c r="AO15" s="836"/>
      <c r="AP15" s="836"/>
      <c r="AQ15" s="836"/>
      <c r="AR15" s="836"/>
      <c r="AS15" s="836"/>
      <c r="AT15" s="836"/>
      <c r="AU15" s="837"/>
      <c r="AV15" s="837"/>
      <c r="AW15" s="837"/>
      <c r="AX15" s="837"/>
      <c r="AY15" s="838"/>
      <c r="AZ15" s="254"/>
      <c r="BA15" s="254"/>
      <c r="BB15" s="254"/>
      <c r="BC15" s="254"/>
      <c r="BD15" s="254"/>
      <c r="BE15" s="255"/>
      <c r="BF15" s="255"/>
      <c r="BG15" s="255"/>
      <c r="BH15" s="255"/>
      <c r="BI15" s="255"/>
      <c r="BJ15" s="255"/>
      <c r="BK15" s="255"/>
      <c r="BL15" s="255"/>
      <c r="BM15" s="255"/>
      <c r="BN15" s="255"/>
      <c r="BO15" s="255"/>
      <c r="BP15" s="255"/>
      <c r="BQ15" s="264">
        <v>9</v>
      </c>
      <c r="BR15" s="265"/>
      <c r="BS15" s="805"/>
      <c r="BT15" s="806"/>
      <c r="BU15" s="806"/>
      <c r="BV15" s="806"/>
      <c r="BW15" s="806"/>
      <c r="BX15" s="806"/>
      <c r="BY15" s="806"/>
      <c r="BZ15" s="806"/>
      <c r="CA15" s="806"/>
      <c r="CB15" s="806"/>
      <c r="CC15" s="806"/>
      <c r="CD15" s="806"/>
      <c r="CE15" s="806"/>
      <c r="CF15" s="806"/>
      <c r="CG15" s="807"/>
      <c r="CH15" s="844"/>
      <c r="CI15" s="845"/>
      <c r="CJ15" s="845"/>
      <c r="CK15" s="845"/>
      <c r="CL15" s="846"/>
      <c r="CM15" s="844"/>
      <c r="CN15" s="845"/>
      <c r="CO15" s="845"/>
      <c r="CP15" s="845"/>
      <c r="CQ15" s="846"/>
      <c r="CR15" s="844"/>
      <c r="CS15" s="845"/>
      <c r="CT15" s="845"/>
      <c r="CU15" s="845"/>
      <c r="CV15" s="846"/>
      <c r="CW15" s="844"/>
      <c r="CX15" s="845"/>
      <c r="CY15" s="845"/>
      <c r="CZ15" s="845"/>
      <c r="DA15" s="846"/>
      <c r="DB15" s="844"/>
      <c r="DC15" s="845"/>
      <c r="DD15" s="845"/>
      <c r="DE15" s="845"/>
      <c r="DF15" s="846"/>
      <c r="DG15" s="844"/>
      <c r="DH15" s="845"/>
      <c r="DI15" s="845"/>
      <c r="DJ15" s="845"/>
      <c r="DK15" s="846"/>
      <c r="DL15" s="844"/>
      <c r="DM15" s="845"/>
      <c r="DN15" s="845"/>
      <c r="DO15" s="845"/>
      <c r="DP15" s="846"/>
      <c r="DQ15" s="844"/>
      <c r="DR15" s="845"/>
      <c r="DS15" s="845"/>
      <c r="DT15" s="845"/>
      <c r="DU15" s="846"/>
      <c r="DV15" s="873"/>
      <c r="DW15" s="874"/>
      <c r="DX15" s="874"/>
      <c r="DY15" s="874"/>
      <c r="DZ15" s="875"/>
      <c r="EA15" s="256"/>
    </row>
    <row r="16" spans="1:131" s="257" customFormat="1" ht="26.25" customHeight="1" x14ac:dyDescent="0.15">
      <c r="A16" s="263">
        <v>10</v>
      </c>
      <c r="B16" s="826"/>
      <c r="C16" s="827"/>
      <c r="D16" s="827"/>
      <c r="E16" s="827"/>
      <c r="F16" s="827"/>
      <c r="G16" s="827"/>
      <c r="H16" s="827"/>
      <c r="I16" s="827"/>
      <c r="J16" s="827"/>
      <c r="K16" s="827"/>
      <c r="L16" s="827"/>
      <c r="M16" s="827"/>
      <c r="N16" s="827"/>
      <c r="O16" s="827"/>
      <c r="P16" s="828"/>
      <c r="Q16" s="829"/>
      <c r="R16" s="830"/>
      <c r="S16" s="830"/>
      <c r="T16" s="830"/>
      <c r="U16" s="830"/>
      <c r="V16" s="830"/>
      <c r="W16" s="830"/>
      <c r="X16" s="830"/>
      <c r="Y16" s="830"/>
      <c r="Z16" s="830"/>
      <c r="AA16" s="830"/>
      <c r="AB16" s="830"/>
      <c r="AC16" s="830"/>
      <c r="AD16" s="830"/>
      <c r="AE16" s="831"/>
      <c r="AF16" s="832"/>
      <c r="AG16" s="833"/>
      <c r="AH16" s="833"/>
      <c r="AI16" s="833"/>
      <c r="AJ16" s="834"/>
      <c r="AK16" s="835"/>
      <c r="AL16" s="836"/>
      <c r="AM16" s="836"/>
      <c r="AN16" s="836"/>
      <c r="AO16" s="836"/>
      <c r="AP16" s="836"/>
      <c r="AQ16" s="836"/>
      <c r="AR16" s="836"/>
      <c r="AS16" s="836"/>
      <c r="AT16" s="836"/>
      <c r="AU16" s="837"/>
      <c r="AV16" s="837"/>
      <c r="AW16" s="837"/>
      <c r="AX16" s="837"/>
      <c r="AY16" s="838"/>
      <c r="AZ16" s="254"/>
      <c r="BA16" s="254"/>
      <c r="BB16" s="254"/>
      <c r="BC16" s="254"/>
      <c r="BD16" s="254"/>
      <c r="BE16" s="255"/>
      <c r="BF16" s="255"/>
      <c r="BG16" s="255"/>
      <c r="BH16" s="255"/>
      <c r="BI16" s="255"/>
      <c r="BJ16" s="255"/>
      <c r="BK16" s="255"/>
      <c r="BL16" s="255"/>
      <c r="BM16" s="255"/>
      <c r="BN16" s="255"/>
      <c r="BO16" s="255"/>
      <c r="BP16" s="255"/>
      <c r="BQ16" s="264">
        <v>10</v>
      </c>
      <c r="BR16" s="265"/>
      <c r="BS16" s="805"/>
      <c r="BT16" s="806"/>
      <c r="BU16" s="806"/>
      <c r="BV16" s="806"/>
      <c r="BW16" s="806"/>
      <c r="BX16" s="806"/>
      <c r="BY16" s="806"/>
      <c r="BZ16" s="806"/>
      <c r="CA16" s="806"/>
      <c r="CB16" s="806"/>
      <c r="CC16" s="806"/>
      <c r="CD16" s="806"/>
      <c r="CE16" s="806"/>
      <c r="CF16" s="806"/>
      <c r="CG16" s="807"/>
      <c r="CH16" s="844"/>
      <c r="CI16" s="845"/>
      <c r="CJ16" s="845"/>
      <c r="CK16" s="845"/>
      <c r="CL16" s="846"/>
      <c r="CM16" s="844"/>
      <c r="CN16" s="845"/>
      <c r="CO16" s="845"/>
      <c r="CP16" s="845"/>
      <c r="CQ16" s="846"/>
      <c r="CR16" s="844"/>
      <c r="CS16" s="845"/>
      <c r="CT16" s="845"/>
      <c r="CU16" s="845"/>
      <c r="CV16" s="846"/>
      <c r="CW16" s="844"/>
      <c r="CX16" s="845"/>
      <c r="CY16" s="845"/>
      <c r="CZ16" s="845"/>
      <c r="DA16" s="846"/>
      <c r="DB16" s="844"/>
      <c r="DC16" s="845"/>
      <c r="DD16" s="845"/>
      <c r="DE16" s="845"/>
      <c r="DF16" s="846"/>
      <c r="DG16" s="844"/>
      <c r="DH16" s="845"/>
      <c r="DI16" s="845"/>
      <c r="DJ16" s="845"/>
      <c r="DK16" s="846"/>
      <c r="DL16" s="844"/>
      <c r="DM16" s="845"/>
      <c r="DN16" s="845"/>
      <c r="DO16" s="845"/>
      <c r="DP16" s="846"/>
      <c r="DQ16" s="844"/>
      <c r="DR16" s="845"/>
      <c r="DS16" s="845"/>
      <c r="DT16" s="845"/>
      <c r="DU16" s="846"/>
      <c r="DV16" s="873"/>
      <c r="DW16" s="874"/>
      <c r="DX16" s="874"/>
      <c r="DY16" s="874"/>
      <c r="DZ16" s="875"/>
      <c r="EA16" s="256"/>
    </row>
    <row r="17" spans="1:131" s="257" customFormat="1" ht="26.25" customHeight="1" x14ac:dyDescent="0.15">
      <c r="A17" s="263">
        <v>11</v>
      </c>
      <c r="B17" s="826"/>
      <c r="C17" s="827"/>
      <c r="D17" s="827"/>
      <c r="E17" s="827"/>
      <c r="F17" s="827"/>
      <c r="G17" s="827"/>
      <c r="H17" s="827"/>
      <c r="I17" s="827"/>
      <c r="J17" s="827"/>
      <c r="K17" s="827"/>
      <c r="L17" s="827"/>
      <c r="M17" s="827"/>
      <c r="N17" s="827"/>
      <c r="O17" s="827"/>
      <c r="P17" s="828"/>
      <c r="Q17" s="829"/>
      <c r="R17" s="830"/>
      <c r="S17" s="830"/>
      <c r="T17" s="830"/>
      <c r="U17" s="830"/>
      <c r="V17" s="830"/>
      <c r="W17" s="830"/>
      <c r="X17" s="830"/>
      <c r="Y17" s="830"/>
      <c r="Z17" s="830"/>
      <c r="AA17" s="830"/>
      <c r="AB17" s="830"/>
      <c r="AC17" s="830"/>
      <c r="AD17" s="830"/>
      <c r="AE17" s="831"/>
      <c r="AF17" s="832"/>
      <c r="AG17" s="833"/>
      <c r="AH17" s="833"/>
      <c r="AI17" s="833"/>
      <c r="AJ17" s="834"/>
      <c r="AK17" s="835"/>
      <c r="AL17" s="836"/>
      <c r="AM17" s="836"/>
      <c r="AN17" s="836"/>
      <c r="AO17" s="836"/>
      <c r="AP17" s="836"/>
      <c r="AQ17" s="836"/>
      <c r="AR17" s="836"/>
      <c r="AS17" s="836"/>
      <c r="AT17" s="836"/>
      <c r="AU17" s="837"/>
      <c r="AV17" s="837"/>
      <c r="AW17" s="837"/>
      <c r="AX17" s="837"/>
      <c r="AY17" s="838"/>
      <c r="AZ17" s="254"/>
      <c r="BA17" s="254"/>
      <c r="BB17" s="254"/>
      <c r="BC17" s="254"/>
      <c r="BD17" s="254"/>
      <c r="BE17" s="255"/>
      <c r="BF17" s="255"/>
      <c r="BG17" s="255"/>
      <c r="BH17" s="255"/>
      <c r="BI17" s="255"/>
      <c r="BJ17" s="255"/>
      <c r="BK17" s="255"/>
      <c r="BL17" s="255"/>
      <c r="BM17" s="255"/>
      <c r="BN17" s="255"/>
      <c r="BO17" s="255"/>
      <c r="BP17" s="255"/>
      <c r="BQ17" s="264">
        <v>11</v>
      </c>
      <c r="BR17" s="265"/>
      <c r="BS17" s="805"/>
      <c r="BT17" s="806"/>
      <c r="BU17" s="806"/>
      <c r="BV17" s="806"/>
      <c r="BW17" s="806"/>
      <c r="BX17" s="806"/>
      <c r="BY17" s="806"/>
      <c r="BZ17" s="806"/>
      <c r="CA17" s="806"/>
      <c r="CB17" s="806"/>
      <c r="CC17" s="806"/>
      <c r="CD17" s="806"/>
      <c r="CE17" s="806"/>
      <c r="CF17" s="806"/>
      <c r="CG17" s="807"/>
      <c r="CH17" s="844"/>
      <c r="CI17" s="845"/>
      <c r="CJ17" s="845"/>
      <c r="CK17" s="845"/>
      <c r="CL17" s="846"/>
      <c r="CM17" s="844"/>
      <c r="CN17" s="845"/>
      <c r="CO17" s="845"/>
      <c r="CP17" s="845"/>
      <c r="CQ17" s="846"/>
      <c r="CR17" s="844"/>
      <c r="CS17" s="845"/>
      <c r="CT17" s="845"/>
      <c r="CU17" s="845"/>
      <c r="CV17" s="846"/>
      <c r="CW17" s="844"/>
      <c r="CX17" s="845"/>
      <c r="CY17" s="845"/>
      <c r="CZ17" s="845"/>
      <c r="DA17" s="846"/>
      <c r="DB17" s="844"/>
      <c r="DC17" s="845"/>
      <c r="DD17" s="845"/>
      <c r="DE17" s="845"/>
      <c r="DF17" s="846"/>
      <c r="DG17" s="844"/>
      <c r="DH17" s="845"/>
      <c r="DI17" s="845"/>
      <c r="DJ17" s="845"/>
      <c r="DK17" s="846"/>
      <c r="DL17" s="844"/>
      <c r="DM17" s="845"/>
      <c r="DN17" s="845"/>
      <c r="DO17" s="845"/>
      <c r="DP17" s="846"/>
      <c r="DQ17" s="844"/>
      <c r="DR17" s="845"/>
      <c r="DS17" s="845"/>
      <c r="DT17" s="845"/>
      <c r="DU17" s="846"/>
      <c r="DV17" s="873"/>
      <c r="DW17" s="874"/>
      <c r="DX17" s="874"/>
      <c r="DY17" s="874"/>
      <c r="DZ17" s="875"/>
      <c r="EA17" s="256"/>
    </row>
    <row r="18" spans="1:131" s="257" customFormat="1" ht="26.25" customHeight="1" x14ac:dyDescent="0.15">
      <c r="A18" s="263">
        <v>12</v>
      </c>
      <c r="B18" s="826"/>
      <c r="C18" s="827"/>
      <c r="D18" s="827"/>
      <c r="E18" s="827"/>
      <c r="F18" s="827"/>
      <c r="G18" s="827"/>
      <c r="H18" s="827"/>
      <c r="I18" s="827"/>
      <c r="J18" s="827"/>
      <c r="K18" s="827"/>
      <c r="L18" s="827"/>
      <c r="M18" s="827"/>
      <c r="N18" s="827"/>
      <c r="O18" s="827"/>
      <c r="P18" s="828"/>
      <c r="Q18" s="829"/>
      <c r="R18" s="830"/>
      <c r="S18" s="830"/>
      <c r="T18" s="830"/>
      <c r="U18" s="830"/>
      <c r="V18" s="830"/>
      <c r="W18" s="830"/>
      <c r="X18" s="830"/>
      <c r="Y18" s="830"/>
      <c r="Z18" s="830"/>
      <c r="AA18" s="830"/>
      <c r="AB18" s="830"/>
      <c r="AC18" s="830"/>
      <c r="AD18" s="830"/>
      <c r="AE18" s="831"/>
      <c r="AF18" s="832"/>
      <c r="AG18" s="833"/>
      <c r="AH18" s="833"/>
      <c r="AI18" s="833"/>
      <c r="AJ18" s="834"/>
      <c r="AK18" s="835"/>
      <c r="AL18" s="836"/>
      <c r="AM18" s="836"/>
      <c r="AN18" s="836"/>
      <c r="AO18" s="836"/>
      <c r="AP18" s="836"/>
      <c r="AQ18" s="836"/>
      <c r="AR18" s="836"/>
      <c r="AS18" s="836"/>
      <c r="AT18" s="836"/>
      <c r="AU18" s="837"/>
      <c r="AV18" s="837"/>
      <c r="AW18" s="837"/>
      <c r="AX18" s="837"/>
      <c r="AY18" s="838"/>
      <c r="AZ18" s="254"/>
      <c r="BA18" s="254"/>
      <c r="BB18" s="254"/>
      <c r="BC18" s="254"/>
      <c r="BD18" s="254"/>
      <c r="BE18" s="255"/>
      <c r="BF18" s="255"/>
      <c r="BG18" s="255"/>
      <c r="BH18" s="255"/>
      <c r="BI18" s="255"/>
      <c r="BJ18" s="255"/>
      <c r="BK18" s="255"/>
      <c r="BL18" s="255"/>
      <c r="BM18" s="255"/>
      <c r="BN18" s="255"/>
      <c r="BO18" s="255"/>
      <c r="BP18" s="255"/>
      <c r="BQ18" s="264">
        <v>12</v>
      </c>
      <c r="BR18" s="265"/>
      <c r="BS18" s="805"/>
      <c r="BT18" s="806"/>
      <c r="BU18" s="806"/>
      <c r="BV18" s="806"/>
      <c r="BW18" s="806"/>
      <c r="BX18" s="806"/>
      <c r="BY18" s="806"/>
      <c r="BZ18" s="806"/>
      <c r="CA18" s="806"/>
      <c r="CB18" s="806"/>
      <c r="CC18" s="806"/>
      <c r="CD18" s="806"/>
      <c r="CE18" s="806"/>
      <c r="CF18" s="806"/>
      <c r="CG18" s="807"/>
      <c r="CH18" s="844"/>
      <c r="CI18" s="845"/>
      <c r="CJ18" s="845"/>
      <c r="CK18" s="845"/>
      <c r="CL18" s="846"/>
      <c r="CM18" s="844"/>
      <c r="CN18" s="845"/>
      <c r="CO18" s="845"/>
      <c r="CP18" s="845"/>
      <c r="CQ18" s="846"/>
      <c r="CR18" s="844"/>
      <c r="CS18" s="845"/>
      <c r="CT18" s="845"/>
      <c r="CU18" s="845"/>
      <c r="CV18" s="846"/>
      <c r="CW18" s="844"/>
      <c r="CX18" s="845"/>
      <c r="CY18" s="845"/>
      <c r="CZ18" s="845"/>
      <c r="DA18" s="846"/>
      <c r="DB18" s="844"/>
      <c r="DC18" s="845"/>
      <c r="DD18" s="845"/>
      <c r="DE18" s="845"/>
      <c r="DF18" s="846"/>
      <c r="DG18" s="844"/>
      <c r="DH18" s="845"/>
      <c r="DI18" s="845"/>
      <c r="DJ18" s="845"/>
      <c r="DK18" s="846"/>
      <c r="DL18" s="844"/>
      <c r="DM18" s="845"/>
      <c r="DN18" s="845"/>
      <c r="DO18" s="845"/>
      <c r="DP18" s="846"/>
      <c r="DQ18" s="844"/>
      <c r="DR18" s="845"/>
      <c r="DS18" s="845"/>
      <c r="DT18" s="845"/>
      <c r="DU18" s="846"/>
      <c r="DV18" s="873"/>
      <c r="DW18" s="874"/>
      <c r="DX18" s="874"/>
      <c r="DY18" s="874"/>
      <c r="DZ18" s="875"/>
      <c r="EA18" s="256"/>
    </row>
    <row r="19" spans="1:131" s="257" customFormat="1" ht="26.25" customHeight="1" x14ac:dyDescent="0.15">
      <c r="A19" s="263">
        <v>13</v>
      </c>
      <c r="B19" s="826"/>
      <c r="C19" s="827"/>
      <c r="D19" s="827"/>
      <c r="E19" s="827"/>
      <c r="F19" s="827"/>
      <c r="G19" s="827"/>
      <c r="H19" s="827"/>
      <c r="I19" s="827"/>
      <c r="J19" s="827"/>
      <c r="K19" s="827"/>
      <c r="L19" s="827"/>
      <c r="M19" s="827"/>
      <c r="N19" s="827"/>
      <c r="O19" s="827"/>
      <c r="P19" s="828"/>
      <c r="Q19" s="829"/>
      <c r="R19" s="830"/>
      <c r="S19" s="830"/>
      <c r="T19" s="830"/>
      <c r="U19" s="830"/>
      <c r="V19" s="830"/>
      <c r="W19" s="830"/>
      <c r="X19" s="830"/>
      <c r="Y19" s="830"/>
      <c r="Z19" s="830"/>
      <c r="AA19" s="830"/>
      <c r="AB19" s="830"/>
      <c r="AC19" s="830"/>
      <c r="AD19" s="830"/>
      <c r="AE19" s="831"/>
      <c r="AF19" s="832"/>
      <c r="AG19" s="833"/>
      <c r="AH19" s="833"/>
      <c r="AI19" s="833"/>
      <c r="AJ19" s="834"/>
      <c r="AK19" s="835"/>
      <c r="AL19" s="836"/>
      <c r="AM19" s="836"/>
      <c r="AN19" s="836"/>
      <c r="AO19" s="836"/>
      <c r="AP19" s="836"/>
      <c r="AQ19" s="836"/>
      <c r="AR19" s="836"/>
      <c r="AS19" s="836"/>
      <c r="AT19" s="836"/>
      <c r="AU19" s="837"/>
      <c r="AV19" s="837"/>
      <c r="AW19" s="837"/>
      <c r="AX19" s="837"/>
      <c r="AY19" s="838"/>
      <c r="AZ19" s="254"/>
      <c r="BA19" s="254"/>
      <c r="BB19" s="254"/>
      <c r="BC19" s="254"/>
      <c r="BD19" s="254"/>
      <c r="BE19" s="255"/>
      <c r="BF19" s="255"/>
      <c r="BG19" s="255"/>
      <c r="BH19" s="255"/>
      <c r="BI19" s="255"/>
      <c r="BJ19" s="255"/>
      <c r="BK19" s="255"/>
      <c r="BL19" s="255"/>
      <c r="BM19" s="255"/>
      <c r="BN19" s="255"/>
      <c r="BO19" s="255"/>
      <c r="BP19" s="255"/>
      <c r="BQ19" s="264">
        <v>13</v>
      </c>
      <c r="BR19" s="265"/>
      <c r="BS19" s="805"/>
      <c r="BT19" s="806"/>
      <c r="BU19" s="806"/>
      <c r="BV19" s="806"/>
      <c r="BW19" s="806"/>
      <c r="BX19" s="806"/>
      <c r="BY19" s="806"/>
      <c r="BZ19" s="806"/>
      <c r="CA19" s="806"/>
      <c r="CB19" s="806"/>
      <c r="CC19" s="806"/>
      <c r="CD19" s="806"/>
      <c r="CE19" s="806"/>
      <c r="CF19" s="806"/>
      <c r="CG19" s="807"/>
      <c r="CH19" s="844"/>
      <c r="CI19" s="845"/>
      <c r="CJ19" s="845"/>
      <c r="CK19" s="845"/>
      <c r="CL19" s="846"/>
      <c r="CM19" s="844"/>
      <c r="CN19" s="845"/>
      <c r="CO19" s="845"/>
      <c r="CP19" s="845"/>
      <c r="CQ19" s="846"/>
      <c r="CR19" s="844"/>
      <c r="CS19" s="845"/>
      <c r="CT19" s="845"/>
      <c r="CU19" s="845"/>
      <c r="CV19" s="846"/>
      <c r="CW19" s="844"/>
      <c r="CX19" s="845"/>
      <c r="CY19" s="845"/>
      <c r="CZ19" s="845"/>
      <c r="DA19" s="846"/>
      <c r="DB19" s="844"/>
      <c r="DC19" s="845"/>
      <c r="DD19" s="845"/>
      <c r="DE19" s="845"/>
      <c r="DF19" s="846"/>
      <c r="DG19" s="844"/>
      <c r="DH19" s="845"/>
      <c r="DI19" s="845"/>
      <c r="DJ19" s="845"/>
      <c r="DK19" s="846"/>
      <c r="DL19" s="844"/>
      <c r="DM19" s="845"/>
      <c r="DN19" s="845"/>
      <c r="DO19" s="845"/>
      <c r="DP19" s="846"/>
      <c r="DQ19" s="844"/>
      <c r="DR19" s="845"/>
      <c r="DS19" s="845"/>
      <c r="DT19" s="845"/>
      <c r="DU19" s="846"/>
      <c r="DV19" s="873"/>
      <c r="DW19" s="874"/>
      <c r="DX19" s="874"/>
      <c r="DY19" s="874"/>
      <c r="DZ19" s="875"/>
      <c r="EA19" s="256"/>
    </row>
    <row r="20" spans="1:131" s="257" customFormat="1" ht="26.25" customHeight="1" x14ac:dyDescent="0.15">
      <c r="A20" s="263">
        <v>14</v>
      </c>
      <c r="B20" s="826"/>
      <c r="C20" s="827"/>
      <c r="D20" s="827"/>
      <c r="E20" s="827"/>
      <c r="F20" s="827"/>
      <c r="G20" s="827"/>
      <c r="H20" s="827"/>
      <c r="I20" s="827"/>
      <c r="J20" s="827"/>
      <c r="K20" s="827"/>
      <c r="L20" s="827"/>
      <c r="M20" s="827"/>
      <c r="N20" s="827"/>
      <c r="O20" s="827"/>
      <c r="P20" s="828"/>
      <c r="Q20" s="829"/>
      <c r="R20" s="830"/>
      <c r="S20" s="830"/>
      <c r="T20" s="830"/>
      <c r="U20" s="830"/>
      <c r="V20" s="830"/>
      <c r="W20" s="830"/>
      <c r="X20" s="830"/>
      <c r="Y20" s="830"/>
      <c r="Z20" s="830"/>
      <c r="AA20" s="830"/>
      <c r="AB20" s="830"/>
      <c r="AC20" s="830"/>
      <c r="AD20" s="830"/>
      <c r="AE20" s="831"/>
      <c r="AF20" s="832"/>
      <c r="AG20" s="833"/>
      <c r="AH20" s="833"/>
      <c r="AI20" s="833"/>
      <c r="AJ20" s="834"/>
      <c r="AK20" s="835"/>
      <c r="AL20" s="836"/>
      <c r="AM20" s="836"/>
      <c r="AN20" s="836"/>
      <c r="AO20" s="836"/>
      <c r="AP20" s="836"/>
      <c r="AQ20" s="836"/>
      <c r="AR20" s="836"/>
      <c r="AS20" s="836"/>
      <c r="AT20" s="836"/>
      <c r="AU20" s="837"/>
      <c r="AV20" s="837"/>
      <c r="AW20" s="837"/>
      <c r="AX20" s="837"/>
      <c r="AY20" s="838"/>
      <c r="AZ20" s="254"/>
      <c r="BA20" s="254"/>
      <c r="BB20" s="254"/>
      <c r="BC20" s="254"/>
      <c r="BD20" s="254"/>
      <c r="BE20" s="255"/>
      <c r="BF20" s="255"/>
      <c r="BG20" s="255"/>
      <c r="BH20" s="255"/>
      <c r="BI20" s="255"/>
      <c r="BJ20" s="255"/>
      <c r="BK20" s="255"/>
      <c r="BL20" s="255"/>
      <c r="BM20" s="255"/>
      <c r="BN20" s="255"/>
      <c r="BO20" s="255"/>
      <c r="BP20" s="255"/>
      <c r="BQ20" s="264">
        <v>14</v>
      </c>
      <c r="BR20" s="265"/>
      <c r="BS20" s="805"/>
      <c r="BT20" s="806"/>
      <c r="BU20" s="806"/>
      <c r="BV20" s="806"/>
      <c r="BW20" s="806"/>
      <c r="BX20" s="806"/>
      <c r="BY20" s="806"/>
      <c r="BZ20" s="806"/>
      <c r="CA20" s="806"/>
      <c r="CB20" s="806"/>
      <c r="CC20" s="806"/>
      <c r="CD20" s="806"/>
      <c r="CE20" s="806"/>
      <c r="CF20" s="806"/>
      <c r="CG20" s="807"/>
      <c r="CH20" s="844"/>
      <c r="CI20" s="845"/>
      <c r="CJ20" s="845"/>
      <c r="CK20" s="845"/>
      <c r="CL20" s="846"/>
      <c r="CM20" s="844"/>
      <c r="CN20" s="845"/>
      <c r="CO20" s="845"/>
      <c r="CP20" s="845"/>
      <c r="CQ20" s="846"/>
      <c r="CR20" s="844"/>
      <c r="CS20" s="845"/>
      <c r="CT20" s="845"/>
      <c r="CU20" s="845"/>
      <c r="CV20" s="846"/>
      <c r="CW20" s="844"/>
      <c r="CX20" s="845"/>
      <c r="CY20" s="845"/>
      <c r="CZ20" s="845"/>
      <c r="DA20" s="846"/>
      <c r="DB20" s="844"/>
      <c r="DC20" s="845"/>
      <c r="DD20" s="845"/>
      <c r="DE20" s="845"/>
      <c r="DF20" s="846"/>
      <c r="DG20" s="844"/>
      <c r="DH20" s="845"/>
      <c r="DI20" s="845"/>
      <c r="DJ20" s="845"/>
      <c r="DK20" s="846"/>
      <c r="DL20" s="844"/>
      <c r="DM20" s="845"/>
      <c r="DN20" s="845"/>
      <c r="DO20" s="845"/>
      <c r="DP20" s="846"/>
      <c r="DQ20" s="844"/>
      <c r="DR20" s="845"/>
      <c r="DS20" s="845"/>
      <c r="DT20" s="845"/>
      <c r="DU20" s="846"/>
      <c r="DV20" s="873"/>
      <c r="DW20" s="874"/>
      <c r="DX20" s="874"/>
      <c r="DY20" s="874"/>
      <c r="DZ20" s="875"/>
      <c r="EA20" s="256"/>
    </row>
    <row r="21" spans="1:131" s="257" customFormat="1" ht="26.25" customHeight="1" thickBot="1" x14ac:dyDescent="0.2">
      <c r="A21" s="263">
        <v>15</v>
      </c>
      <c r="B21" s="826"/>
      <c r="C21" s="827"/>
      <c r="D21" s="827"/>
      <c r="E21" s="827"/>
      <c r="F21" s="827"/>
      <c r="G21" s="827"/>
      <c r="H21" s="827"/>
      <c r="I21" s="827"/>
      <c r="J21" s="827"/>
      <c r="K21" s="827"/>
      <c r="L21" s="827"/>
      <c r="M21" s="827"/>
      <c r="N21" s="827"/>
      <c r="O21" s="827"/>
      <c r="P21" s="828"/>
      <c r="Q21" s="829"/>
      <c r="R21" s="830"/>
      <c r="S21" s="830"/>
      <c r="T21" s="830"/>
      <c r="U21" s="830"/>
      <c r="V21" s="830"/>
      <c r="W21" s="830"/>
      <c r="X21" s="830"/>
      <c r="Y21" s="830"/>
      <c r="Z21" s="830"/>
      <c r="AA21" s="830"/>
      <c r="AB21" s="830"/>
      <c r="AC21" s="830"/>
      <c r="AD21" s="830"/>
      <c r="AE21" s="831"/>
      <c r="AF21" s="832"/>
      <c r="AG21" s="833"/>
      <c r="AH21" s="833"/>
      <c r="AI21" s="833"/>
      <c r="AJ21" s="834"/>
      <c r="AK21" s="835"/>
      <c r="AL21" s="836"/>
      <c r="AM21" s="836"/>
      <c r="AN21" s="836"/>
      <c r="AO21" s="836"/>
      <c r="AP21" s="836"/>
      <c r="AQ21" s="836"/>
      <c r="AR21" s="836"/>
      <c r="AS21" s="836"/>
      <c r="AT21" s="836"/>
      <c r="AU21" s="837"/>
      <c r="AV21" s="837"/>
      <c r="AW21" s="837"/>
      <c r="AX21" s="837"/>
      <c r="AY21" s="838"/>
      <c r="AZ21" s="254"/>
      <c r="BA21" s="254"/>
      <c r="BB21" s="254"/>
      <c r="BC21" s="254"/>
      <c r="BD21" s="254"/>
      <c r="BE21" s="255"/>
      <c r="BF21" s="255"/>
      <c r="BG21" s="255"/>
      <c r="BH21" s="255"/>
      <c r="BI21" s="255"/>
      <c r="BJ21" s="255"/>
      <c r="BK21" s="255"/>
      <c r="BL21" s="255"/>
      <c r="BM21" s="255"/>
      <c r="BN21" s="255"/>
      <c r="BO21" s="255"/>
      <c r="BP21" s="255"/>
      <c r="BQ21" s="264">
        <v>15</v>
      </c>
      <c r="BR21" s="265"/>
      <c r="BS21" s="805"/>
      <c r="BT21" s="806"/>
      <c r="BU21" s="806"/>
      <c r="BV21" s="806"/>
      <c r="BW21" s="806"/>
      <c r="BX21" s="806"/>
      <c r="BY21" s="806"/>
      <c r="BZ21" s="806"/>
      <c r="CA21" s="806"/>
      <c r="CB21" s="806"/>
      <c r="CC21" s="806"/>
      <c r="CD21" s="806"/>
      <c r="CE21" s="806"/>
      <c r="CF21" s="806"/>
      <c r="CG21" s="807"/>
      <c r="CH21" s="844"/>
      <c r="CI21" s="845"/>
      <c r="CJ21" s="845"/>
      <c r="CK21" s="845"/>
      <c r="CL21" s="846"/>
      <c r="CM21" s="844"/>
      <c r="CN21" s="845"/>
      <c r="CO21" s="845"/>
      <c r="CP21" s="845"/>
      <c r="CQ21" s="846"/>
      <c r="CR21" s="844"/>
      <c r="CS21" s="845"/>
      <c r="CT21" s="845"/>
      <c r="CU21" s="845"/>
      <c r="CV21" s="846"/>
      <c r="CW21" s="844"/>
      <c r="CX21" s="845"/>
      <c r="CY21" s="845"/>
      <c r="CZ21" s="845"/>
      <c r="DA21" s="846"/>
      <c r="DB21" s="844"/>
      <c r="DC21" s="845"/>
      <c r="DD21" s="845"/>
      <c r="DE21" s="845"/>
      <c r="DF21" s="846"/>
      <c r="DG21" s="844"/>
      <c r="DH21" s="845"/>
      <c r="DI21" s="845"/>
      <c r="DJ21" s="845"/>
      <c r="DK21" s="846"/>
      <c r="DL21" s="844"/>
      <c r="DM21" s="845"/>
      <c r="DN21" s="845"/>
      <c r="DO21" s="845"/>
      <c r="DP21" s="846"/>
      <c r="DQ21" s="844"/>
      <c r="DR21" s="845"/>
      <c r="DS21" s="845"/>
      <c r="DT21" s="845"/>
      <c r="DU21" s="846"/>
      <c r="DV21" s="873"/>
      <c r="DW21" s="874"/>
      <c r="DX21" s="874"/>
      <c r="DY21" s="874"/>
      <c r="DZ21" s="875"/>
      <c r="EA21" s="256"/>
    </row>
    <row r="22" spans="1:131" s="257" customFormat="1" ht="26.25" customHeight="1" x14ac:dyDescent="0.15">
      <c r="A22" s="263">
        <v>16</v>
      </c>
      <c r="B22" s="826"/>
      <c r="C22" s="827"/>
      <c r="D22" s="827"/>
      <c r="E22" s="827"/>
      <c r="F22" s="827"/>
      <c r="G22" s="827"/>
      <c r="H22" s="827"/>
      <c r="I22" s="827"/>
      <c r="J22" s="827"/>
      <c r="K22" s="827"/>
      <c r="L22" s="827"/>
      <c r="M22" s="827"/>
      <c r="N22" s="827"/>
      <c r="O22" s="827"/>
      <c r="P22" s="828"/>
      <c r="Q22" s="876"/>
      <c r="R22" s="877"/>
      <c r="S22" s="877"/>
      <c r="T22" s="877"/>
      <c r="U22" s="877"/>
      <c r="V22" s="877"/>
      <c r="W22" s="877"/>
      <c r="X22" s="877"/>
      <c r="Y22" s="877"/>
      <c r="Z22" s="877"/>
      <c r="AA22" s="877"/>
      <c r="AB22" s="877"/>
      <c r="AC22" s="877"/>
      <c r="AD22" s="877"/>
      <c r="AE22" s="878"/>
      <c r="AF22" s="832"/>
      <c r="AG22" s="833"/>
      <c r="AH22" s="833"/>
      <c r="AI22" s="833"/>
      <c r="AJ22" s="834"/>
      <c r="AK22" s="891"/>
      <c r="AL22" s="892"/>
      <c r="AM22" s="892"/>
      <c r="AN22" s="892"/>
      <c r="AO22" s="892"/>
      <c r="AP22" s="892"/>
      <c r="AQ22" s="892"/>
      <c r="AR22" s="892"/>
      <c r="AS22" s="892"/>
      <c r="AT22" s="892"/>
      <c r="AU22" s="893"/>
      <c r="AV22" s="893"/>
      <c r="AW22" s="893"/>
      <c r="AX22" s="893"/>
      <c r="AY22" s="894"/>
      <c r="AZ22" s="895" t="s">
        <v>389</v>
      </c>
      <c r="BA22" s="895"/>
      <c r="BB22" s="895"/>
      <c r="BC22" s="895"/>
      <c r="BD22" s="896"/>
      <c r="BE22" s="255"/>
      <c r="BF22" s="255"/>
      <c r="BG22" s="255"/>
      <c r="BH22" s="255"/>
      <c r="BI22" s="255"/>
      <c r="BJ22" s="255"/>
      <c r="BK22" s="255"/>
      <c r="BL22" s="255"/>
      <c r="BM22" s="255"/>
      <c r="BN22" s="255"/>
      <c r="BO22" s="255"/>
      <c r="BP22" s="255"/>
      <c r="BQ22" s="264">
        <v>16</v>
      </c>
      <c r="BR22" s="265"/>
      <c r="BS22" s="805"/>
      <c r="BT22" s="806"/>
      <c r="BU22" s="806"/>
      <c r="BV22" s="806"/>
      <c r="BW22" s="806"/>
      <c r="BX22" s="806"/>
      <c r="BY22" s="806"/>
      <c r="BZ22" s="806"/>
      <c r="CA22" s="806"/>
      <c r="CB22" s="806"/>
      <c r="CC22" s="806"/>
      <c r="CD22" s="806"/>
      <c r="CE22" s="806"/>
      <c r="CF22" s="806"/>
      <c r="CG22" s="807"/>
      <c r="CH22" s="844"/>
      <c r="CI22" s="845"/>
      <c r="CJ22" s="845"/>
      <c r="CK22" s="845"/>
      <c r="CL22" s="846"/>
      <c r="CM22" s="844"/>
      <c r="CN22" s="845"/>
      <c r="CO22" s="845"/>
      <c r="CP22" s="845"/>
      <c r="CQ22" s="846"/>
      <c r="CR22" s="844"/>
      <c r="CS22" s="845"/>
      <c r="CT22" s="845"/>
      <c r="CU22" s="845"/>
      <c r="CV22" s="846"/>
      <c r="CW22" s="844"/>
      <c r="CX22" s="845"/>
      <c r="CY22" s="845"/>
      <c r="CZ22" s="845"/>
      <c r="DA22" s="846"/>
      <c r="DB22" s="844"/>
      <c r="DC22" s="845"/>
      <c r="DD22" s="845"/>
      <c r="DE22" s="845"/>
      <c r="DF22" s="846"/>
      <c r="DG22" s="844"/>
      <c r="DH22" s="845"/>
      <c r="DI22" s="845"/>
      <c r="DJ22" s="845"/>
      <c r="DK22" s="846"/>
      <c r="DL22" s="844"/>
      <c r="DM22" s="845"/>
      <c r="DN22" s="845"/>
      <c r="DO22" s="845"/>
      <c r="DP22" s="846"/>
      <c r="DQ22" s="844"/>
      <c r="DR22" s="845"/>
      <c r="DS22" s="845"/>
      <c r="DT22" s="845"/>
      <c r="DU22" s="846"/>
      <c r="DV22" s="873"/>
      <c r="DW22" s="874"/>
      <c r="DX22" s="874"/>
      <c r="DY22" s="874"/>
      <c r="DZ22" s="875"/>
      <c r="EA22" s="256"/>
    </row>
    <row r="23" spans="1:131" s="257" customFormat="1" ht="26.25" customHeight="1" thickBot="1" x14ac:dyDescent="0.2">
      <c r="A23" s="266" t="s">
        <v>390</v>
      </c>
      <c r="B23" s="879" t="s">
        <v>391</v>
      </c>
      <c r="C23" s="880"/>
      <c r="D23" s="880"/>
      <c r="E23" s="880"/>
      <c r="F23" s="880"/>
      <c r="G23" s="880"/>
      <c r="H23" s="880"/>
      <c r="I23" s="880"/>
      <c r="J23" s="880"/>
      <c r="K23" s="880"/>
      <c r="L23" s="880"/>
      <c r="M23" s="880"/>
      <c r="N23" s="880"/>
      <c r="O23" s="880"/>
      <c r="P23" s="881"/>
      <c r="Q23" s="882">
        <v>28006</v>
      </c>
      <c r="R23" s="883"/>
      <c r="S23" s="883"/>
      <c r="T23" s="883"/>
      <c r="U23" s="883"/>
      <c r="V23" s="883">
        <v>26628</v>
      </c>
      <c r="W23" s="883"/>
      <c r="X23" s="883"/>
      <c r="Y23" s="883"/>
      <c r="Z23" s="883"/>
      <c r="AA23" s="883"/>
      <c r="AB23" s="883"/>
      <c r="AC23" s="883"/>
      <c r="AD23" s="883"/>
      <c r="AE23" s="884"/>
      <c r="AF23" s="885">
        <v>786</v>
      </c>
      <c r="AG23" s="883"/>
      <c r="AH23" s="883"/>
      <c r="AI23" s="883"/>
      <c r="AJ23" s="886"/>
      <c r="AK23" s="887"/>
      <c r="AL23" s="888"/>
      <c r="AM23" s="888"/>
      <c r="AN23" s="888"/>
      <c r="AO23" s="888"/>
      <c r="AP23" s="883">
        <v>32396</v>
      </c>
      <c r="AQ23" s="883"/>
      <c r="AR23" s="883"/>
      <c r="AS23" s="883"/>
      <c r="AT23" s="883"/>
      <c r="AU23" s="889"/>
      <c r="AV23" s="889"/>
      <c r="AW23" s="889"/>
      <c r="AX23" s="889"/>
      <c r="AY23" s="890"/>
      <c r="AZ23" s="898" t="s">
        <v>230</v>
      </c>
      <c r="BA23" s="899"/>
      <c r="BB23" s="899"/>
      <c r="BC23" s="899"/>
      <c r="BD23" s="900"/>
      <c r="BE23" s="255"/>
      <c r="BF23" s="255"/>
      <c r="BG23" s="255"/>
      <c r="BH23" s="255"/>
      <c r="BI23" s="255"/>
      <c r="BJ23" s="255"/>
      <c r="BK23" s="255"/>
      <c r="BL23" s="255"/>
      <c r="BM23" s="255"/>
      <c r="BN23" s="255"/>
      <c r="BO23" s="255"/>
      <c r="BP23" s="255"/>
      <c r="BQ23" s="264">
        <v>17</v>
      </c>
      <c r="BR23" s="265"/>
      <c r="BS23" s="805"/>
      <c r="BT23" s="806"/>
      <c r="BU23" s="806"/>
      <c r="BV23" s="806"/>
      <c r="BW23" s="806"/>
      <c r="BX23" s="806"/>
      <c r="BY23" s="806"/>
      <c r="BZ23" s="806"/>
      <c r="CA23" s="806"/>
      <c r="CB23" s="806"/>
      <c r="CC23" s="806"/>
      <c r="CD23" s="806"/>
      <c r="CE23" s="806"/>
      <c r="CF23" s="806"/>
      <c r="CG23" s="807"/>
      <c r="CH23" s="844"/>
      <c r="CI23" s="845"/>
      <c r="CJ23" s="845"/>
      <c r="CK23" s="845"/>
      <c r="CL23" s="846"/>
      <c r="CM23" s="844"/>
      <c r="CN23" s="845"/>
      <c r="CO23" s="845"/>
      <c r="CP23" s="845"/>
      <c r="CQ23" s="846"/>
      <c r="CR23" s="844"/>
      <c r="CS23" s="845"/>
      <c r="CT23" s="845"/>
      <c r="CU23" s="845"/>
      <c r="CV23" s="846"/>
      <c r="CW23" s="844"/>
      <c r="CX23" s="845"/>
      <c r="CY23" s="845"/>
      <c r="CZ23" s="845"/>
      <c r="DA23" s="846"/>
      <c r="DB23" s="844"/>
      <c r="DC23" s="845"/>
      <c r="DD23" s="845"/>
      <c r="DE23" s="845"/>
      <c r="DF23" s="846"/>
      <c r="DG23" s="844"/>
      <c r="DH23" s="845"/>
      <c r="DI23" s="845"/>
      <c r="DJ23" s="845"/>
      <c r="DK23" s="846"/>
      <c r="DL23" s="844"/>
      <c r="DM23" s="845"/>
      <c r="DN23" s="845"/>
      <c r="DO23" s="845"/>
      <c r="DP23" s="846"/>
      <c r="DQ23" s="844"/>
      <c r="DR23" s="845"/>
      <c r="DS23" s="845"/>
      <c r="DT23" s="845"/>
      <c r="DU23" s="846"/>
      <c r="DV23" s="873"/>
      <c r="DW23" s="874"/>
      <c r="DX23" s="874"/>
      <c r="DY23" s="874"/>
      <c r="DZ23" s="875"/>
      <c r="EA23" s="256"/>
    </row>
    <row r="24" spans="1:131" s="257" customFormat="1" ht="26.25" customHeight="1" x14ac:dyDescent="0.15">
      <c r="A24" s="897" t="s">
        <v>392</v>
      </c>
      <c r="B24" s="897"/>
      <c r="C24" s="897"/>
      <c r="D24" s="897"/>
      <c r="E24" s="897"/>
      <c r="F24" s="897"/>
      <c r="G24" s="897"/>
      <c r="H24" s="897"/>
      <c r="I24" s="897"/>
      <c r="J24" s="897"/>
      <c r="K24" s="897"/>
      <c r="L24" s="897"/>
      <c r="M24" s="897"/>
      <c r="N24" s="897"/>
      <c r="O24" s="897"/>
      <c r="P24" s="897"/>
      <c r="Q24" s="897"/>
      <c r="R24" s="897"/>
      <c r="S24" s="897"/>
      <c r="T24" s="897"/>
      <c r="U24" s="897"/>
      <c r="V24" s="897"/>
      <c r="W24" s="897"/>
      <c r="X24" s="897"/>
      <c r="Y24" s="897"/>
      <c r="Z24" s="897"/>
      <c r="AA24" s="897"/>
      <c r="AB24" s="897"/>
      <c r="AC24" s="897"/>
      <c r="AD24" s="897"/>
      <c r="AE24" s="897"/>
      <c r="AF24" s="897"/>
      <c r="AG24" s="897"/>
      <c r="AH24" s="897"/>
      <c r="AI24" s="897"/>
      <c r="AJ24" s="897"/>
      <c r="AK24" s="897"/>
      <c r="AL24" s="897"/>
      <c r="AM24" s="897"/>
      <c r="AN24" s="897"/>
      <c r="AO24" s="897"/>
      <c r="AP24" s="897"/>
      <c r="AQ24" s="897"/>
      <c r="AR24" s="897"/>
      <c r="AS24" s="897"/>
      <c r="AT24" s="897"/>
      <c r="AU24" s="897"/>
      <c r="AV24" s="897"/>
      <c r="AW24" s="897"/>
      <c r="AX24" s="897"/>
      <c r="AY24" s="897"/>
      <c r="AZ24" s="254"/>
      <c r="BA24" s="254"/>
      <c r="BB24" s="254"/>
      <c r="BC24" s="254"/>
      <c r="BD24" s="254"/>
      <c r="BE24" s="255"/>
      <c r="BF24" s="255"/>
      <c r="BG24" s="255"/>
      <c r="BH24" s="255"/>
      <c r="BI24" s="255"/>
      <c r="BJ24" s="255"/>
      <c r="BK24" s="255"/>
      <c r="BL24" s="255"/>
      <c r="BM24" s="255"/>
      <c r="BN24" s="255"/>
      <c r="BO24" s="255"/>
      <c r="BP24" s="255"/>
      <c r="BQ24" s="264">
        <v>18</v>
      </c>
      <c r="BR24" s="265"/>
      <c r="BS24" s="805"/>
      <c r="BT24" s="806"/>
      <c r="BU24" s="806"/>
      <c r="BV24" s="806"/>
      <c r="BW24" s="806"/>
      <c r="BX24" s="806"/>
      <c r="BY24" s="806"/>
      <c r="BZ24" s="806"/>
      <c r="CA24" s="806"/>
      <c r="CB24" s="806"/>
      <c r="CC24" s="806"/>
      <c r="CD24" s="806"/>
      <c r="CE24" s="806"/>
      <c r="CF24" s="806"/>
      <c r="CG24" s="807"/>
      <c r="CH24" s="844"/>
      <c r="CI24" s="845"/>
      <c r="CJ24" s="845"/>
      <c r="CK24" s="845"/>
      <c r="CL24" s="846"/>
      <c r="CM24" s="844"/>
      <c r="CN24" s="845"/>
      <c r="CO24" s="845"/>
      <c r="CP24" s="845"/>
      <c r="CQ24" s="846"/>
      <c r="CR24" s="844"/>
      <c r="CS24" s="845"/>
      <c r="CT24" s="845"/>
      <c r="CU24" s="845"/>
      <c r="CV24" s="846"/>
      <c r="CW24" s="844"/>
      <c r="CX24" s="845"/>
      <c r="CY24" s="845"/>
      <c r="CZ24" s="845"/>
      <c r="DA24" s="846"/>
      <c r="DB24" s="844"/>
      <c r="DC24" s="845"/>
      <c r="DD24" s="845"/>
      <c r="DE24" s="845"/>
      <c r="DF24" s="846"/>
      <c r="DG24" s="844"/>
      <c r="DH24" s="845"/>
      <c r="DI24" s="845"/>
      <c r="DJ24" s="845"/>
      <c r="DK24" s="846"/>
      <c r="DL24" s="844"/>
      <c r="DM24" s="845"/>
      <c r="DN24" s="845"/>
      <c r="DO24" s="845"/>
      <c r="DP24" s="846"/>
      <c r="DQ24" s="844"/>
      <c r="DR24" s="845"/>
      <c r="DS24" s="845"/>
      <c r="DT24" s="845"/>
      <c r="DU24" s="846"/>
      <c r="DV24" s="873"/>
      <c r="DW24" s="874"/>
      <c r="DX24" s="874"/>
      <c r="DY24" s="874"/>
      <c r="DZ24" s="875"/>
      <c r="EA24" s="256"/>
    </row>
    <row r="25" spans="1:131" s="249" customFormat="1" ht="26.25" customHeight="1" thickBot="1" x14ac:dyDescent="0.2">
      <c r="A25" s="867" t="s">
        <v>393</v>
      </c>
      <c r="B25" s="867"/>
      <c r="C25" s="867"/>
      <c r="D25" s="867"/>
      <c r="E25" s="867"/>
      <c r="F25" s="867"/>
      <c r="G25" s="867"/>
      <c r="H25" s="867"/>
      <c r="I25" s="867"/>
      <c r="J25" s="867"/>
      <c r="K25" s="867"/>
      <c r="L25" s="867"/>
      <c r="M25" s="867"/>
      <c r="N25" s="867"/>
      <c r="O25" s="867"/>
      <c r="P25" s="867"/>
      <c r="Q25" s="867"/>
      <c r="R25" s="867"/>
      <c r="S25" s="867"/>
      <c r="T25" s="867"/>
      <c r="U25" s="867"/>
      <c r="V25" s="867"/>
      <c r="W25" s="867"/>
      <c r="X25" s="867"/>
      <c r="Y25" s="867"/>
      <c r="Z25" s="867"/>
      <c r="AA25" s="867"/>
      <c r="AB25" s="867"/>
      <c r="AC25" s="867"/>
      <c r="AD25" s="867"/>
      <c r="AE25" s="867"/>
      <c r="AF25" s="867"/>
      <c r="AG25" s="867"/>
      <c r="AH25" s="867"/>
      <c r="AI25" s="867"/>
      <c r="AJ25" s="867"/>
      <c r="AK25" s="867"/>
      <c r="AL25" s="867"/>
      <c r="AM25" s="867"/>
      <c r="AN25" s="867"/>
      <c r="AO25" s="867"/>
      <c r="AP25" s="867"/>
      <c r="AQ25" s="867"/>
      <c r="AR25" s="867"/>
      <c r="AS25" s="867"/>
      <c r="AT25" s="867"/>
      <c r="AU25" s="867"/>
      <c r="AV25" s="867"/>
      <c r="AW25" s="867"/>
      <c r="AX25" s="867"/>
      <c r="AY25" s="867"/>
      <c r="AZ25" s="867"/>
      <c r="BA25" s="867"/>
      <c r="BB25" s="867"/>
      <c r="BC25" s="867"/>
      <c r="BD25" s="867"/>
      <c r="BE25" s="867"/>
      <c r="BF25" s="867"/>
      <c r="BG25" s="867"/>
      <c r="BH25" s="867"/>
      <c r="BI25" s="867"/>
      <c r="BJ25" s="254"/>
      <c r="BK25" s="254"/>
      <c r="BL25" s="254"/>
      <c r="BM25" s="254"/>
      <c r="BN25" s="254"/>
      <c r="BO25" s="267"/>
      <c r="BP25" s="267"/>
      <c r="BQ25" s="264">
        <v>19</v>
      </c>
      <c r="BR25" s="265"/>
      <c r="BS25" s="805"/>
      <c r="BT25" s="806"/>
      <c r="BU25" s="806"/>
      <c r="BV25" s="806"/>
      <c r="BW25" s="806"/>
      <c r="BX25" s="806"/>
      <c r="BY25" s="806"/>
      <c r="BZ25" s="806"/>
      <c r="CA25" s="806"/>
      <c r="CB25" s="806"/>
      <c r="CC25" s="806"/>
      <c r="CD25" s="806"/>
      <c r="CE25" s="806"/>
      <c r="CF25" s="806"/>
      <c r="CG25" s="807"/>
      <c r="CH25" s="844"/>
      <c r="CI25" s="845"/>
      <c r="CJ25" s="845"/>
      <c r="CK25" s="845"/>
      <c r="CL25" s="846"/>
      <c r="CM25" s="844"/>
      <c r="CN25" s="845"/>
      <c r="CO25" s="845"/>
      <c r="CP25" s="845"/>
      <c r="CQ25" s="846"/>
      <c r="CR25" s="844"/>
      <c r="CS25" s="845"/>
      <c r="CT25" s="845"/>
      <c r="CU25" s="845"/>
      <c r="CV25" s="846"/>
      <c r="CW25" s="844"/>
      <c r="CX25" s="845"/>
      <c r="CY25" s="845"/>
      <c r="CZ25" s="845"/>
      <c r="DA25" s="846"/>
      <c r="DB25" s="844"/>
      <c r="DC25" s="845"/>
      <c r="DD25" s="845"/>
      <c r="DE25" s="845"/>
      <c r="DF25" s="846"/>
      <c r="DG25" s="844"/>
      <c r="DH25" s="845"/>
      <c r="DI25" s="845"/>
      <c r="DJ25" s="845"/>
      <c r="DK25" s="846"/>
      <c r="DL25" s="844"/>
      <c r="DM25" s="845"/>
      <c r="DN25" s="845"/>
      <c r="DO25" s="845"/>
      <c r="DP25" s="846"/>
      <c r="DQ25" s="844"/>
      <c r="DR25" s="845"/>
      <c r="DS25" s="845"/>
      <c r="DT25" s="845"/>
      <c r="DU25" s="846"/>
      <c r="DV25" s="873"/>
      <c r="DW25" s="874"/>
      <c r="DX25" s="874"/>
      <c r="DY25" s="874"/>
      <c r="DZ25" s="875"/>
      <c r="EA25" s="248"/>
    </row>
    <row r="26" spans="1:131" s="249" customFormat="1" ht="26.25" customHeight="1" x14ac:dyDescent="0.15">
      <c r="A26" s="858" t="s">
        <v>369</v>
      </c>
      <c r="B26" s="859"/>
      <c r="C26" s="859"/>
      <c r="D26" s="859"/>
      <c r="E26" s="859"/>
      <c r="F26" s="859"/>
      <c r="G26" s="859"/>
      <c r="H26" s="859"/>
      <c r="I26" s="859"/>
      <c r="J26" s="859"/>
      <c r="K26" s="859"/>
      <c r="L26" s="859"/>
      <c r="M26" s="859"/>
      <c r="N26" s="859"/>
      <c r="O26" s="859"/>
      <c r="P26" s="860"/>
      <c r="Q26" s="814" t="s">
        <v>394</v>
      </c>
      <c r="R26" s="815"/>
      <c r="S26" s="815"/>
      <c r="T26" s="815"/>
      <c r="U26" s="816"/>
      <c r="V26" s="814" t="s">
        <v>395</v>
      </c>
      <c r="W26" s="815"/>
      <c r="X26" s="815"/>
      <c r="Y26" s="815"/>
      <c r="Z26" s="816"/>
      <c r="AA26" s="814" t="s">
        <v>396</v>
      </c>
      <c r="AB26" s="815"/>
      <c r="AC26" s="815"/>
      <c r="AD26" s="815"/>
      <c r="AE26" s="815"/>
      <c r="AF26" s="901" t="s">
        <v>397</v>
      </c>
      <c r="AG26" s="902"/>
      <c r="AH26" s="902"/>
      <c r="AI26" s="902"/>
      <c r="AJ26" s="903"/>
      <c r="AK26" s="815" t="s">
        <v>398</v>
      </c>
      <c r="AL26" s="815"/>
      <c r="AM26" s="815"/>
      <c r="AN26" s="815"/>
      <c r="AO26" s="816"/>
      <c r="AP26" s="814" t="s">
        <v>399</v>
      </c>
      <c r="AQ26" s="815"/>
      <c r="AR26" s="815"/>
      <c r="AS26" s="815"/>
      <c r="AT26" s="816"/>
      <c r="AU26" s="814" t="s">
        <v>400</v>
      </c>
      <c r="AV26" s="815"/>
      <c r="AW26" s="815"/>
      <c r="AX26" s="815"/>
      <c r="AY26" s="816"/>
      <c r="AZ26" s="814" t="s">
        <v>401</v>
      </c>
      <c r="BA26" s="815"/>
      <c r="BB26" s="815"/>
      <c r="BC26" s="815"/>
      <c r="BD26" s="816"/>
      <c r="BE26" s="814" t="s">
        <v>376</v>
      </c>
      <c r="BF26" s="815"/>
      <c r="BG26" s="815"/>
      <c r="BH26" s="815"/>
      <c r="BI26" s="847"/>
      <c r="BJ26" s="254"/>
      <c r="BK26" s="254"/>
      <c r="BL26" s="254"/>
      <c r="BM26" s="254"/>
      <c r="BN26" s="254"/>
      <c r="BO26" s="267"/>
      <c r="BP26" s="267"/>
      <c r="BQ26" s="264">
        <v>20</v>
      </c>
      <c r="BR26" s="265"/>
      <c r="BS26" s="805"/>
      <c r="BT26" s="806"/>
      <c r="BU26" s="806"/>
      <c r="BV26" s="806"/>
      <c r="BW26" s="806"/>
      <c r="BX26" s="806"/>
      <c r="BY26" s="806"/>
      <c r="BZ26" s="806"/>
      <c r="CA26" s="806"/>
      <c r="CB26" s="806"/>
      <c r="CC26" s="806"/>
      <c r="CD26" s="806"/>
      <c r="CE26" s="806"/>
      <c r="CF26" s="806"/>
      <c r="CG26" s="807"/>
      <c r="CH26" s="844"/>
      <c r="CI26" s="845"/>
      <c r="CJ26" s="845"/>
      <c r="CK26" s="845"/>
      <c r="CL26" s="846"/>
      <c r="CM26" s="844"/>
      <c r="CN26" s="845"/>
      <c r="CO26" s="845"/>
      <c r="CP26" s="845"/>
      <c r="CQ26" s="846"/>
      <c r="CR26" s="844"/>
      <c r="CS26" s="845"/>
      <c r="CT26" s="845"/>
      <c r="CU26" s="845"/>
      <c r="CV26" s="846"/>
      <c r="CW26" s="844"/>
      <c r="CX26" s="845"/>
      <c r="CY26" s="845"/>
      <c r="CZ26" s="845"/>
      <c r="DA26" s="846"/>
      <c r="DB26" s="844"/>
      <c r="DC26" s="845"/>
      <c r="DD26" s="845"/>
      <c r="DE26" s="845"/>
      <c r="DF26" s="846"/>
      <c r="DG26" s="844"/>
      <c r="DH26" s="845"/>
      <c r="DI26" s="845"/>
      <c r="DJ26" s="845"/>
      <c r="DK26" s="846"/>
      <c r="DL26" s="844"/>
      <c r="DM26" s="845"/>
      <c r="DN26" s="845"/>
      <c r="DO26" s="845"/>
      <c r="DP26" s="846"/>
      <c r="DQ26" s="844"/>
      <c r="DR26" s="845"/>
      <c r="DS26" s="845"/>
      <c r="DT26" s="845"/>
      <c r="DU26" s="846"/>
      <c r="DV26" s="873"/>
      <c r="DW26" s="874"/>
      <c r="DX26" s="874"/>
      <c r="DY26" s="874"/>
      <c r="DZ26" s="875"/>
      <c r="EA26" s="248"/>
    </row>
    <row r="27" spans="1:131" s="249" customFormat="1" ht="26.25" customHeight="1" thickBot="1" x14ac:dyDescent="0.2">
      <c r="A27" s="861"/>
      <c r="B27" s="862"/>
      <c r="C27" s="862"/>
      <c r="D27" s="862"/>
      <c r="E27" s="862"/>
      <c r="F27" s="862"/>
      <c r="G27" s="862"/>
      <c r="H27" s="862"/>
      <c r="I27" s="862"/>
      <c r="J27" s="862"/>
      <c r="K27" s="862"/>
      <c r="L27" s="862"/>
      <c r="M27" s="862"/>
      <c r="N27" s="862"/>
      <c r="O27" s="862"/>
      <c r="P27" s="863"/>
      <c r="Q27" s="817"/>
      <c r="R27" s="818"/>
      <c r="S27" s="818"/>
      <c r="T27" s="818"/>
      <c r="U27" s="819"/>
      <c r="V27" s="817"/>
      <c r="W27" s="818"/>
      <c r="X27" s="818"/>
      <c r="Y27" s="818"/>
      <c r="Z27" s="819"/>
      <c r="AA27" s="817"/>
      <c r="AB27" s="818"/>
      <c r="AC27" s="818"/>
      <c r="AD27" s="818"/>
      <c r="AE27" s="818"/>
      <c r="AF27" s="904"/>
      <c r="AG27" s="905"/>
      <c r="AH27" s="905"/>
      <c r="AI27" s="905"/>
      <c r="AJ27" s="906"/>
      <c r="AK27" s="818"/>
      <c r="AL27" s="818"/>
      <c r="AM27" s="818"/>
      <c r="AN27" s="818"/>
      <c r="AO27" s="819"/>
      <c r="AP27" s="817"/>
      <c r="AQ27" s="818"/>
      <c r="AR27" s="818"/>
      <c r="AS27" s="818"/>
      <c r="AT27" s="819"/>
      <c r="AU27" s="817"/>
      <c r="AV27" s="818"/>
      <c r="AW27" s="818"/>
      <c r="AX27" s="818"/>
      <c r="AY27" s="819"/>
      <c r="AZ27" s="817"/>
      <c r="BA27" s="818"/>
      <c r="BB27" s="818"/>
      <c r="BC27" s="818"/>
      <c r="BD27" s="819"/>
      <c r="BE27" s="817"/>
      <c r="BF27" s="818"/>
      <c r="BG27" s="818"/>
      <c r="BH27" s="818"/>
      <c r="BI27" s="848"/>
      <c r="BJ27" s="254"/>
      <c r="BK27" s="254"/>
      <c r="BL27" s="254"/>
      <c r="BM27" s="254"/>
      <c r="BN27" s="254"/>
      <c r="BO27" s="267"/>
      <c r="BP27" s="267"/>
      <c r="BQ27" s="264">
        <v>21</v>
      </c>
      <c r="BR27" s="265"/>
      <c r="BS27" s="805"/>
      <c r="BT27" s="806"/>
      <c r="BU27" s="806"/>
      <c r="BV27" s="806"/>
      <c r="BW27" s="806"/>
      <c r="BX27" s="806"/>
      <c r="BY27" s="806"/>
      <c r="BZ27" s="806"/>
      <c r="CA27" s="806"/>
      <c r="CB27" s="806"/>
      <c r="CC27" s="806"/>
      <c r="CD27" s="806"/>
      <c r="CE27" s="806"/>
      <c r="CF27" s="806"/>
      <c r="CG27" s="807"/>
      <c r="CH27" s="844"/>
      <c r="CI27" s="845"/>
      <c r="CJ27" s="845"/>
      <c r="CK27" s="845"/>
      <c r="CL27" s="846"/>
      <c r="CM27" s="844"/>
      <c r="CN27" s="845"/>
      <c r="CO27" s="845"/>
      <c r="CP27" s="845"/>
      <c r="CQ27" s="846"/>
      <c r="CR27" s="844"/>
      <c r="CS27" s="845"/>
      <c r="CT27" s="845"/>
      <c r="CU27" s="845"/>
      <c r="CV27" s="846"/>
      <c r="CW27" s="844"/>
      <c r="CX27" s="845"/>
      <c r="CY27" s="845"/>
      <c r="CZ27" s="845"/>
      <c r="DA27" s="846"/>
      <c r="DB27" s="844"/>
      <c r="DC27" s="845"/>
      <c r="DD27" s="845"/>
      <c r="DE27" s="845"/>
      <c r="DF27" s="846"/>
      <c r="DG27" s="844"/>
      <c r="DH27" s="845"/>
      <c r="DI27" s="845"/>
      <c r="DJ27" s="845"/>
      <c r="DK27" s="846"/>
      <c r="DL27" s="844"/>
      <c r="DM27" s="845"/>
      <c r="DN27" s="845"/>
      <c r="DO27" s="845"/>
      <c r="DP27" s="846"/>
      <c r="DQ27" s="844"/>
      <c r="DR27" s="845"/>
      <c r="DS27" s="845"/>
      <c r="DT27" s="845"/>
      <c r="DU27" s="846"/>
      <c r="DV27" s="873"/>
      <c r="DW27" s="874"/>
      <c r="DX27" s="874"/>
      <c r="DY27" s="874"/>
      <c r="DZ27" s="875"/>
      <c r="EA27" s="248"/>
    </row>
    <row r="28" spans="1:131" s="249" customFormat="1" ht="26.25" customHeight="1" thickTop="1" x14ac:dyDescent="0.15">
      <c r="A28" s="268">
        <v>1</v>
      </c>
      <c r="B28" s="849" t="s">
        <v>402</v>
      </c>
      <c r="C28" s="850"/>
      <c r="D28" s="850"/>
      <c r="E28" s="850"/>
      <c r="F28" s="850"/>
      <c r="G28" s="850"/>
      <c r="H28" s="850"/>
      <c r="I28" s="850"/>
      <c r="J28" s="850"/>
      <c r="K28" s="850"/>
      <c r="L28" s="850"/>
      <c r="M28" s="850"/>
      <c r="N28" s="850"/>
      <c r="O28" s="850"/>
      <c r="P28" s="851"/>
      <c r="Q28" s="911">
        <v>3796</v>
      </c>
      <c r="R28" s="912"/>
      <c r="S28" s="912"/>
      <c r="T28" s="912"/>
      <c r="U28" s="912"/>
      <c r="V28" s="912">
        <v>3292</v>
      </c>
      <c r="W28" s="912"/>
      <c r="X28" s="912"/>
      <c r="Y28" s="912"/>
      <c r="Z28" s="912"/>
      <c r="AA28" s="912">
        <v>505</v>
      </c>
      <c r="AB28" s="912"/>
      <c r="AC28" s="912"/>
      <c r="AD28" s="912"/>
      <c r="AE28" s="913"/>
      <c r="AF28" s="914">
        <v>505</v>
      </c>
      <c r="AG28" s="912"/>
      <c r="AH28" s="912"/>
      <c r="AI28" s="912"/>
      <c r="AJ28" s="915"/>
      <c r="AK28" s="916">
        <v>250</v>
      </c>
      <c r="AL28" s="907"/>
      <c r="AM28" s="907"/>
      <c r="AN28" s="907"/>
      <c r="AO28" s="907"/>
      <c r="AP28" s="907" t="s">
        <v>579</v>
      </c>
      <c r="AQ28" s="907"/>
      <c r="AR28" s="907"/>
      <c r="AS28" s="907"/>
      <c r="AT28" s="907"/>
      <c r="AU28" s="907" t="s">
        <v>577</v>
      </c>
      <c r="AV28" s="907"/>
      <c r="AW28" s="907"/>
      <c r="AX28" s="907"/>
      <c r="AY28" s="907"/>
      <c r="AZ28" s="908" t="s">
        <v>577</v>
      </c>
      <c r="BA28" s="908"/>
      <c r="BB28" s="908"/>
      <c r="BC28" s="908"/>
      <c r="BD28" s="908"/>
      <c r="BE28" s="909"/>
      <c r="BF28" s="909"/>
      <c r="BG28" s="909"/>
      <c r="BH28" s="909"/>
      <c r="BI28" s="910"/>
      <c r="BJ28" s="254"/>
      <c r="BK28" s="254"/>
      <c r="BL28" s="254"/>
      <c r="BM28" s="254"/>
      <c r="BN28" s="254"/>
      <c r="BO28" s="267"/>
      <c r="BP28" s="267"/>
      <c r="BQ28" s="264">
        <v>22</v>
      </c>
      <c r="BR28" s="265"/>
      <c r="BS28" s="805"/>
      <c r="BT28" s="806"/>
      <c r="BU28" s="806"/>
      <c r="BV28" s="806"/>
      <c r="BW28" s="806"/>
      <c r="BX28" s="806"/>
      <c r="BY28" s="806"/>
      <c r="BZ28" s="806"/>
      <c r="CA28" s="806"/>
      <c r="CB28" s="806"/>
      <c r="CC28" s="806"/>
      <c r="CD28" s="806"/>
      <c r="CE28" s="806"/>
      <c r="CF28" s="806"/>
      <c r="CG28" s="807"/>
      <c r="CH28" s="844"/>
      <c r="CI28" s="845"/>
      <c r="CJ28" s="845"/>
      <c r="CK28" s="845"/>
      <c r="CL28" s="846"/>
      <c r="CM28" s="844"/>
      <c r="CN28" s="845"/>
      <c r="CO28" s="845"/>
      <c r="CP28" s="845"/>
      <c r="CQ28" s="846"/>
      <c r="CR28" s="844"/>
      <c r="CS28" s="845"/>
      <c r="CT28" s="845"/>
      <c r="CU28" s="845"/>
      <c r="CV28" s="846"/>
      <c r="CW28" s="844"/>
      <c r="CX28" s="845"/>
      <c r="CY28" s="845"/>
      <c r="CZ28" s="845"/>
      <c r="DA28" s="846"/>
      <c r="DB28" s="844"/>
      <c r="DC28" s="845"/>
      <c r="DD28" s="845"/>
      <c r="DE28" s="845"/>
      <c r="DF28" s="846"/>
      <c r="DG28" s="844"/>
      <c r="DH28" s="845"/>
      <c r="DI28" s="845"/>
      <c r="DJ28" s="845"/>
      <c r="DK28" s="846"/>
      <c r="DL28" s="844"/>
      <c r="DM28" s="845"/>
      <c r="DN28" s="845"/>
      <c r="DO28" s="845"/>
      <c r="DP28" s="846"/>
      <c r="DQ28" s="844"/>
      <c r="DR28" s="845"/>
      <c r="DS28" s="845"/>
      <c r="DT28" s="845"/>
      <c r="DU28" s="846"/>
      <c r="DV28" s="873"/>
      <c r="DW28" s="874"/>
      <c r="DX28" s="874"/>
      <c r="DY28" s="874"/>
      <c r="DZ28" s="875"/>
      <c r="EA28" s="248"/>
    </row>
    <row r="29" spans="1:131" s="249" customFormat="1" ht="26.25" customHeight="1" x14ac:dyDescent="0.15">
      <c r="A29" s="268">
        <v>2</v>
      </c>
      <c r="B29" s="826" t="s">
        <v>403</v>
      </c>
      <c r="C29" s="827"/>
      <c r="D29" s="827"/>
      <c r="E29" s="827"/>
      <c r="F29" s="827"/>
      <c r="G29" s="827"/>
      <c r="H29" s="827"/>
      <c r="I29" s="827"/>
      <c r="J29" s="827"/>
      <c r="K29" s="827"/>
      <c r="L29" s="827"/>
      <c r="M29" s="827"/>
      <c r="N29" s="827"/>
      <c r="O29" s="827"/>
      <c r="P29" s="828"/>
      <c r="Q29" s="829">
        <v>220</v>
      </c>
      <c r="R29" s="830"/>
      <c r="S29" s="830"/>
      <c r="T29" s="830"/>
      <c r="U29" s="830"/>
      <c r="V29" s="830">
        <v>220</v>
      </c>
      <c r="W29" s="830"/>
      <c r="X29" s="830"/>
      <c r="Y29" s="830"/>
      <c r="Z29" s="830"/>
      <c r="AA29" s="830">
        <v>1</v>
      </c>
      <c r="AB29" s="830"/>
      <c r="AC29" s="830"/>
      <c r="AD29" s="830"/>
      <c r="AE29" s="831"/>
      <c r="AF29" s="832">
        <v>1</v>
      </c>
      <c r="AG29" s="833"/>
      <c r="AH29" s="833"/>
      <c r="AI29" s="833"/>
      <c r="AJ29" s="834"/>
      <c r="AK29" s="919">
        <v>87</v>
      </c>
      <c r="AL29" s="920"/>
      <c r="AM29" s="920"/>
      <c r="AN29" s="920"/>
      <c r="AO29" s="920"/>
      <c r="AP29" s="920">
        <v>39</v>
      </c>
      <c r="AQ29" s="920"/>
      <c r="AR29" s="920"/>
      <c r="AS29" s="920"/>
      <c r="AT29" s="920"/>
      <c r="AU29" s="920" t="s">
        <v>577</v>
      </c>
      <c r="AV29" s="920"/>
      <c r="AW29" s="920"/>
      <c r="AX29" s="920"/>
      <c r="AY29" s="920"/>
      <c r="AZ29" s="921" t="s">
        <v>577</v>
      </c>
      <c r="BA29" s="921"/>
      <c r="BB29" s="921"/>
      <c r="BC29" s="921"/>
      <c r="BD29" s="921"/>
      <c r="BE29" s="917"/>
      <c r="BF29" s="917"/>
      <c r="BG29" s="917"/>
      <c r="BH29" s="917"/>
      <c r="BI29" s="918"/>
      <c r="BJ29" s="254"/>
      <c r="BK29" s="254"/>
      <c r="BL29" s="254"/>
      <c r="BM29" s="254"/>
      <c r="BN29" s="254"/>
      <c r="BO29" s="267"/>
      <c r="BP29" s="267"/>
      <c r="BQ29" s="264">
        <v>23</v>
      </c>
      <c r="BR29" s="265"/>
      <c r="BS29" s="805"/>
      <c r="BT29" s="806"/>
      <c r="BU29" s="806"/>
      <c r="BV29" s="806"/>
      <c r="BW29" s="806"/>
      <c r="BX29" s="806"/>
      <c r="BY29" s="806"/>
      <c r="BZ29" s="806"/>
      <c r="CA29" s="806"/>
      <c r="CB29" s="806"/>
      <c r="CC29" s="806"/>
      <c r="CD29" s="806"/>
      <c r="CE29" s="806"/>
      <c r="CF29" s="806"/>
      <c r="CG29" s="807"/>
      <c r="CH29" s="844"/>
      <c r="CI29" s="845"/>
      <c r="CJ29" s="845"/>
      <c r="CK29" s="845"/>
      <c r="CL29" s="846"/>
      <c r="CM29" s="844"/>
      <c r="CN29" s="845"/>
      <c r="CO29" s="845"/>
      <c r="CP29" s="845"/>
      <c r="CQ29" s="846"/>
      <c r="CR29" s="844"/>
      <c r="CS29" s="845"/>
      <c r="CT29" s="845"/>
      <c r="CU29" s="845"/>
      <c r="CV29" s="846"/>
      <c r="CW29" s="844"/>
      <c r="CX29" s="845"/>
      <c r="CY29" s="845"/>
      <c r="CZ29" s="845"/>
      <c r="DA29" s="846"/>
      <c r="DB29" s="844"/>
      <c r="DC29" s="845"/>
      <c r="DD29" s="845"/>
      <c r="DE29" s="845"/>
      <c r="DF29" s="846"/>
      <c r="DG29" s="844"/>
      <c r="DH29" s="845"/>
      <c r="DI29" s="845"/>
      <c r="DJ29" s="845"/>
      <c r="DK29" s="846"/>
      <c r="DL29" s="844"/>
      <c r="DM29" s="845"/>
      <c r="DN29" s="845"/>
      <c r="DO29" s="845"/>
      <c r="DP29" s="846"/>
      <c r="DQ29" s="844"/>
      <c r="DR29" s="845"/>
      <c r="DS29" s="845"/>
      <c r="DT29" s="845"/>
      <c r="DU29" s="846"/>
      <c r="DV29" s="873"/>
      <c r="DW29" s="874"/>
      <c r="DX29" s="874"/>
      <c r="DY29" s="874"/>
      <c r="DZ29" s="875"/>
      <c r="EA29" s="248"/>
    </row>
    <row r="30" spans="1:131" s="249" customFormat="1" ht="26.25" customHeight="1" x14ac:dyDescent="0.15">
      <c r="A30" s="268">
        <v>3</v>
      </c>
      <c r="B30" s="826" t="s">
        <v>404</v>
      </c>
      <c r="C30" s="827"/>
      <c r="D30" s="827"/>
      <c r="E30" s="827"/>
      <c r="F30" s="827"/>
      <c r="G30" s="827"/>
      <c r="H30" s="827"/>
      <c r="I30" s="827"/>
      <c r="J30" s="827"/>
      <c r="K30" s="827"/>
      <c r="L30" s="827"/>
      <c r="M30" s="827"/>
      <c r="N30" s="827"/>
      <c r="O30" s="827"/>
      <c r="P30" s="828"/>
      <c r="Q30" s="829">
        <v>496</v>
      </c>
      <c r="R30" s="830"/>
      <c r="S30" s="830"/>
      <c r="T30" s="830"/>
      <c r="U30" s="830"/>
      <c r="V30" s="830">
        <v>495</v>
      </c>
      <c r="W30" s="830"/>
      <c r="X30" s="830"/>
      <c r="Y30" s="830"/>
      <c r="Z30" s="830"/>
      <c r="AA30" s="830">
        <v>1</v>
      </c>
      <c r="AB30" s="830"/>
      <c r="AC30" s="830"/>
      <c r="AD30" s="830"/>
      <c r="AE30" s="831"/>
      <c r="AF30" s="832">
        <v>1</v>
      </c>
      <c r="AG30" s="833"/>
      <c r="AH30" s="833"/>
      <c r="AI30" s="833"/>
      <c r="AJ30" s="834"/>
      <c r="AK30" s="919">
        <v>184</v>
      </c>
      <c r="AL30" s="920"/>
      <c r="AM30" s="920"/>
      <c r="AN30" s="920"/>
      <c r="AO30" s="920"/>
      <c r="AP30" s="920" t="s">
        <v>577</v>
      </c>
      <c r="AQ30" s="920"/>
      <c r="AR30" s="920"/>
      <c r="AS30" s="920"/>
      <c r="AT30" s="920"/>
      <c r="AU30" s="920" t="s">
        <v>577</v>
      </c>
      <c r="AV30" s="920"/>
      <c r="AW30" s="920"/>
      <c r="AX30" s="920"/>
      <c r="AY30" s="920"/>
      <c r="AZ30" s="921" t="s">
        <v>577</v>
      </c>
      <c r="BA30" s="921"/>
      <c r="BB30" s="921"/>
      <c r="BC30" s="921"/>
      <c r="BD30" s="921"/>
      <c r="BE30" s="917"/>
      <c r="BF30" s="917"/>
      <c r="BG30" s="917"/>
      <c r="BH30" s="917"/>
      <c r="BI30" s="918"/>
      <c r="BJ30" s="254"/>
      <c r="BK30" s="254"/>
      <c r="BL30" s="254"/>
      <c r="BM30" s="254"/>
      <c r="BN30" s="254"/>
      <c r="BO30" s="267"/>
      <c r="BP30" s="267"/>
      <c r="BQ30" s="264">
        <v>24</v>
      </c>
      <c r="BR30" s="265"/>
      <c r="BS30" s="805"/>
      <c r="BT30" s="806"/>
      <c r="BU30" s="806"/>
      <c r="BV30" s="806"/>
      <c r="BW30" s="806"/>
      <c r="BX30" s="806"/>
      <c r="BY30" s="806"/>
      <c r="BZ30" s="806"/>
      <c r="CA30" s="806"/>
      <c r="CB30" s="806"/>
      <c r="CC30" s="806"/>
      <c r="CD30" s="806"/>
      <c r="CE30" s="806"/>
      <c r="CF30" s="806"/>
      <c r="CG30" s="807"/>
      <c r="CH30" s="844"/>
      <c r="CI30" s="845"/>
      <c r="CJ30" s="845"/>
      <c r="CK30" s="845"/>
      <c r="CL30" s="846"/>
      <c r="CM30" s="844"/>
      <c r="CN30" s="845"/>
      <c r="CO30" s="845"/>
      <c r="CP30" s="845"/>
      <c r="CQ30" s="846"/>
      <c r="CR30" s="844"/>
      <c r="CS30" s="845"/>
      <c r="CT30" s="845"/>
      <c r="CU30" s="845"/>
      <c r="CV30" s="846"/>
      <c r="CW30" s="844"/>
      <c r="CX30" s="845"/>
      <c r="CY30" s="845"/>
      <c r="CZ30" s="845"/>
      <c r="DA30" s="846"/>
      <c r="DB30" s="844"/>
      <c r="DC30" s="845"/>
      <c r="DD30" s="845"/>
      <c r="DE30" s="845"/>
      <c r="DF30" s="846"/>
      <c r="DG30" s="844"/>
      <c r="DH30" s="845"/>
      <c r="DI30" s="845"/>
      <c r="DJ30" s="845"/>
      <c r="DK30" s="846"/>
      <c r="DL30" s="844"/>
      <c r="DM30" s="845"/>
      <c r="DN30" s="845"/>
      <c r="DO30" s="845"/>
      <c r="DP30" s="846"/>
      <c r="DQ30" s="844"/>
      <c r="DR30" s="845"/>
      <c r="DS30" s="845"/>
      <c r="DT30" s="845"/>
      <c r="DU30" s="846"/>
      <c r="DV30" s="873"/>
      <c r="DW30" s="874"/>
      <c r="DX30" s="874"/>
      <c r="DY30" s="874"/>
      <c r="DZ30" s="875"/>
      <c r="EA30" s="248"/>
    </row>
    <row r="31" spans="1:131" s="249" customFormat="1" ht="26.25" customHeight="1" x14ac:dyDescent="0.15">
      <c r="A31" s="268">
        <v>4</v>
      </c>
      <c r="B31" s="826" t="s">
        <v>405</v>
      </c>
      <c r="C31" s="827"/>
      <c r="D31" s="827"/>
      <c r="E31" s="827"/>
      <c r="F31" s="827"/>
      <c r="G31" s="827"/>
      <c r="H31" s="827"/>
      <c r="I31" s="827"/>
      <c r="J31" s="827"/>
      <c r="K31" s="827"/>
      <c r="L31" s="827"/>
      <c r="M31" s="827"/>
      <c r="N31" s="827"/>
      <c r="O31" s="827"/>
      <c r="P31" s="828"/>
      <c r="Q31" s="829">
        <v>607</v>
      </c>
      <c r="R31" s="830"/>
      <c r="S31" s="830"/>
      <c r="T31" s="830"/>
      <c r="U31" s="830"/>
      <c r="V31" s="830">
        <v>684</v>
      </c>
      <c r="W31" s="830"/>
      <c r="X31" s="830"/>
      <c r="Y31" s="830"/>
      <c r="Z31" s="830"/>
      <c r="AA31" s="830">
        <v>-76</v>
      </c>
      <c r="AB31" s="830"/>
      <c r="AC31" s="830"/>
      <c r="AD31" s="830"/>
      <c r="AE31" s="831"/>
      <c r="AF31" s="832">
        <v>426</v>
      </c>
      <c r="AG31" s="833"/>
      <c r="AH31" s="833"/>
      <c r="AI31" s="833"/>
      <c r="AJ31" s="834"/>
      <c r="AK31" s="919">
        <v>256</v>
      </c>
      <c r="AL31" s="920"/>
      <c r="AM31" s="920"/>
      <c r="AN31" s="920"/>
      <c r="AO31" s="920"/>
      <c r="AP31" s="920">
        <v>4203</v>
      </c>
      <c r="AQ31" s="920"/>
      <c r="AR31" s="920"/>
      <c r="AS31" s="920"/>
      <c r="AT31" s="920"/>
      <c r="AU31" s="920">
        <v>2177</v>
      </c>
      <c r="AV31" s="920"/>
      <c r="AW31" s="920"/>
      <c r="AX31" s="920"/>
      <c r="AY31" s="920"/>
      <c r="AZ31" s="921" t="s">
        <v>577</v>
      </c>
      <c r="BA31" s="921"/>
      <c r="BB31" s="921"/>
      <c r="BC31" s="921"/>
      <c r="BD31" s="921"/>
      <c r="BE31" s="917" t="s">
        <v>406</v>
      </c>
      <c r="BF31" s="917"/>
      <c r="BG31" s="917"/>
      <c r="BH31" s="917"/>
      <c r="BI31" s="918"/>
      <c r="BJ31" s="254"/>
      <c r="BK31" s="254"/>
      <c r="BL31" s="254"/>
      <c r="BM31" s="254"/>
      <c r="BN31" s="254"/>
      <c r="BO31" s="267"/>
      <c r="BP31" s="267"/>
      <c r="BQ31" s="264">
        <v>25</v>
      </c>
      <c r="BR31" s="265"/>
      <c r="BS31" s="805"/>
      <c r="BT31" s="806"/>
      <c r="BU31" s="806"/>
      <c r="BV31" s="806"/>
      <c r="BW31" s="806"/>
      <c r="BX31" s="806"/>
      <c r="BY31" s="806"/>
      <c r="BZ31" s="806"/>
      <c r="CA31" s="806"/>
      <c r="CB31" s="806"/>
      <c r="CC31" s="806"/>
      <c r="CD31" s="806"/>
      <c r="CE31" s="806"/>
      <c r="CF31" s="806"/>
      <c r="CG31" s="807"/>
      <c r="CH31" s="844"/>
      <c r="CI31" s="845"/>
      <c r="CJ31" s="845"/>
      <c r="CK31" s="845"/>
      <c r="CL31" s="846"/>
      <c r="CM31" s="844"/>
      <c r="CN31" s="845"/>
      <c r="CO31" s="845"/>
      <c r="CP31" s="845"/>
      <c r="CQ31" s="846"/>
      <c r="CR31" s="844"/>
      <c r="CS31" s="845"/>
      <c r="CT31" s="845"/>
      <c r="CU31" s="845"/>
      <c r="CV31" s="846"/>
      <c r="CW31" s="844"/>
      <c r="CX31" s="845"/>
      <c r="CY31" s="845"/>
      <c r="CZ31" s="845"/>
      <c r="DA31" s="846"/>
      <c r="DB31" s="844"/>
      <c r="DC31" s="845"/>
      <c r="DD31" s="845"/>
      <c r="DE31" s="845"/>
      <c r="DF31" s="846"/>
      <c r="DG31" s="844"/>
      <c r="DH31" s="845"/>
      <c r="DI31" s="845"/>
      <c r="DJ31" s="845"/>
      <c r="DK31" s="846"/>
      <c r="DL31" s="844"/>
      <c r="DM31" s="845"/>
      <c r="DN31" s="845"/>
      <c r="DO31" s="845"/>
      <c r="DP31" s="846"/>
      <c r="DQ31" s="844"/>
      <c r="DR31" s="845"/>
      <c r="DS31" s="845"/>
      <c r="DT31" s="845"/>
      <c r="DU31" s="846"/>
      <c r="DV31" s="873"/>
      <c r="DW31" s="874"/>
      <c r="DX31" s="874"/>
      <c r="DY31" s="874"/>
      <c r="DZ31" s="875"/>
      <c r="EA31" s="248"/>
    </row>
    <row r="32" spans="1:131" s="249" customFormat="1" ht="26.25" customHeight="1" x14ac:dyDescent="0.15">
      <c r="A32" s="268">
        <v>5</v>
      </c>
      <c r="B32" s="826" t="s">
        <v>407</v>
      </c>
      <c r="C32" s="827"/>
      <c r="D32" s="827"/>
      <c r="E32" s="827"/>
      <c r="F32" s="827"/>
      <c r="G32" s="827"/>
      <c r="H32" s="827"/>
      <c r="I32" s="827"/>
      <c r="J32" s="827"/>
      <c r="K32" s="827"/>
      <c r="L32" s="827"/>
      <c r="M32" s="827"/>
      <c r="N32" s="827"/>
      <c r="O32" s="827"/>
      <c r="P32" s="828"/>
      <c r="Q32" s="829">
        <v>916</v>
      </c>
      <c r="R32" s="830"/>
      <c r="S32" s="830"/>
      <c r="T32" s="830"/>
      <c r="U32" s="830"/>
      <c r="V32" s="830">
        <v>966</v>
      </c>
      <c r="W32" s="830"/>
      <c r="X32" s="830"/>
      <c r="Y32" s="830"/>
      <c r="Z32" s="830"/>
      <c r="AA32" s="830">
        <v>-50</v>
      </c>
      <c r="AB32" s="830"/>
      <c r="AC32" s="830"/>
      <c r="AD32" s="830"/>
      <c r="AE32" s="831"/>
      <c r="AF32" s="832">
        <v>163</v>
      </c>
      <c r="AG32" s="833"/>
      <c r="AH32" s="833"/>
      <c r="AI32" s="833"/>
      <c r="AJ32" s="834"/>
      <c r="AK32" s="919">
        <v>118</v>
      </c>
      <c r="AL32" s="920"/>
      <c r="AM32" s="920"/>
      <c r="AN32" s="920"/>
      <c r="AO32" s="920"/>
      <c r="AP32" s="920">
        <v>965</v>
      </c>
      <c r="AQ32" s="920"/>
      <c r="AR32" s="920"/>
      <c r="AS32" s="920"/>
      <c r="AT32" s="920"/>
      <c r="AU32" s="920">
        <v>595</v>
      </c>
      <c r="AV32" s="920"/>
      <c r="AW32" s="920"/>
      <c r="AX32" s="920"/>
      <c r="AY32" s="920"/>
      <c r="AZ32" s="921" t="s">
        <v>578</v>
      </c>
      <c r="BA32" s="921"/>
      <c r="BB32" s="921"/>
      <c r="BC32" s="921"/>
      <c r="BD32" s="921"/>
      <c r="BE32" s="917" t="s">
        <v>406</v>
      </c>
      <c r="BF32" s="917"/>
      <c r="BG32" s="917"/>
      <c r="BH32" s="917"/>
      <c r="BI32" s="918"/>
      <c r="BJ32" s="254"/>
      <c r="BK32" s="254"/>
      <c r="BL32" s="254"/>
      <c r="BM32" s="254"/>
      <c r="BN32" s="254"/>
      <c r="BO32" s="267"/>
      <c r="BP32" s="267"/>
      <c r="BQ32" s="264">
        <v>26</v>
      </c>
      <c r="BR32" s="265"/>
      <c r="BS32" s="805"/>
      <c r="BT32" s="806"/>
      <c r="BU32" s="806"/>
      <c r="BV32" s="806"/>
      <c r="BW32" s="806"/>
      <c r="BX32" s="806"/>
      <c r="BY32" s="806"/>
      <c r="BZ32" s="806"/>
      <c r="CA32" s="806"/>
      <c r="CB32" s="806"/>
      <c r="CC32" s="806"/>
      <c r="CD32" s="806"/>
      <c r="CE32" s="806"/>
      <c r="CF32" s="806"/>
      <c r="CG32" s="807"/>
      <c r="CH32" s="844"/>
      <c r="CI32" s="845"/>
      <c r="CJ32" s="845"/>
      <c r="CK32" s="845"/>
      <c r="CL32" s="846"/>
      <c r="CM32" s="844"/>
      <c r="CN32" s="845"/>
      <c r="CO32" s="845"/>
      <c r="CP32" s="845"/>
      <c r="CQ32" s="846"/>
      <c r="CR32" s="844"/>
      <c r="CS32" s="845"/>
      <c r="CT32" s="845"/>
      <c r="CU32" s="845"/>
      <c r="CV32" s="846"/>
      <c r="CW32" s="844"/>
      <c r="CX32" s="845"/>
      <c r="CY32" s="845"/>
      <c r="CZ32" s="845"/>
      <c r="DA32" s="846"/>
      <c r="DB32" s="844"/>
      <c r="DC32" s="845"/>
      <c r="DD32" s="845"/>
      <c r="DE32" s="845"/>
      <c r="DF32" s="846"/>
      <c r="DG32" s="844"/>
      <c r="DH32" s="845"/>
      <c r="DI32" s="845"/>
      <c r="DJ32" s="845"/>
      <c r="DK32" s="846"/>
      <c r="DL32" s="844"/>
      <c r="DM32" s="845"/>
      <c r="DN32" s="845"/>
      <c r="DO32" s="845"/>
      <c r="DP32" s="846"/>
      <c r="DQ32" s="844"/>
      <c r="DR32" s="845"/>
      <c r="DS32" s="845"/>
      <c r="DT32" s="845"/>
      <c r="DU32" s="846"/>
      <c r="DV32" s="873"/>
      <c r="DW32" s="874"/>
      <c r="DX32" s="874"/>
      <c r="DY32" s="874"/>
      <c r="DZ32" s="875"/>
      <c r="EA32" s="248"/>
    </row>
    <row r="33" spans="1:131" s="249" customFormat="1" ht="26.25" customHeight="1" x14ac:dyDescent="0.15">
      <c r="A33" s="268">
        <v>6</v>
      </c>
      <c r="B33" s="826" t="s">
        <v>408</v>
      </c>
      <c r="C33" s="827"/>
      <c r="D33" s="827"/>
      <c r="E33" s="827"/>
      <c r="F33" s="827"/>
      <c r="G33" s="827"/>
      <c r="H33" s="827"/>
      <c r="I33" s="827"/>
      <c r="J33" s="827"/>
      <c r="K33" s="827"/>
      <c r="L33" s="827"/>
      <c r="M33" s="827"/>
      <c r="N33" s="827"/>
      <c r="O33" s="827"/>
      <c r="P33" s="828"/>
      <c r="Q33" s="829">
        <v>9</v>
      </c>
      <c r="R33" s="830"/>
      <c r="S33" s="830"/>
      <c r="T33" s="830"/>
      <c r="U33" s="830"/>
      <c r="V33" s="830">
        <v>2</v>
      </c>
      <c r="W33" s="830"/>
      <c r="X33" s="830"/>
      <c r="Y33" s="830"/>
      <c r="Z33" s="830"/>
      <c r="AA33" s="830">
        <v>7</v>
      </c>
      <c r="AB33" s="830"/>
      <c r="AC33" s="830"/>
      <c r="AD33" s="830"/>
      <c r="AE33" s="831"/>
      <c r="AF33" s="832">
        <v>7</v>
      </c>
      <c r="AG33" s="833"/>
      <c r="AH33" s="833"/>
      <c r="AI33" s="833"/>
      <c r="AJ33" s="834"/>
      <c r="AK33" s="919" t="s">
        <v>577</v>
      </c>
      <c r="AL33" s="920"/>
      <c r="AM33" s="920"/>
      <c r="AN33" s="920"/>
      <c r="AO33" s="920"/>
      <c r="AP33" s="920" t="s">
        <v>577</v>
      </c>
      <c r="AQ33" s="920"/>
      <c r="AR33" s="920"/>
      <c r="AS33" s="920"/>
      <c r="AT33" s="920"/>
      <c r="AU33" s="920" t="s">
        <v>577</v>
      </c>
      <c r="AV33" s="920"/>
      <c r="AW33" s="920"/>
      <c r="AX33" s="920"/>
      <c r="AY33" s="920"/>
      <c r="AZ33" s="921" t="s">
        <v>577</v>
      </c>
      <c r="BA33" s="921"/>
      <c r="BB33" s="921"/>
      <c r="BC33" s="921"/>
      <c r="BD33" s="921"/>
      <c r="BE33" s="917" t="s">
        <v>409</v>
      </c>
      <c r="BF33" s="917"/>
      <c r="BG33" s="917"/>
      <c r="BH33" s="917"/>
      <c r="BI33" s="918"/>
      <c r="BJ33" s="254"/>
      <c r="BK33" s="254"/>
      <c r="BL33" s="254"/>
      <c r="BM33" s="254"/>
      <c r="BN33" s="254"/>
      <c r="BO33" s="267"/>
      <c r="BP33" s="267"/>
      <c r="BQ33" s="264">
        <v>27</v>
      </c>
      <c r="BR33" s="265"/>
      <c r="BS33" s="805"/>
      <c r="BT33" s="806"/>
      <c r="BU33" s="806"/>
      <c r="BV33" s="806"/>
      <c r="BW33" s="806"/>
      <c r="BX33" s="806"/>
      <c r="BY33" s="806"/>
      <c r="BZ33" s="806"/>
      <c r="CA33" s="806"/>
      <c r="CB33" s="806"/>
      <c r="CC33" s="806"/>
      <c r="CD33" s="806"/>
      <c r="CE33" s="806"/>
      <c r="CF33" s="806"/>
      <c r="CG33" s="807"/>
      <c r="CH33" s="844"/>
      <c r="CI33" s="845"/>
      <c r="CJ33" s="845"/>
      <c r="CK33" s="845"/>
      <c r="CL33" s="846"/>
      <c r="CM33" s="844"/>
      <c r="CN33" s="845"/>
      <c r="CO33" s="845"/>
      <c r="CP33" s="845"/>
      <c r="CQ33" s="846"/>
      <c r="CR33" s="844"/>
      <c r="CS33" s="845"/>
      <c r="CT33" s="845"/>
      <c r="CU33" s="845"/>
      <c r="CV33" s="846"/>
      <c r="CW33" s="844"/>
      <c r="CX33" s="845"/>
      <c r="CY33" s="845"/>
      <c r="CZ33" s="845"/>
      <c r="DA33" s="846"/>
      <c r="DB33" s="844"/>
      <c r="DC33" s="845"/>
      <c r="DD33" s="845"/>
      <c r="DE33" s="845"/>
      <c r="DF33" s="846"/>
      <c r="DG33" s="844"/>
      <c r="DH33" s="845"/>
      <c r="DI33" s="845"/>
      <c r="DJ33" s="845"/>
      <c r="DK33" s="846"/>
      <c r="DL33" s="844"/>
      <c r="DM33" s="845"/>
      <c r="DN33" s="845"/>
      <c r="DO33" s="845"/>
      <c r="DP33" s="846"/>
      <c r="DQ33" s="844"/>
      <c r="DR33" s="845"/>
      <c r="DS33" s="845"/>
      <c r="DT33" s="845"/>
      <c r="DU33" s="846"/>
      <c r="DV33" s="873"/>
      <c r="DW33" s="874"/>
      <c r="DX33" s="874"/>
      <c r="DY33" s="874"/>
      <c r="DZ33" s="875"/>
      <c r="EA33" s="248"/>
    </row>
    <row r="34" spans="1:131" s="249" customFormat="1" ht="26.25" customHeight="1" x14ac:dyDescent="0.15">
      <c r="A34" s="268">
        <v>7</v>
      </c>
      <c r="B34" s="826" t="s">
        <v>410</v>
      </c>
      <c r="C34" s="827"/>
      <c r="D34" s="827"/>
      <c r="E34" s="827"/>
      <c r="F34" s="827"/>
      <c r="G34" s="827"/>
      <c r="H34" s="827"/>
      <c r="I34" s="827"/>
      <c r="J34" s="827"/>
      <c r="K34" s="827"/>
      <c r="L34" s="827"/>
      <c r="M34" s="827"/>
      <c r="N34" s="827"/>
      <c r="O34" s="827"/>
      <c r="P34" s="828"/>
      <c r="Q34" s="829">
        <v>79</v>
      </c>
      <c r="R34" s="830"/>
      <c r="S34" s="830"/>
      <c r="T34" s="830"/>
      <c r="U34" s="830"/>
      <c r="V34" s="830">
        <v>65</v>
      </c>
      <c r="W34" s="830"/>
      <c r="X34" s="830"/>
      <c r="Y34" s="830"/>
      <c r="Z34" s="830"/>
      <c r="AA34" s="830">
        <v>13</v>
      </c>
      <c r="AB34" s="830"/>
      <c r="AC34" s="830"/>
      <c r="AD34" s="830"/>
      <c r="AE34" s="831"/>
      <c r="AF34" s="832">
        <v>13</v>
      </c>
      <c r="AG34" s="833"/>
      <c r="AH34" s="833"/>
      <c r="AI34" s="833"/>
      <c r="AJ34" s="834"/>
      <c r="AK34" s="919">
        <v>4</v>
      </c>
      <c r="AL34" s="920"/>
      <c r="AM34" s="920"/>
      <c r="AN34" s="920"/>
      <c r="AO34" s="920"/>
      <c r="AP34" s="920">
        <v>129</v>
      </c>
      <c r="AQ34" s="920"/>
      <c r="AR34" s="920"/>
      <c r="AS34" s="920"/>
      <c r="AT34" s="920"/>
      <c r="AU34" s="920">
        <v>53</v>
      </c>
      <c r="AV34" s="920"/>
      <c r="AW34" s="920"/>
      <c r="AX34" s="920"/>
      <c r="AY34" s="920"/>
      <c r="AZ34" s="921" t="s">
        <v>577</v>
      </c>
      <c r="BA34" s="921"/>
      <c r="BB34" s="921"/>
      <c r="BC34" s="921"/>
      <c r="BD34" s="921"/>
      <c r="BE34" s="917" t="s">
        <v>409</v>
      </c>
      <c r="BF34" s="917"/>
      <c r="BG34" s="917"/>
      <c r="BH34" s="917"/>
      <c r="BI34" s="918"/>
      <c r="BJ34" s="254"/>
      <c r="BK34" s="254"/>
      <c r="BL34" s="254"/>
      <c r="BM34" s="254"/>
      <c r="BN34" s="254"/>
      <c r="BO34" s="267"/>
      <c r="BP34" s="267"/>
      <c r="BQ34" s="264">
        <v>28</v>
      </c>
      <c r="BR34" s="265"/>
      <c r="BS34" s="805"/>
      <c r="BT34" s="806"/>
      <c r="BU34" s="806"/>
      <c r="BV34" s="806"/>
      <c r="BW34" s="806"/>
      <c r="BX34" s="806"/>
      <c r="BY34" s="806"/>
      <c r="BZ34" s="806"/>
      <c r="CA34" s="806"/>
      <c r="CB34" s="806"/>
      <c r="CC34" s="806"/>
      <c r="CD34" s="806"/>
      <c r="CE34" s="806"/>
      <c r="CF34" s="806"/>
      <c r="CG34" s="807"/>
      <c r="CH34" s="844"/>
      <c r="CI34" s="845"/>
      <c r="CJ34" s="845"/>
      <c r="CK34" s="845"/>
      <c r="CL34" s="846"/>
      <c r="CM34" s="844"/>
      <c r="CN34" s="845"/>
      <c r="CO34" s="845"/>
      <c r="CP34" s="845"/>
      <c r="CQ34" s="846"/>
      <c r="CR34" s="844"/>
      <c r="CS34" s="845"/>
      <c r="CT34" s="845"/>
      <c r="CU34" s="845"/>
      <c r="CV34" s="846"/>
      <c r="CW34" s="844"/>
      <c r="CX34" s="845"/>
      <c r="CY34" s="845"/>
      <c r="CZ34" s="845"/>
      <c r="DA34" s="846"/>
      <c r="DB34" s="844"/>
      <c r="DC34" s="845"/>
      <c r="DD34" s="845"/>
      <c r="DE34" s="845"/>
      <c r="DF34" s="846"/>
      <c r="DG34" s="844"/>
      <c r="DH34" s="845"/>
      <c r="DI34" s="845"/>
      <c r="DJ34" s="845"/>
      <c r="DK34" s="846"/>
      <c r="DL34" s="844"/>
      <c r="DM34" s="845"/>
      <c r="DN34" s="845"/>
      <c r="DO34" s="845"/>
      <c r="DP34" s="846"/>
      <c r="DQ34" s="844"/>
      <c r="DR34" s="845"/>
      <c r="DS34" s="845"/>
      <c r="DT34" s="845"/>
      <c r="DU34" s="846"/>
      <c r="DV34" s="873"/>
      <c r="DW34" s="874"/>
      <c r="DX34" s="874"/>
      <c r="DY34" s="874"/>
      <c r="DZ34" s="875"/>
      <c r="EA34" s="248"/>
    </row>
    <row r="35" spans="1:131" s="249" customFormat="1" ht="26.25" customHeight="1" x14ac:dyDescent="0.15">
      <c r="A35" s="268">
        <v>8</v>
      </c>
      <c r="B35" s="826" t="s">
        <v>411</v>
      </c>
      <c r="C35" s="827"/>
      <c r="D35" s="827"/>
      <c r="E35" s="827"/>
      <c r="F35" s="827"/>
      <c r="G35" s="827"/>
      <c r="H35" s="827"/>
      <c r="I35" s="827"/>
      <c r="J35" s="827"/>
      <c r="K35" s="827"/>
      <c r="L35" s="827"/>
      <c r="M35" s="827"/>
      <c r="N35" s="827"/>
      <c r="O35" s="827"/>
      <c r="P35" s="828"/>
      <c r="Q35" s="829">
        <v>224</v>
      </c>
      <c r="R35" s="830"/>
      <c r="S35" s="830"/>
      <c r="T35" s="830"/>
      <c r="U35" s="830"/>
      <c r="V35" s="830">
        <v>221</v>
      </c>
      <c r="W35" s="830"/>
      <c r="X35" s="830"/>
      <c r="Y35" s="830"/>
      <c r="Z35" s="830"/>
      <c r="AA35" s="830">
        <v>3</v>
      </c>
      <c r="AB35" s="830"/>
      <c r="AC35" s="830"/>
      <c r="AD35" s="830"/>
      <c r="AE35" s="831"/>
      <c r="AF35" s="832">
        <v>3</v>
      </c>
      <c r="AG35" s="833"/>
      <c r="AH35" s="833"/>
      <c r="AI35" s="833"/>
      <c r="AJ35" s="834"/>
      <c r="AK35" s="919">
        <v>35</v>
      </c>
      <c r="AL35" s="920"/>
      <c r="AM35" s="920"/>
      <c r="AN35" s="920"/>
      <c r="AO35" s="920"/>
      <c r="AP35" s="920">
        <v>485</v>
      </c>
      <c r="AQ35" s="920"/>
      <c r="AR35" s="920"/>
      <c r="AS35" s="920"/>
      <c r="AT35" s="920"/>
      <c r="AU35" s="920">
        <v>485</v>
      </c>
      <c r="AV35" s="920"/>
      <c r="AW35" s="920"/>
      <c r="AX35" s="920"/>
      <c r="AY35" s="920"/>
      <c r="AZ35" s="921" t="s">
        <v>577</v>
      </c>
      <c r="BA35" s="921"/>
      <c r="BB35" s="921"/>
      <c r="BC35" s="921"/>
      <c r="BD35" s="921"/>
      <c r="BE35" s="917" t="s">
        <v>409</v>
      </c>
      <c r="BF35" s="917"/>
      <c r="BG35" s="917"/>
      <c r="BH35" s="917"/>
      <c r="BI35" s="918"/>
      <c r="BJ35" s="254"/>
      <c r="BK35" s="254"/>
      <c r="BL35" s="254"/>
      <c r="BM35" s="254"/>
      <c r="BN35" s="254"/>
      <c r="BO35" s="267"/>
      <c r="BP35" s="267"/>
      <c r="BQ35" s="264">
        <v>29</v>
      </c>
      <c r="BR35" s="265"/>
      <c r="BS35" s="805"/>
      <c r="BT35" s="806"/>
      <c r="BU35" s="806"/>
      <c r="BV35" s="806"/>
      <c r="BW35" s="806"/>
      <c r="BX35" s="806"/>
      <c r="BY35" s="806"/>
      <c r="BZ35" s="806"/>
      <c r="CA35" s="806"/>
      <c r="CB35" s="806"/>
      <c r="CC35" s="806"/>
      <c r="CD35" s="806"/>
      <c r="CE35" s="806"/>
      <c r="CF35" s="806"/>
      <c r="CG35" s="807"/>
      <c r="CH35" s="844"/>
      <c r="CI35" s="845"/>
      <c r="CJ35" s="845"/>
      <c r="CK35" s="845"/>
      <c r="CL35" s="846"/>
      <c r="CM35" s="844"/>
      <c r="CN35" s="845"/>
      <c r="CO35" s="845"/>
      <c r="CP35" s="845"/>
      <c r="CQ35" s="846"/>
      <c r="CR35" s="844"/>
      <c r="CS35" s="845"/>
      <c r="CT35" s="845"/>
      <c r="CU35" s="845"/>
      <c r="CV35" s="846"/>
      <c r="CW35" s="844"/>
      <c r="CX35" s="845"/>
      <c r="CY35" s="845"/>
      <c r="CZ35" s="845"/>
      <c r="DA35" s="846"/>
      <c r="DB35" s="844"/>
      <c r="DC35" s="845"/>
      <c r="DD35" s="845"/>
      <c r="DE35" s="845"/>
      <c r="DF35" s="846"/>
      <c r="DG35" s="844"/>
      <c r="DH35" s="845"/>
      <c r="DI35" s="845"/>
      <c r="DJ35" s="845"/>
      <c r="DK35" s="846"/>
      <c r="DL35" s="844"/>
      <c r="DM35" s="845"/>
      <c r="DN35" s="845"/>
      <c r="DO35" s="845"/>
      <c r="DP35" s="846"/>
      <c r="DQ35" s="844"/>
      <c r="DR35" s="845"/>
      <c r="DS35" s="845"/>
      <c r="DT35" s="845"/>
      <c r="DU35" s="846"/>
      <c r="DV35" s="873"/>
      <c r="DW35" s="874"/>
      <c r="DX35" s="874"/>
      <c r="DY35" s="874"/>
      <c r="DZ35" s="875"/>
      <c r="EA35" s="248"/>
    </row>
    <row r="36" spans="1:131" s="249" customFormat="1" ht="26.25" customHeight="1" x14ac:dyDescent="0.15">
      <c r="A36" s="268">
        <v>9</v>
      </c>
      <c r="B36" s="826"/>
      <c r="C36" s="827"/>
      <c r="D36" s="827"/>
      <c r="E36" s="827"/>
      <c r="F36" s="827"/>
      <c r="G36" s="827"/>
      <c r="H36" s="827"/>
      <c r="I36" s="827"/>
      <c r="J36" s="827"/>
      <c r="K36" s="827"/>
      <c r="L36" s="827"/>
      <c r="M36" s="827"/>
      <c r="N36" s="827"/>
      <c r="O36" s="827"/>
      <c r="P36" s="828"/>
      <c r="Q36" s="829"/>
      <c r="R36" s="830"/>
      <c r="S36" s="830"/>
      <c r="T36" s="830"/>
      <c r="U36" s="830"/>
      <c r="V36" s="830"/>
      <c r="W36" s="830"/>
      <c r="X36" s="830"/>
      <c r="Y36" s="830"/>
      <c r="Z36" s="830"/>
      <c r="AA36" s="830"/>
      <c r="AB36" s="830"/>
      <c r="AC36" s="830"/>
      <c r="AD36" s="830"/>
      <c r="AE36" s="831"/>
      <c r="AF36" s="832"/>
      <c r="AG36" s="833"/>
      <c r="AH36" s="833"/>
      <c r="AI36" s="833"/>
      <c r="AJ36" s="834"/>
      <c r="AK36" s="919"/>
      <c r="AL36" s="920"/>
      <c r="AM36" s="920"/>
      <c r="AN36" s="920"/>
      <c r="AO36" s="920"/>
      <c r="AP36" s="920"/>
      <c r="AQ36" s="920"/>
      <c r="AR36" s="920"/>
      <c r="AS36" s="920"/>
      <c r="AT36" s="920"/>
      <c r="AU36" s="920"/>
      <c r="AV36" s="920"/>
      <c r="AW36" s="920"/>
      <c r="AX36" s="920"/>
      <c r="AY36" s="920"/>
      <c r="AZ36" s="921"/>
      <c r="BA36" s="921"/>
      <c r="BB36" s="921"/>
      <c r="BC36" s="921"/>
      <c r="BD36" s="921"/>
      <c r="BE36" s="917"/>
      <c r="BF36" s="917"/>
      <c r="BG36" s="917"/>
      <c r="BH36" s="917"/>
      <c r="BI36" s="918"/>
      <c r="BJ36" s="254"/>
      <c r="BK36" s="254"/>
      <c r="BL36" s="254"/>
      <c r="BM36" s="254"/>
      <c r="BN36" s="254"/>
      <c r="BO36" s="267"/>
      <c r="BP36" s="267"/>
      <c r="BQ36" s="264">
        <v>30</v>
      </c>
      <c r="BR36" s="265"/>
      <c r="BS36" s="805"/>
      <c r="BT36" s="806"/>
      <c r="BU36" s="806"/>
      <c r="BV36" s="806"/>
      <c r="BW36" s="806"/>
      <c r="BX36" s="806"/>
      <c r="BY36" s="806"/>
      <c r="BZ36" s="806"/>
      <c r="CA36" s="806"/>
      <c r="CB36" s="806"/>
      <c r="CC36" s="806"/>
      <c r="CD36" s="806"/>
      <c r="CE36" s="806"/>
      <c r="CF36" s="806"/>
      <c r="CG36" s="807"/>
      <c r="CH36" s="844"/>
      <c r="CI36" s="845"/>
      <c r="CJ36" s="845"/>
      <c r="CK36" s="845"/>
      <c r="CL36" s="846"/>
      <c r="CM36" s="844"/>
      <c r="CN36" s="845"/>
      <c r="CO36" s="845"/>
      <c r="CP36" s="845"/>
      <c r="CQ36" s="846"/>
      <c r="CR36" s="844"/>
      <c r="CS36" s="845"/>
      <c r="CT36" s="845"/>
      <c r="CU36" s="845"/>
      <c r="CV36" s="846"/>
      <c r="CW36" s="844"/>
      <c r="CX36" s="845"/>
      <c r="CY36" s="845"/>
      <c r="CZ36" s="845"/>
      <c r="DA36" s="846"/>
      <c r="DB36" s="844"/>
      <c r="DC36" s="845"/>
      <c r="DD36" s="845"/>
      <c r="DE36" s="845"/>
      <c r="DF36" s="846"/>
      <c r="DG36" s="844"/>
      <c r="DH36" s="845"/>
      <c r="DI36" s="845"/>
      <c r="DJ36" s="845"/>
      <c r="DK36" s="846"/>
      <c r="DL36" s="844"/>
      <c r="DM36" s="845"/>
      <c r="DN36" s="845"/>
      <c r="DO36" s="845"/>
      <c r="DP36" s="846"/>
      <c r="DQ36" s="844"/>
      <c r="DR36" s="845"/>
      <c r="DS36" s="845"/>
      <c r="DT36" s="845"/>
      <c r="DU36" s="846"/>
      <c r="DV36" s="873"/>
      <c r="DW36" s="874"/>
      <c r="DX36" s="874"/>
      <c r="DY36" s="874"/>
      <c r="DZ36" s="875"/>
      <c r="EA36" s="248"/>
    </row>
    <row r="37" spans="1:131" s="249" customFormat="1" ht="26.25" customHeight="1" x14ac:dyDescent="0.15">
      <c r="A37" s="268">
        <v>10</v>
      </c>
      <c r="B37" s="826"/>
      <c r="C37" s="827"/>
      <c r="D37" s="827"/>
      <c r="E37" s="827"/>
      <c r="F37" s="827"/>
      <c r="G37" s="827"/>
      <c r="H37" s="827"/>
      <c r="I37" s="827"/>
      <c r="J37" s="827"/>
      <c r="K37" s="827"/>
      <c r="L37" s="827"/>
      <c r="M37" s="827"/>
      <c r="N37" s="827"/>
      <c r="O37" s="827"/>
      <c r="P37" s="828"/>
      <c r="Q37" s="829"/>
      <c r="R37" s="830"/>
      <c r="S37" s="830"/>
      <c r="T37" s="830"/>
      <c r="U37" s="830"/>
      <c r="V37" s="830"/>
      <c r="W37" s="830"/>
      <c r="X37" s="830"/>
      <c r="Y37" s="830"/>
      <c r="Z37" s="830"/>
      <c r="AA37" s="830"/>
      <c r="AB37" s="830"/>
      <c r="AC37" s="830"/>
      <c r="AD37" s="830"/>
      <c r="AE37" s="831"/>
      <c r="AF37" s="832"/>
      <c r="AG37" s="833"/>
      <c r="AH37" s="833"/>
      <c r="AI37" s="833"/>
      <c r="AJ37" s="834"/>
      <c r="AK37" s="919"/>
      <c r="AL37" s="920"/>
      <c r="AM37" s="920"/>
      <c r="AN37" s="920"/>
      <c r="AO37" s="920"/>
      <c r="AP37" s="920"/>
      <c r="AQ37" s="920"/>
      <c r="AR37" s="920"/>
      <c r="AS37" s="920"/>
      <c r="AT37" s="920"/>
      <c r="AU37" s="920"/>
      <c r="AV37" s="920"/>
      <c r="AW37" s="920"/>
      <c r="AX37" s="920"/>
      <c r="AY37" s="920"/>
      <c r="AZ37" s="921"/>
      <c r="BA37" s="921"/>
      <c r="BB37" s="921"/>
      <c r="BC37" s="921"/>
      <c r="BD37" s="921"/>
      <c r="BE37" s="917"/>
      <c r="BF37" s="917"/>
      <c r="BG37" s="917"/>
      <c r="BH37" s="917"/>
      <c r="BI37" s="918"/>
      <c r="BJ37" s="254"/>
      <c r="BK37" s="254"/>
      <c r="BL37" s="254"/>
      <c r="BM37" s="254"/>
      <c r="BN37" s="254"/>
      <c r="BO37" s="267"/>
      <c r="BP37" s="267"/>
      <c r="BQ37" s="264">
        <v>31</v>
      </c>
      <c r="BR37" s="265"/>
      <c r="BS37" s="805"/>
      <c r="BT37" s="806"/>
      <c r="BU37" s="806"/>
      <c r="BV37" s="806"/>
      <c r="BW37" s="806"/>
      <c r="BX37" s="806"/>
      <c r="BY37" s="806"/>
      <c r="BZ37" s="806"/>
      <c r="CA37" s="806"/>
      <c r="CB37" s="806"/>
      <c r="CC37" s="806"/>
      <c r="CD37" s="806"/>
      <c r="CE37" s="806"/>
      <c r="CF37" s="806"/>
      <c r="CG37" s="807"/>
      <c r="CH37" s="844"/>
      <c r="CI37" s="845"/>
      <c r="CJ37" s="845"/>
      <c r="CK37" s="845"/>
      <c r="CL37" s="846"/>
      <c r="CM37" s="844"/>
      <c r="CN37" s="845"/>
      <c r="CO37" s="845"/>
      <c r="CP37" s="845"/>
      <c r="CQ37" s="846"/>
      <c r="CR37" s="844"/>
      <c r="CS37" s="845"/>
      <c r="CT37" s="845"/>
      <c r="CU37" s="845"/>
      <c r="CV37" s="846"/>
      <c r="CW37" s="844"/>
      <c r="CX37" s="845"/>
      <c r="CY37" s="845"/>
      <c r="CZ37" s="845"/>
      <c r="DA37" s="846"/>
      <c r="DB37" s="844"/>
      <c r="DC37" s="845"/>
      <c r="DD37" s="845"/>
      <c r="DE37" s="845"/>
      <c r="DF37" s="846"/>
      <c r="DG37" s="844"/>
      <c r="DH37" s="845"/>
      <c r="DI37" s="845"/>
      <c r="DJ37" s="845"/>
      <c r="DK37" s="846"/>
      <c r="DL37" s="844"/>
      <c r="DM37" s="845"/>
      <c r="DN37" s="845"/>
      <c r="DO37" s="845"/>
      <c r="DP37" s="846"/>
      <c r="DQ37" s="844"/>
      <c r="DR37" s="845"/>
      <c r="DS37" s="845"/>
      <c r="DT37" s="845"/>
      <c r="DU37" s="846"/>
      <c r="DV37" s="873"/>
      <c r="DW37" s="874"/>
      <c r="DX37" s="874"/>
      <c r="DY37" s="874"/>
      <c r="DZ37" s="875"/>
      <c r="EA37" s="248"/>
    </row>
    <row r="38" spans="1:131" s="249" customFormat="1" ht="26.25" customHeight="1" x14ac:dyDescent="0.15">
      <c r="A38" s="268">
        <v>11</v>
      </c>
      <c r="B38" s="826"/>
      <c r="C38" s="827"/>
      <c r="D38" s="827"/>
      <c r="E38" s="827"/>
      <c r="F38" s="827"/>
      <c r="G38" s="827"/>
      <c r="H38" s="827"/>
      <c r="I38" s="827"/>
      <c r="J38" s="827"/>
      <c r="K38" s="827"/>
      <c r="L38" s="827"/>
      <c r="M38" s="827"/>
      <c r="N38" s="827"/>
      <c r="O38" s="827"/>
      <c r="P38" s="828"/>
      <c r="Q38" s="829"/>
      <c r="R38" s="830"/>
      <c r="S38" s="830"/>
      <c r="T38" s="830"/>
      <c r="U38" s="830"/>
      <c r="V38" s="830"/>
      <c r="W38" s="830"/>
      <c r="X38" s="830"/>
      <c r="Y38" s="830"/>
      <c r="Z38" s="830"/>
      <c r="AA38" s="830"/>
      <c r="AB38" s="830"/>
      <c r="AC38" s="830"/>
      <c r="AD38" s="830"/>
      <c r="AE38" s="831"/>
      <c r="AF38" s="832"/>
      <c r="AG38" s="833"/>
      <c r="AH38" s="833"/>
      <c r="AI38" s="833"/>
      <c r="AJ38" s="834"/>
      <c r="AK38" s="919"/>
      <c r="AL38" s="920"/>
      <c r="AM38" s="920"/>
      <c r="AN38" s="920"/>
      <c r="AO38" s="920"/>
      <c r="AP38" s="920"/>
      <c r="AQ38" s="920"/>
      <c r="AR38" s="920"/>
      <c r="AS38" s="920"/>
      <c r="AT38" s="920"/>
      <c r="AU38" s="920"/>
      <c r="AV38" s="920"/>
      <c r="AW38" s="920"/>
      <c r="AX38" s="920"/>
      <c r="AY38" s="920"/>
      <c r="AZ38" s="921"/>
      <c r="BA38" s="921"/>
      <c r="BB38" s="921"/>
      <c r="BC38" s="921"/>
      <c r="BD38" s="921"/>
      <c r="BE38" s="917"/>
      <c r="BF38" s="917"/>
      <c r="BG38" s="917"/>
      <c r="BH38" s="917"/>
      <c r="BI38" s="918"/>
      <c r="BJ38" s="254"/>
      <c r="BK38" s="254"/>
      <c r="BL38" s="254"/>
      <c r="BM38" s="254"/>
      <c r="BN38" s="254"/>
      <c r="BO38" s="267"/>
      <c r="BP38" s="267"/>
      <c r="BQ38" s="264">
        <v>32</v>
      </c>
      <c r="BR38" s="265"/>
      <c r="BS38" s="805"/>
      <c r="BT38" s="806"/>
      <c r="BU38" s="806"/>
      <c r="BV38" s="806"/>
      <c r="BW38" s="806"/>
      <c r="BX38" s="806"/>
      <c r="BY38" s="806"/>
      <c r="BZ38" s="806"/>
      <c r="CA38" s="806"/>
      <c r="CB38" s="806"/>
      <c r="CC38" s="806"/>
      <c r="CD38" s="806"/>
      <c r="CE38" s="806"/>
      <c r="CF38" s="806"/>
      <c r="CG38" s="807"/>
      <c r="CH38" s="844"/>
      <c r="CI38" s="845"/>
      <c r="CJ38" s="845"/>
      <c r="CK38" s="845"/>
      <c r="CL38" s="846"/>
      <c r="CM38" s="844"/>
      <c r="CN38" s="845"/>
      <c r="CO38" s="845"/>
      <c r="CP38" s="845"/>
      <c r="CQ38" s="846"/>
      <c r="CR38" s="844"/>
      <c r="CS38" s="845"/>
      <c r="CT38" s="845"/>
      <c r="CU38" s="845"/>
      <c r="CV38" s="846"/>
      <c r="CW38" s="844"/>
      <c r="CX38" s="845"/>
      <c r="CY38" s="845"/>
      <c r="CZ38" s="845"/>
      <c r="DA38" s="846"/>
      <c r="DB38" s="844"/>
      <c r="DC38" s="845"/>
      <c r="DD38" s="845"/>
      <c r="DE38" s="845"/>
      <c r="DF38" s="846"/>
      <c r="DG38" s="844"/>
      <c r="DH38" s="845"/>
      <c r="DI38" s="845"/>
      <c r="DJ38" s="845"/>
      <c r="DK38" s="846"/>
      <c r="DL38" s="844"/>
      <c r="DM38" s="845"/>
      <c r="DN38" s="845"/>
      <c r="DO38" s="845"/>
      <c r="DP38" s="846"/>
      <c r="DQ38" s="844"/>
      <c r="DR38" s="845"/>
      <c r="DS38" s="845"/>
      <c r="DT38" s="845"/>
      <c r="DU38" s="846"/>
      <c r="DV38" s="873"/>
      <c r="DW38" s="874"/>
      <c r="DX38" s="874"/>
      <c r="DY38" s="874"/>
      <c r="DZ38" s="875"/>
      <c r="EA38" s="248"/>
    </row>
    <row r="39" spans="1:131" s="249" customFormat="1" ht="26.25" customHeight="1" x14ac:dyDescent="0.15">
      <c r="A39" s="268">
        <v>12</v>
      </c>
      <c r="B39" s="826"/>
      <c r="C39" s="827"/>
      <c r="D39" s="827"/>
      <c r="E39" s="827"/>
      <c r="F39" s="827"/>
      <c r="G39" s="827"/>
      <c r="H39" s="827"/>
      <c r="I39" s="827"/>
      <c r="J39" s="827"/>
      <c r="K39" s="827"/>
      <c r="L39" s="827"/>
      <c r="M39" s="827"/>
      <c r="N39" s="827"/>
      <c r="O39" s="827"/>
      <c r="P39" s="828"/>
      <c r="Q39" s="829"/>
      <c r="R39" s="830"/>
      <c r="S39" s="830"/>
      <c r="T39" s="830"/>
      <c r="U39" s="830"/>
      <c r="V39" s="830"/>
      <c r="W39" s="830"/>
      <c r="X39" s="830"/>
      <c r="Y39" s="830"/>
      <c r="Z39" s="830"/>
      <c r="AA39" s="830"/>
      <c r="AB39" s="830"/>
      <c r="AC39" s="830"/>
      <c r="AD39" s="830"/>
      <c r="AE39" s="831"/>
      <c r="AF39" s="832"/>
      <c r="AG39" s="833"/>
      <c r="AH39" s="833"/>
      <c r="AI39" s="833"/>
      <c r="AJ39" s="834"/>
      <c r="AK39" s="919"/>
      <c r="AL39" s="920"/>
      <c r="AM39" s="920"/>
      <c r="AN39" s="920"/>
      <c r="AO39" s="920"/>
      <c r="AP39" s="920"/>
      <c r="AQ39" s="920"/>
      <c r="AR39" s="920"/>
      <c r="AS39" s="920"/>
      <c r="AT39" s="920"/>
      <c r="AU39" s="920"/>
      <c r="AV39" s="920"/>
      <c r="AW39" s="920"/>
      <c r="AX39" s="920"/>
      <c r="AY39" s="920"/>
      <c r="AZ39" s="921"/>
      <c r="BA39" s="921"/>
      <c r="BB39" s="921"/>
      <c r="BC39" s="921"/>
      <c r="BD39" s="921"/>
      <c r="BE39" s="917"/>
      <c r="BF39" s="917"/>
      <c r="BG39" s="917"/>
      <c r="BH39" s="917"/>
      <c r="BI39" s="918"/>
      <c r="BJ39" s="254"/>
      <c r="BK39" s="254"/>
      <c r="BL39" s="254"/>
      <c r="BM39" s="254"/>
      <c r="BN39" s="254"/>
      <c r="BO39" s="267"/>
      <c r="BP39" s="267"/>
      <c r="BQ39" s="264">
        <v>33</v>
      </c>
      <c r="BR39" s="265"/>
      <c r="BS39" s="805"/>
      <c r="BT39" s="806"/>
      <c r="BU39" s="806"/>
      <c r="BV39" s="806"/>
      <c r="BW39" s="806"/>
      <c r="BX39" s="806"/>
      <c r="BY39" s="806"/>
      <c r="BZ39" s="806"/>
      <c r="CA39" s="806"/>
      <c r="CB39" s="806"/>
      <c r="CC39" s="806"/>
      <c r="CD39" s="806"/>
      <c r="CE39" s="806"/>
      <c r="CF39" s="806"/>
      <c r="CG39" s="807"/>
      <c r="CH39" s="844"/>
      <c r="CI39" s="845"/>
      <c r="CJ39" s="845"/>
      <c r="CK39" s="845"/>
      <c r="CL39" s="846"/>
      <c r="CM39" s="844"/>
      <c r="CN39" s="845"/>
      <c r="CO39" s="845"/>
      <c r="CP39" s="845"/>
      <c r="CQ39" s="846"/>
      <c r="CR39" s="844"/>
      <c r="CS39" s="845"/>
      <c r="CT39" s="845"/>
      <c r="CU39" s="845"/>
      <c r="CV39" s="846"/>
      <c r="CW39" s="844"/>
      <c r="CX39" s="845"/>
      <c r="CY39" s="845"/>
      <c r="CZ39" s="845"/>
      <c r="DA39" s="846"/>
      <c r="DB39" s="844"/>
      <c r="DC39" s="845"/>
      <c r="DD39" s="845"/>
      <c r="DE39" s="845"/>
      <c r="DF39" s="846"/>
      <c r="DG39" s="844"/>
      <c r="DH39" s="845"/>
      <c r="DI39" s="845"/>
      <c r="DJ39" s="845"/>
      <c r="DK39" s="846"/>
      <c r="DL39" s="844"/>
      <c r="DM39" s="845"/>
      <c r="DN39" s="845"/>
      <c r="DO39" s="845"/>
      <c r="DP39" s="846"/>
      <c r="DQ39" s="844"/>
      <c r="DR39" s="845"/>
      <c r="DS39" s="845"/>
      <c r="DT39" s="845"/>
      <c r="DU39" s="846"/>
      <c r="DV39" s="873"/>
      <c r="DW39" s="874"/>
      <c r="DX39" s="874"/>
      <c r="DY39" s="874"/>
      <c r="DZ39" s="875"/>
      <c r="EA39" s="248"/>
    </row>
    <row r="40" spans="1:131" s="249" customFormat="1" ht="26.25" customHeight="1" x14ac:dyDescent="0.15">
      <c r="A40" s="263">
        <v>13</v>
      </c>
      <c r="B40" s="826"/>
      <c r="C40" s="827"/>
      <c r="D40" s="827"/>
      <c r="E40" s="827"/>
      <c r="F40" s="827"/>
      <c r="G40" s="827"/>
      <c r="H40" s="827"/>
      <c r="I40" s="827"/>
      <c r="J40" s="827"/>
      <c r="K40" s="827"/>
      <c r="L40" s="827"/>
      <c r="M40" s="827"/>
      <c r="N40" s="827"/>
      <c r="O40" s="827"/>
      <c r="P40" s="828"/>
      <c r="Q40" s="829"/>
      <c r="R40" s="830"/>
      <c r="S40" s="830"/>
      <c r="T40" s="830"/>
      <c r="U40" s="830"/>
      <c r="V40" s="830"/>
      <c r="W40" s="830"/>
      <c r="X40" s="830"/>
      <c r="Y40" s="830"/>
      <c r="Z40" s="830"/>
      <c r="AA40" s="830"/>
      <c r="AB40" s="830"/>
      <c r="AC40" s="830"/>
      <c r="AD40" s="830"/>
      <c r="AE40" s="831"/>
      <c r="AF40" s="832"/>
      <c r="AG40" s="833"/>
      <c r="AH40" s="833"/>
      <c r="AI40" s="833"/>
      <c r="AJ40" s="834"/>
      <c r="AK40" s="919"/>
      <c r="AL40" s="920"/>
      <c r="AM40" s="920"/>
      <c r="AN40" s="920"/>
      <c r="AO40" s="920"/>
      <c r="AP40" s="920"/>
      <c r="AQ40" s="920"/>
      <c r="AR40" s="920"/>
      <c r="AS40" s="920"/>
      <c r="AT40" s="920"/>
      <c r="AU40" s="920"/>
      <c r="AV40" s="920"/>
      <c r="AW40" s="920"/>
      <c r="AX40" s="920"/>
      <c r="AY40" s="920"/>
      <c r="AZ40" s="921"/>
      <c r="BA40" s="921"/>
      <c r="BB40" s="921"/>
      <c r="BC40" s="921"/>
      <c r="BD40" s="921"/>
      <c r="BE40" s="917"/>
      <c r="BF40" s="917"/>
      <c r="BG40" s="917"/>
      <c r="BH40" s="917"/>
      <c r="BI40" s="918"/>
      <c r="BJ40" s="254"/>
      <c r="BK40" s="254"/>
      <c r="BL40" s="254"/>
      <c r="BM40" s="254"/>
      <c r="BN40" s="254"/>
      <c r="BO40" s="267"/>
      <c r="BP40" s="267"/>
      <c r="BQ40" s="264">
        <v>34</v>
      </c>
      <c r="BR40" s="265"/>
      <c r="BS40" s="805"/>
      <c r="BT40" s="806"/>
      <c r="BU40" s="806"/>
      <c r="BV40" s="806"/>
      <c r="BW40" s="806"/>
      <c r="BX40" s="806"/>
      <c r="BY40" s="806"/>
      <c r="BZ40" s="806"/>
      <c r="CA40" s="806"/>
      <c r="CB40" s="806"/>
      <c r="CC40" s="806"/>
      <c r="CD40" s="806"/>
      <c r="CE40" s="806"/>
      <c r="CF40" s="806"/>
      <c r="CG40" s="807"/>
      <c r="CH40" s="844"/>
      <c r="CI40" s="845"/>
      <c r="CJ40" s="845"/>
      <c r="CK40" s="845"/>
      <c r="CL40" s="846"/>
      <c r="CM40" s="844"/>
      <c r="CN40" s="845"/>
      <c r="CO40" s="845"/>
      <c r="CP40" s="845"/>
      <c r="CQ40" s="846"/>
      <c r="CR40" s="844"/>
      <c r="CS40" s="845"/>
      <c r="CT40" s="845"/>
      <c r="CU40" s="845"/>
      <c r="CV40" s="846"/>
      <c r="CW40" s="844"/>
      <c r="CX40" s="845"/>
      <c r="CY40" s="845"/>
      <c r="CZ40" s="845"/>
      <c r="DA40" s="846"/>
      <c r="DB40" s="844"/>
      <c r="DC40" s="845"/>
      <c r="DD40" s="845"/>
      <c r="DE40" s="845"/>
      <c r="DF40" s="846"/>
      <c r="DG40" s="844"/>
      <c r="DH40" s="845"/>
      <c r="DI40" s="845"/>
      <c r="DJ40" s="845"/>
      <c r="DK40" s="846"/>
      <c r="DL40" s="844"/>
      <c r="DM40" s="845"/>
      <c r="DN40" s="845"/>
      <c r="DO40" s="845"/>
      <c r="DP40" s="846"/>
      <c r="DQ40" s="844"/>
      <c r="DR40" s="845"/>
      <c r="DS40" s="845"/>
      <c r="DT40" s="845"/>
      <c r="DU40" s="846"/>
      <c r="DV40" s="873"/>
      <c r="DW40" s="874"/>
      <c r="DX40" s="874"/>
      <c r="DY40" s="874"/>
      <c r="DZ40" s="875"/>
      <c r="EA40" s="248"/>
    </row>
    <row r="41" spans="1:131" s="249" customFormat="1" ht="26.25" customHeight="1" x14ac:dyDescent="0.15">
      <c r="A41" s="263">
        <v>14</v>
      </c>
      <c r="B41" s="826"/>
      <c r="C41" s="827"/>
      <c r="D41" s="827"/>
      <c r="E41" s="827"/>
      <c r="F41" s="827"/>
      <c r="G41" s="827"/>
      <c r="H41" s="827"/>
      <c r="I41" s="827"/>
      <c r="J41" s="827"/>
      <c r="K41" s="827"/>
      <c r="L41" s="827"/>
      <c r="M41" s="827"/>
      <c r="N41" s="827"/>
      <c r="O41" s="827"/>
      <c r="P41" s="828"/>
      <c r="Q41" s="829"/>
      <c r="R41" s="830"/>
      <c r="S41" s="830"/>
      <c r="T41" s="830"/>
      <c r="U41" s="830"/>
      <c r="V41" s="830"/>
      <c r="W41" s="830"/>
      <c r="X41" s="830"/>
      <c r="Y41" s="830"/>
      <c r="Z41" s="830"/>
      <c r="AA41" s="830"/>
      <c r="AB41" s="830"/>
      <c r="AC41" s="830"/>
      <c r="AD41" s="830"/>
      <c r="AE41" s="831"/>
      <c r="AF41" s="832"/>
      <c r="AG41" s="833"/>
      <c r="AH41" s="833"/>
      <c r="AI41" s="833"/>
      <c r="AJ41" s="834"/>
      <c r="AK41" s="919"/>
      <c r="AL41" s="920"/>
      <c r="AM41" s="920"/>
      <c r="AN41" s="920"/>
      <c r="AO41" s="920"/>
      <c r="AP41" s="920"/>
      <c r="AQ41" s="920"/>
      <c r="AR41" s="920"/>
      <c r="AS41" s="920"/>
      <c r="AT41" s="920"/>
      <c r="AU41" s="920"/>
      <c r="AV41" s="920"/>
      <c r="AW41" s="920"/>
      <c r="AX41" s="920"/>
      <c r="AY41" s="920"/>
      <c r="AZ41" s="921"/>
      <c r="BA41" s="921"/>
      <c r="BB41" s="921"/>
      <c r="BC41" s="921"/>
      <c r="BD41" s="921"/>
      <c r="BE41" s="917"/>
      <c r="BF41" s="917"/>
      <c r="BG41" s="917"/>
      <c r="BH41" s="917"/>
      <c r="BI41" s="918"/>
      <c r="BJ41" s="254"/>
      <c r="BK41" s="254"/>
      <c r="BL41" s="254"/>
      <c r="BM41" s="254"/>
      <c r="BN41" s="254"/>
      <c r="BO41" s="267"/>
      <c r="BP41" s="267"/>
      <c r="BQ41" s="264">
        <v>35</v>
      </c>
      <c r="BR41" s="265"/>
      <c r="BS41" s="805"/>
      <c r="BT41" s="806"/>
      <c r="BU41" s="806"/>
      <c r="BV41" s="806"/>
      <c r="BW41" s="806"/>
      <c r="BX41" s="806"/>
      <c r="BY41" s="806"/>
      <c r="BZ41" s="806"/>
      <c r="CA41" s="806"/>
      <c r="CB41" s="806"/>
      <c r="CC41" s="806"/>
      <c r="CD41" s="806"/>
      <c r="CE41" s="806"/>
      <c r="CF41" s="806"/>
      <c r="CG41" s="807"/>
      <c r="CH41" s="844"/>
      <c r="CI41" s="845"/>
      <c r="CJ41" s="845"/>
      <c r="CK41" s="845"/>
      <c r="CL41" s="846"/>
      <c r="CM41" s="844"/>
      <c r="CN41" s="845"/>
      <c r="CO41" s="845"/>
      <c r="CP41" s="845"/>
      <c r="CQ41" s="846"/>
      <c r="CR41" s="844"/>
      <c r="CS41" s="845"/>
      <c r="CT41" s="845"/>
      <c r="CU41" s="845"/>
      <c r="CV41" s="846"/>
      <c r="CW41" s="844"/>
      <c r="CX41" s="845"/>
      <c r="CY41" s="845"/>
      <c r="CZ41" s="845"/>
      <c r="DA41" s="846"/>
      <c r="DB41" s="844"/>
      <c r="DC41" s="845"/>
      <c r="DD41" s="845"/>
      <c r="DE41" s="845"/>
      <c r="DF41" s="846"/>
      <c r="DG41" s="844"/>
      <c r="DH41" s="845"/>
      <c r="DI41" s="845"/>
      <c r="DJ41" s="845"/>
      <c r="DK41" s="846"/>
      <c r="DL41" s="844"/>
      <c r="DM41" s="845"/>
      <c r="DN41" s="845"/>
      <c r="DO41" s="845"/>
      <c r="DP41" s="846"/>
      <c r="DQ41" s="844"/>
      <c r="DR41" s="845"/>
      <c r="DS41" s="845"/>
      <c r="DT41" s="845"/>
      <c r="DU41" s="846"/>
      <c r="DV41" s="873"/>
      <c r="DW41" s="874"/>
      <c r="DX41" s="874"/>
      <c r="DY41" s="874"/>
      <c r="DZ41" s="875"/>
      <c r="EA41" s="248"/>
    </row>
    <row r="42" spans="1:131" s="249" customFormat="1" ht="26.25" customHeight="1" x14ac:dyDescent="0.15">
      <c r="A42" s="263">
        <v>15</v>
      </c>
      <c r="B42" s="826"/>
      <c r="C42" s="827"/>
      <c r="D42" s="827"/>
      <c r="E42" s="827"/>
      <c r="F42" s="827"/>
      <c r="G42" s="827"/>
      <c r="H42" s="827"/>
      <c r="I42" s="827"/>
      <c r="J42" s="827"/>
      <c r="K42" s="827"/>
      <c r="L42" s="827"/>
      <c r="M42" s="827"/>
      <c r="N42" s="827"/>
      <c r="O42" s="827"/>
      <c r="P42" s="828"/>
      <c r="Q42" s="829"/>
      <c r="R42" s="830"/>
      <c r="S42" s="830"/>
      <c r="T42" s="830"/>
      <c r="U42" s="830"/>
      <c r="V42" s="830"/>
      <c r="W42" s="830"/>
      <c r="X42" s="830"/>
      <c r="Y42" s="830"/>
      <c r="Z42" s="830"/>
      <c r="AA42" s="830"/>
      <c r="AB42" s="830"/>
      <c r="AC42" s="830"/>
      <c r="AD42" s="830"/>
      <c r="AE42" s="831"/>
      <c r="AF42" s="832"/>
      <c r="AG42" s="833"/>
      <c r="AH42" s="833"/>
      <c r="AI42" s="833"/>
      <c r="AJ42" s="834"/>
      <c r="AK42" s="919"/>
      <c r="AL42" s="920"/>
      <c r="AM42" s="920"/>
      <c r="AN42" s="920"/>
      <c r="AO42" s="920"/>
      <c r="AP42" s="920"/>
      <c r="AQ42" s="920"/>
      <c r="AR42" s="920"/>
      <c r="AS42" s="920"/>
      <c r="AT42" s="920"/>
      <c r="AU42" s="920"/>
      <c r="AV42" s="920"/>
      <c r="AW42" s="920"/>
      <c r="AX42" s="920"/>
      <c r="AY42" s="920"/>
      <c r="AZ42" s="921"/>
      <c r="BA42" s="921"/>
      <c r="BB42" s="921"/>
      <c r="BC42" s="921"/>
      <c r="BD42" s="921"/>
      <c r="BE42" s="917"/>
      <c r="BF42" s="917"/>
      <c r="BG42" s="917"/>
      <c r="BH42" s="917"/>
      <c r="BI42" s="918"/>
      <c r="BJ42" s="254"/>
      <c r="BK42" s="254"/>
      <c r="BL42" s="254"/>
      <c r="BM42" s="254"/>
      <c r="BN42" s="254"/>
      <c r="BO42" s="267"/>
      <c r="BP42" s="267"/>
      <c r="BQ42" s="264">
        <v>36</v>
      </c>
      <c r="BR42" s="265"/>
      <c r="BS42" s="805"/>
      <c r="BT42" s="806"/>
      <c r="BU42" s="806"/>
      <c r="BV42" s="806"/>
      <c r="BW42" s="806"/>
      <c r="BX42" s="806"/>
      <c r="BY42" s="806"/>
      <c r="BZ42" s="806"/>
      <c r="CA42" s="806"/>
      <c r="CB42" s="806"/>
      <c r="CC42" s="806"/>
      <c r="CD42" s="806"/>
      <c r="CE42" s="806"/>
      <c r="CF42" s="806"/>
      <c r="CG42" s="807"/>
      <c r="CH42" s="844"/>
      <c r="CI42" s="845"/>
      <c r="CJ42" s="845"/>
      <c r="CK42" s="845"/>
      <c r="CL42" s="846"/>
      <c r="CM42" s="844"/>
      <c r="CN42" s="845"/>
      <c r="CO42" s="845"/>
      <c r="CP42" s="845"/>
      <c r="CQ42" s="846"/>
      <c r="CR42" s="844"/>
      <c r="CS42" s="845"/>
      <c r="CT42" s="845"/>
      <c r="CU42" s="845"/>
      <c r="CV42" s="846"/>
      <c r="CW42" s="844"/>
      <c r="CX42" s="845"/>
      <c r="CY42" s="845"/>
      <c r="CZ42" s="845"/>
      <c r="DA42" s="846"/>
      <c r="DB42" s="844"/>
      <c r="DC42" s="845"/>
      <c r="DD42" s="845"/>
      <c r="DE42" s="845"/>
      <c r="DF42" s="846"/>
      <c r="DG42" s="844"/>
      <c r="DH42" s="845"/>
      <c r="DI42" s="845"/>
      <c r="DJ42" s="845"/>
      <c r="DK42" s="846"/>
      <c r="DL42" s="844"/>
      <c r="DM42" s="845"/>
      <c r="DN42" s="845"/>
      <c r="DO42" s="845"/>
      <c r="DP42" s="846"/>
      <c r="DQ42" s="844"/>
      <c r="DR42" s="845"/>
      <c r="DS42" s="845"/>
      <c r="DT42" s="845"/>
      <c r="DU42" s="846"/>
      <c r="DV42" s="873"/>
      <c r="DW42" s="874"/>
      <c r="DX42" s="874"/>
      <c r="DY42" s="874"/>
      <c r="DZ42" s="875"/>
      <c r="EA42" s="248"/>
    </row>
    <row r="43" spans="1:131" s="249" customFormat="1" ht="26.25" customHeight="1" x14ac:dyDescent="0.15">
      <c r="A43" s="263">
        <v>16</v>
      </c>
      <c r="B43" s="826"/>
      <c r="C43" s="827"/>
      <c r="D43" s="827"/>
      <c r="E43" s="827"/>
      <c r="F43" s="827"/>
      <c r="G43" s="827"/>
      <c r="H43" s="827"/>
      <c r="I43" s="827"/>
      <c r="J43" s="827"/>
      <c r="K43" s="827"/>
      <c r="L43" s="827"/>
      <c r="M43" s="827"/>
      <c r="N43" s="827"/>
      <c r="O43" s="827"/>
      <c r="P43" s="828"/>
      <c r="Q43" s="829"/>
      <c r="R43" s="830"/>
      <c r="S43" s="830"/>
      <c r="T43" s="830"/>
      <c r="U43" s="830"/>
      <c r="V43" s="830"/>
      <c r="W43" s="830"/>
      <c r="X43" s="830"/>
      <c r="Y43" s="830"/>
      <c r="Z43" s="830"/>
      <c r="AA43" s="830"/>
      <c r="AB43" s="830"/>
      <c r="AC43" s="830"/>
      <c r="AD43" s="830"/>
      <c r="AE43" s="831"/>
      <c r="AF43" s="832"/>
      <c r="AG43" s="833"/>
      <c r="AH43" s="833"/>
      <c r="AI43" s="833"/>
      <c r="AJ43" s="834"/>
      <c r="AK43" s="919"/>
      <c r="AL43" s="920"/>
      <c r="AM43" s="920"/>
      <c r="AN43" s="920"/>
      <c r="AO43" s="920"/>
      <c r="AP43" s="920"/>
      <c r="AQ43" s="920"/>
      <c r="AR43" s="920"/>
      <c r="AS43" s="920"/>
      <c r="AT43" s="920"/>
      <c r="AU43" s="920"/>
      <c r="AV43" s="920"/>
      <c r="AW43" s="920"/>
      <c r="AX43" s="920"/>
      <c r="AY43" s="920"/>
      <c r="AZ43" s="921"/>
      <c r="BA43" s="921"/>
      <c r="BB43" s="921"/>
      <c r="BC43" s="921"/>
      <c r="BD43" s="921"/>
      <c r="BE43" s="917"/>
      <c r="BF43" s="917"/>
      <c r="BG43" s="917"/>
      <c r="BH43" s="917"/>
      <c r="BI43" s="918"/>
      <c r="BJ43" s="254"/>
      <c r="BK43" s="254"/>
      <c r="BL43" s="254"/>
      <c r="BM43" s="254"/>
      <c r="BN43" s="254"/>
      <c r="BO43" s="267"/>
      <c r="BP43" s="267"/>
      <c r="BQ43" s="264">
        <v>37</v>
      </c>
      <c r="BR43" s="265"/>
      <c r="BS43" s="805"/>
      <c r="BT43" s="806"/>
      <c r="BU43" s="806"/>
      <c r="BV43" s="806"/>
      <c r="BW43" s="806"/>
      <c r="BX43" s="806"/>
      <c r="BY43" s="806"/>
      <c r="BZ43" s="806"/>
      <c r="CA43" s="806"/>
      <c r="CB43" s="806"/>
      <c r="CC43" s="806"/>
      <c r="CD43" s="806"/>
      <c r="CE43" s="806"/>
      <c r="CF43" s="806"/>
      <c r="CG43" s="807"/>
      <c r="CH43" s="844"/>
      <c r="CI43" s="845"/>
      <c r="CJ43" s="845"/>
      <c r="CK43" s="845"/>
      <c r="CL43" s="846"/>
      <c r="CM43" s="844"/>
      <c r="CN43" s="845"/>
      <c r="CO43" s="845"/>
      <c r="CP43" s="845"/>
      <c r="CQ43" s="846"/>
      <c r="CR43" s="844"/>
      <c r="CS43" s="845"/>
      <c r="CT43" s="845"/>
      <c r="CU43" s="845"/>
      <c r="CV43" s="846"/>
      <c r="CW43" s="844"/>
      <c r="CX43" s="845"/>
      <c r="CY43" s="845"/>
      <c r="CZ43" s="845"/>
      <c r="DA43" s="846"/>
      <c r="DB43" s="844"/>
      <c r="DC43" s="845"/>
      <c r="DD43" s="845"/>
      <c r="DE43" s="845"/>
      <c r="DF43" s="846"/>
      <c r="DG43" s="844"/>
      <c r="DH43" s="845"/>
      <c r="DI43" s="845"/>
      <c r="DJ43" s="845"/>
      <c r="DK43" s="846"/>
      <c r="DL43" s="844"/>
      <c r="DM43" s="845"/>
      <c r="DN43" s="845"/>
      <c r="DO43" s="845"/>
      <c r="DP43" s="846"/>
      <c r="DQ43" s="844"/>
      <c r="DR43" s="845"/>
      <c r="DS43" s="845"/>
      <c r="DT43" s="845"/>
      <c r="DU43" s="846"/>
      <c r="DV43" s="873"/>
      <c r="DW43" s="874"/>
      <c r="DX43" s="874"/>
      <c r="DY43" s="874"/>
      <c r="DZ43" s="875"/>
      <c r="EA43" s="248"/>
    </row>
    <row r="44" spans="1:131" s="249" customFormat="1" ht="26.25" customHeight="1" x14ac:dyDescent="0.15">
      <c r="A44" s="263">
        <v>17</v>
      </c>
      <c r="B44" s="826"/>
      <c r="C44" s="827"/>
      <c r="D44" s="827"/>
      <c r="E44" s="827"/>
      <c r="F44" s="827"/>
      <c r="G44" s="827"/>
      <c r="H44" s="827"/>
      <c r="I44" s="827"/>
      <c r="J44" s="827"/>
      <c r="K44" s="827"/>
      <c r="L44" s="827"/>
      <c r="M44" s="827"/>
      <c r="N44" s="827"/>
      <c r="O44" s="827"/>
      <c r="P44" s="828"/>
      <c r="Q44" s="829"/>
      <c r="R44" s="830"/>
      <c r="S44" s="830"/>
      <c r="T44" s="830"/>
      <c r="U44" s="830"/>
      <c r="V44" s="830"/>
      <c r="W44" s="830"/>
      <c r="X44" s="830"/>
      <c r="Y44" s="830"/>
      <c r="Z44" s="830"/>
      <c r="AA44" s="830"/>
      <c r="AB44" s="830"/>
      <c r="AC44" s="830"/>
      <c r="AD44" s="830"/>
      <c r="AE44" s="831"/>
      <c r="AF44" s="832"/>
      <c r="AG44" s="833"/>
      <c r="AH44" s="833"/>
      <c r="AI44" s="833"/>
      <c r="AJ44" s="834"/>
      <c r="AK44" s="919"/>
      <c r="AL44" s="920"/>
      <c r="AM44" s="920"/>
      <c r="AN44" s="920"/>
      <c r="AO44" s="920"/>
      <c r="AP44" s="920"/>
      <c r="AQ44" s="920"/>
      <c r="AR44" s="920"/>
      <c r="AS44" s="920"/>
      <c r="AT44" s="920"/>
      <c r="AU44" s="920"/>
      <c r="AV44" s="920"/>
      <c r="AW44" s="920"/>
      <c r="AX44" s="920"/>
      <c r="AY44" s="920"/>
      <c r="AZ44" s="921"/>
      <c r="BA44" s="921"/>
      <c r="BB44" s="921"/>
      <c r="BC44" s="921"/>
      <c r="BD44" s="921"/>
      <c r="BE44" s="917"/>
      <c r="BF44" s="917"/>
      <c r="BG44" s="917"/>
      <c r="BH44" s="917"/>
      <c r="BI44" s="918"/>
      <c r="BJ44" s="254"/>
      <c r="BK44" s="254"/>
      <c r="BL44" s="254"/>
      <c r="BM44" s="254"/>
      <c r="BN44" s="254"/>
      <c r="BO44" s="267"/>
      <c r="BP44" s="267"/>
      <c r="BQ44" s="264">
        <v>38</v>
      </c>
      <c r="BR44" s="265"/>
      <c r="BS44" s="805"/>
      <c r="BT44" s="806"/>
      <c r="BU44" s="806"/>
      <c r="BV44" s="806"/>
      <c r="BW44" s="806"/>
      <c r="BX44" s="806"/>
      <c r="BY44" s="806"/>
      <c r="BZ44" s="806"/>
      <c r="CA44" s="806"/>
      <c r="CB44" s="806"/>
      <c r="CC44" s="806"/>
      <c r="CD44" s="806"/>
      <c r="CE44" s="806"/>
      <c r="CF44" s="806"/>
      <c r="CG44" s="807"/>
      <c r="CH44" s="844"/>
      <c r="CI44" s="845"/>
      <c r="CJ44" s="845"/>
      <c r="CK44" s="845"/>
      <c r="CL44" s="846"/>
      <c r="CM44" s="844"/>
      <c r="CN44" s="845"/>
      <c r="CO44" s="845"/>
      <c r="CP44" s="845"/>
      <c r="CQ44" s="846"/>
      <c r="CR44" s="844"/>
      <c r="CS44" s="845"/>
      <c r="CT44" s="845"/>
      <c r="CU44" s="845"/>
      <c r="CV44" s="846"/>
      <c r="CW44" s="844"/>
      <c r="CX44" s="845"/>
      <c r="CY44" s="845"/>
      <c r="CZ44" s="845"/>
      <c r="DA44" s="846"/>
      <c r="DB44" s="844"/>
      <c r="DC44" s="845"/>
      <c r="DD44" s="845"/>
      <c r="DE44" s="845"/>
      <c r="DF44" s="846"/>
      <c r="DG44" s="844"/>
      <c r="DH44" s="845"/>
      <c r="DI44" s="845"/>
      <c r="DJ44" s="845"/>
      <c r="DK44" s="846"/>
      <c r="DL44" s="844"/>
      <c r="DM44" s="845"/>
      <c r="DN44" s="845"/>
      <c r="DO44" s="845"/>
      <c r="DP44" s="846"/>
      <c r="DQ44" s="844"/>
      <c r="DR44" s="845"/>
      <c r="DS44" s="845"/>
      <c r="DT44" s="845"/>
      <c r="DU44" s="846"/>
      <c r="DV44" s="873"/>
      <c r="DW44" s="874"/>
      <c r="DX44" s="874"/>
      <c r="DY44" s="874"/>
      <c r="DZ44" s="875"/>
      <c r="EA44" s="248"/>
    </row>
    <row r="45" spans="1:131" s="249" customFormat="1" ht="26.25" customHeight="1" x14ac:dyDescent="0.15">
      <c r="A45" s="263">
        <v>18</v>
      </c>
      <c r="B45" s="826"/>
      <c r="C45" s="827"/>
      <c r="D45" s="827"/>
      <c r="E45" s="827"/>
      <c r="F45" s="827"/>
      <c r="G45" s="827"/>
      <c r="H45" s="827"/>
      <c r="I45" s="827"/>
      <c r="J45" s="827"/>
      <c r="K45" s="827"/>
      <c r="L45" s="827"/>
      <c r="M45" s="827"/>
      <c r="N45" s="827"/>
      <c r="O45" s="827"/>
      <c r="P45" s="828"/>
      <c r="Q45" s="829"/>
      <c r="R45" s="830"/>
      <c r="S45" s="830"/>
      <c r="T45" s="830"/>
      <c r="U45" s="830"/>
      <c r="V45" s="830"/>
      <c r="W45" s="830"/>
      <c r="X45" s="830"/>
      <c r="Y45" s="830"/>
      <c r="Z45" s="830"/>
      <c r="AA45" s="830"/>
      <c r="AB45" s="830"/>
      <c r="AC45" s="830"/>
      <c r="AD45" s="830"/>
      <c r="AE45" s="831"/>
      <c r="AF45" s="832"/>
      <c r="AG45" s="833"/>
      <c r="AH45" s="833"/>
      <c r="AI45" s="833"/>
      <c r="AJ45" s="834"/>
      <c r="AK45" s="919"/>
      <c r="AL45" s="920"/>
      <c r="AM45" s="920"/>
      <c r="AN45" s="920"/>
      <c r="AO45" s="920"/>
      <c r="AP45" s="920"/>
      <c r="AQ45" s="920"/>
      <c r="AR45" s="920"/>
      <c r="AS45" s="920"/>
      <c r="AT45" s="920"/>
      <c r="AU45" s="920"/>
      <c r="AV45" s="920"/>
      <c r="AW45" s="920"/>
      <c r="AX45" s="920"/>
      <c r="AY45" s="920"/>
      <c r="AZ45" s="921"/>
      <c r="BA45" s="921"/>
      <c r="BB45" s="921"/>
      <c r="BC45" s="921"/>
      <c r="BD45" s="921"/>
      <c r="BE45" s="917"/>
      <c r="BF45" s="917"/>
      <c r="BG45" s="917"/>
      <c r="BH45" s="917"/>
      <c r="BI45" s="918"/>
      <c r="BJ45" s="254"/>
      <c r="BK45" s="254"/>
      <c r="BL45" s="254"/>
      <c r="BM45" s="254"/>
      <c r="BN45" s="254"/>
      <c r="BO45" s="267"/>
      <c r="BP45" s="267"/>
      <c r="BQ45" s="264">
        <v>39</v>
      </c>
      <c r="BR45" s="265"/>
      <c r="BS45" s="805"/>
      <c r="BT45" s="806"/>
      <c r="BU45" s="806"/>
      <c r="BV45" s="806"/>
      <c r="BW45" s="806"/>
      <c r="BX45" s="806"/>
      <c r="BY45" s="806"/>
      <c r="BZ45" s="806"/>
      <c r="CA45" s="806"/>
      <c r="CB45" s="806"/>
      <c r="CC45" s="806"/>
      <c r="CD45" s="806"/>
      <c r="CE45" s="806"/>
      <c r="CF45" s="806"/>
      <c r="CG45" s="807"/>
      <c r="CH45" s="844"/>
      <c r="CI45" s="845"/>
      <c r="CJ45" s="845"/>
      <c r="CK45" s="845"/>
      <c r="CL45" s="846"/>
      <c r="CM45" s="844"/>
      <c r="CN45" s="845"/>
      <c r="CO45" s="845"/>
      <c r="CP45" s="845"/>
      <c r="CQ45" s="846"/>
      <c r="CR45" s="844"/>
      <c r="CS45" s="845"/>
      <c r="CT45" s="845"/>
      <c r="CU45" s="845"/>
      <c r="CV45" s="846"/>
      <c r="CW45" s="844"/>
      <c r="CX45" s="845"/>
      <c r="CY45" s="845"/>
      <c r="CZ45" s="845"/>
      <c r="DA45" s="846"/>
      <c r="DB45" s="844"/>
      <c r="DC45" s="845"/>
      <c r="DD45" s="845"/>
      <c r="DE45" s="845"/>
      <c r="DF45" s="846"/>
      <c r="DG45" s="844"/>
      <c r="DH45" s="845"/>
      <c r="DI45" s="845"/>
      <c r="DJ45" s="845"/>
      <c r="DK45" s="846"/>
      <c r="DL45" s="844"/>
      <c r="DM45" s="845"/>
      <c r="DN45" s="845"/>
      <c r="DO45" s="845"/>
      <c r="DP45" s="846"/>
      <c r="DQ45" s="844"/>
      <c r="DR45" s="845"/>
      <c r="DS45" s="845"/>
      <c r="DT45" s="845"/>
      <c r="DU45" s="846"/>
      <c r="DV45" s="873"/>
      <c r="DW45" s="874"/>
      <c r="DX45" s="874"/>
      <c r="DY45" s="874"/>
      <c r="DZ45" s="875"/>
      <c r="EA45" s="248"/>
    </row>
    <row r="46" spans="1:131" s="249" customFormat="1" ht="26.25" customHeight="1" x14ac:dyDescent="0.15">
      <c r="A46" s="263">
        <v>19</v>
      </c>
      <c r="B46" s="826"/>
      <c r="C46" s="827"/>
      <c r="D46" s="827"/>
      <c r="E46" s="827"/>
      <c r="F46" s="827"/>
      <c r="G46" s="827"/>
      <c r="H46" s="827"/>
      <c r="I46" s="827"/>
      <c r="J46" s="827"/>
      <c r="K46" s="827"/>
      <c r="L46" s="827"/>
      <c r="M46" s="827"/>
      <c r="N46" s="827"/>
      <c r="O46" s="827"/>
      <c r="P46" s="828"/>
      <c r="Q46" s="829"/>
      <c r="R46" s="830"/>
      <c r="S46" s="830"/>
      <c r="T46" s="830"/>
      <c r="U46" s="830"/>
      <c r="V46" s="830"/>
      <c r="W46" s="830"/>
      <c r="X46" s="830"/>
      <c r="Y46" s="830"/>
      <c r="Z46" s="830"/>
      <c r="AA46" s="830"/>
      <c r="AB46" s="830"/>
      <c r="AC46" s="830"/>
      <c r="AD46" s="830"/>
      <c r="AE46" s="831"/>
      <c r="AF46" s="832"/>
      <c r="AG46" s="833"/>
      <c r="AH46" s="833"/>
      <c r="AI46" s="833"/>
      <c r="AJ46" s="834"/>
      <c r="AK46" s="919"/>
      <c r="AL46" s="920"/>
      <c r="AM46" s="920"/>
      <c r="AN46" s="920"/>
      <c r="AO46" s="920"/>
      <c r="AP46" s="920"/>
      <c r="AQ46" s="920"/>
      <c r="AR46" s="920"/>
      <c r="AS46" s="920"/>
      <c r="AT46" s="920"/>
      <c r="AU46" s="920"/>
      <c r="AV46" s="920"/>
      <c r="AW46" s="920"/>
      <c r="AX46" s="920"/>
      <c r="AY46" s="920"/>
      <c r="AZ46" s="921"/>
      <c r="BA46" s="921"/>
      <c r="BB46" s="921"/>
      <c r="BC46" s="921"/>
      <c r="BD46" s="921"/>
      <c r="BE46" s="917"/>
      <c r="BF46" s="917"/>
      <c r="BG46" s="917"/>
      <c r="BH46" s="917"/>
      <c r="BI46" s="918"/>
      <c r="BJ46" s="254"/>
      <c r="BK46" s="254"/>
      <c r="BL46" s="254"/>
      <c r="BM46" s="254"/>
      <c r="BN46" s="254"/>
      <c r="BO46" s="267"/>
      <c r="BP46" s="267"/>
      <c r="BQ46" s="264">
        <v>40</v>
      </c>
      <c r="BR46" s="265"/>
      <c r="BS46" s="805"/>
      <c r="BT46" s="806"/>
      <c r="BU46" s="806"/>
      <c r="BV46" s="806"/>
      <c r="BW46" s="806"/>
      <c r="BX46" s="806"/>
      <c r="BY46" s="806"/>
      <c r="BZ46" s="806"/>
      <c r="CA46" s="806"/>
      <c r="CB46" s="806"/>
      <c r="CC46" s="806"/>
      <c r="CD46" s="806"/>
      <c r="CE46" s="806"/>
      <c r="CF46" s="806"/>
      <c r="CG46" s="807"/>
      <c r="CH46" s="844"/>
      <c r="CI46" s="845"/>
      <c r="CJ46" s="845"/>
      <c r="CK46" s="845"/>
      <c r="CL46" s="846"/>
      <c r="CM46" s="844"/>
      <c r="CN46" s="845"/>
      <c r="CO46" s="845"/>
      <c r="CP46" s="845"/>
      <c r="CQ46" s="846"/>
      <c r="CR46" s="844"/>
      <c r="CS46" s="845"/>
      <c r="CT46" s="845"/>
      <c r="CU46" s="845"/>
      <c r="CV46" s="846"/>
      <c r="CW46" s="844"/>
      <c r="CX46" s="845"/>
      <c r="CY46" s="845"/>
      <c r="CZ46" s="845"/>
      <c r="DA46" s="846"/>
      <c r="DB46" s="844"/>
      <c r="DC46" s="845"/>
      <c r="DD46" s="845"/>
      <c r="DE46" s="845"/>
      <c r="DF46" s="846"/>
      <c r="DG46" s="844"/>
      <c r="DH46" s="845"/>
      <c r="DI46" s="845"/>
      <c r="DJ46" s="845"/>
      <c r="DK46" s="846"/>
      <c r="DL46" s="844"/>
      <c r="DM46" s="845"/>
      <c r="DN46" s="845"/>
      <c r="DO46" s="845"/>
      <c r="DP46" s="846"/>
      <c r="DQ46" s="844"/>
      <c r="DR46" s="845"/>
      <c r="DS46" s="845"/>
      <c r="DT46" s="845"/>
      <c r="DU46" s="846"/>
      <c r="DV46" s="873"/>
      <c r="DW46" s="874"/>
      <c r="DX46" s="874"/>
      <c r="DY46" s="874"/>
      <c r="DZ46" s="875"/>
      <c r="EA46" s="248"/>
    </row>
    <row r="47" spans="1:131" s="249" customFormat="1" ht="26.25" customHeight="1" x14ac:dyDescent="0.15">
      <c r="A47" s="263">
        <v>20</v>
      </c>
      <c r="B47" s="826"/>
      <c r="C47" s="827"/>
      <c r="D47" s="827"/>
      <c r="E47" s="827"/>
      <c r="F47" s="827"/>
      <c r="G47" s="827"/>
      <c r="H47" s="827"/>
      <c r="I47" s="827"/>
      <c r="J47" s="827"/>
      <c r="K47" s="827"/>
      <c r="L47" s="827"/>
      <c r="M47" s="827"/>
      <c r="N47" s="827"/>
      <c r="O47" s="827"/>
      <c r="P47" s="828"/>
      <c r="Q47" s="829"/>
      <c r="R47" s="830"/>
      <c r="S47" s="830"/>
      <c r="T47" s="830"/>
      <c r="U47" s="830"/>
      <c r="V47" s="830"/>
      <c r="W47" s="830"/>
      <c r="X47" s="830"/>
      <c r="Y47" s="830"/>
      <c r="Z47" s="830"/>
      <c r="AA47" s="830"/>
      <c r="AB47" s="830"/>
      <c r="AC47" s="830"/>
      <c r="AD47" s="830"/>
      <c r="AE47" s="831"/>
      <c r="AF47" s="832"/>
      <c r="AG47" s="833"/>
      <c r="AH47" s="833"/>
      <c r="AI47" s="833"/>
      <c r="AJ47" s="834"/>
      <c r="AK47" s="919"/>
      <c r="AL47" s="920"/>
      <c r="AM47" s="920"/>
      <c r="AN47" s="920"/>
      <c r="AO47" s="920"/>
      <c r="AP47" s="920"/>
      <c r="AQ47" s="920"/>
      <c r="AR47" s="920"/>
      <c r="AS47" s="920"/>
      <c r="AT47" s="920"/>
      <c r="AU47" s="920"/>
      <c r="AV47" s="920"/>
      <c r="AW47" s="920"/>
      <c r="AX47" s="920"/>
      <c r="AY47" s="920"/>
      <c r="AZ47" s="921"/>
      <c r="BA47" s="921"/>
      <c r="BB47" s="921"/>
      <c r="BC47" s="921"/>
      <c r="BD47" s="921"/>
      <c r="BE47" s="917"/>
      <c r="BF47" s="917"/>
      <c r="BG47" s="917"/>
      <c r="BH47" s="917"/>
      <c r="BI47" s="918"/>
      <c r="BJ47" s="254"/>
      <c r="BK47" s="254"/>
      <c r="BL47" s="254"/>
      <c r="BM47" s="254"/>
      <c r="BN47" s="254"/>
      <c r="BO47" s="267"/>
      <c r="BP47" s="267"/>
      <c r="BQ47" s="264">
        <v>41</v>
      </c>
      <c r="BR47" s="265"/>
      <c r="BS47" s="805"/>
      <c r="BT47" s="806"/>
      <c r="BU47" s="806"/>
      <c r="BV47" s="806"/>
      <c r="BW47" s="806"/>
      <c r="BX47" s="806"/>
      <c r="BY47" s="806"/>
      <c r="BZ47" s="806"/>
      <c r="CA47" s="806"/>
      <c r="CB47" s="806"/>
      <c r="CC47" s="806"/>
      <c r="CD47" s="806"/>
      <c r="CE47" s="806"/>
      <c r="CF47" s="806"/>
      <c r="CG47" s="807"/>
      <c r="CH47" s="844"/>
      <c r="CI47" s="845"/>
      <c r="CJ47" s="845"/>
      <c r="CK47" s="845"/>
      <c r="CL47" s="846"/>
      <c r="CM47" s="844"/>
      <c r="CN47" s="845"/>
      <c r="CO47" s="845"/>
      <c r="CP47" s="845"/>
      <c r="CQ47" s="846"/>
      <c r="CR47" s="844"/>
      <c r="CS47" s="845"/>
      <c r="CT47" s="845"/>
      <c r="CU47" s="845"/>
      <c r="CV47" s="846"/>
      <c r="CW47" s="844"/>
      <c r="CX47" s="845"/>
      <c r="CY47" s="845"/>
      <c r="CZ47" s="845"/>
      <c r="DA47" s="846"/>
      <c r="DB47" s="844"/>
      <c r="DC47" s="845"/>
      <c r="DD47" s="845"/>
      <c r="DE47" s="845"/>
      <c r="DF47" s="846"/>
      <c r="DG47" s="844"/>
      <c r="DH47" s="845"/>
      <c r="DI47" s="845"/>
      <c r="DJ47" s="845"/>
      <c r="DK47" s="846"/>
      <c r="DL47" s="844"/>
      <c r="DM47" s="845"/>
      <c r="DN47" s="845"/>
      <c r="DO47" s="845"/>
      <c r="DP47" s="846"/>
      <c r="DQ47" s="844"/>
      <c r="DR47" s="845"/>
      <c r="DS47" s="845"/>
      <c r="DT47" s="845"/>
      <c r="DU47" s="846"/>
      <c r="DV47" s="873"/>
      <c r="DW47" s="874"/>
      <c r="DX47" s="874"/>
      <c r="DY47" s="874"/>
      <c r="DZ47" s="875"/>
      <c r="EA47" s="248"/>
    </row>
    <row r="48" spans="1:131" s="249" customFormat="1" ht="26.25" customHeight="1" x14ac:dyDescent="0.15">
      <c r="A48" s="263">
        <v>21</v>
      </c>
      <c r="B48" s="826"/>
      <c r="C48" s="827"/>
      <c r="D48" s="827"/>
      <c r="E48" s="827"/>
      <c r="F48" s="827"/>
      <c r="G48" s="827"/>
      <c r="H48" s="827"/>
      <c r="I48" s="827"/>
      <c r="J48" s="827"/>
      <c r="K48" s="827"/>
      <c r="L48" s="827"/>
      <c r="M48" s="827"/>
      <c r="N48" s="827"/>
      <c r="O48" s="827"/>
      <c r="P48" s="828"/>
      <c r="Q48" s="829"/>
      <c r="R48" s="830"/>
      <c r="S48" s="830"/>
      <c r="T48" s="830"/>
      <c r="U48" s="830"/>
      <c r="V48" s="830"/>
      <c r="W48" s="830"/>
      <c r="X48" s="830"/>
      <c r="Y48" s="830"/>
      <c r="Z48" s="830"/>
      <c r="AA48" s="830"/>
      <c r="AB48" s="830"/>
      <c r="AC48" s="830"/>
      <c r="AD48" s="830"/>
      <c r="AE48" s="831"/>
      <c r="AF48" s="832"/>
      <c r="AG48" s="833"/>
      <c r="AH48" s="833"/>
      <c r="AI48" s="833"/>
      <c r="AJ48" s="834"/>
      <c r="AK48" s="919"/>
      <c r="AL48" s="920"/>
      <c r="AM48" s="920"/>
      <c r="AN48" s="920"/>
      <c r="AO48" s="920"/>
      <c r="AP48" s="920"/>
      <c r="AQ48" s="920"/>
      <c r="AR48" s="920"/>
      <c r="AS48" s="920"/>
      <c r="AT48" s="920"/>
      <c r="AU48" s="920"/>
      <c r="AV48" s="920"/>
      <c r="AW48" s="920"/>
      <c r="AX48" s="920"/>
      <c r="AY48" s="920"/>
      <c r="AZ48" s="921"/>
      <c r="BA48" s="921"/>
      <c r="BB48" s="921"/>
      <c r="BC48" s="921"/>
      <c r="BD48" s="921"/>
      <c r="BE48" s="917"/>
      <c r="BF48" s="917"/>
      <c r="BG48" s="917"/>
      <c r="BH48" s="917"/>
      <c r="BI48" s="918"/>
      <c r="BJ48" s="254"/>
      <c r="BK48" s="254"/>
      <c r="BL48" s="254"/>
      <c r="BM48" s="254"/>
      <c r="BN48" s="254"/>
      <c r="BO48" s="267"/>
      <c r="BP48" s="267"/>
      <c r="BQ48" s="264">
        <v>42</v>
      </c>
      <c r="BR48" s="265"/>
      <c r="BS48" s="805"/>
      <c r="BT48" s="806"/>
      <c r="BU48" s="806"/>
      <c r="BV48" s="806"/>
      <c r="BW48" s="806"/>
      <c r="BX48" s="806"/>
      <c r="BY48" s="806"/>
      <c r="BZ48" s="806"/>
      <c r="CA48" s="806"/>
      <c r="CB48" s="806"/>
      <c r="CC48" s="806"/>
      <c r="CD48" s="806"/>
      <c r="CE48" s="806"/>
      <c r="CF48" s="806"/>
      <c r="CG48" s="807"/>
      <c r="CH48" s="844"/>
      <c r="CI48" s="845"/>
      <c r="CJ48" s="845"/>
      <c r="CK48" s="845"/>
      <c r="CL48" s="846"/>
      <c r="CM48" s="844"/>
      <c r="CN48" s="845"/>
      <c r="CO48" s="845"/>
      <c r="CP48" s="845"/>
      <c r="CQ48" s="846"/>
      <c r="CR48" s="844"/>
      <c r="CS48" s="845"/>
      <c r="CT48" s="845"/>
      <c r="CU48" s="845"/>
      <c r="CV48" s="846"/>
      <c r="CW48" s="844"/>
      <c r="CX48" s="845"/>
      <c r="CY48" s="845"/>
      <c r="CZ48" s="845"/>
      <c r="DA48" s="846"/>
      <c r="DB48" s="844"/>
      <c r="DC48" s="845"/>
      <c r="DD48" s="845"/>
      <c r="DE48" s="845"/>
      <c r="DF48" s="846"/>
      <c r="DG48" s="844"/>
      <c r="DH48" s="845"/>
      <c r="DI48" s="845"/>
      <c r="DJ48" s="845"/>
      <c r="DK48" s="846"/>
      <c r="DL48" s="844"/>
      <c r="DM48" s="845"/>
      <c r="DN48" s="845"/>
      <c r="DO48" s="845"/>
      <c r="DP48" s="846"/>
      <c r="DQ48" s="844"/>
      <c r="DR48" s="845"/>
      <c r="DS48" s="845"/>
      <c r="DT48" s="845"/>
      <c r="DU48" s="846"/>
      <c r="DV48" s="873"/>
      <c r="DW48" s="874"/>
      <c r="DX48" s="874"/>
      <c r="DY48" s="874"/>
      <c r="DZ48" s="875"/>
      <c r="EA48" s="248"/>
    </row>
    <row r="49" spans="1:131" s="249" customFormat="1" ht="26.25" customHeight="1" x14ac:dyDescent="0.15">
      <c r="A49" s="263">
        <v>22</v>
      </c>
      <c r="B49" s="826"/>
      <c r="C49" s="827"/>
      <c r="D49" s="827"/>
      <c r="E49" s="827"/>
      <c r="F49" s="827"/>
      <c r="G49" s="827"/>
      <c r="H49" s="827"/>
      <c r="I49" s="827"/>
      <c r="J49" s="827"/>
      <c r="K49" s="827"/>
      <c r="L49" s="827"/>
      <c r="M49" s="827"/>
      <c r="N49" s="827"/>
      <c r="O49" s="827"/>
      <c r="P49" s="828"/>
      <c r="Q49" s="829"/>
      <c r="R49" s="830"/>
      <c r="S49" s="830"/>
      <c r="T49" s="830"/>
      <c r="U49" s="830"/>
      <c r="V49" s="830"/>
      <c r="W49" s="830"/>
      <c r="X49" s="830"/>
      <c r="Y49" s="830"/>
      <c r="Z49" s="830"/>
      <c r="AA49" s="830"/>
      <c r="AB49" s="830"/>
      <c r="AC49" s="830"/>
      <c r="AD49" s="830"/>
      <c r="AE49" s="831"/>
      <c r="AF49" s="832"/>
      <c r="AG49" s="833"/>
      <c r="AH49" s="833"/>
      <c r="AI49" s="833"/>
      <c r="AJ49" s="834"/>
      <c r="AK49" s="919"/>
      <c r="AL49" s="920"/>
      <c r="AM49" s="920"/>
      <c r="AN49" s="920"/>
      <c r="AO49" s="920"/>
      <c r="AP49" s="920"/>
      <c r="AQ49" s="920"/>
      <c r="AR49" s="920"/>
      <c r="AS49" s="920"/>
      <c r="AT49" s="920"/>
      <c r="AU49" s="920"/>
      <c r="AV49" s="920"/>
      <c r="AW49" s="920"/>
      <c r="AX49" s="920"/>
      <c r="AY49" s="920"/>
      <c r="AZ49" s="921"/>
      <c r="BA49" s="921"/>
      <c r="BB49" s="921"/>
      <c r="BC49" s="921"/>
      <c r="BD49" s="921"/>
      <c r="BE49" s="917"/>
      <c r="BF49" s="917"/>
      <c r="BG49" s="917"/>
      <c r="BH49" s="917"/>
      <c r="BI49" s="918"/>
      <c r="BJ49" s="254"/>
      <c r="BK49" s="254"/>
      <c r="BL49" s="254"/>
      <c r="BM49" s="254"/>
      <c r="BN49" s="254"/>
      <c r="BO49" s="267"/>
      <c r="BP49" s="267"/>
      <c r="BQ49" s="264">
        <v>43</v>
      </c>
      <c r="BR49" s="265"/>
      <c r="BS49" s="805"/>
      <c r="BT49" s="806"/>
      <c r="BU49" s="806"/>
      <c r="BV49" s="806"/>
      <c r="BW49" s="806"/>
      <c r="BX49" s="806"/>
      <c r="BY49" s="806"/>
      <c r="BZ49" s="806"/>
      <c r="CA49" s="806"/>
      <c r="CB49" s="806"/>
      <c r="CC49" s="806"/>
      <c r="CD49" s="806"/>
      <c r="CE49" s="806"/>
      <c r="CF49" s="806"/>
      <c r="CG49" s="807"/>
      <c r="CH49" s="844"/>
      <c r="CI49" s="845"/>
      <c r="CJ49" s="845"/>
      <c r="CK49" s="845"/>
      <c r="CL49" s="846"/>
      <c r="CM49" s="844"/>
      <c r="CN49" s="845"/>
      <c r="CO49" s="845"/>
      <c r="CP49" s="845"/>
      <c r="CQ49" s="846"/>
      <c r="CR49" s="844"/>
      <c r="CS49" s="845"/>
      <c r="CT49" s="845"/>
      <c r="CU49" s="845"/>
      <c r="CV49" s="846"/>
      <c r="CW49" s="844"/>
      <c r="CX49" s="845"/>
      <c r="CY49" s="845"/>
      <c r="CZ49" s="845"/>
      <c r="DA49" s="846"/>
      <c r="DB49" s="844"/>
      <c r="DC49" s="845"/>
      <c r="DD49" s="845"/>
      <c r="DE49" s="845"/>
      <c r="DF49" s="846"/>
      <c r="DG49" s="844"/>
      <c r="DH49" s="845"/>
      <c r="DI49" s="845"/>
      <c r="DJ49" s="845"/>
      <c r="DK49" s="846"/>
      <c r="DL49" s="844"/>
      <c r="DM49" s="845"/>
      <c r="DN49" s="845"/>
      <c r="DO49" s="845"/>
      <c r="DP49" s="846"/>
      <c r="DQ49" s="844"/>
      <c r="DR49" s="845"/>
      <c r="DS49" s="845"/>
      <c r="DT49" s="845"/>
      <c r="DU49" s="846"/>
      <c r="DV49" s="873"/>
      <c r="DW49" s="874"/>
      <c r="DX49" s="874"/>
      <c r="DY49" s="874"/>
      <c r="DZ49" s="875"/>
      <c r="EA49" s="248"/>
    </row>
    <row r="50" spans="1:131" s="249" customFormat="1" ht="26.25" customHeight="1" x14ac:dyDescent="0.15">
      <c r="A50" s="263">
        <v>23</v>
      </c>
      <c r="B50" s="826"/>
      <c r="C50" s="827"/>
      <c r="D50" s="827"/>
      <c r="E50" s="827"/>
      <c r="F50" s="827"/>
      <c r="G50" s="827"/>
      <c r="H50" s="827"/>
      <c r="I50" s="827"/>
      <c r="J50" s="827"/>
      <c r="K50" s="827"/>
      <c r="L50" s="827"/>
      <c r="M50" s="827"/>
      <c r="N50" s="827"/>
      <c r="O50" s="827"/>
      <c r="P50" s="828"/>
      <c r="Q50" s="922"/>
      <c r="R50" s="923"/>
      <c r="S50" s="923"/>
      <c r="T50" s="923"/>
      <c r="U50" s="923"/>
      <c r="V50" s="923"/>
      <c r="W50" s="923"/>
      <c r="X50" s="923"/>
      <c r="Y50" s="923"/>
      <c r="Z50" s="923"/>
      <c r="AA50" s="923"/>
      <c r="AB50" s="923"/>
      <c r="AC50" s="923"/>
      <c r="AD50" s="923"/>
      <c r="AE50" s="924"/>
      <c r="AF50" s="832"/>
      <c r="AG50" s="833"/>
      <c r="AH50" s="833"/>
      <c r="AI50" s="833"/>
      <c r="AJ50" s="834"/>
      <c r="AK50" s="925"/>
      <c r="AL50" s="923"/>
      <c r="AM50" s="923"/>
      <c r="AN50" s="923"/>
      <c r="AO50" s="923"/>
      <c r="AP50" s="923"/>
      <c r="AQ50" s="923"/>
      <c r="AR50" s="923"/>
      <c r="AS50" s="923"/>
      <c r="AT50" s="923"/>
      <c r="AU50" s="923"/>
      <c r="AV50" s="923"/>
      <c r="AW50" s="923"/>
      <c r="AX50" s="923"/>
      <c r="AY50" s="923"/>
      <c r="AZ50" s="926"/>
      <c r="BA50" s="926"/>
      <c r="BB50" s="926"/>
      <c r="BC50" s="926"/>
      <c r="BD50" s="926"/>
      <c r="BE50" s="917"/>
      <c r="BF50" s="917"/>
      <c r="BG50" s="917"/>
      <c r="BH50" s="917"/>
      <c r="BI50" s="918"/>
      <c r="BJ50" s="254"/>
      <c r="BK50" s="254"/>
      <c r="BL50" s="254"/>
      <c r="BM50" s="254"/>
      <c r="BN50" s="254"/>
      <c r="BO50" s="267"/>
      <c r="BP50" s="267"/>
      <c r="BQ50" s="264">
        <v>44</v>
      </c>
      <c r="BR50" s="265"/>
      <c r="BS50" s="805"/>
      <c r="BT50" s="806"/>
      <c r="BU50" s="806"/>
      <c r="BV50" s="806"/>
      <c r="BW50" s="806"/>
      <c r="BX50" s="806"/>
      <c r="BY50" s="806"/>
      <c r="BZ50" s="806"/>
      <c r="CA50" s="806"/>
      <c r="CB50" s="806"/>
      <c r="CC50" s="806"/>
      <c r="CD50" s="806"/>
      <c r="CE50" s="806"/>
      <c r="CF50" s="806"/>
      <c r="CG50" s="807"/>
      <c r="CH50" s="844"/>
      <c r="CI50" s="845"/>
      <c r="CJ50" s="845"/>
      <c r="CK50" s="845"/>
      <c r="CL50" s="846"/>
      <c r="CM50" s="844"/>
      <c r="CN50" s="845"/>
      <c r="CO50" s="845"/>
      <c r="CP50" s="845"/>
      <c r="CQ50" s="846"/>
      <c r="CR50" s="844"/>
      <c r="CS50" s="845"/>
      <c r="CT50" s="845"/>
      <c r="CU50" s="845"/>
      <c r="CV50" s="846"/>
      <c r="CW50" s="844"/>
      <c r="CX50" s="845"/>
      <c r="CY50" s="845"/>
      <c r="CZ50" s="845"/>
      <c r="DA50" s="846"/>
      <c r="DB50" s="844"/>
      <c r="DC50" s="845"/>
      <c r="DD50" s="845"/>
      <c r="DE50" s="845"/>
      <c r="DF50" s="846"/>
      <c r="DG50" s="844"/>
      <c r="DH50" s="845"/>
      <c r="DI50" s="845"/>
      <c r="DJ50" s="845"/>
      <c r="DK50" s="846"/>
      <c r="DL50" s="844"/>
      <c r="DM50" s="845"/>
      <c r="DN50" s="845"/>
      <c r="DO50" s="845"/>
      <c r="DP50" s="846"/>
      <c r="DQ50" s="844"/>
      <c r="DR50" s="845"/>
      <c r="DS50" s="845"/>
      <c r="DT50" s="845"/>
      <c r="DU50" s="846"/>
      <c r="DV50" s="873"/>
      <c r="DW50" s="874"/>
      <c r="DX50" s="874"/>
      <c r="DY50" s="874"/>
      <c r="DZ50" s="875"/>
      <c r="EA50" s="248"/>
    </row>
    <row r="51" spans="1:131" s="249" customFormat="1" ht="26.25" customHeight="1" x14ac:dyDescent="0.15">
      <c r="A51" s="263">
        <v>24</v>
      </c>
      <c r="B51" s="826"/>
      <c r="C51" s="827"/>
      <c r="D51" s="827"/>
      <c r="E51" s="827"/>
      <c r="F51" s="827"/>
      <c r="G51" s="827"/>
      <c r="H51" s="827"/>
      <c r="I51" s="827"/>
      <c r="J51" s="827"/>
      <c r="K51" s="827"/>
      <c r="L51" s="827"/>
      <c r="M51" s="827"/>
      <c r="N51" s="827"/>
      <c r="O51" s="827"/>
      <c r="P51" s="828"/>
      <c r="Q51" s="922"/>
      <c r="R51" s="923"/>
      <c r="S51" s="923"/>
      <c r="T51" s="923"/>
      <c r="U51" s="923"/>
      <c r="V51" s="923"/>
      <c r="W51" s="923"/>
      <c r="X51" s="923"/>
      <c r="Y51" s="923"/>
      <c r="Z51" s="923"/>
      <c r="AA51" s="923"/>
      <c r="AB51" s="923"/>
      <c r="AC51" s="923"/>
      <c r="AD51" s="923"/>
      <c r="AE51" s="924"/>
      <c r="AF51" s="832"/>
      <c r="AG51" s="833"/>
      <c r="AH51" s="833"/>
      <c r="AI51" s="833"/>
      <c r="AJ51" s="834"/>
      <c r="AK51" s="925"/>
      <c r="AL51" s="923"/>
      <c r="AM51" s="923"/>
      <c r="AN51" s="923"/>
      <c r="AO51" s="923"/>
      <c r="AP51" s="923"/>
      <c r="AQ51" s="923"/>
      <c r="AR51" s="923"/>
      <c r="AS51" s="923"/>
      <c r="AT51" s="923"/>
      <c r="AU51" s="923"/>
      <c r="AV51" s="923"/>
      <c r="AW51" s="923"/>
      <c r="AX51" s="923"/>
      <c r="AY51" s="923"/>
      <c r="AZ51" s="926"/>
      <c r="BA51" s="926"/>
      <c r="BB51" s="926"/>
      <c r="BC51" s="926"/>
      <c r="BD51" s="926"/>
      <c r="BE51" s="917"/>
      <c r="BF51" s="917"/>
      <c r="BG51" s="917"/>
      <c r="BH51" s="917"/>
      <c r="BI51" s="918"/>
      <c r="BJ51" s="254"/>
      <c r="BK51" s="254"/>
      <c r="BL51" s="254"/>
      <c r="BM51" s="254"/>
      <c r="BN51" s="254"/>
      <c r="BO51" s="267"/>
      <c r="BP51" s="267"/>
      <c r="BQ51" s="264">
        <v>45</v>
      </c>
      <c r="BR51" s="265"/>
      <c r="BS51" s="805"/>
      <c r="BT51" s="806"/>
      <c r="BU51" s="806"/>
      <c r="BV51" s="806"/>
      <c r="BW51" s="806"/>
      <c r="BX51" s="806"/>
      <c r="BY51" s="806"/>
      <c r="BZ51" s="806"/>
      <c r="CA51" s="806"/>
      <c r="CB51" s="806"/>
      <c r="CC51" s="806"/>
      <c r="CD51" s="806"/>
      <c r="CE51" s="806"/>
      <c r="CF51" s="806"/>
      <c r="CG51" s="807"/>
      <c r="CH51" s="844"/>
      <c r="CI51" s="845"/>
      <c r="CJ51" s="845"/>
      <c r="CK51" s="845"/>
      <c r="CL51" s="846"/>
      <c r="CM51" s="844"/>
      <c r="CN51" s="845"/>
      <c r="CO51" s="845"/>
      <c r="CP51" s="845"/>
      <c r="CQ51" s="846"/>
      <c r="CR51" s="844"/>
      <c r="CS51" s="845"/>
      <c r="CT51" s="845"/>
      <c r="CU51" s="845"/>
      <c r="CV51" s="846"/>
      <c r="CW51" s="844"/>
      <c r="CX51" s="845"/>
      <c r="CY51" s="845"/>
      <c r="CZ51" s="845"/>
      <c r="DA51" s="846"/>
      <c r="DB51" s="844"/>
      <c r="DC51" s="845"/>
      <c r="DD51" s="845"/>
      <c r="DE51" s="845"/>
      <c r="DF51" s="846"/>
      <c r="DG51" s="844"/>
      <c r="DH51" s="845"/>
      <c r="DI51" s="845"/>
      <c r="DJ51" s="845"/>
      <c r="DK51" s="846"/>
      <c r="DL51" s="844"/>
      <c r="DM51" s="845"/>
      <c r="DN51" s="845"/>
      <c r="DO51" s="845"/>
      <c r="DP51" s="846"/>
      <c r="DQ51" s="844"/>
      <c r="DR51" s="845"/>
      <c r="DS51" s="845"/>
      <c r="DT51" s="845"/>
      <c r="DU51" s="846"/>
      <c r="DV51" s="873"/>
      <c r="DW51" s="874"/>
      <c r="DX51" s="874"/>
      <c r="DY51" s="874"/>
      <c r="DZ51" s="875"/>
      <c r="EA51" s="248"/>
    </row>
    <row r="52" spans="1:131" s="249" customFormat="1" ht="26.25" customHeight="1" x14ac:dyDescent="0.15">
      <c r="A52" s="263">
        <v>25</v>
      </c>
      <c r="B52" s="826"/>
      <c r="C52" s="827"/>
      <c r="D52" s="827"/>
      <c r="E52" s="827"/>
      <c r="F52" s="827"/>
      <c r="G52" s="827"/>
      <c r="H52" s="827"/>
      <c r="I52" s="827"/>
      <c r="J52" s="827"/>
      <c r="K52" s="827"/>
      <c r="L52" s="827"/>
      <c r="M52" s="827"/>
      <c r="N52" s="827"/>
      <c r="O52" s="827"/>
      <c r="P52" s="828"/>
      <c r="Q52" s="922"/>
      <c r="R52" s="923"/>
      <c r="S52" s="923"/>
      <c r="T52" s="923"/>
      <c r="U52" s="923"/>
      <c r="V52" s="923"/>
      <c r="W52" s="923"/>
      <c r="X52" s="923"/>
      <c r="Y52" s="923"/>
      <c r="Z52" s="923"/>
      <c r="AA52" s="923"/>
      <c r="AB52" s="923"/>
      <c r="AC52" s="923"/>
      <c r="AD52" s="923"/>
      <c r="AE52" s="924"/>
      <c r="AF52" s="832"/>
      <c r="AG52" s="833"/>
      <c r="AH52" s="833"/>
      <c r="AI52" s="833"/>
      <c r="AJ52" s="834"/>
      <c r="AK52" s="925"/>
      <c r="AL52" s="923"/>
      <c r="AM52" s="923"/>
      <c r="AN52" s="923"/>
      <c r="AO52" s="923"/>
      <c r="AP52" s="923"/>
      <c r="AQ52" s="923"/>
      <c r="AR52" s="923"/>
      <c r="AS52" s="923"/>
      <c r="AT52" s="923"/>
      <c r="AU52" s="923"/>
      <c r="AV52" s="923"/>
      <c r="AW52" s="923"/>
      <c r="AX52" s="923"/>
      <c r="AY52" s="923"/>
      <c r="AZ52" s="926"/>
      <c r="BA52" s="926"/>
      <c r="BB52" s="926"/>
      <c r="BC52" s="926"/>
      <c r="BD52" s="926"/>
      <c r="BE52" s="917"/>
      <c r="BF52" s="917"/>
      <c r="BG52" s="917"/>
      <c r="BH52" s="917"/>
      <c r="BI52" s="918"/>
      <c r="BJ52" s="254"/>
      <c r="BK52" s="254"/>
      <c r="BL52" s="254"/>
      <c r="BM52" s="254"/>
      <c r="BN52" s="254"/>
      <c r="BO52" s="267"/>
      <c r="BP52" s="267"/>
      <c r="BQ52" s="264">
        <v>46</v>
      </c>
      <c r="BR52" s="265"/>
      <c r="BS52" s="805"/>
      <c r="BT52" s="806"/>
      <c r="BU52" s="806"/>
      <c r="BV52" s="806"/>
      <c r="BW52" s="806"/>
      <c r="BX52" s="806"/>
      <c r="BY52" s="806"/>
      <c r="BZ52" s="806"/>
      <c r="CA52" s="806"/>
      <c r="CB52" s="806"/>
      <c r="CC52" s="806"/>
      <c r="CD52" s="806"/>
      <c r="CE52" s="806"/>
      <c r="CF52" s="806"/>
      <c r="CG52" s="807"/>
      <c r="CH52" s="844"/>
      <c r="CI52" s="845"/>
      <c r="CJ52" s="845"/>
      <c r="CK52" s="845"/>
      <c r="CL52" s="846"/>
      <c r="CM52" s="844"/>
      <c r="CN52" s="845"/>
      <c r="CO52" s="845"/>
      <c r="CP52" s="845"/>
      <c r="CQ52" s="846"/>
      <c r="CR52" s="844"/>
      <c r="CS52" s="845"/>
      <c r="CT52" s="845"/>
      <c r="CU52" s="845"/>
      <c r="CV52" s="846"/>
      <c r="CW52" s="844"/>
      <c r="CX52" s="845"/>
      <c r="CY52" s="845"/>
      <c r="CZ52" s="845"/>
      <c r="DA52" s="846"/>
      <c r="DB52" s="844"/>
      <c r="DC52" s="845"/>
      <c r="DD52" s="845"/>
      <c r="DE52" s="845"/>
      <c r="DF52" s="846"/>
      <c r="DG52" s="844"/>
      <c r="DH52" s="845"/>
      <c r="DI52" s="845"/>
      <c r="DJ52" s="845"/>
      <c r="DK52" s="846"/>
      <c r="DL52" s="844"/>
      <c r="DM52" s="845"/>
      <c r="DN52" s="845"/>
      <c r="DO52" s="845"/>
      <c r="DP52" s="846"/>
      <c r="DQ52" s="844"/>
      <c r="DR52" s="845"/>
      <c r="DS52" s="845"/>
      <c r="DT52" s="845"/>
      <c r="DU52" s="846"/>
      <c r="DV52" s="873"/>
      <c r="DW52" s="874"/>
      <c r="DX52" s="874"/>
      <c r="DY52" s="874"/>
      <c r="DZ52" s="875"/>
      <c r="EA52" s="248"/>
    </row>
    <row r="53" spans="1:131" s="249" customFormat="1" ht="26.25" customHeight="1" x14ac:dyDescent="0.15">
      <c r="A53" s="263">
        <v>26</v>
      </c>
      <c r="B53" s="826"/>
      <c r="C53" s="827"/>
      <c r="D53" s="827"/>
      <c r="E53" s="827"/>
      <c r="F53" s="827"/>
      <c r="G53" s="827"/>
      <c r="H53" s="827"/>
      <c r="I53" s="827"/>
      <c r="J53" s="827"/>
      <c r="K53" s="827"/>
      <c r="L53" s="827"/>
      <c r="M53" s="827"/>
      <c r="N53" s="827"/>
      <c r="O53" s="827"/>
      <c r="P53" s="828"/>
      <c r="Q53" s="922"/>
      <c r="R53" s="923"/>
      <c r="S53" s="923"/>
      <c r="T53" s="923"/>
      <c r="U53" s="923"/>
      <c r="V53" s="923"/>
      <c r="W53" s="923"/>
      <c r="X53" s="923"/>
      <c r="Y53" s="923"/>
      <c r="Z53" s="923"/>
      <c r="AA53" s="923"/>
      <c r="AB53" s="923"/>
      <c r="AC53" s="923"/>
      <c r="AD53" s="923"/>
      <c r="AE53" s="924"/>
      <c r="AF53" s="832"/>
      <c r="AG53" s="833"/>
      <c r="AH53" s="833"/>
      <c r="AI53" s="833"/>
      <c r="AJ53" s="834"/>
      <c r="AK53" s="925"/>
      <c r="AL53" s="923"/>
      <c r="AM53" s="923"/>
      <c r="AN53" s="923"/>
      <c r="AO53" s="923"/>
      <c r="AP53" s="923"/>
      <c r="AQ53" s="923"/>
      <c r="AR53" s="923"/>
      <c r="AS53" s="923"/>
      <c r="AT53" s="923"/>
      <c r="AU53" s="923"/>
      <c r="AV53" s="923"/>
      <c r="AW53" s="923"/>
      <c r="AX53" s="923"/>
      <c r="AY53" s="923"/>
      <c r="AZ53" s="926"/>
      <c r="BA53" s="926"/>
      <c r="BB53" s="926"/>
      <c r="BC53" s="926"/>
      <c r="BD53" s="926"/>
      <c r="BE53" s="917"/>
      <c r="BF53" s="917"/>
      <c r="BG53" s="917"/>
      <c r="BH53" s="917"/>
      <c r="BI53" s="918"/>
      <c r="BJ53" s="254"/>
      <c r="BK53" s="254"/>
      <c r="BL53" s="254"/>
      <c r="BM53" s="254"/>
      <c r="BN53" s="254"/>
      <c r="BO53" s="267"/>
      <c r="BP53" s="267"/>
      <c r="BQ53" s="264">
        <v>47</v>
      </c>
      <c r="BR53" s="265"/>
      <c r="BS53" s="805"/>
      <c r="BT53" s="806"/>
      <c r="BU53" s="806"/>
      <c r="BV53" s="806"/>
      <c r="BW53" s="806"/>
      <c r="BX53" s="806"/>
      <c r="BY53" s="806"/>
      <c r="BZ53" s="806"/>
      <c r="CA53" s="806"/>
      <c r="CB53" s="806"/>
      <c r="CC53" s="806"/>
      <c r="CD53" s="806"/>
      <c r="CE53" s="806"/>
      <c r="CF53" s="806"/>
      <c r="CG53" s="807"/>
      <c r="CH53" s="844"/>
      <c r="CI53" s="845"/>
      <c r="CJ53" s="845"/>
      <c r="CK53" s="845"/>
      <c r="CL53" s="846"/>
      <c r="CM53" s="844"/>
      <c r="CN53" s="845"/>
      <c r="CO53" s="845"/>
      <c r="CP53" s="845"/>
      <c r="CQ53" s="846"/>
      <c r="CR53" s="844"/>
      <c r="CS53" s="845"/>
      <c r="CT53" s="845"/>
      <c r="CU53" s="845"/>
      <c r="CV53" s="846"/>
      <c r="CW53" s="844"/>
      <c r="CX53" s="845"/>
      <c r="CY53" s="845"/>
      <c r="CZ53" s="845"/>
      <c r="DA53" s="846"/>
      <c r="DB53" s="844"/>
      <c r="DC53" s="845"/>
      <c r="DD53" s="845"/>
      <c r="DE53" s="845"/>
      <c r="DF53" s="846"/>
      <c r="DG53" s="844"/>
      <c r="DH53" s="845"/>
      <c r="DI53" s="845"/>
      <c r="DJ53" s="845"/>
      <c r="DK53" s="846"/>
      <c r="DL53" s="844"/>
      <c r="DM53" s="845"/>
      <c r="DN53" s="845"/>
      <c r="DO53" s="845"/>
      <c r="DP53" s="846"/>
      <c r="DQ53" s="844"/>
      <c r="DR53" s="845"/>
      <c r="DS53" s="845"/>
      <c r="DT53" s="845"/>
      <c r="DU53" s="846"/>
      <c r="DV53" s="873"/>
      <c r="DW53" s="874"/>
      <c r="DX53" s="874"/>
      <c r="DY53" s="874"/>
      <c r="DZ53" s="875"/>
      <c r="EA53" s="248"/>
    </row>
    <row r="54" spans="1:131" s="249" customFormat="1" ht="26.25" customHeight="1" x14ac:dyDescent="0.15">
      <c r="A54" s="263">
        <v>27</v>
      </c>
      <c r="B54" s="826"/>
      <c r="C54" s="827"/>
      <c r="D54" s="827"/>
      <c r="E54" s="827"/>
      <c r="F54" s="827"/>
      <c r="G54" s="827"/>
      <c r="H54" s="827"/>
      <c r="I54" s="827"/>
      <c r="J54" s="827"/>
      <c r="K54" s="827"/>
      <c r="L54" s="827"/>
      <c r="M54" s="827"/>
      <c r="N54" s="827"/>
      <c r="O54" s="827"/>
      <c r="P54" s="828"/>
      <c r="Q54" s="922"/>
      <c r="R54" s="923"/>
      <c r="S54" s="923"/>
      <c r="T54" s="923"/>
      <c r="U54" s="923"/>
      <c r="V54" s="923"/>
      <c r="W54" s="923"/>
      <c r="X54" s="923"/>
      <c r="Y54" s="923"/>
      <c r="Z54" s="923"/>
      <c r="AA54" s="923"/>
      <c r="AB54" s="923"/>
      <c r="AC54" s="923"/>
      <c r="AD54" s="923"/>
      <c r="AE54" s="924"/>
      <c r="AF54" s="832"/>
      <c r="AG54" s="833"/>
      <c r="AH54" s="833"/>
      <c r="AI54" s="833"/>
      <c r="AJ54" s="834"/>
      <c r="AK54" s="925"/>
      <c r="AL54" s="923"/>
      <c r="AM54" s="923"/>
      <c r="AN54" s="923"/>
      <c r="AO54" s="923"/>
      <c r="AP54" s="923"/>
      <c r="AQ54" s="923"/>
      <c r="AR54" s="923"/>
      <c r="AS54" s="923"/>
      <c r="AT54" s="923"/>
      <c r="AU54" s="923"/>
      <c r="AV54" s="923"/>
      <c r="AW54" s="923"/>
      <c r="AX54" s="923"/>
      <c r="AY54" s="923"/>
      <c r="AZ54" s="926"/>
      <c r="BA54" s="926"/>
      <c r="BB54" s="926"/>
      <c r="BC54" s="926"/>
      <c r="BD54" s="926"/>
      <c r="BE54" s="917"/>
      <c r="BF54" s="917"/>
      <c r="BG54" s="917"/>
      <c r="BH54" s="917"/>
      <c r="BI54" s="918"/>
      <c r="BJ54" s="254"/>
      <c r="BK54" s="254"/>
      <c r="BL54" s="254"/>
      <c r="BM54" s="254"/>
      <c r="BN54" s="254"/>
      <c r="BO54" s="267"/>
      <c r="BP54" s="267"/>
      <c r="BQ54" s="264">
        <v>48</v>
      </c>
      <c r="BR54" s="265"/>
      <c r="BS54" s="805"/>
      <c r="BT54" s="806"/>
      <c r="BU54" s="806"/>
      <c r="BV54" s="806"/>
      <c r="BW54" s="806"/>
      <c r="BX54" s="806"/>
      <c r="BY54" s="806"/>
      <c r="BZ54" s="806"/>
      <c r="CA54" s="806"/>
      <c r="CB54" s="806"/>
      <c r="CC54" s="806"/>
      <c r="CD54" s="806"/>
      <c r="CE54" s="806"/>
      <c r="CF54" s="806"/>
      <c r="CG54" s="807"/>
      <c r="CH54" s="844"/>
      <c r="CI54" s="845"/>
      <c r="CJ54" s="845"/>
      <c r="CK54" s="845"/>
      <c r="CL54" s="846"/>
      <c r="CM54" s="844"/>
      <c r="CN54" s="845"/>
      <c r="CO54" s="845"/>
      <c r="CP54" s="845"/>
      <c r="CQ54" s="846"/>
      <c r="CR54" s="844"/>
      <c r="CS54" s="845"/>
      <c r="CT54" s="845"/>
      <c r="CU54" s="845"/>
      <c r="CV54" s="846"/>
      <c r="CW54" s="844"/>
      <c r="CX54" s="845"/>
      <c r="CY54" s="845"/>
      <c r="CZ54" s="845"/>
      <c r="DA54" s="846"/>
      <c r="DB54" s="844"/>
      <c r="DC54" s="845"/>
      <c r="DD54" s="845"/>
      <c r="DE54" s="845"/>
      <c r="DF54" s="846"/>
      <c r="DG54" s="844"/>
      <c r="DH54" s="845"/>
      <c r="DI54" s="845"/>
      <c r="DJ54" s="845"/>
      <c r="DK54" s="846"/>
      <c r="DL54" s="844"/>
      <c r="DM54" s="845"/>
      <c r="DN54" s="845"/>
      <c r="DO54" s="845"/>
      <c r="DP54" s="846"/>
      <c r="DQ54" s="844"/>
      <c r="DR54" s="845"/>
      <c r="DS54" s="845"/>
      <c r="DT54" s="845"/>
      <c r="DU54" s="846"/>
      <c r="DV54" s="873"/>
      <c r="DW54" s="874"/>
      <c r="DX54" s="874"/>
      <c r="DY54" s="874"/>
      <c r="DZ54" s="875"/>
      <c r="EA54" s="248"/>
    </row>
    <row r="55" spans="1:131" s="249" customFormat="1" ht="26.25" customHeight="1" x14ac:dyDescent="0.15">
      <c r="A55" s="263">
        <v>28</v>
      </c>
      <c r="B55" s="826"/>
      <c r="C55" s="827"/>
      <c r="D55" s="827"/>
      <c r="E55" s="827"/>
      <c r="F55" s="827"/>
      <c r="G55" s="827"/>
      <c r="H55" s="827"/>
      <c r="I55" s="827"/>
      <c r="J55" s="827"/>
      <c r="K55" s="827"/>
      <c r="L55" s="827"/>
      <c r="M55" s="827"/>
      <c r="N55" s="827"/>
      <c r="O55" s="827"/>
      <c r="P55" s="828"/>
      <c r="Q55" s="922"/>
      <c r="R55" s="923"/>
      <c r="S55" s="923"/>
      <c r="T55" s="923"/>
      <c r="U55" s="923"/>
      <c r="V55" s="923"/>
      <c r="W55" s="923"/>
      <c r="X55" s="923"/>
      <c r="Y55" s="923"/>
      <c r="Z55" s="923"/>
      <c r="AA55" s="923"/>
      <c r="AB55" s="923"/>
      <c r="AC55" s="923"/>
      <c r="AD55" s="923"/>
      <c r="AE55" s="924"/>
      <c r="AF55" s="832"/>
      <c r="AG55" s="833"/>
      <c r="AH55" s="833"/>
      <c r="AI55" s="833"/>
      <c r="AJ55" s="834"/>
      <c r="AK55" s="925"/>
      <c r="AL55" s="923"/>
      <c r="AM55" s="923"/>
      <c r="AN55" s="923"/>
      <c r="AO55" s="923"/>
      <c r="AP55" s="923"/>
      <c r="AQ55" s="923"/>
      <c r="AR55" s="923"/>
      <c r="AS55" s="923"/>
      <c r="AT55" s="923"/>
      <c r="AU55" s="923"/>
      <c r="AV55" s="923"/>
      <c r="AW55" s="923"/>
      <c r="AX55" s="923"/>
      <c r="AY55" s="923"/>
      <c r="AZ55" s="926"/>
      <c r="BA55" s="926"/>
      <c r="BB55" s="926"/>
      <c r="BC55" s="926"/>
      <c r="BD55" s="926"/>
      <c r="BE55" s="917"/>
      <c r="BF55" s="917"/>
      <c r="BG55" s="917"/>
      <c r="BH55" s="917"/>
      <c r="BI55" s="918"/>
      <c r="BJ55" s="254"/>
      <c r="BK55" s="254"/>
      <c r="BL55" s="254"/>
      <c r="BM55" s="254"/>
      <c r="BN55" s="254"/>
      <c r="BO55" s="267"/>
      <c r="BP55" s="267"/>
      <c r="BQ55" s="264">
        <v>49</v>
      </c>
      <c r="BR55" s="265"/>
      <c r="BS55" s="805"/>
      <c r="BT55" s="806"/>
      <c r="BU55" s="806"/>
      <c r="BV55" s="806"/>
      <c r="BW55" s="806"/>
      <c r="BX55" s="806"/>
      <c r="BY55" s="806"/>
      <c r="BZ55" s="806"/>
      <c r="CA55" s="806"/>
      <c r="CB55" s="806"/>
      <c r="CC55" s="806"/>
      <c r="CD55" s="806"/>
      <c r="CE55" s="806"/>
      <c r="CF55" s="806"/>
      <c r="CG55" s="807"/>
      <c r="CH55" s="844"/>
      <c r="CI55" s="845"/>
      <c r="CJ55" s="845"/>
      <c r="CK55" s="845"/>
      <c r="CL55" s="846"/>
      <c r="CM55" s="844"/>
      <c r="CN55" s="845"/>
      <c r="CO55" s="845"/>
      <c r="CP55" s="845"/>
      <c r="CQ55" s="846"/>
      <c r="CR55" s="844"/>
      <c r="CS55" s="845"/>
      <c r="CT55" s="845"/>
      <c r="CU55" s="845"/>
      <c r="CV55" s="846"/>
      <c r="CW55" s="844"/>
      <c r="CX55" s="845"/>
      <c r="CY55" s="845"/>
      <c r="CZ55" s="845"/>
      <c r="DA55" s="846"/>
      <c r="DB55" s="844"/>
      <c r="DC55" s="845"/>
      <c r="DD55" s="845"/>
      <c r="DE55" s="845"/>
      <c r="DF55" s="846"/>
      <c r="DG55" s="844"/>
      <c r="DH55" s="845"/>
      <c r="DI55" s="845"/>
      <c r="DJ55" s="845"/>
      <c r="DK55" s="846"/>
      <c r="DL55" s="844"/>
      <c r="DM55" s="845"/>
      <c r="DN55" s="845"/>
      <c r="DO55" s="845"/>
      <c r="DP55" s="846"/>
      <c r="DQ55" s="844"/>
      <c r="DR55" s="845"/>
      <c r="DS55" s="845"/>
      <c r="DT55" s="845"/>
      <c r="DU55" s="846"/>
      <c r="DV55" s="873"/>
      <c r="DW55" s="874"/>
      <c r="DX55" s="874"/>
      <c r="DY55" s="874"/>
      <c r="DZ55" s="875"/>
      <c r="EA55" s="248"/>
    </row>
    <row r="56" spans="1:131" s="249" customFormat="1" ht="26.25" customHeight="1" x14ac:dyDescent="0.15">
      <c r="A56" s="263">
        <v>29</v>
      </c>
      <c r="B56" s="826"/>
      <c r="C56" s="827"/>
      <c r="D56" s="827"/>
      <c r="E56" s="827"/>
      <c r="F56" s="827"/>
      <c r="G56" s="827"/>
      <c r="H56" s="827"/>
      <c r="I56" s="827"/>
      <c r="J56" s="827"/>
      <c r="K56" s="827"/>
      <c r="L56" s="827"/>
      <c r="M56" s="827"/>
      <c r="N56" s="827"/>
      <c r="O56" s="827"/>
      <c r="P56" s="828"/>
      <c r="Q56" s="922"/>
      <c r="R56" s="923"/>
      <c r="S56" s="923"/>
      <c r="T56" s="923"/>
      <c r="U56" s="923"/>
      <c r="V56" s="923"/>
      <c r="W56" s="923"/>
      <c r="X56" s="923"/>
      <c r="Y56" s="923"/>
      <c r="Z56" s="923"/>
      <c r="AA56" s="923"/>
      <c r="AB56" s="923"/>
      <c r="AC56" s="923"/>
      <c r="AD56" s="923"/>
      <c r="AE56" s="924"/>
      <c r="AF56" s="832"/>
      <c r="AG56" s="833"/>
      <c r="AH56" s="833"/>
      <c r="AI56" s="833"/>
      <c r="AJ56" s="834"/>
      <c r="AK56" s="925"/>
      <c r="AL56" s="923"/>
      <c r="AM56" s="923"/>
      <c r="AN56" s="923"/>
      <c r="AO56" s="923"/>
      <c r="AP56" s="923"/>
      <c r="AQ56" s="923"/>
      <c r="AR56" s="923"/>
      <c r="AS56" s="923"/>
      <c r="AT56" s="923"/>
      <c r="AU56" s="923"/>
      <c r="AV56" s="923"/>
      <c r="AW56" s="923"/>
      <c r="AX56" s="923"/>
      <c r="AY56" s="923"/>
      <c r="AZ56" s="926"/>
      <c r="BA56" s="926"/>
      <c r="BB56" s="926"/>
      <c r="BC56" s="926"/>
      <c r="BD56" s="926"/>
      <c r="BE56" s="917"/>
      <c r="BF56" s="917"/>
      <c r="BG56" s="917"/>
      <c r="BH56" s="917"/>
      <c r="BI56" s="918"/>
      <c r="BJ56" s="254"/>
      <c r="BK56" s="254"/>
      <c r="BL56" s="254"/>
      <c r="BM56" s="254"/>
      <c r="BN56" s="254"/>
      <c r="BO56" s="267"/>
      <c r="BP56" s="267"/>
      <c r="BQ56" s="264">
        <v>50</v>
      </c>
      <c r="BR56" s="265"/>
      <c r="BS56" s="805"/>
      <c r="BT56" s="806"/>
      <c r="BU56" s="806"/>
      <c r="BV56" s="806"/>
      <c r="BW56" s="806"/>
      <c r="BX56" s="806"/>
      <c r="BY56" s="806"/>
      <c r="BZ56" s="806"/>
      <c r="CA56" s="806"/>
      <c r="CB56" s="806"/>
      <c r="CC56" s="806"/>
      <c r="CD56" s="806"/>
      <c r="CE56" s="806"/>
      <c r="CF56" s="806"/>
      <c r="CG56" s="807"/>
      <c r="CH56" s="844"/>
      <c r="CI56" s="845"/>
      <c r="CJ56" s="845"/>
      <c r="CK56" s="845"/>
      <c r="CL56" s="846"/>
      <c r="CM56" s="844"/>
      <c r="CN56" s="845"/>
      <c r="CO56" s="845"/>
      <c r="CP56" s="845"/>
      <c r="CQ56" s="846"/>
      <c r="CR56" s="844"/>
      <c r="CS56" s="845"/>
      <c r="CT56" s="845"/>
      <c r="CU56" s="845"/>
      <c r="CV56" s="846"/>
      <c r="CW56" s="844"/>
      <c r="CX56" s="845"/>
      <c r="CY56" s="845"/>
      <c r="CZ56" s="845"/>
      <c r="DA56" s="846"/>
      <c r="DB56" s="844"/>
      <c r="DC56" s="845"/>
      <c r="DD56" s="845"/>
      <c r="DE56" s="845"/>
      <c r="DF56" s="846"/>
      <c r="DG56" s="844"/>
      <c r="DH56" s="845"/>
      <c r="DI56" s="845"/>
      <c r="DJ56" s="845"/>
      <c r="DK56" s="846"/>
      <c r="DL56" s="844"/>
      <c r="DM56" s="845"/>
      <c r="DN56" s="845"/>
      <c r="DO56" s="845"/>
      <c r="DP56" s="846"/>
      <c r="DQ56" s="844"/>
      <c r="DR56" s="845"/>
      <c r="DS56" s="845"/>
      <c r="DT56" s="845"/>
      <c r="DU56" s="846"/>
      <c r="DV56" s="873"/>
      <c r="DW56" s="874"/>
      <c r="DX56" s="874"/>
      <c r="DY56" s="874"/>
      <c r="DZ56" s="875"/>
      <c r="EA56" s="248"/>
    </row>
    <row r="57" spans="1:131" s="249" customFormat="1" ht="26.25" customHeight="1" x14ac:dyDescent="0.15">
      <c r="A57" s="263">
        <v>30</v>
      </c>
      <c r="B57" s="826"/>
      <c r="C57" s="827"/>
      <c r="D57" s="827"/>
      <c r="E57" s="827"/>
      <c r="F57" s="827"/>
      <c r="G57" s="827"/>
      <c r="H57" s="827"/>
      <c r="I57" s="827"/>
      <c r="J57" s="827"/>
      <c r="K57" s="827"/>
      <c r="L57" s="827"/>
      <c r="M57" s="827"/>
      <c r="N57" s="827"/>
      <c r="O57" s="827"/>
      <c r="P57" s="828"/>
      <c r="Q57" s="922"/>
      <c r="R57" s="923"/>
      <c r="S57" s="923"/>
      <c r="T57" s="923"/>
      <c r="U57" s="923"/>
      <c r="V57" s="923"/>
      <c r="W57" s="923"/>
      <c r="X57" s="923"/>
      <c r="Y57" s="923"/>
      <c r="Z57" s="923"/>
      <c r="AA57" s="923"/>
      <c r="AB57" s="923"/>
      <c r="AC57" s="923"/>
      <c r="AD57" s="923"/>
      <c r="AE57" s="924"/>
      <c r="AF57" s="832"/>
      <c r="AG57" s="833"/>
      <c r="AH57" s="833"/>
      <c r="AI57" s="833"/>
      <c r="AJ57" s="834"/>
      <c r="AK57" s="925"/>
      <c r="AL57" s="923"/>
      <c r="AM57" s="923"/>
      <c r="AN57" s="923"/>
      <c r="AO57" s="923"/>
      <c r="AP57" s="923"/>
      <c r="AQ57" s="923"/>
      <c r="AR57" s="923"/>
      <c r="AS57" s="923"/>
      <c r="AT57" s="923"/>
      <c r="AU57" s="923"/>
      <c r="AV57" s="923"/>
      <c r="AW57" s="923"/>
      <c r="AX57" s="923"/>
      <c r="AY57" s="923"/>
      <c r="AZ57" s="926"/>
      <c r="BA57" s="926"/>
      <c r="BB57" s="926"/>
      <c r="BC57" s="926"/>
      <c r="BD57" s="926"/>
      <c r="BE57" s="917"/>
      <c r="BF57" s="917"/>
      <c r="BG57" s="917"/>
      <c r="BH57" s="917"/>
      <c r="BI57" s="918"/>
      <c r="BJ57" s="254"/>
      <c r="BK57" s="254"/>
      <c r="BL57" s="254"/>
      <c r="BM57" s="254"/>
      <c r="BN57" s="254"/>
      <c r="BO57" s="267"/>
      <c r="BP57" s="267"/>
      <c r="BQ57" s="264">
        <v>51</v>
      </c>
      <c r="BR57" s="265"/>
      <c r="BS57" s="805"/>
      <c r="BT57" s="806"/>
      <c r="BU57" s="806"/>
      <c r="BV57" s="806"/>
      <c r="BW57" s="806"/>
      <c r="BX57" s="806"/>
      <c r="BY57" s="806"/>
      <c r="BZ57" s="806"/>
      <c r="CA57" s="806"/>
      <c r="CB57" s="806"/>
      <c r="CC57" s="806"/>
      <c r="CD57" s="806"/>
      <c r="CE57" s="806"/>
      <c r="CF57" s="806"/>
      <c r="CG57" s="807"/>
      <c r="CH57" s="844"/>
      <c r="CI57" s="845"/>
      <c r="CJ57" s="845"/>
      <c r="CK57" s="845"/>
      <c r="CL57" s="846"/>
      <c r="CM57" s="844"/>
      <c r="CN57" s="845"/>
      <c r="CO57" s="845"/>
      <c r="CP57" s="845"/>
      <c r="CQ57" s="846"/>
      <c r="CR57" s="844"/>
      <c r="CS57" s="845"/>
      <c r="CT57" s="845"/>
      <c r="CU57" s="845"/>
      <c r="CV57" s="846"/>
      <c r="CW57" s="844"/>
      <c r="CX57" s="845"/>
      <c r="CY57" s="845"/>
      <c r="CZ57" s="845"/>
      <c r="DA57" s="846"/>
      <c r="DB57" s="844"/>
      <c r="DC57" s="845"/>
      <c r="DD57" s="845"/>
      <c r="DE57" s="845"/>
      <c r="DF57" s="846"/>
      <c r="DG57" s="844"/>
      <c r="DH57" s="845"/>
      <c r="DI57" s="845"/>
      <c r="DJ57" s="845"/>
      <c r="DK57" s="846"/>
      <c r="DL57" s="844"/>
      <c r="DM57" s="845"/>
      <c r="DN57" s="845"/>
      <c r="DO57" s="845"/>
      <c r="DP57" s="846"/>
      <c r="DQ57" s="844"/>
      <c r="DR57" s="845"/>
      <c r="DS57" s="845"/>
      <c r="DT57" s="845"/>
      <c r="DU57" s="846"/>
      <c r="DV57" s="873"/>
      <c r="DW57" s="874"/>
      <c r="DX57" s="874"/>
      <c r="DY57" s="874"/>
      <c r="DZ57" s="875"/>
      <c r="EA57" s="248"/>
    </row>
    <row r="58" spans="1:131" s="249" customFormat="1" ht="26.25" customHeight="1" x14ac:dyDescent="0.15">
      <c r="A58" s="263">
        <v>31</v>
      </c>
      <c r="B58" s="826"/>
      <c r="C58" s="827"/>
      <c r="D58" s="827"/>
      <c r="E58" s="827"/>
      <c r="F58" s="827"/>
      <c r="G58" s="827"/>
      <c r="H58" s="827"/>
      <c r="I58" s="827"/>
      <c r="J58" s="827"/>
      <c r="K58" s="827"/>
      <c r="L58" s="827"/>
      <c r="M58" s="827"/>
      <c r="N58" s="827"/>
      <c r="O58" s="827"/>
      <c r="P58" s="828"/>
      <c r="Q58" s="922"/>
      <c r="R58" s="923"/>
      <c r="S58" s="923"/>
      <c r="T58" s="923"/>
      <c r="U58" s="923"/>
      <c r="V58" s="923"/>
      <c r="W58" s="923"/>
      <c r="X58" s="923"/>
      <c r="Y58" s="923"/>
      <c r="Z58" s="923"/>
      <c r="AA58" s="923"/>
      <c r="AB58" s="923"/>
      <c r="AC58" s="923"/>
      <c r="AD58" s="923"/>
      <c r="AE58" s="924"/>
      <c r="AF58" s="832"/>
      <c r="AG58" s="833"/>
      <c r="AH58" s="833"/>
      <c r="AI58" s="833"/>
      <c r="AJ58" s="834"/>
      <c r="AK58" s="925"/>
      <c r="AL58" s="923"/>
      <c r="AM58" s="923"/>
      <c r="AN58" s="923"/>
      <c r="AO58" s="923"/>
      <c r="AP58" s="923"/>
      <c r="AQ58" s="923"/>
      <c r="AR58" s="923"/>
      <c r="AS58" s="923"/>
      <c r="AT58" s="923"/>
      <c r="AU58" s="923"/>
      <c r="AV58" s="923"/>
      <c r="AW58" s="923"/>
      <c r="AX58" s="923"/>
      <c r="AY58" s="923"/>
      <c r="AZ58" s="926"/>
      <c r="BA58" s="926"/>
      <c r="BB58" s="926"/>
      <c r="BC58" s="926"/>
      <c r="BD58" s="926"/>
      <c r="BE58" s="917"/>
      <c r="BF58" s="917"/>
      <c r="BG58" s="917"/>
      <c r="BH58" s="917"/>
      <c r="BI58" s="918"/>
      <c r="BJ58" s="254"/>
      <c r="BK58" s="254"/>
      <c r="BL58" s="254"/>
      <c r="BM58" s="254"/>
      <c r="BN58" s="254"/>
      <c r="BO58" s="267"/>
      <c r="BP58" s="267"/>
      <c r="BQ58" s="264">
        <v>52</v>
      </c>
      <c r="BR58" s="265"/>
      <c r="BS58" s="805"/>
      <c r="BT58" s="806"/>
      <c r="BU58" s="806"/>
      <c r="BV58" s="806"/>
      <c r="BW58" s="806"/>
      <c r="BX58" s="806"/>
      <c r="BY58" s="806"/>
      <c r="BZ58" s="806"/>
      <c r="CA58" s="806"/>
      <c r="CB58" s="806"/>
      <c r="CC58" s="806"/>
      <c r="CD58" s="806"/>
      <c r="CE58" s="806"/>
      <c r="CF58" s="806"/>
      <c r="CG58" s="807"/>
      <c r="CH58" s="844"/>
      <c r="CI58" s="845"/>
      <c r="CJ58" s="845"/>
      <c r="CK58" s="845"/>
      <c r="CL58" s="846"/>
      <c r="CM58" s="844"/>
      <c r="CN58" s="845"/>
      <c r="CO58" s="845"/>
      <c r="CP58" s="845"/>
      <c r="CQ58" s="846"/>
      <c r="CR58" s="844"/>
      <c r="CS58" s="845"/>
      <c r="CT58" s="845"/>
      <c r="CU58" s="845"/>
      <c r="CV58" s="846"/>
      <c r="CW58" s="844"/>
      <c r="CX58" s="845"/>
      <c r="CY58" s="845"/>
      <c r="CZ58" s="845"/>
      <c r="DA58" s="846"/>
      <c r="DB58" s="844"/>
      <c r="DC58" s="845"/>
      <c r="DD58" s="845"/>
      <c r="DE58" s="845"/>
      <c r="DF58" s="846"/>
      <c r="DG58" s="844"/>
      <c r="DH58" s="845"/>
      <c r="DI58" s="845"/>
      <c r="DJ58" s="845"/>
      <c r="DK58" s="846"/>
      <c r="DL58" s="844"/>
      <c r="DM58" s="845"/>
      <c r="DN58" s="845"/>
      <c r="DO58" s="845"/>
      <c r="DP58" s="846"/>
      <c r="DQ58" s="844"/>
      <c r="DR58" s="845"/>
      <c r="DS58" s="845"/>
      <c r="DT58" s="845"/>
      <c r="DU58" s="846"/>
      <c r="DV58" s="873"/>
      <c r="DW58" s="874"/>
      <c r="DX58" s="874"/>
      <c r="DY58" s="874"/>
      <c r="DZ58" s="875"/>
      <c r="EA58" s="248"/>
    </row>
    <row r="59" spans="1:131" s="249" customFormat="1" ht="26.25" customHeight="1" x14ac:dyDescent="0.15">
      <c r="A59" s="263">
        <v>32</v>
      </c>
      <c r="B59" s="826"/>
      <c r="C59" s="827"/>
      <c r="D59" s="827"/>
      <c r="E59" s="827"/>
      <c r="F59" s="827"/>
      <c r="G59" s="827"/>
      <c r="H59" s="827"/>
      <c r="I59" s="827"/>
      <c r="J59" s="827"/>
      <c r="K59" s="827"/>
      <c r="L59" s="827"/>
      <c r="M59" s="827"/>
      <c r="N59" s="827"/>
      <c r="O59" s="827"/>
      <c r="P59" s="828"/>
      <c r="Q59" s="922"/>
      <c r="R59" s="923"/>
      <c r="S59" s="923"/>
      <c r="T59" s="923"/>
      <c r="U59" s="923"/>
      <c r="V59" s="923"/>
      <c r="W59" s="923"/>
      <c r="X59" s="923"/>
      <c r="Y59" s="923"/>
      <c r="Z59" s="923"/>
      <c r="AA59" s="923"/>
      <c r="AB59" s="923"/>
      <c r="AC59" s="923"/>
      <c r="AD59" s="923"/>
      <c r="AE59" s="924"/>
      <c r="AF59" s="832"/>
      <c r="AG59" s="833"/>
      <c r="AH59" s="833"/>
      <c r="AI59" s="833"/>
      <c r="AJ59" s="834"/>
      <c r="AK59" s="925"/>
      <c r="AL59" s="923"/>
      <c r="AM59" s="923"/>
      <c r="AN59" s="923"/>
      <c r="AO59" s="923"/>
      <c r="AP59" s="923"/>
      <c r="AQ59" s="923"/>
      <c r="AR59" s="923"/>
      <c r="AS59" s="923"/>
      <c r="AT59" s="923"/>
      <c r="AU59" s="923"/>
      <c r="AV59" s="923"/>
      <c r="AW59" s="923"/>
      <c r="AX59" s="923"/>
      <c r="AY59" s="923"/>
      <c r="AZ59" s="926"/>
      <c r="BA59" s="926"/>
      <c r="BB59" s="926"/>
      <c r="BC59" s="926"/>
      <c r="BD59" s="926"/>
      <c r="BE59" s="917"/>
      <c r="BF59" s="917"/>
      <c r="BG59" s="917"/>
      <c r="BH59" s="917"/>
      <c r="BI59" s="918"/>
      <c r="BJ59" s="254"/>
      <c r="BK59" s="254"/>
      <c r="BL59" s="254"/>
      <c r="BM59" s="254"/>
      <c r="BN59" s="254"/>
      <c r="BO59" s="267"/>
      <c r="BP59" s="267"/>
      <c r="BQ59" s="264">
        <v>53</v>
      </c>
      <c r="BR59" s="265"/>
      <c r="BS59" s="805"/>
      <c r="BT59" s="806"/>
      <c r="BU59" s="806"/>
      <c r="BV59" s="806"/>
      <c r="BW59" s="806"/>
      <c r="BX59" s="806"/>
      <c r="BY59" s="806"/>
      <c r="BZ59" s="806"/>
      <c r="CA59" s="806"/>
      <c r="CB59" s="806"/>
      <c r="CC59" s="806"/>
      <c r="CD59" s="806"/>
      <c r="CE59" s="806"/>
      <c r="CF59" s="806"/>
      <c r="CG59" s="807"/>
      <c r="CH59" s="844"/>
      <c r="CI59" s="845"/>
      <c r="CJ59" s="845"/>
      <c r="CK59" s="845"/>
      <c r="CL59" s="846"/>
      <c r="CM59" s="844"/>
      <c r="CN59" s="845"/>
      <c r="CO59" s="845"/>
      <c r="CP59" s="845"/>
      <c r="CQ59" s="846"/>
      <c r="CR59" s="844"/>
      <c r="CS59" s="845"/>
      <c r="CT59" s="845"/>
      <c r="CU59" s="845"/>
      <c r="CV59" s="846"/>
      <c r="CW59" s="844"/>
      <c r="CX59" s="845"/>
      <c r="CY59" s="845"/>
      <c r="CZ59" s="845"/>
      <c r="DA59" s="846"/>
      <c r="DB59" s="844"/>
      <c r="DC59" s="845"/>
      <c r="DD59" s="845"/>
      <c r="DE59" s="845"/>
      <c r="DF59" s="846"/>
      <c r="DG59" s="844"/>
      <c r="DH59" s="845"/>
      <c r="DI59" s="845"/>
      <c r="DJ59" s="845"/>
      <c r="DK59" s="846"/>
      <c r="DL59" s="844"/>
      <c r="DM59" s="845"/>
      <c r="DN59" s="845"/>
      <c r="DO59" s="845"/>
      <c r="DP59" s="846"/>
      <c r="DQ59" s="844"/>
      <c r="DR59" s="845"/>
      <c r="DS59" s="845"/>
      <c r="DT59" s="845"/>
      <c r="DU59" s="846"/>
      <c r="DV59" s="873"/>
      <c r="DW59" s="874"/>
      <c r="DX59" s="874"/>
      <c r="DY59" s="874"/>
      <c r="DZ59" s="875"/>
      <c r="EA59" s="248"/>
    </row>
    <row r="60" spans="1:131" s="249" customFormat="1" ht="26.25" customHeight="1" x14ac:dyDescent="0.15">
      <c r="A60" s="263">
        <v>33</v>
      </c>
      <c r="B60" s="826"/>
      <c r="C60" s="827"/>
      <c r="D60" s="827"/>
      <c r="E60" s="827"/>
      <c r="F60" s="827"/>
      <c r="G60" s="827"/>
      <c r="H60" s="827"/>
      <c r="I60" s="827"/>
      <c r="J60" s="827"/>
      <c r="K60" s="827"/>
      <c r="L60" s="827"/>
      <c r="M60" s="827"/>
      <c r="N60" s="827"/>
      <c r="O60" s="827"/>
      <c r="P60" s="828"/>
      <c r="Q60" s="922"/>
      <c r="R60" s="923"/>
      <c r="S60" s="923"/>
      <c r="T60" s="923"/>
      <c r="U60" s="923"/>
      <c r="V60" s="923"/>
      <c r="W60" s="923"/>
      <c r="X60" s="923"/>
      <c r="Y60" s="923"/>
      <c r="Z60" s="923"/>
      <c r="AA60" s="923"/>
      <c r="AB60" s="923"/>
      <c r="AC60" s="923"/>
      <c r="AD60" s="923"/>
      <c r="AE60" s="924"/>
      <c r="AF60" s="832"/>
      <c r="AG60" s="833"/>
      <c r="AH60" s="833"/>
      <c r="AI60" s="833"/>
      <c r="AJ60" s="834"/>
      <c r="AK60" s="925"/>
      <c r="AL60" s="923"/>
      <c r="AM60" s="923"/>
      <c r="AN60" s="923"/>
      <c r="AO60" s="923"/>
      <c r="AP60" s="923"/>
      <c r="AQ60" s="923"/>
      <c r="AR60" s="923"/>
      <c r="AS60" s="923"/>
      <c r="AT60" s="923"/>
      <c r="AU60" s="923"/>
      <c r="AV60" s="923"/>
      <c r="AW60" s="923"/>
      <c r="AX60" s="923"/>
      <c r="AY60" s="923"/>
      <c r="AZ60" s="926"/>
      <c r="BA60" s="926"/>
      <c r="BB60" s="926"/>
      <c r="BC60" s="926"/>
      <c r="BD60" s="926"/>
      <c r="BE60" s="917"/>
      <c r="BF60" s="917"/>
      <c r="BG60" s="917"/>
      <c r="BH60" s="917"/>
      <c r="BI60" s="918"/>
      <c r="BJ60" s="254"/>
      <c r="BK60" s="254"/>
      <c r="BL60" s="254"/>
      <c r="BM60" s="254"/>
      <c r="BN60" s="254"/>
      <c r="BO60" s="267"/>
      <c r="BP60" s="267"/>
      <c r="BQ60" s="264">
        <v>54</v>
      </c>
      <c r="BR60" s="265"/>
      <c r="BS60" s="805"/>
      <c r="BT60" s="806"/>
      <c r="BU60" s="806"/>
      <c r="BV60" s="806"/>
      <c r="BW60" s="806"/>
      <c r="BX60" s="806"/>
      <c r="BY60" s="806"/>
      <c r="BZ60" s="806"/>
      <c r="CA60" s="806"/>
      <c r="CB60" s="806"/>
      <c r="CC60" s="806"/>
      <c r="CD60" s="806"/>
      <c r="CE60" s="806"/>
      <c r="CF60" s="806"/>
      <c r="CG60" s="807"/>
      <c r="CH60" s="844"/>
      <c r="CI60" s="845"/>
      <c r="CJ60" s="845"/>
      <c r="CK60" s="845"/>
      <c r="CL60" s="846"/>
      <c r="CM60" s="844"/>
      <c r="CN60" s="845"/>
      <c r="CO60" s="845"/>
      <c r="CP60" s="845"/>
      <c r="CQ60" s="846"/>
      <c r="CR60" s="844"/>
      <c r="CS60" s="845"/>
      <c r="CT60" s="845"/>
      <c r="CU60" s="845"/>
      <c r="CV60" s="846"/>
      <c r="CW60" s="844"/>
      <c r="CX60" s="845"/>
      <c r="CY60" s="845"/>
      <c r="CZ60" s="845"/>
      <c r="DA60" s="846"/>
      <c r="DB60" s="844"/>
      <c r="DC60" s="845"/>
      <c r="DD60" s="845"/>
      <c r="DE60" s="845"/>
      <c r="DF60" s="846"/>
      <c r="DG60" s="844"/>
      <c r="DH60" s="845"/>
      <c r="DI60" s="845"/>
      <c r="DJ60" s="845"/>
      <c r="DK60" s="846"/>
      <c r="DL60" s="844"/>
      <c r="DM60" s="845"/>
      <c r="DN60" s="845"/>
      <c r="DO60" s="845"/>
      <c r="DP60" s="846"/>
      <c r="DQ60" s="844"/>
      <c r="DR60" s="845"/>
      <c r="DS60" s="845"/>
      <c r="DT60" s="845"/>
      <c r="DU60" s="846"/>
      <c r="DV60" s="873"/>
      <c r="DW60" s="874"/>
      <c r="DX60" s="874"/>
      <c r="DY60" s="874"/>
      <c r="DZ60" s="875"/>
      <c r="EA60" s="248"/>
    </row>
    <row r="61" spans="1:131" s="249" customFormat="1" ht="26.25" customHeight="1" thickBot="1" x14ac:dyDescent="0.2">
      <c r="A61" s="263">
        <v>34</v>
      </c>
      <c r="B61" s="826"/>
      <c r="C61" s="827"/>
      <c r="D61" s="827"/>
      <c r="E61" s="827"/>
      <c r="F61" s="827"/>
      <c r="G61" s="827"/>
      <c r="H61" s="827"/>
      <c r="I61" s="827"/>
      <c r="J61" s="827"/>
      <c r="K61" s="827"/>
      <c r="L61" s="827"/>
      <c r="M61" s="827"/>
      <c r="N61" s="827"/>
      <c r="O61" s="827"/>
      <c r="P61" s="828"/>
      <c r="Q61" s="922"/>
      <c r="R61" s="923"/>
      <c r="S61" s="923"/>
      <c r="T61" s="923"/>
      <c r="U61" s="923"/>
      <c r="V61" s="923"/>
      <c r="W61" s="923"/>
      <c r="X61" s="923"/>
      <c r="Y61" s="923"/>
      <c r="Z61" s="923"/>
      <c r="AA61" s="923"/>
      <c r="AB61" s="923"/>
      <c r="AC61" s="923"/>
      <c r="AD61" s="923"/>
      <c r="AE61" s="924"/>
      <c r="AF61" s="832"/>
      <c r="AG61" s="833"/>
      <c r="AH61" s="833"/>
      <c r="AI61" s="833"/>
      <c r="AJ61" s="834"/>
      <c r="AK61" s="925"/>
      <c r="AL61" s="923"/>
      <c r="AM61" s="923"/>
      <c r="AN61" s="923"/>
      <c r="AO61" s="923"/>
      <c r="AP61" s="923"/>
      <c r="AQ61" s="923"/>
      <c r="AR61" s="923"/>
      <c r="AS61" s="923"/>
      <c r="AT61" s="923"/>
      <c r="AU61" s="923"/>
      <c r="AV61" s="923"/>
      <c r="AW61" s="923"/>
      <c r="AX61" s="923"/>
      <c r="AY61" s="923"/>
      <c r="AZ61" s="926"/>
      <c r="BA61" s="926"/>
      <c r="BB61" s="926"/>
      <c r="BC61" s="926"/>
      <c r="BD61" s="926"/>
      <c r="BE61" s="917"/>
      <c r="BF61" s="917"/>
      <c r="BG61" s="917"/>
      <c r="BH61" s="917"/>
      <c r="BI61" s="918"/>
      <c r="BJ61" s="254"/>
      <c r="BK61" s="254"/>
      <c r="BL61" s="254"/>
      <c r="BM61" s="254"/>
      <c r="BN61" s="254"/>
      <c r="BO61" s="267"/>
      <c r="BP61" s="267"/>
      <c r="BQ61" s="264">
        <v>55</v>
      </c>
      <c r="BR61" s="265"/>
      <c r="BS61" s="805"/>
      <c r="BT61" s="806"/>
      <c r="BU61" s="806"/>
      <c r="BV61" s="806"/>
      <c r="BW61" s="806"/>
      <c r="BX61" s="806"/>
      <c r="BY61" s="806"/>
      <c r="BZ61" s="806"/>
      <c r="CA61" s="806"/>
      <c r="CB61" s="806"/>
      <c r="CC61" s="806"/>
      <c r="CD61" s="806"/>
      <c r="CE61" s="806"/>
      <c r="CF61" s="806"/>
      <c r="CG61" s="807"/>
      <c r="CH61" s="844"/>
      <c r="CI61" s="845"/>
      <c r="CJ61" s="845"/>
      <c r="CK61" s="845"/>
      <c r="CL61" s="846"/>
      <c r="CM61" s="844"/>
      <c r="CN61" s="845"/>
      <c r="CO61" s="845"/>
      <c r="CP61" s="845"/>
      <c r="CQ61" s="846"/>
      <c r="CR61" s="844"/>
      <c r="CS61" s="845"/>
      <c r="CT61" s="845"/>
      <c r="CU61" s="845"/>
      <c r="CV61" s="846"/>
      <c r="CW61" s="844"/>
      <c r="CX61" s="845"/>
      <c r="CY61" s="845"/>
      <c r="CZ61" s="845"/>
      <c r="DA61" s="846"/>
      <c r="DB61" s="844"/>
      <c r="DC61" s="845"/>
      <c r="DD61" s="845"/>
      <c r="DE61" s="845"/>
      <c r="DF61" s="846"/>
      <c r="DG61" s="844"/>
      <c r="DH61" s="845"/>
      <c r="DI61" s="845"/>
      <c r="DJ61" s="845"/>
      <c r="DK61" s="846"/>
      <c r="DL61" s="844"/>
      <c r="DM61" s="845"/>
      <c r="DN61" s="845"/>
      <c r="DO61" s="845"/>
      <c r="DP61" s="846"/>
      <c r="DQ61" s="844"/>
      <c r="DR61" s="845"/>
      <c r="DS61" s="845"/>
      <c r="DT61" s="845"/>
      <c r="DU61" s="846"/>
      <c r="DV61" s="873"/>
      <c r="DW61" s="874"/>
      <c r="DX61" s="874"/>
      <c r="DY61" s="874"/>
      <c r="DZ61" s="875"/>
      <c r="EA61" s="248"/>
    </row>
    <row r="62" spans="1:131" s="249" customFormat="1" ht="26.25" customHeight="1" x14ac:dyDescent="0.15">
      <c r="A62" s="263">
        <v>35</v>
      </c>
      <c r="B62" s="826"/>
      <c r="C62" s="827"/>
      <c r="D62" s="827"/>
      <c r="E62" s="827"/>
      <c r="F62" s="827"/>
      <c r="G62" s="827"/>
      <c r="H62" s="827"/>
      <c r="I62" s="827"/>
      <c r="J62" s="827"/>
      <c r="K62" s="827"/>
      <c r="L62" s="827"/>
      <c r="M62" s="827"/>
      <c r="N62" s="827"/>
      <c r="O62" s="827"/>
      <c r="P62" s="828"/>
      <c r="Q62" s="922"/>
      <c r="R62" s="923"/>
      <c r="S62" s="923"/>
      <c r="T62" s="923"/>
      <c r="U62" s="923"/>
      <c r="V62" s="923"/>
      <c r="W62" s="923"/>
      <c r="X62" s="923"/>
      <c r="Y62" s="923"/>
      <c r="Z62" s="923"/>
      <c r="AA62" s="923"/>
      <c r="AB62" s="923"/>
      <c r="AC62" s="923"/>
      <c r="AD62" s="923"/>
      <c r="AE62" s="924"/>
      <c r="AF62" s="832"/>
      <c r="AG62" s="833"/>
      <c r="AH62" s="833"/>
      <c r="AI62" s="833"/>
      <c r="AJ62" s="834"/>
      <c r="AK62" s="925"/>
      <c r="AL62" s="923"/>
      <c r="AM62" s="923"/>
      <c r="AN62" s="923"/>
      <c r="AO62" s="923"/>
      <c r="AP62" s="923"/>
      <c r="AQ62" s="923"/>
      <c r="AR62" s="923"/>
      <c r="AS62" s="923"/>
      <c r="AT62" s="923"/>
      <c r="AU62" s="923"/>
      <c r="AV62" s="923"/>
      <c r="AW62" s="923"/>
      <c r="AX62" s="923"/>
      <c r="AY62" s="923"/>
      <c r="AZ62" s="926"/>
      <c r="BA62" s="926"/>
      <c r="BB62" s="926"/>
      <c r="BC62" s="926"/>
      <c r="BD62" s="926"/>
      <c r="BE62" s="917"/>
      <c r="BF62" s="917"/>
      <c r="BG62" s="917"/>
      <c r="BH62" s="917"/>
      <c r="BI62" s="918"/>
      <c r="BJ62" s="940" t="s">
        <v>412</v>
      </c>
      <c r="BK62" s="895"/>
      <c r="BL62" s="895"/>
      <c r="BM62" s="895"/>
      <c r="BN62" s="896"/>
      <c r="BO62" s="267"/>
      <c r="BP62" s="267"/>
      <c r="BQ62" s="264">
        <v>56</v>
      </c>
      <c r="BR62" s="265"/>
      <c r="BS62" s="805"/>
      <c r="BT62" s="806"/>
      <c r="BU62" s="806"/>
      <c r="BV62" s="806"/>
      <c r="BW62" s="806"/>
      <c r="BX62" s="806"/>
      <c r="BY62" s="806"/>
      <c r="BZ62" s="806"/>
      <c r="CA62" s="806"/>
      <c r="CB62" s="806"/>
      <c r="CC62" s="806"/>
      <c r="CD62" s="806"/>
      <c r="CE62" s="806"/>
      <c r="CF62" s="806"/>
      <c r="CG62" s="807"/>
      <c r="CH62" s="844"/>
      <c r="CI62" s="845"/>
      <c r="CJ62" s="845"/>
      <c r="CK62" s="845"/>
      <c r="CL62" s="846"/>
      <c r="CM62" s="844"/>
      <c r="CN62" s="845"/>
      <c r="CO62" s="845"/>
      <c r="CP62" s="845"/>
      <c r="CQ62" s="846"/>
      <c r="CR62" s="844"/>
      <c r="CS62" s="845"/>
      <c r="CT62" s="845"/>
      <c r="CU62" s="845"/>
      <c r="CV62" s="846"/>
      <c r="CW62" s="844"/>
      <c r="CX62" s="845"/>
      <c r="CY62" s="845"/>
      <c r="CZ62" s="845"/>
      <c r="DA62" s="846"/>
      <c r="DB62" s="844"/>
      <c r="DC62" s="845"/>
      <c r="DD62" s="845"/>
      <c r="DE62" s="845"/>
      <c r="DF62" s="846"/>
      <c r="DG62" s="844"/>
      <c r="DH62" s="845"/>
      <c r="DI62" s="845"/>
      <c r="DJ62" s="845"/>
      <c r="DK62" s="846"/>
      <c r="DL62" s="844"/>
      <c r="DM62" s="845"/>
      <c r="DN62" s="845"/>
      <c r="DO62" s="845"/>
      <c r="DP62" s="846"/>
      <c r="DQ62" s="844"/>
      <c r="DR62" s="845"/>
      <c r="DS62" s="845"/>
      <c r="DT62" s="845"/>
      <c r="DU62" s="846"/>
      <c r="DV62" s="873"/>
      <c r="DW62" s="874"/>
      <c r="DX62" s="874"/>
      <c r="DY62" s="874"/>
      <c r="DZ62" s="875"/>
      <c r="EA62" s="248"/>
    </row>
    <row r="63" spans="1:131" s="249" customFormat="1" ht="26.25" customHeight="1" thickBot="1" x14ac:dyDescent="0.2">
      <c r="A63" s="266" t="s">
        <v>390</v>
      </c>
      <c r="B63" s="879" t="s">
        <v>413</v>
      </c>
      <c r="C63" s="880"/>
      <c r="D63" s="880"/>
      <c r="E63" s="880"/>
      <c r="F63" s="880"/>
      <c r="G63" s="880"/>
      <c r="H63" s="880"/>
      <c r="I63" s="880"/>
      <c r="J63" s="880"/>
      <c r="K63" s="880"/>
      <c r="L63" s="880"/>
      <c r="M63" s="880"/>
      <c r="N63" s="880"/>
      <c r="O63" s="880"/>
      <c r="P63" s="881"/>
      <c r="Q63" s="934"/>
      <c r="R63" s="935"/>
      <c r="S63" s="935"/>
      <c r="T63" s="935"/>
      <c r="U63" s="935"/>
      <c r="V63" s="935"/>
      <c r="W63" s="935"/>
      <c r="X63" s="935"/>
      <c r="Y63" s="935"/>
      <c r="Z63" s="935"/>
      <c r="AA63" s="935"/>
      <c r="AB63" s="935"/>
      <c r="AC63" s="935"/>
      <c r="AD63" s="935"/>
      <c r="AE63" s="936"/>
      <c r="AF63" s="937">
        <v>1118</v>
      </c>
      <c r="AG63" s="927"/>
      <c r="AH63" s="927"/>
      <c r="AI63" s="927"/>
      <c r="AJ63" s="938"/>
      <c r="AK63" s="939"/>
      <c r="AL63" s="935"/>
      <c r="AM63" s="935"/>
      <c r="AN63" s="935"/>
      <c r="AO63" s="935"/>
      <c r="AP63" s="927">
        <v>5821</v>
      </c>
      <c r="AQ63" s="927"/>
      <c r="AR63" s="927"/>
      <c r="AS63" s="927"/>
      <c r="AT63" s="927"/>
      <c r="AU63" s="927">
        <v>3310</v>
      </c>
      <c r="AV63" s="927"/>
      <c r="AW63" s="927"/>
      <c r="AX63" s="927"/>
      <c r="AY63" s="927"/>
      <c r="AZ63" s="928"/>
      <c r="BA63" s="928"/>
      <c r="BB63" s="928"/>
      <c r="BC63" s="928"/>
      <c r="BD63" s="928"/>
      <c r="BE63" s="929"/>
      <c r="BF63" s="929"/>
      <c r="BG63" s="929"/>
      <c r="BH63" s="929"/>
      <c r="BI63" s="930"/>
      <c r="BJ63" s="931" t="s">
        <v>230</v>
      </c>
      <c r="BK63" s="932"/>
      <c r="BL63" s="932"/>
      <c r="BM63" s="932"/>
      <c r="BN63" s="933"/>
      <c r="BO63" s="267"/>
      <c r="BP63" s="267"/>
      <c r="BQ63" s="264">
        <v>57</v>
      </c>
      <c r="BR63" s="265"/>
      <c r="BS63" s="805"/>
      <c r="BT63" s="806"/>
      <c r="BU63" s="806"/>
      <c r="BV63" s="806"/>
      <c r="BW63" s="806"/>
      <c r="BX63" s="806"/>
      <c r="BY63" s="806"/>
      <c r="BZ63" s="806"/>
      <c r="CA63" s="806"/>
      <c r="CB63" s="806"/>
      <c r="CC63" s="806"/>
      <c r="CD63" s="806"/>
      <c r="CE63" s="806"/>
      <c r="CF63" s="806"/>
      <c r="CG63" s="807"/>
      <c r="CH63" s="844"/>
      <c r="CI63" s="845"/>
      <c r="CJ63" s="845"/>
      <c r="CK63" s="845"/>
      <c r="CL63" s="846"/>
      <c r="CM63" s="844"/>
      <c r="CN63" s="845"/>
      <c r="CO63" s="845"/>
      <c r="CP63" s="845"/>
      <c r="CQ63" s="846"/>
      <c r="CR63" s="844"/>
      <c r="CS63" s="845"/>
      <c r="CT63" s="845"/>
      <c r="CU63" s="845"/>
      <c r="CV63" s="846"/>
      <c r="CW63" s="844"/>
      <c r="CX63" s="845"/>
      <c r="CY63" s="845"/>
      <c r="CZ63" s="845"/>
      <c r="DA63" s="846"/>
      <c r="DB63" s="844"/>
      <c r="DC63" s="845"/>
      <c r="DD63" s="845"/>
      <c r="DE63" s="845"/>
      <c r="DF63" s="846"/>
      <c r="DG63" s="844"/>
      <c r="DH63" s="845"/>
      <c r="DI63" s="845"/>
      <c r="DJ63" s="845"/>
      <c r="DK63" s="846"/>
      <c r="DL63" s="844"/>
      <c r="DM63" s="845"/>
      <c r="DN63" s="845"/>
      <c r="DO63" s="845"/>
      <c r="DP63" s="846"/>
      <c r="DQ63" s="844"/>
      <c r="DR63" s="845"/>
      <c r="DS63" s="845"/>
      <c r="DT63" s="845"/>
      <c r="DU63" s="846"/>
      <c r="DV63" s="873"/>
      <c r="DW63" s="874"/>
      <c r="DX63" s="874"/>
      <c r="DY63" s="874"/>
      <c r="DZ63" s="875"/>
      <c r="EA63" s="248"/>
    </row>
    <row r="64" spans="1:131" s="249" customFormat="1" ht="26.25" customHeight="1" x14ac:dyDescent="0.15">
      <c r="A64" s="267"/>
      <c r="B64" s="267"/>
      <c r="C64" s="267"/>
      <c r="D64" s="267"/>
      <c r="E64" s="267"/>
      <c r="F64" s="267"/>
      <c r="G64" s="267"/>
      <c r="H64" s="267"/>
      <c r="I64" s="267"/>
      <c r="J64" s="267"/>
      <c r="K64" s="267"/>
      <c r="L64" s="267"/>
      <c r="M64" s="267"/>
      <c r="N64" s="267"/>
      <c r="O64" s="267"/>
      <c r="P64" s="267"/>
      <c r="Q64" s="267"/>
      <c r="R64" s="267"/>
      <c r="S64" s="267"/>
      <c r="T64" s="267"/>
      <c r="U64" s="267"/>
      <c r="V64" s="267"/>
      <c r="W64" s="267"/>
      <c r="X64" s="267"/>
      <c r="Y64" s="267"/>
      <c r="Z64" s="267"/>
      <c r="AA64" s="267"/>
      <c r="AB64" s="267"/>
      <c r="AC64" s="267"/>
      <c r="AD64" s="267"/>
      <c r="AE64" s="267"/>
      <c r="AF64" s="267"/>
      <c r="AG64" s="267"/>
      <c r="AH64" s="267"/>
      <c r="AI64" s="267"/>
      <c r="AJ64" s="267"/>
      <c r="AK64" s="267"/>
      <c r="AL64" s="267"/>
      <c r="AM64" s="267"/>
      <c r="AN64" s="267"/>
      <c r="AO64" s="267"/>
      <c r="AP64" s="267"/>
      <c r="AQ64" s="267"/>
      <c r="AR64" s="267"/>
      <c r="AS64" s="267"/>
      <c r="AT64" s="267"/>
      <c r="AU64" s="267"/>
      <c r="AV64" s="267"/>
      <c r="AW64" s="267"/>
      <c r="AX64" s="267"/>
      <c r="AY64" s="267"/>
      <c r="AZ64" s="267"/>
      <c r="BA64" s="267"/>
      <c r="BB64" s="267"/>
      <c r="BC64" s="267"/>
      <c r="BD64" s="267"/>
      <c r="BE64" s="267"/>
      <c r="BF64" s="267"/>
      <c r="BG64" s="267"/>
      <c r="BH64" s="267"/>
      <c r="BI64" s="267"/>
      <c r="BJ64" s="267"/>
      <c r="BK64" s="267"/>
      <c r="BL64" s="267"/>
      <c r="BM64" s="267"/>
      <c r="BN64" s="267"/>
      <c r="BO64" s="267"/>
      <c r="BP64" s="267"/>
      <c r="BQ64" s="264">
        <v>58</v>
      </c>
      <c r="BR64" s="265"/>
      <c r="BS64" s="805"/>
      <c r="BT64" s="806"/>
      <c r="BU64" s="806"/>
      <c r="BV64" s="806"/>
      <c r="BW64" s="806"/>
      <c r="BX64" s="806"/>
      <c r="BY64" s="806"/>
      <c r="BZ64" s="806"/>
      <c r="CA64" s="806"/>
      <c r="CB64" s="806"/>
      <c r="CC64" s="806"/>
      <c r="CD64" s="806"/>
      <c r="CE64" s="806"/>
      <c r="CF64" s="806"/>
      <c r="CG64" s="807"/>
      <c r="CH64" s="844"/>
      <c r="CI64" s="845"/>
      <c r="CJ64" s="845"/>
      <c r="CK64" s="845"/>
      <c r="CL64" s="846"/>
      <c r="CM64" s="844"/>
      <c r="CN64" s="845"/>
      <c r="CO64" s="845"/>
      <c r="CP64" s="845"/>
      <c r="CQ64" s="846"/>
      <c r="CR64" s="844"/>
      <c r="CS64" s="845"/>
      <c r="CT64" s="845"/>
      <c r="CU64" s="845"/>
      <c r="CV64" s="846"/>
      <c r="CW64" s="844"/>
      <c r="CX64" s="845"/>
      <c r="CY64" s="845"/>
      <c r="CZ64" s="845"/>
      <c r="DA64" s="846"/>
      <c r="DB64" s="844"/>
      <c r="DC64" s="845"/>
      <c r="DD64" s="845"/>
      <c r="DE64" s="845"/>
      <c r="DF64" s="846"/>
      <c r="DG64" s="844"/>
      <c r="DH64" s="845"/>
      <c r="DI64" s="845"/>
      <c r="DJ64" s="845"/>
      <c r="DK64" s="846"/>
      <c r="DL64" s="844"/>
      <c r="DM64" s="845"/>
      <c r="DN64" s="845"/>
      <c r="DO64" s="845"/>
      <c r="DP64" s="846"/>
      <c r="DQ64" s="844"/>
      <c r="DR64" s="845"/>
      <c r="DS64" s="845"/>
      <c r="DT64" s="845"/>
      <c r="DU64" s="846"/>
      <c r="DV64" s="873"/>
      <c r="DW64" s="874"/>
      <c r="DX64" s="874"/>
      <c r="DY64" s="874"/>
      <c r="DZ64" s="875"/>
      <c r="EA64" s="248"/>
    </row>
    <row r="65" spans="1:131" s="249" customFormat="1" ht="26.25" customHeight="1" thickBot="1" x14ac:dyDescent="0.2">
      <c r="A65" s="254" t="s">
        <v>414</v>
      </c>
      <c r="B65" s="254"/>
      <c r="C65" s="254"/>
      <c r="D65" s="254"/>
      <c r="E65" s="254"/>
      <c r="F65" s="254"/>
      <c r="G65" s="254"/>
      <c r="H65" s="254"/>
      <c r="I65" s="254"/>
      <c r="J65" s="254"/>
      <c r="K65" s="254"/>
      <c r="L65" s="254"/>
      <c r="M65" s="254"/>
      <c r="N65" s="254"/>
      <c r="O65" s="254"/>
      <c r="P65" s="254"/>
      <c r="Q65" s="254"/>
      <c r="R65" s="254"/>
      <c r="S65" s="254"/>
      <c r="T65" s="254"/>
      <c r="U65" s="254"/>
      <c r="V65" s="254"/>
      <c r="W65" s="254"/>
      <c r="X65" s="254"/>
      <c r="Y65" s="254"/>
      <c r="Z65" s="254"/>
      <c r="AA65" s="254"/>
      <c r="AB65" s="254"/>
      <c r="AC65" s="254"/>
      <c r="AD65" s="254"/>
      <c r="AE65" s="254"/>
      <c r="AF65" s="254"/>
      <c r="AG65" s="254"/>
      <c r="AH65" s="254"/>
      <c r="AI65" s="254"/>
      <c r="AJ65" s="254"/>
      <c r="AK65" s="254"/>
      <c r="AL65" s="254"/>
      <c r="AM65" s="254"/>
      <c r="AN65" s="254"/>
      <c r="AO65" s="254"/>
      <c r="AP65" s="254"/>
      <c r="AQ65" s="254"/>
      <c r="AR65" s="254"/>
      <c r="AS65" s="254"/>
      <c r="AT65" s="254"/>
      <c r="AU65" s="254"/>
      <c r="AV65" s="254"/>
      <c r="AW65" s="254"/>
      <c r="AX65" s="254"/>
      <c r="AY65" s="254"/>
      <c r="AZ65" s="254"/>
      <c r="BA65" s="254"/>
      <c r="BB65" s="254"/>
      <c r="BC65" s="254"/>
      <c r="BD65" s="254"/>
      <c r="BE65" s="267"/>
      <c r="BF65" s="267"/>
      <c r="BG65" s="267"/>
      <c r="BH65" s="267"/>
      <c r="BI65" s="267"/>
      <c r="BJ65" s="267"/>
      <c r="BK65" s="267"/>
      <c r="BL65" s="267"/>
      <c r="BM65" s="267"/>
      <c r="BN65" s="267"/>
      <c r="BO65" s="267"/>
      <c r="BP65" s="267"/>
      <c r="BQ65" s="264">
        <v>59</v>
      </c>
      <c r="BR65" s="265"/>
      <c r="BS65" s="805"/>
      <c r="BT65" s="806"/>
      <c r="BU65" s="806"/>
      <c r="BV65" s="806"/>
      <c r="BW65" s="806"/>
      <c r="BX65" s="806"/>
      <c r="BY65" s="806"/>
      <c r="BZ65" s="806"/>
      <c r="CA65" s="806"/>
      <c r="CB65" s="806"/>
      <c r="CC65" s="806"/>
      <c r="CD65" s="806"/>
      <c r="CE65" s="806"/>
      <c r="CF65" s="806"/>
      <c r="CG65" s="807"/>
      <c r="CH65" s="844"/>
      <c r="CI65" s="845"/>
      <c r="CJ65" s="845"/>
      <c r="CK65" s="845"/>
      <c r="CL65" s="846"/>
      <c r="CM65" s="844"/>
      <c r="CN65" s="845"/>
      <c r="CO65" s="845"/>
      <c r="CP65" s="845"/>
      <c r="CQ65" s="846"/>
      <c r="CR65" s="844"/>
      <c r="CS65" s="845"/>
      <c r="CT65" s="845"/>
      <c r="CU65" s="845"/>
      <c r="CV65" s="846"/>
      <c r="CW65" s="844"/>
      <c r="CX65" s="845"/>
      <c r="CY65" s="845"/>
      <c r="CZ65" s="845"/>
      <c r="DA65" s="846"/>
      <c r="DB65" s="844"/>
      <c r="DC65" s="845"/>
      <c r="DD65" s="845"/>
      <c r="DE65" s="845"/>
      <c r="DF65" s="846"/>
      <c r="DG65" s="844"/>
      <c r="DH65" s="845"/>
      <c r="DI65" s="845"/>
      <c r="DJ65" s="845"/>
      <c r="DK65" s="846"/>
      <c r="DL65" s="844"/>
      <c r="DM65" s="845"/>
      <c r="DN65" s="845"/>
      <c r="DO65" s="845"/>
      <c r="DP65" s="846"/>
      <c r="DQ65" s="844"/>
      <c r="DR65" s="845"/>
      <c r="DS65" s="845"/>
      <c r="DT65" s="845"/>
      <c r="DU65" s="846"/>
      <c r="DV65" s="873"/>
      <c r="DW65" s="874"/>
      <c r="DX65" s="874"/>
      <c r="DY65" s="874"/>
      <c r="DZ65" s="875"/>
      <c r="EA65" s="248"/>
    </row>
    <row r="66" spans="1:131" s="249" customFormat="1" ht="26.25" customHeight="1" x14ac:dyDescent="0.15">
      <c r="A66" s="858" t="s">
        <v>415</v>
      </c>
      <c r="B66" s="859"/>
      <c r="C66" s="859"/>
      <c r="D66" s="859"/>
      <c r="E66" s="859"/>
      <c r="F66" s="859"/>
      <c r="G66" s="859"/>
      <c r="H66" s="859"/>
      <c r="I66" s="859"/>
      <c r="J66" s="859"/>
      <c r="K66" s="859"/>
      <c r="L66" s="859"/>
      <c r="M66" s="859"/>
      <c r="N66" s="859"/>
      <c r="O66" s="859"/>
      <c r="P66" s="860"/>
      <c r="Q66" s="814" t="s">
        <v>394</v>
      </c>
      <c r="R66" s="815"/>
      <c r="S66" s="815"/>
      <c r="T66" s="815"/>
      <c r="U66" s="816"/>
      <c r="V66" s="814" t="s">
        <v>416</v>
      </c>
      <c r="W66" s="815"/>
      <c r="X66" s="815"/>
      <c r="Y66" s="815"/>
      <c r="Z66" s="816"/>
      <c r="AA66" s="814" t="s">
        <v>417</v>
      </c>
      <c r="AB66" s="815"/>
      <c r="AC66" s="815"/>
      <c r="AD66" s="815"/>
      <c r="AE66" s="816"/>
      <c r="AF66" s="952" t="s">
        <v>418</v>
      </c>
      <c r="AG66" s="902"/>
      <c r="AH66" s="902"/>
      <c r="AI66" s="902"/>
      <c r="AJ66" s="953"/>
      <c r="AK66" s="814" t="s">
        <v>419</v>
      </c>
      <c r="AL66" s="859"/>
      <c r="AM66" s="859"/>
      <c r="AN66" s="859"/>
      <c r="AO66" s="860"/>
      <c r="AP66" s="814" t="s">
        <v>420</v>
      </c>
      <c r="AQ66" s="815"/>
      <c r="AR66" s="815"/>
      <c r="AS66" s="815"/>
      <c r="AT66" s="816"/>
      <c r="AU66" s="814" t="s">
        <v>421</v>
      </c>
      <c r="AV66" s="815"/>
      <c r="AW66" s="815"/>
      <c r="AX66" s="815"/>
      <c r="AY66" s="816"/>
      <c r="AZ66" s="814" t="s">
        <v>376</v>
      </c>
      <c r="BA66" s="815"/>
      <c r="BB66" s="815"/>
      <c r="BC66" s="815"/>
      <c r="BD66" s="847"/>
      <c r="BE66" s="267"/>
      <c r="BF66" s="267"/>
      <c r="BG66" s="267"/>
      <c r="BH66" s="267"/>
      <c r="BI66" s="267"/>
      <c r="BJ66" s="267"/>
      <c r="BK66" s="267"/>
      <c r="BL66" s="267"/>
      <c r="BM66" s="267"/>
      <c r="BN66" s="267"/>
      <c r="BO66" s="267"/>
      <c r="BP66" s="267"/>
      <c r="BQ66" s="264">
        <v>60</v>
      </c>
      <c r="BR66" s="269"/>
      <c r="BS66" s="944"/>
      <c r="BT66" s="945"/>
      <c r="BU66" s="945"/>
      <c r="BV66" s="945"/>
      <c r="BW66" s="945"/>
      <c r="BX66" s="945"/>
      <c r="BY66" s="945"/>
      <c r="BZ66" s="945"/>
      <c r="CA66" s="945"/>
      <c r="CB66" s="945"/>
      <c r="CC66" s="945"/>
      <c r="CD66" s="945"/>
      <c r="CE66" s="945"/>
      <c r="CF66" s="945"/>
      <c r="CG66" s="946"/>
      <c r="CH66" s="947"/>
      <c r="CI66" s="948"/>
      <c r="CJ66" s="948"/>
      <c r="CK66" s="948"/>
      <c r="CL66" s="949"/>
      <c r="CM66" s="947"/>
      <c r="CN66" s="948"/>
      <c r="CO66" s="948"/>
      <c r="CP66" s="948"/>
      <c r="CQ66" s="949"/>
      <c r="CR66" s="947"/>
      <c r="CS66" s="948"/>
      <c r="CT66" s="948"/>
      <c r="CU66" s="948"/>
      <c r="CV66" s="949"/>
      <c r="CW66" s="947"/>
      <c r="CX66" s="948"/>
      <c r="CY66" s="948"/>
      <c r="CZ66" s="948"/>
      <c r="DA66" s="949"/>
      <c r="DB66" s="947"/>
      <c r="DC66" s="948"/>
      <c r="DD66" s="948"/>
      <c r="DE66" s="948"/>
      <c r="DF66" s="949"/>
      <c r="DG66" s="947"/>
      <c r="DH66" s="948"/>
      <c r="DI66" s="948"/>
      <c r="DJ66" s="948"/>
      <c r="DK66" s="949"/>
      <c r="DL66" s="947"/>
      <c r="DM66" s="948"/>
      <c r="DN66" s="948"/>
      <c r="DO66" s="948"/>
      <c r="DP66" s="949"/>
      <c r="DQ66" s="947"/>
      <c r="DR66" s="948"/>
      <c r="DS66" s="948"/>
      <c r="DT66" s="948"/>
      <c r="DU66" s="949"/>
      <c r="DV66" s="941"/>
      <c r="DW66" s="942"/>
      <c r="DX66" s="942"/>
      <c r="DY66" s="942"/>
      <c r="DZ66" s="943"/>
      <c r="EA66" s="248"/>
    </row>
    <row r="67" spans="1:131" s="249" customFormat="1" ht="26.25" customHeight="1" thickBot="1" x14ac:dyDescent="0.2">
      <c r="A67" s="861"/>
      <c r="B67" s="862"/>
      <c r="C67" s="862"/>
      <c r="D67" s="862"/>
      <c r="E67" s="862"/>
      <c r="F67" s="862"/>
      <c r="G67" s="862"/>
      <c r="H67" s="862"/>
      <c r="I67" s="862"/>
      <c r="J67" s="862"/>
      <c r="K67" s="862"/>
      <c r="L67" s="862"/>
      <c r="M67" s="862"/>
      <c r="N67" s="862"/>
      <c r="O67" s="862"/>
      <c r="P67" s="863"/>
      <c r="Q67" s="817"/>
      <c r="R67" s="818"/>
      <c r="S67" s="818"/>
      <c r="T67" s="818"/>
      <c r="U67" s="819"/>
      <c r="V67" s="817"/>
      <c r="W67" s="818"/>
      <c r="X67" s="818"/>
      <c r="Y67" s="818"/>
      <c r="Z67" s="819"/>
      <c r="AA67" s="817"/>
      <c r="AB67" s="818"/>
      <c r="AC67" s="818"/>
      <c r="AD67" s="818"/>
      <c r="AE67" s="819"/>
      <c r="AF67" s="954"/>
      <c r="AG67" s="905"/>
      <c r="AH67" s="905"/>
      <c r="AI67" s="905"/>
      <c r="AJ67" s="955"/>
      <c r="AK67" s="956"/>
      <c r="AL67" s="862"/>
      <c r="AM67" s="862"/>
      <c r="AN67" s="862"/>
      <c r="AO67" s="863"/>
      <c r="AP67" s="817"/>
      <c r="AQ67" s="818"/>
      <c r="AR67" s="818"/>
      <c r="AS67" s="818"/>
      <c r="AT67" s="819"/>
      <c r="AU67" s="817"/>
      <c r="AV67" s="818"/>
      <c r="AW67" s="818"/>
      <c r="AX67" s="818"/>
      <c r="AY67" s="819"/>
      <c r="AZ67" s="817"/>
      <c r="BA67" s="818"/>
      <c r="BB67" s="818"/>
      <c r="BC67" s="818"/>
      <c r="BD67" s="848"/>
      <c r="BE67" s="267"/>
      <c r="BF67" s="267"/>
      <c r="BG67" s="267"/>
      <c r="BH67" s="267"/>
      <c r="BI67" s="267"/>
      <c r="BJ67" s="267"/>
      <c r="BK67" s="267"/>
      <c r="BL67" s="267"/>
      <c r="BM67" s="267"/>
      <c r="BN67" s="267"/>
      <c r="BO67" s="267"/>
      <c r="BP67" s="267"/>
      <c r="BQ67" s="264">
        <v>61</v>
      </c>
      <c r="BR67" s="269"/>
      <c r="BS67" s="944"/>
      <c r="BT67" s="945"/>
      <c r="BU67" s="945"/>
      <c r="BV67" s="945"/>
      <c r="BW67" s="945"/>
      <c r="BX67" s="945"/>
      <c r="BY67" s="945"/>
      <c r="BZ67" s="945"/>
      <c r="CA67" s="945"/>
      <c r="CB67" s="945"/>
      <c r="CC67" s="945"/>
      <c r="CD67" s="945"/>
      <c r="CE67" s="945"/>
      <c r="CF67" s="945"/>
      <c r="CG67" s="946"/>
      <c r="CH67" s="947"/>
      <c r="CI67" s="948"/>
      <c r="CJ67" s="948"/>
      <c r="CK67" s="948"/>
      <c r="CL67" s="949"/>
      <c r="CM67" s="947"/>
      <c r="CN67" s="948"/>
      <c r="CO67" s="948"/>
      <c r="CP67" s="948"/>
      <c r="CQ67" s="949"/>
      <c r="CR67" s="947"/>
      <c r="CS67" s="948"/>
      <c r="CT67" s="948"/>
      <c r="CU67" s="948"/>
      <c r="CV67" s="949"/>
      <c r="CW67" s="947"/>
      <c r="CX67" s="948"/>
      <c r="CY67" s="948"/>
      <c r="CZ67" s="948"/>
      <c r="DA67" s="949"/>
      <c r="DB67" s="947"/>
      <c r="DC67" s="948"/>
      <c r="DD67" s="948"/>
      <c r="DE67" s="948"/>
      <c r="DF67" s="949"/>
      <c r="DG67" s="947"/>
      <c r="DH67" s="948"/>
      <c r="DI67" s="948"/>
      <c r="DJ67" s="948"/>
      <c r="DK67" s="949"/>
      <c r="DL67" s="947"/>
      <c r="DM67" s="948"/>
      <c r="DN67" s="948"/>
      <c r="DO67" s="948"/>
      <c r="DP67" s="949"/>
      <c r="DQ67" s="947"/>
      <c r="DR67" s="948"/>
      <c r="DS67" s="948"/>
      <c r="DT67" s="948"/>
      <c r="DU67" s="949"/>
      <c r="DV67" s="941"/>
      <c r="DW67" s="942"/>
      <c r="DX67" s="942"/>
      <c r="DY67" s="942"/>
      <c r="DZ67" s="943"/>
      <c r="EA67" s="248"/>
    </row>
    <row r="68" spans="1:131" s="249" customFormat="1" ht="26.25" customHeight="1" thickTop="1" x14ac:dyDescent="0.15">
      <c r="A68" s="260">
        <v>1</v>
      </c>
      <c r="B68" s="811" t="s">
        <v>580</v>
      </c>
      <c r="C68" s="812"/>
      <c r="D68" s="812"/>
      <c r="E68" s="812"/>
      <c r="F68" s="812"/>
      <c r="G68" s="812"/>
      <c r="H68" s="812"/>
      <c r="I68" s="812"/>
      <c r="J68" s="812"/>
      <c r="K68" s="812"/>
      <c r="L68" s="812"/>
      <c r="M68" s="812"/>
      <c r="N68" s="812"/>
      <c r="O68" s="812"/>
      <c r="P68" s="813"/>
      <c r="Q68" s="950">
        <v>2403</v>
      </c>
      <c r="R68" s="951"/>
      <c r="S68" s="951"/>
      <c r="T68" s="951"/>
      <c r="U68" s="951"/>
      <c r="V68" s="951">
        <v>2269</v>
      </c>
      <c r="W68" s="951"/>
      <c r="X68" s="951"/>
      <c r="Y68" s="951"/>
      <c r="Z68" s="951"/>
      <c r="AA68" s="951">
        <v>134</v>
      </c>
      <c r="AB68" s="951"/>
      <c r="AC68" s="951"/>
      <c r="AD68" s="951"/>
      <c r="AE68" s="951"/>
      <c r="AF68" s="951">
        <v>100</v>
      </c>
      <c r="AG68" s="951"/>
      <c r="AH68" s="951"/>
      <c r="AI68" s="951"/>
      <c r="AJ68" s="951"/>
      <c r="AK68" s="951" t="s">
        <v>577</v>
      </c>
      <c r="AL68" s="951"/>
      <c r="AM68" s="951"/>
      <c r="AN68" s="951"/>
      <c r="AO68" s="951"/>
      <c r="AP68" s="951">
        <v>29</v>
      </c>
      <c r="AQ68" s="951"/>
      <c r="AR68" s="951"/>
      <c r="AS68" s="951"/>
      <c r="AT68" s="951"/>
      <c r="AU68" s="951">
        <v>17</v>
      </c>
      <c r="AV68" s="951"/>
      <c r="AW68" s="951"/>
      <c r="AX68" s="951"/>
      <c r="AY68" s="951"/>
      <c r="AZ68" s="959"/>
      <c r="BA68" s="959"/>
      <c r="BB68" s="959"/>
      <c r="BC68" s="959"/>
      <c r="BD68" s="960"/>
      <c r="BE68" s="267"/>
      <c r="BF68" s="267"/>
      <c r="BG68" s="267"/>
      <c r="BH68" s="267"/>
      <c r="BI68" s="267"/>
      <c r="BJ68" s="267"/>
      <c r="BK68" s="267"/>
      <c r="BL68" s="267"/>
      <c r="BM68" s="267"/>
      <c r="BN68" s="267"/>
      <c r="BO68" s="267"/>
      <c r="BP68" s="267"/>
      <c r="BQ68" s="264">
        <v>62</v>
      </c>
      <c r="BR68" s="269"/>
      <c r="BS68" s="944"/>
      <c r="BT68" s="945"/>
      <c r="BU68" s="945"/>
      <c r="BV68" s="945"/>
      <c r="BW68" s="945"/>
      <c r="BX68" s="945"/>
      <c r="BY68" s="945"/>
      <c r="BZ68" s="945"/>
      <c r="CA68" s="945"/>
      <c r="CB68" s="945"/>
      <c r="CC68" s="945"/>
      <c r="CD68" s="945"/>
      <c r="CE68" s="945"/>
      <c r="CF68" s="945"/>
      <c r="CG68" s="946"/>
      <c r="CH68" s="947"/>
      <c r="CI68" s="948"/>
      <c r="CJ68" s="948"/>
      <c r="CK68" s="948"/>
      <c r="CL68" s="949"/>
      <c r="CM68" s="947"/>
      <c r="CN68" s="948"/>
      <c r="CO68" s="948"/>
      <c r="CP68" s="948"/>
      <c r="CQ68" s="949"/>
      <c r="CR68" s="947"/>
      <c r="CS68" s="948"/>
      <c r="CT68" s="948"/>
      <c r="CU68" s="948"/>
      <c r="CV68" s="949"/>
      <c r="CW68" s="947"/>
      <c r="CX68" s="948"/>
      <c r="CY68" s="948"/>
      <c r="CZ68" s="948"/>
      <c r="DA68" s="949"/>
      <c r="DB68" s="947"/>
      <c r="DC68" s="948"/>
      <c r="DD68" s="948"/>
      <c r="DE68" s="948"/>
      <c r="DF68" s="949"/>
      <c r="DG68" s="947"/>
      <c r="DH68" s="948"/>
      <c r="DI68" s="948"/>
      <c r="DJ68" s="948"/>
      <c r="DK68" s="949"/>
      <c r="DL68" s="947"/>
      <c r="DM68" s="948"/>
      <c r="DN68" s="948"/>
      <c r="DO68" s="948"/>
      <c r="DP68" s="949"/>
      <c r="DQ68" s="947"/>
      <c r="DR68" s="948"/>
      <c r="DS68" s="948"/>
      <c r="DT68" s="948"/>
      <c r="DU68" s="949"/>
      <c r="DV68" s="941"/>
      <c r="DW68" s="942"/>
      <c r="DX68" s="942"/>
      <c r="DY68" s="942"/>
      <c r="DZ68" s="943"/>
      <c r="EA68" s="248"/>
    </row>
    <row r="69" spans="1:131" s="249" customFormat="1" ht="26.25" customHeight="1" x14ac:dyDescent="0.15">
      <c r="A69" s="263">
        <v>2</v>
      </c>
      <c r="B69" s="808" t="s">
        <v>581</v>
      </c>
      <c r="C69" s="809"/>
      <c r="D69" s="809"/>
      <c r="E69" s="809"/>
      <c r="F69" s="809"/>
      <c r="G69" s="809"/>
      <c r="H69" s="809"/>
      <c r="I69" s="809"/>
      <c r="J69" s="809"/>
      <c r="K69" s="809"/>
      <c r="L69" s="809"/>
      <c r="M69" s="809"/>
      <c r="N69" s="809"/>
      <c r="O69" s="809"/>
      <c r="P69" s="810"/>
      <c r="Q69" s="961">
        <v>6454</v>
      </c>
      <c r="R69" s="920"/>
      <c r="S69" s="920"/>
      <c r="T69" s="920"/>
      <c r="U69" s="920"/>
      <c r="V69" s="920">
        <v>6246</v>
      </c>
      <c r="W69" s="920"/>
      <c r="X69" s="920"/>
      <c r="Y69" s="920"/>
      <c r="Z69" s="920"/>
      <c r="AA69" s="920">
        <v>208</v>
      </c>
      <c r="AB69" s="920"/>
      <c r="AC69" s="920"/>
      <c r="AD69" s="920"/>
      <c r="AE69" s="920"/>
      <c r="AF69" s="920">
        <v>208</v>
      </c>
      <c r="AG69" s="920"/>
      <c r="AH69" s="920"/>
      <c r="AI69" s="920"/>
      <c r="AJ69" s="920"/>
      <c r="AK69" s="920" t="s">
        <v>577</v>
      </c>
      <c r="AL69" s="920"/>
      <c r="AM69" s="920"/>
      <c r="AN69" s="920"/>
      <c r="AO69" s="920"/>
      <c r="AP69" s="920" t="s">
        <v>577</v>
      </c>
      <c r="AQ69" s="920"/>
      <c r="AR69" s="920"/>
      <c r="AS69" s="920"/>
      <c r="AT69" s="920"/>
      <c r="AU69" s="920" t="s">
        <v>577</v>
      </c>
      <c r="AV69" s="920"/>
      <c r="AW69" s="920"/>
      <c r="AX69" s="920"/>
      <c r="AY69" s="920"/>
      <c r="AZ69" s="957"/>
      <c r="BA69" s="957"/>
      <c r="BB69" s="957"/>
      <c r="BC69" s="957"/>
      <c r="BD69" s="958"/>
      <c r="BE69" s="267"/>
      <c r="BF69" s="267"/>
      <c r="BG69" s="267"/>
      <c r="BH69" s="267"/>
      <c r="BI69" s="267"/>
      <c r="BJ69" s="267"/>
      <c r="BK69" s="267"/>
      <c r="BL69" s="267"/>
      <c r="BM69" s="267"/>
      <c r="BN69" s="267"/>
      <c r="BO69" s="267"/>
      <c r="BP69" s="267"/>
      <c r="BQ69" s="264">
        <v>63</v>
      </c>
      <c r="BR69" s="269"/>
      <c r="BS69" s="944"/>
      <c r="BT69" s="945"/>
      <c r="BU69" s="945"/>
      <c r="BV69" s="945"/>
      <c r="BW69" s="945"/>
      <c r="BX69" s="945"/>
      <c r="BY69" s="945"/>
      <c r="BZ69" s="945"/>
      <c r="CA69" s="945"/>
      <c r="CB69" s="945"/>
      <c r="CC69" s="945"/>
      <c r="CD69" s="945"/>
      <c r="CE69" s="945"/>
      <c r="CF69" s="945"/>
      <c r="CG69" s="946"/>
      <c r="CH69" s="947"/>
      <c r="CI69" s="948"/>
      <c r="CJ69" s="948"/>
      <c r="CK69" s="948"/>
      <c r="CL69" s="949"/>
      <c r="CM69" s="947"/>
      <c r="CN69" s="948"/>
      <c r="CO69" s="948"/>
      <c r="CP69" s="948"/>
      <c r="CQ69" s="949"/>
      <c r="CR69" s="947"/>
      <c r="CS69" s="948"/>
      <c r="CT69" s="948"/>
      <c r="CU69" s="948"/>
      <c r="CV69" s="949"/>
      <c r="CW69" s="947"/>
      <c r="CX69" s="948"/>
      <c r="CY69" s="948"/>
      <c r="CZ69" s="948"/>
      <c r="DA69" s="949"/>
      <c r="DB69" s="947"/>
      <c r="DC69" s="948"/>
      <c r="DD69" s="948"/>
      <c r="DE69" s="948"/>
      <c r="DF69" s="949"/>
      <c r="DG69" s="947"/>
      <c r="DH69" s="948"/>
      <c r="DI69" s="948"/>
      <c r="DJ69" s="948"/>
      <c r="DK69" s="949"/>
      <c r="DL69" s="947"/>
      <c r="DM69" s="948"/>
      <c r="DN69" s="948"/>
      <c r="DO69" s="948"/>
      <c r="DP69" s="949"/>
      <c r="DQ69" s="947"/>
      <c r="DR69" s="948"/>
      <c r="DS69" s="948"/>
      <c r="DT69" s="948"/>
      <c r="DU69" s="949"/>
      <c r="DV69" s="941"/>
      <c r="DW69" s="942"/>
      <c r="DX69" s="942"/>
      <c r="DY69" s="942"/>
      <c r="DZ69" s="943"/>
      <c r="EA69" s="248"/>
    </row>
    <row r="70" spans="1:131" s="249" customFormat="1" ht="26.25" customHeight="1" x14ac:dyDescent="0.15">
      <c r="A70" s="263">
        <v>3</v>
      </c>
      <c r="B70" s="808" t="s">
        <v>582</v>
      </c>
      <c r="C70" s="809"/>
      <c r="D70" s="809"/>
      <c r="E70" s="809"/>
      <c r="F70" s="809"/>
      <c r="G70" s="809"/>
      <c r="H70" s="809"/>
      <c r="I70" s="809"/>
      <c r="J70" s="809"/>
      <c r="K70" s="809"/>
      <c r="L70" s="809"/>
      <c r="M70" s="809"/>
      <c r="N70" s="809"/>
      <c r="O70" s="809"/>
      <c r="P70" s="810"/>
      <c r="Q70" s="961">
        <v>19</v>
      </c>
      <c r="R70" s="920"/>
      <c r="S70" s="920"/>
      <c r="T70" s="920"/>
      <c r="U70" s="920"/>
      <c r="V70" s="920">
        <v>2</v>
      </c>
      <c r="W70" s="920"/>
      <c r="X70" s="920"/>
      <c r="Y70" s="920"/>
      <c r="Z70" s="920"/>
      <c r="AA70" s="920">
        <v>17</v>
      </c>
      <c r="AB70" s="920"/>
      <c r="AC70" s="920"/>
      <c r="AD70" s="920"/>
      <c r="AE70" s="920"/>
      <c r="AF70" s="920">
        <v>17</v>
      </c>
      <c r="AG70" s="920"/>
      <c r="AH70" s="920"/>
      <c r="AI70" s="920"/>
      <c r="AJ70" s="920"/>
      <c r="AK70" s="920" t="s">
        <v>577</v>
      </c>
      <c r="AL70" s="920"/>
      <c r="AM70" s="920"/>
      <c r="AN70" s="920"/>
      <c r="AO70" s="920"/>
      <c r="AP70" s="920" t="s">
        <v>577</v>
      </c>
      <c r="AQ70" s="920"/>
      <c r="AR70" s="920"/>
      <c r="AS70" s="920"/>
      <c r="AT70" s="920"/>
      <c r="AU70" s="920" t="s">
        <v>577</v>
      </c>
      <c r="AV70" s="920"/>
      <c r="AW70" s="920"/>
      <c r="AX70" s="920"/>
      <c r="AY70" s="920"/>
      <c r="AZ70" s="957"/>
      <c r="BA70" s="957"/>
      <c r="BB70" s="957"/>
      <c r="BC70" s="957"/>
      <c r="BD70" s="958"/>
      <c r="BE70" s="267"/>
      <c r="BF70" s="267"/>
      <c r="BG70" s="267"/>
      <c r="BH70" s="267"/>
      <c r="BI70" s="267"/>
      <c r="BJ70" s="267"/>
      <c r="BK70" s="267"/>
      <c r="BL70" s="267"/>
      <c r="BM70" s="267"/>
      <c r="BN70" s="267"/>
      <c r="BO70" s="267"/>
      <c r="BP70" s="267"/>
      <c r="BQ70" s="264">
        <v>64</v>
      </c>
      <c r="BR70" s="269"/>
      <c r="BS70" s="944"/>
      <c r="BT70" s="945"/>
      <c r="BU70" s="945"/>
      <c r="BV70" s="945"/>
      <c r="BW70" s="945"/>
      <c r="BX70" s="945"/>
      <c r="BY70" s="945"/>
      <c r="BZ70" s="945"/>
      <c r="CA70" s="945"/>
      <c r="CB70" s="945"/>
      <c r="CC70" s="945"/>
      <c r="CD70" s="945"/>
      <c r="CE70" s="945"/>
      <c r="CF70" s="945"/>
      <c r="CG70" s="946"/>
      <c r="CH70" s="947"/>
      <c r="CI70" s="948"/>
      <c r="CJ70" s="948"/>
      <c r="CK70" s="948"/>
      <c r="CL70" s="949"/>
      <c r="CM70" s="947"/>
      <c r="CN70" s="948"/>
      <c r="CO70" s="948"/>
      <c r="CP70" s="948"/>
      <c r="CQ70" s="949"/>
      <c r="CR70" s="947"/>
      <c r="CS70" s="948"/>
      <c r="CT70" s="948"/>
      <c r="CU70" s="948"/>
      <c r="CV70" s="949"/>
      <c r="CW70" s="947"/>
      <c r="CX70" s="948"/>
      <c r="CY70" s="948"/>
      <c r="CZ70" s="948"/>
      <c r="DA70" s="949"/>
      <c r="DB70" s="947"/>
      <c r="DC70" s="948"/>
      <c r="DD70" s="948"/>
      <c r="DE70" s="948"/>
      <c r="DF70" s="949"/>
      <c r="DG70" s="947"/>
      <c r="DH70" s="948"/>
      <c r="DI70" s="948"/>
      <c r="DJ70" s="948"/>
      <c r="DK70" s="949"/>
      <c r="DL70" s="947"/>
      <c r="DM70" s="948"/>
      <c r="DN70" s="948"/>
      <c r="DO70" s="948"/>
      <c r="DP70" s="949"/>
      <c r="DQ70" s="947"/>
      <c r="DR70" s="948"/>
      <c r="DS70" s="948"/>
      <c r="DT70" s="948"/>
      <c r="DU70" s="949"/>
      <c r="DV70" s="941"/>
      <c r="DW70" s="942"/>
      <c r="DX70" s="942"/>
      <c r="DY70" s="942"/>
      <c r="DZ70" s="943"/>
      <c r="EA70" s="248"/>
    </row>
    <row r="71" spans="1:131" s="249" customFormat="1" ht="26.25" customHeight="1" x14ac:dyDescent="0.15">
      <c r="A71" s="263">
        <v>4</v>
      </c>
      <c r="B71" s="808" t="s">
        <v>583</v>
      </c>
      <c r="C71" s="809"/>
      <c r="D71" s="809"/>
      <c r="E71" s="809"/>
      <c r="F71" s="809"/>
      <c r="G71" s="809"/>
      <c r="H71" s="809"/>
      <c r="I71" s="809"/>
      <c r="J71" s="809"/>
      <c r="K71" s="809"/>
      <c r="L71" s="809"/>
      <c r="M71" s="809"/>
      <c r="N71" s="809"/>
      <c r="O71" s="809"/>
      <c r="P71" s="810"/>
      <c r="Q71" s="961">
        <v>36</v>
      </c>
      <c r="R71" s="920"/>
      <c r="S71" s="920"/>
      <c r="T71" s="920"/>
      <c r="U71" s="920"/>
      <c r="V71" s="920">
        <v>34</v>
      </c>
      <c r="W71" s="920"/>
      <c r="X71" s="920"/>
      <c r="Y71" s="920"/>
      <c r="Z71" s="920"/>
      <c r="AA71" s="920">
        <v>2</v>
      </c>
      <c r="AB71" s="920"/>
      <c r="AC71" s="920"/>
      <c r="AD71" s="920"/>
      <c r="AE71" s="920"/>
      <c r="AF71" s="920">
        <v>2</v>
      </c>
      <c r="AG71" s="920"/>
      <c r="AH71" s="920"/>
      <c r="AI71" s="920"/>
      <c r="AJ71" s="920"/>
      <c r="AK71" s="920" t="s">
        <v>577</v>
      </c>
      <c r="AL71" s="920"/>
      <c r="AM71" s="920"/>
      <c r="AN71" s="920"/>
      <c r="AO71" s="920"/>
      <c r="AP71" s="920" t="s">
        <v>577</v>
      </c>
      <c r="AQ71" s="920"/>
      <c r="AR71" s="920"/>
      <c r="AS71" s="920"/>
      <c r="AT71" s="920"/>
      <c r="AU71" s="920" t="s">
        <v>577</v>
      </c>
      <c r="AV71" s="920"/>
      <c r="AW71" s="920"/>
      <c r="AX71" s="920"/>
      <c r="AY71" s="920"/>
      <c r="AZ71" s="957"/>
      <c r="BA71" s="957"/>
      <c r="BB71" s="957"/>
      <c r="BC71" s="957"/>
      <c r="BD71" s="958"/>
      <c r="BE71" s="267"/>
      <c r="BF71" s="267"/>
      <c r="BG71" s="267"/>
      <c r="BH71" s="267"/>
      <c r="BI71" s="267"/>
      <c r="BJ71" s="267"/>
      <c r="BK71" s="267"/>
      <c r="BL71" s="267"/>
      <c r="BM71" s="267"/>
      <c r="BN71" s="267"/>
      <c r="BO71" s="267"/>
      <c r="BP71" s="267"/>
      <c r="BQ71" s="264">
        <v>65</v>
      </c>
      <c r="BR71" s="269"/>
      <c r="BS71" s="944"/>
      <c r="BT71" s="945"/>
      <c r="BU71" s="945"/>
      <c r="BV71" s="945"/>
      <c r="BW71" s="945"/>
      <c r="BX71" s="945"/>
      <c r="BY71" s="945"/>
      <c r="BZ71" s="945"/>
      <c r="CA71" s="945"/>
      <c r="CB71" s="945"/>
      <c r="CC71" s="945"/>
      <c r="CD71" s="945"/>
      <c r="CE71" s="945"/>
      <c r="CF71" s="945"/>
      <c r="CG71" s="946"/>
      <c r="CH71" s="947"/>
      <c r="CI71" s="948"/>
      <c r="CJ71" s="948"/>
      <c r="CK71" s="948"/>
      <c r="CL71" s="949"/>
      <c r="CM71" s="947"/>
      <c r="CN71" s="948"/>
      <c r="CO71" s="948"/>
      <c r="CP71" s="948"/>
      <c r="CQ71" s="949"/>
      <c r="CR71" s="947"/>
      <c r="CS71" s="948"/>
      <c r="CT71" s="948"/>
      <c r="CU71" s="948"/>
      <c r="CV71" s="949"/>
      <c r="CW71" s="947"/>
      <c r="CX71" s="948"/>
      <c r="CY71" s="948"/>
      <c r="CZ71" s="948"/>
      <c r="DA71" s="949"/>
      <c r="DB71" s="947"/>
      <c r="DC71" s="948"/>
      <c r="DD71" s="948"/>
      <c r="DE71" s="948"/>
      <c r="DF71" s="949"/>
      <c r="DG71" s="947"/>
      <c r="DH71" s="948"/>
      <c r="DI71" s="948"/>
      <c r="DJ71" s="948"/>
      <c r="DK71" s="949"/>
      <c r="DL71" s="947"/>
      <c r="DM71" s="948"/>
      <c r="DN71" s="948"/>
      <c r="DO71" s="948"/>
      <c r="DP71" s="949"/>
      <c r="DQ71" s="947"/>
      <c r="DR71" s="948"/>
      <c r="DS71" s="948"/>
      <c r="DT71" s="948"/>
      <c r="DU71" s="949"/>
      <c r="DV71" s="941"/>
      <c r="DW71" s="942"/>
      <c r="DX71" s="942"/>
      <c r="DY71" s="942"/>
      <c r="DZ71" s="943"/>
      <c r="EA71" s="248"/>
    </row>
    <row r="72" spans="1:131" s="249" customFormat="1" ht="26.25" customHeight="1" x14ac:dyDescent="0.15">
      <c r="A72" s="263">
        <v>5</v>
      </c>
      <c r="B72" s="808" t="s">
        <v>584</v>
      </c>
      <c r="C72" s="809"/>
      <c r="D72" s="809"/>
      <c r="E72" s="809"/>
      <c r="F72" s="809"/>
      <c r="G72" s="809"/>
      <c r="H72" s="809"/>
      <c r="I72" s="809"/>
      <c r="J72" s="809"/>
      <c r="K72" s="809"/>
      <c r="L72" s="809"/>
      <c r="M72" s="809"/>
      <c r="N72" s="809"/>
      <c r="O72" s="809"/>
      <c r="P72" s="810"/>
      <c r="Q72" s="961">
        <v>2</v>
      </c>
      <c r="R72" s="920"/>
      <c r="S72" s="920"/>
      <c r="T72" s="920"/>
      <c r="U72" s="920"/>
      <c r="V72" s="920">
        <v>1</v>
      </c>
      <c r="W72" s="920"/>
      <c r="X72" s="920"/>
      <c r="Y72" s="920"/>
      <c r="Z72" s="920"/>
      <c r="AA72" s="920">
        <v>1</v>
      </c>
      <c r="AB72" s="920"/>
      <c r="AC72" s="920"/>
      <c r="AD72" s="920"/>
      <c r="AE72" s="920"/>
      <c r="AF72" s="920">
        <v>1</v>
      </c>
      <c r="AG72" s="920"/>
      <c r="AH72" s="920"/>
      <c r="AI72" s="920"/>
      <c r="AJ72" s="920"/>
      <c r="AK72" s="920" t="s">
        <v>577</v>
      </c>
      <c r="AL72" s="920"/>
      <c r="AM72" s="920"/>
      <c r="AN72" s="920"/>
      <c r="AO72" s="920"/>
      <c r="AP72" s="920" t="s">
        <v>577</v>
      </c>
      <c r="AQ72" s="920"/>
      <c r="AR72" s="920"/>
      <c r="AS72" s="920"/>
      <c r="AT72" s="920"/>
      <c r="AU72" s="920" t="s">
        <v>577</v>
      </c>
      <c r="AV72" s="920"/>
      <c r="AW72" s="920"/>
      <c r="AX72" s="920"/>
      <c r="AY72" s="920"/>
      <c r="AZ72" s="957"/>
      <c r="BA72" s="957"/>
      <c r="BB72" s="957"/>
      <c r="BC72" s="957"/>
      <c r="BD72" s="958"/>
      <c r="BE72" s="267"/>
      <c r="BF72" s="267"/>
      <c r="BG72" s="267"/>
      <c r="BH72" s="267"/>
      <c r="BI72" s="267"/>
      <c r="BJ72" s="267"/>
      <c r="BK72" s="267"/>
      <c r="BL72" s="267"/>
      <c r="BM72" s="267"/>
      <c r="BN72" s="267"/>
      <c r="BO72" s="267"/>
      <c r="BP72" s="267"/>
      <c r="BQ72" s="264">
        <v>66</v>
      </c>
      <c r="BR72" s="269"/>
      <c r="BS72" s="944"/>
      <c r="BT72" s="945"/>
      <c r="BU72" s="945"/>
      <c r="BV72" s="945"/>
      <c r="BW72" s="945"/>
      <c r="BX72" s="945"/>
      <c r="BY72" s="945"/>
      <c r="BZ72" s="945"/>
      <c r="CA72" s="945"/>
      <c r="CB72" s="945"/>
      <c r="CC72" s="945"/>
      <c r="CD72" s="945"/>
      <c r="CE72" s="945"/>
      <c r="CF72" s="945"/>
      <c r="CG72" s="946"/>
      <c r="CH72" s="947"/>
      <c r="CI72" s="948"/>
      <c r="CJ72" s="948"/>
      <c r="CK72" s="948"/>
      <c r="CL72" s="949"/>
      <c r="CM72" s="947"/>
      <c r="CN72" s="948"/>
      <c r="CO72" s="948"/>
      <c r="CP72" s="948"/>
      <c r="CQ72" s="949"/>
      <c r="CR72" s="947"/>
      <c r="CS72" s="948"/>
      <c r="CT72" s="948"/>
      <c r="CU72" s="948"/>
      <c r="CV72" s="949"/>
      <c r="CW72" s="947"/>
      <c r="CX72" s="948"/>
      <c r="CY72" s="948"/>
      <c r="CZ72" s="948"/>
      <c r="DA72" s="949"/>
      <c r="DB72" s="947"/>
      <c r="DC72" s="948"/>
      <c r="DD72" s="948"/>
      <c r="DE72" s="948"/>
      <c r="DF72" s="949"/>
      <c r="DG72" s="947"/>
      <c r="DH72" s="948"/>
      <c r="DI72" s="948"/>
      <c r="DJ72" s="948"/>
      <c r="DK72" s="949"/>
      <c r="DL72" s="947"/>
      <c r="DM72" s="948"/>
      <c r="DN72" s="948"/>
      <c r="DO72" s="948"/>
      <c r="DP72" s="949"/>
      <c r="DQ72" s="947"/>
      <c r="DR72" s="948"/>
      <c r="DS72" s="948"/>
      <c r="DT72" s="948"/>
      <c r="DU72" s="949"/>
      <c r="DV72" s="941"/>
      <c r="DW72" s="942"/>
      <c r="DX72" s="942"/>
      <c r="DY72" s="942"/>
      <c r="DZ72" s="943"/>
      <c r="EA72" s="248"/>
    </row>
    <row r="73" spans="1:131" s="249" customFormat="1" ht="26.25" customHeight="1" x14ac:dyDescent="0.15">
      <c r="A73" s="263">
        <v>6</v>
      </c>
      <c r="B73" s="808" t="s">
        <v>585</v>
      </c>
      <c r="C73" s="809"/>
      <c r="D73" s="809"/>
      <c r="E73" s="809"/>
      <c r="F73" s="809"/>
      <c r="G73" s="809"/>
      <c r="H73" s="809"/>
      <c r="I73" s="809"/>
      <c r="J73" s="809"/>
      <c r="K73" s="809"/>
      <c r="L73" s="809"/>
      <c r="M73" s="809"/>
      <c r="N73" s="809"/>
      <c r="O73" s="809"/>
      <c r="P73" s="810"/>
      <c r="Q73" s="961">
        <v>5465</v>
      </c>
      <c r="R73" s="920"/>
      <c r="S73" s="920"/>
      <c r="T73" s="920"/>
      <c r="U73" s="920"/>
      <c r="V73" s="920">
        <v>4707</v>
      </c>
      <c r="W73" s="920"/>
      <c r="X73" s="920"/>
      <c r="Y73" s="920"/>
      <c r="Z73" s="920"/>
      <c r="AA73" s="920">
        <v>758</v>
      </c>
      <c r="AB73" s="920"/>
      <c r="AC73" s="920"/>
      <c r="AD73" s="920"/>
      <c r="AE73" s="920"/>
      <c r="AF73" s="920">
        <v>758</v>
      </c>
      <c r="AG73" s="920"/>
      <c r="AH73" s="920"/>
      <c r="AI73" s="920"/>
      <c r="AJ73" s="920"/>
      <c r="AK73" s="920">
        <v>6</v>
      </c>
      <c r="AL73" s="920"/>
      <c r="AM73" s="920"/>
      <c r="AN73" s="920"/>
      <c r="AO73" s="920"/>
      <c r="AP73" s="920" t="s">
        <v>577</v>
      </c>
      <c r="AQ73" s="920"/>
      <c r="AR73" s="920"/>
      <c r="AS73" s="920"/>
      <c r="AT73" s="920"/>
      <c r="AU73" s="920" t="s">
        <v>577</v>
      </c>
      <c r="AV73" s="920"/>
      <c r="AW73" s="920"/>
      <c r="AX73" s="920"/>
      <c r="AY73" s="920"/>
      <c r="AZ73" s="957"/>
      <c r="BA73" s="957"/>
      <c r="BB73" s="957"/>
      <c r="BC73" s="957"/>
      <c r="BD73" s="958"/>
      <c r="BE73" s="267"/>
      <c r="BF73" s="267"/>
      <c r="BG73" s="267"/>
      <c r="BH73" s="267"/>
      <c r="BI73" s="267"/>
      <c r="BJ73" s="267"/>
      <c r="BK73" s="267"/>
      <c r="BL73" s="267"/>
      <c r="BM73" s="267"/>
      <c r="BN73" s="267"/>
      <c r="BO73" s="267"/>
      <c r="BP73" s="267"/>
      <c r="BQ73" s="264">
        <v>67</v>
      </c>
      <c r="BR73" s="269"/>
      <c r="BS73" s="944"/>
      <c r="BT73" s="945"/>
      <c r="BU73" s="945"/>
      <c r="BV73" s="945"/>
      <c r="BW73" s="945"/>
      <c r="BX73" s="945"/>
      <c r="BY73" s="945"/>
      <c r="BZ73" s="945"/>
      <c r="CA73" s="945"/>
      <c r="CB73" s="945"/>
      <c r="CC73" s="945"/>
      <c r="CD73" s="945"/>
      <c r="CE73" s="945"/>
      <c r="CF73" s="945"/>
      <c r="CG73" s="946"/>
      <c r="CH73" s="947"/>
      <c r="CI73" s="948"/>
      <c r="CJ73" s="948"/>
      <c r="CK73" s="948"/>
      <c r="CL73" s="949"/>
      <c r="CM73" s="947"/>
      <c r="CN73" s="948"/>
      <c r="CO73" s="948"/>
      <c r="CP73" s="948"/>
      <c r="CQ73" s="949"/>
      <c r="CR73" s="947"/>
      <c r="CS73" s="948"/>
      <c r="CT73" s="948"/>
      <c r="CU73" s="948"/>
      <c r="CV73" s="949"/>
      <c r="CW73" s="947"/>
      <c r="CX73" s="948"/>
      <c r="CY73" s="948"/>
      <c r="CZ73" s="948"/>
      <c r="DA73" s="949"/>
      <c r="DB73" s="947"/>
      <c r="DC73" s="948"/>
      <c r="DD73" s="948"/>
      <c r="DE73" s="948"/>
      <c r="DF73" s="949"/>
      <c r="DG73" s="947"/>
      <c r="DH73" s="948"/>
      <c r="DI73" s="948"/>
      <c r="DJ73" s="948"/>
      <c r="DK73" s="949"/>
      <c r="DL73" s="947"/>
      <c r="DM73" s="948"/>
      <c r="DN73" s="948"/>
      <c r="DO73" s="948"/>
      <c r="DP73" s="949"/>
      <c r="DQ73" s="947"/>
      <c r="DR73" s="948"/>
      <c r="DS73" s="948"/>
      <c r="DT73" s="948"/>
      <c r="DU73" s="949"/>
      <c r="DV73" s="941"/>
      <c r="DW73" s="942"/>
      <c r="DX73" s="942"/>
      <c r="DY73" s="942"/>
      <c r="DZ73" s="943"/>
      <c r="EA73" s="248"/>
    </row>
    <row r="74" spans="1:131" s="249" customFormat="1" ht="26.25" customHeight="1" x14ac:dyDescent="0.15">
      <c r="A74" s="263">
        <v>7</v>
      </c>
      <c r="B74" s="808" t="s">
        <v>586</v>
      </c>
      <c r="C74" s="809"/>
      <c r="D74" s="809"/>
      <c r="E74" s="809"/>
      <c r="F74" s="809"/>
      <c r="G74" s="809"/>
      <c r="H74" s="809"/>
      <c r="I74" s="809"/>
      <c r="J74" s="809"/>
      <c r="K74" s="809"/>
      <c r="L74" s="809"/>
      <c r="M74" s="809"/>
      <c r="N74" s="809"/>
      <c r="O74" s="809"/>
      <c r="P74" s="810"/>
      <c r="Q74" s="961">
        <v>138</v>
      </c>
      <c r="R74" s="920"/>
      <c r="S74" s="920"/>
      <c r="T74" s="920"/>
      <c r="U74" s="920"/>
      <c r="V74" s="920">
        <v>67</v>
      </c>
      <c r="W74" s="920"/>
      <c r="X74" s="920"/>
      <c r="Y74" s="920"/>
      <c r="Z74" s="920"/>
      <c r="AA74" s="920">
        <v>71</v>
      </c>
      <c r="AB74" s="920"/>
      <c r="AC74" s="920"/>
      <c r="AD74" s="920"/>
      <c r="AE74" s="920"/>
      <c r="AF74" s="920">
        <v>71</v>
      </c>
      <c r="AG74" s="920"/>
      <c r="AH74" s="920"/>
      <c r="AI74" s="920"/>
      <c r="AJ74" s="920"/>
      <c r="AK74" s="920" t="s">
        <v>577</v>
      </c>
      <c r="AL74" s="920"/>
      <c r="AM74" s="920"/>
      <c r="AN74" s="920"/>
      <c r="AO74" s="920"/>
      <c r="AP74" s="920" t="s">
        <v>577</v>
      </c>
      <c r="AQ74" s="920"/>
      <c r="AR74" s="920"/>
      <c r="AS74" s="920"/>
      <c r="AT74" s="920"/>
      <c r="AU74" s="920" t="s">
        <v>577</v>
      </c>
      <c r="AV74" s="920"/>
      <c r="AW74" s="920"/>
      <c r="AX74" s="920"/>
      <c r="AY74" s="920"/>
      <c r="AZ74" s="957"/>
      <c r="BA74" s="957"/>
      <c r="BB74" s="957"/>
      <c r="BC74" s="957"/>
      <c r="BD74" s="958"/>
      <c r="BE74" s="267"/>
      <c r="BF74" s="267"/>
      <c r="BG74" s="267"/>
      <c r="BH74" s="267"/>
      <c r="BI74" s="267"/>
      <c r="BJ74" s="267"/>
      <c r="BK74" s="267"/>
      <c r="BL74" s="267"/>
      <c r="BM74" s="267"/>
      <c r="BN74" s="267"/>
      <c r="BO74" s="267"/>
      <c r="BP74" s="267"/>
      <c r="BQ74" s="264">
        <v>68</v>
      </c>
      <c r="BR74" s="269"/>
      <c r="BS74" s="944"/>
      <c r="BT74" s="945"/>
      <c r="BU74" s="945"/>
      <c r="BV74" s="945"/>
      <c r="BW74" s="945"/>
      <c r="BX74" s="945"/>
      <c r="BY74" s="945"/>
      <c r="BZ74" s="945"/>
      <c r="CA74" s="945"/>
      <c r="CB74" s="945"/>
      <c r="CC74" s="945"/>
      <c r="CD74" s="945"/>
      <c r="CE74" s="945"/>
      <c r="CF74" s="945"/>
      <c r="CG74" s="946"/>
      <c r="CH74" s="947"/>
      <c r="CI74" s="948"/>
      <c r="CJ74" s="948"/>
      <c r="CK74" s="948"/>
      <c r="CL74" s="949"/>
      <c r="CM74" s="947"/>
      <c r="CN74" s="948"/>
      <c r="CO74" s="948"/>
      <c r="CP74" s="948"/>
      <c r="CQ74" s="949"/>
      <c r="CR74" s="947"/>
      <c r="CS74" s="948"/>
      <c r="CT74" s="948"/>
      <c r="CU74" s="948"/>
      <c r="CV74" s="949"/>
      <c r="CW74" s="947"/>
      <c r="CX74" s="948"/>
      <c r="CY74" s="948"/>
      <c r="CZ74" s="948"/>
      <c r="DA74" s="949"/>
      <c r="DB74" s="947"/>
      <c r="DC74" s="948"/>
      <c r="DD74" s="948"/>
      <c r="DE74" s="948"/>
      <c r="DF74" s="949"/>
      <c r="DG74" s="947"/>
      <c r="DH74" s="948"/>
      <c r="DI74" s="948"/>
      <c r="DJ74" s="948"/>
      <c r="DK74" s="949"/>
      <c r="DL74" s="947"/>
      <c r="DM74" s="948"/>
      <c r="DN74" s="948"/>
      <c r="DO74" s="948"/>
      <c r="DP74" s="949"/>
      <c r="DQ74" s="947"/>
      <c r="DR74" s="948"/>
      <c r="DS74" s="948"/>
      <c r="DT74" s="948"/>
      <c r="DU74" s="949"/>
      <c r="DV74" s="941"/>
      <c r="DW74" s="942"/>
      <c r="DX74" s="942"/>
      <c r="DY74" s="942"/>
      <c r="DZ74" s="943"/>
      <c r="EA74" s="248"/>
    </row>
    <row r="75" spans="1:131" s="249" customFormat="1" ht="26.25" customHeight="1" x14ac:dyDescent="0.15">
      <c r="A75" s="263">
        <v>8</v>
      </c>
      <c r="B75" s="808" t="s">
        <v>587</v>
      </c>
      <c r="C75" s="809"/>
      <c r="D75" s="809"/>
      <c r="E75" s="809"/>
      <c r="F75" s="809"/>
      <c r="G75" s="809"/>
      <c r="H75" s="809"/>
      <c r="I75" s="809"/>
      <c r="J75" s="809"/>
      <c r="K75" s="809"/>
      <c r="L75" s="809"/>
      <c r="M75" s="809"/>
      <c r="N75" s="809"/>
      <c r="O75" s="809"/>
      <c r="P75" s="810"/>
      <c r="Q75" s="962">
        <v>224</v>
      </c>
      <c r="R75" s="963"/>
      <c r="S75" s="963"/>
      <c r="T75" s="963"/>
      <c r="U75" s="919"/>
      <c r="V75" s="964">
        <v>222</v>
      </c>
      <c r="W75" s="963"/>
      <c r="X75" s="963"/>
      <c r="Y75" s="963"/>
      <c r="Z75" s="919"/>
      <c r="AA75" s="964">
        <v>2</v>
      </c>
      <c r="AB75" s="963"/>
      <c r="AC75" s="963"/>
      <c r="AD75" s="963"/>
      <c r="AE75" s="919"/>
      <c r="AF75" s="964">
        <v>2</v>
      </c>
      <c r="AG75" s="963"/>
      <c r="AH75" s="963"/>
      <c r="AI75" s="963"/>
      <c r="AJ75" s="919"/>
      <c r="AK75" s="964">
        <v>8</v>
      </c>
      <c r="AL75" s="963"/>
      <c r="AM75" s="963"/>
      <c r="AN75" s="963"/>
      <c r="AO75" s="919"/>
      <c r="AP75" s="920" t="s">
        <v>577</v>
      </c>
      <c r="AQ75" s="920"/>
      <c r="AR75" s="920"/>
      <c r="AS75" s="920"/>
      <c r="AT75" s="920"/>
      <c r="AU75" s="920" t="s">
        <v>577</v>
      </c>
      <c r="AV75" s="920"/>
      <c r="AW75" s="920"/>
      <c r="AX75" s="920"/>
      <c r="AY75" s="920"/>
      <c r="AZ75" s="957"/>
      <c r="BA75" s="957"/>
      <c r="BB75" s="957"/>
      <c r="BC75" s="957"/>
      <c r="BD75" s="958"/>
      <c r="BE75" s="267"/>
      <c r="BF75" s="267"/>
      <c r="BG75" s="267"/>
      <c r="BH75" s="267"/>
      <c r="BI75" s="267"/>
      <c r="BJ75" s="267"/>
      <c r="BK75" s="267"/>
      <c r="BL75" s="267"/>
      <c r="BM75" s="267"/>
      <c r="BN75" s="267"/>
      <c r="BO75" s="267"/>
      <c r="BP75" s="267"/>
      <c r="BQ75" s="264">
        <v>69</v>
      </c>
      <c r="BR75" s="269"/>
      <c r="BS75" s="944"/>
      <c r="BT75" s="945"/>
      <c r="BU75" s="945"/>
      <c r="BV75" s="945"/>
      <c r="BW75" s="945"/>
      <c r="BX75" s="945"/>
      <c r="BY75" s="945"/>
      <c r="BZ75" s="945"/>
      <c r="CA75" s="945"/>
      <c r="CB75" s="945"/>
      <c r="CC75" s="945"/>
      <c r="CD75" s="945"/>
      <c r="CE75" s="945"/>
      <c r="CF75" s="945"/>
      <c r="CG75" s="946"/>
      <c r="CH75" s="947"/>
      <c r="CI75" s="948"/>
      <c r="CJ75" s="948"/>
      <c r="CK75" s="948"/>
      <c r="CL75" s="949"/>
      <c r="CM75" s="947"/>
      <c r="CN75" s="948"/>
      <c r="CO75" s="948"/>
      <c r="CP75" s="948"/>
      <c r="CQ75" s="949"/>
      <c r="CR75" s="947"/>
      <c r="CS75" s="948"/>
      <c r="CT75" s="948"/>
      <c r="CU75" s="948"/>
      <c r="CV75" s="949"/>
      <c r="CW75" s="947"/>
      <c r="CX75" s="948"/>
      <c r="CY75" s="948"/>
      <c r="CZ75" s="948"/>
      <c r="DA75" s="949"/>
      <c r="DB75" s="947"/>
      <c r="DC75" s="948"/>
      <c r="DD75" s="948"/>
      <c r="DE75" s="948"/>
      <c r="DF75" s="949"/>
      <c r="DG75" s="947"/>
      <c r="DH75" s="948"/>
      <c r="DI75" s="948"/>
      <c r="DJ75" s="948"/>
      <c r="DK75" s="949"/>
      <c r="DL75" s="947"/>
      <c r="DM75" s="948"/>
      <c r="DN75" s="948"/>
      <c r="DO75" s="948"/>
      <c r="DP75" s="949"/>
      <c r="DQ75" s="947"/>
      <c r="DR75" s="948"/>
      <c r="DS75" s="948"/>
      <c r="DT75" s="948"/>
      <c r="DU75" s="949"/>
      <c r="DV75" s="941"/>
      <c r="DW75" s="942"/>
      <c r="DX75" s="942"/>
      <c r="DY75" s="942"/>
      <c r="DZ75" s="943"/>
      <c r="EA75" s="248"/>
    </row>
    <row r="76" spans="1:131" s="249" customFormat="1" ht="26.25" customHeight="1" x14ac:dyDescent="0.15">
      <c r="A76" s="263">
        <v>9</v>
      </c>
      <c r="B76" s="808" t="s">
        <v>588</v>
      </c>
      <c r="C76" s="809"/>
      <c r="D76" s="809"/>
      <c r="E76" s="809"/>
      <c r="F76" s="809"/>
      <c r="G76" s="809"/>
      <c r="H76" s="809"/>
      <c r="I76" s="809"/>
      <c r="J76" s="809"/>
      <c r="K76" s="809"/>
      <c r="L76" s="809"/>
      <c r="M76" s="809"/>
      <c r="N76" s="809"/>
      <c r="O76" s="809"/>
      <c r="P76" s="810"/>
      <c r="Q76" s="962">
        <v>137250</v>
      </c>
      <c r="R76" s="963"/>
      <c r="S76" s="963"/>
      <c r="T76" s="963"/>
      <c r="U76" s="919"/>
      <c r="V76" s="964">
        <v>125951</v>
      </c>
      <c r="W76" s="963"/>
      <c r="X76" s="963"/>
      <c r="Y76" s="963"/>
      <c r="Z76" s="919"/>
      <c r="AA76" s="964">
        <v>11299</v>
      </c>
      <c r="AB76" s="963"/>
      <c r="AC76" s="963"/>
      <c r="AD76" s="963"/>
      <c r="AE76" s="919"/>
      <c r="AF76" s="964">
        <v>11299</v>
      </c>
      <c r="AG76" s="963"/>
      <c r="AH76" s="963"/>
      <c r="AI76" s="963"/>
      <c r="AJ76" s="919"/>
      <c r="AK76" s="920" t="s">
        <v>577</v>
      </c>
      <c r="AL76" s="920"/>
      <c r="AM76" s="920"/>
      <c r="AN76" s="920"/>
      <c r="AO76" s="920"/>
      <c r="AP76" s="920" t="s">
        <v>577</v>
      </c>
      <c r="AQ76" s="920"/>
      <c r="AR76" s="920"/>
      <c r="AS76" s="920"/>
      <c r="AT76" s="920"/>
      <c r="AU76" s="920" t="s">
        <v>577</v>
      </c>
      <c r="AV76" s="920"/>
      <c r="AW76" s="920"/>
      <c r="AX76" s="920"/>
      <c r="AY76" s="920"/>
      <c r="AZ76" s="957"/>
      <c r="BA76" s="957"/>
      <c r="BB76" s="957"/>
      <c r="BC76" s="957"/>
      <c r="BD76" s="958"/>
      <c r="BE76" s="267"/>
      <c r="BF76" s="267"/>
      <c r="BG76" s="267"/>
      <c r="BH76" s="267"/>
      <c r="BI76" s="267"/>
      <c r="BJ76" s="267"/>
      <c r="BK76" s="267"/>
      <c r="BL76" s="267"/>
      <c r="BM76" s="267"/>
      <c r="BN76" s="267"/>
      <c r="BO76" s="267"/>
      <c r="BP76" s="267"/>
      <c r="BQ76" s="264">
        <v>70</v>
      </c>
      <c r="BR76" s="269"/>
      <c r="BS76" s="944"/>
      <c r="BT76" s="945"/>
      <c r="BU76" s="945"/>
      <c r="BV76" s="945"/>
      <c r="BW76" s="945"/>
      <c r="BX76" s="945"/>
      <c r="BY76" s="945"/>
      <c r="BZ76" s="945"/>
      <c r="CA76" s="945"/>
      <c r="CB76" s="945"/>
      <c r="CC76" s="945"/>
      <c r="CD76" s="945"/>
      <c r="CE76" s="945"/>
      <c r="CF76" s="945"/>
      <c r="CG76" s="946"/>
      <c r="CH76" s="947"/>
      <c r="CI76" s="948"/>
      <c r="CJ76" s="948"/>
      <c r="CK76" s="948"/>
      <c r="CL76" s="949"/>
      <c r="CM76" s="947"/>
      <c r="CN76" s="948"/>
      <c r="CO76" s="948"/>
      <c r="CP76" s="948"/>
      <c r="CQ76" s="949"/>
      <c r="CR76" s="947"/>
      <c r="CS76" s="948"/>
      <c r="CT76" s="948"/>
      <c r="CU76" s="948"/>
      <c r="CV76" s="949"/>
      <c r="CW76" s="947"/>
      <c r="CX76" s="948"/>
      <c r="CY76" s="948"/>
      <c r="CZ76" s="948"/>
      <c r="DA76" s="949"/>
      <c r="DB76" s="947"/>
      <c r="DC76" s="948"/>
      <c r="DD76" s="948"/>
      <c r="DE76" s="948"/>
      <c r="DF76" s="949"/>
      <c r="DG76" s="947"/>
      <c r="DH76" s="948"/>
      <c r="DI76" s="948"/>
      <c r="DJ76" s="948"/>
      <c r="DK76" s="949"/>
      <c r="DL76" s="947"/>
      <c r="DM76" s="948"/>
      <c r="DN76" s="948"/>
      <c r="DO76" s="948"/>
      <c r="DP76" s="949"/>
      <c r="DQ76" s="947"/>
      <c r="DR76" s="948"/>
      <c r="DS76" s="948"/>
      <c r="DT76" s="948"/>
      <c r="DU76" s="949"/>
      <c r="DV76" s="941"/>
      <c r="DW76" s="942"/>
      <c r="DX76" s="942"/>
      <c r="DY76" s="942"/>
      <c r="DZ76" s="943"/>
      <c r="EA76" s="248"/>
    </row>
    <row r="77" spans="1:131" s="249" customFormat="1" ht="26.25" customHeight="1" x14ac:dyDescent="0.15">
      <c r="A77" s="263">
        <v>10</v>
      </c>
      <c r="B77" s="808"/>
      <c r="C77" s="809"/>
      <c r="D77" s="809"/>
      <c r="E77" s="809"/>
      <c r="F77" s="809"/>
      <c r="G77" s="809"/>
      <c r="H77" s="809"/>
      <c r="I77" s="809"/>
      <c r="J77" s="809"/>
      <c r="K77" s="809"/>
      <c r="L77" s="809"/>
      <c r="M77" s="809"/>
      <c r="N77" s="809"/>
      <c r="O77" s="809"/>
      <c r="P77" s="810"/>
      <c r="Q77" s="962"/>
      <c r="R77" s="963"/>
      <c r="S77" s="963"/>
      <c r="T77" s="963"/>
      <c r="U77" s="919"/>
      <c r="V77" s="964"/>
      <c r="W77" s="963"/>
      <c r="X77" s="963"/>
      <c r="Y77" s="963"/>
      <c r="Z77" s="919"/>
      <c r="AA77" s="964"/>
      <c r="AB77" s="963"/>
      <c r="AC77" s="963"/>
      <c r="AD77" s="963"/>
      <c r="AE77" s="919"/>
      <c r="AF77" s="964"/>
      <c r="AG77" s="963"/>
      <c r="AH77" s="963"/>
      <c r="AI77" s="963"/>
      <c r="AJ77" s="919"/>
      <c r="AK77" s="964"/>
      <c r="AL77" s="963"/>
      <c r="AM77" s="963"/>
      <c r="AN77" s="963"/>
      <c r="AO77" s="919"/>
      <c r="AP77" s="964"/>
      <c r="AQ77" s="963"/>
      <c r="AR77" s="963"/>
      <c r="AS77" s="963"/>
      <c r="AT77" s="919"/>
      <c r="AU77" s="964"/>
      <c r="AV77" s="963"/>
      <c r="AW77" s="963"/>
      <c r="AX77" s="963"/>
      <c r="AY77" s="919"/>
      <c r="AZ77" s="957"/>
      <c r="BA77" s="957"/>
      <c r="BB77" s="957"/>
      <c r="BC77" s="957"/>
      <c r="BD77" s="958"/>
      <c r="BE77" s="267"/>
      <c r="BF77" s="267"/>
      <c r="BG77" s="267"/>
      <c r="BH77" s="267"/>
      <c r="BI77" s="267"/>
      <c r="BJ77" s="267"/>
      <c r="BK77" s="267"/>
      <c r="BL77" s="267"/>
      <c r="BM77" s="267"/>
      <c r="BN77" s="267"/>
      <c r="BO77" s="267"/>
      <c r="BP77" s="267"/>
      <c r="BQ77" s="264">
        <v>71</v>
      </c>
      <c r="BR77" s="269"/>
      <c r="BS77" s="944"/>
      <c r="BT77" s="945"/>
      <c r="BU77" s="945"/>
      <c r="BV77" s="945"/>
      <c r="BW77" s="945"/>
      <c r="BX77" s="945"/>
      <c r="BY77" s="945"/>
      <c r="BZ77" s="945"/>
      <c r="CA77" s="945"/>
      <c r="CB77" s="945"/>
      <c r="CC77" s="945"/>
      <c r="CD77" s="945"/>
      <c r="CE77" s="945"/>
      <c r="CF77" s="945"/>
      <c r="CG77" s="946"/>
      <c r="CH77" s="947"/>
      <c r="CI77" s="948"/>
      <c r="CJ77" s="948"/>
      <c r="CK77" s="948"/>
      <c r="CL77" s="949"/>
      <c r="CM77" s="947"/>
      <c r="CN77" s="948"/>
      <c r="CO77" s="948"/>
      <c r="CP77" s="948"/>
      <c r="CQ77" s="949"/>
      <c r="CR77" s="947"/>
      <c r="CS77" s="948"/>
      <c r="CT77" s="948"/>
      <c r="CU77" s="948"/>
      <c r="CV77" s="949"/>
      <c r="CW77" s="947"/>
      <c r="CX77" s="948"/>
      <c r="CY77" s="948"/>
      <c r="CZ77" s="948"/>
      <c r="DA77" s="949"/>
      <c r="DB77" s="947"/>
      <c r="DC77" s="948"/>
      <c r="DD77" s="948"/>
      <c r="DE77" s="948"/>
      <c r="DF77" s="949"/>
      <c r="DG77" s="947"/>
      <c r="DH77" s="948"/>
      <c r="DI77" s="948"/>
      <c r="DJ77" s="948"/>
      <c r="DK77" s="949"/>
      <c r="DL77" s="947"/>
      <c r="DM77" s="948"/>
      <c r="DN77" s="948"/>
      <c r="DO77" s="948"/>
      <c r="DP77" s="949"/>
      <c r="DQ77" s="947"/>
      <c r="DR77" s="948"/>
      <c r="DS77" s="948"/>
      <c r="DT77" s="948"/>
      <c r="DU77" s="949"/>
      <c r="DV77" s="941"/>
      <c r="DW77" s="942"/>
      <c r="DX77" s="942"/>
      <c r="DY77" s="942"/>
      <c r="DZ77" s="943"/>
      <c r="EA77" s="248"/>
    </row>
    <row r="78" spans="1:131" s="249" customFormat="1" ht="26.25" customHeight="1" x14ac:dyDescent="0.15">
      <c r="A78" s="263">
        <v>11</v>
      </c>
      <c r="B78" s="808"/>
      <c r="C78" s="809"/>
      <c r="D78" s="809"/>
      <c r="E78" s="809"/>
      <c r="F78" s="809"/>
      <c r="G78" s="809"/>
      <c r="H78" s="809"/>
      <c r="I78" s="809"/>
      <c r="J78" s="809"/>
      <c r="K78" s="809"/>
      <c r="L78" s="809"/>
      <c r="M78" s="809"/>
      <c r="N78" s="809"/>
      <c r="O78" s="809"/>
      <c r="P78" s="810"/>
      <c r="Q78" s="961"/>
      <c r="R78" s="920"/>
      <c r="S78" s="920"/>
      <c r="T78" s="920"/>
      <c r="U78" s="920"/>
      <c r="V78" s="920"/>
      <c r="W78" s="920"/>
      <c r="X78" s="920"/>
      <c r="Y78" s="920"/>
      <c r="Z78" s="920"/>
      <c r="AA78" s="920"/>
      <c r="AB78" s="920"/>
      <c r="AC78" s="920"/>
      <c r="AD78" s="920"/>
      <c r="AE78" s="920"/>
      <c r="AF78" s="920"/>
      <c r="AG78" s="920"/>
      <c r="AH78" s="920"/>
      <c r="AI78" s="920"/>
      <c r="AJ78" s="920"/>
      <c r="AK78" s="920"/>
      <c r="AL78" s="920"/>
      <c r="AM78" s="920"/>
      <c r="AN78" s="920"/>
      <c r="AO78" s="920"/>
      <c r="AP78" s="920"/>
      <c r="AQ78" s="920"/>
      <c r="AR78" s="920"/>
      <c r="AS78" s="920"/>
      <c r="AT78" s="920"/>
      <c r="AU78" s="920"/>
      <c r="AV78" s="920"/>
      <c r="AW78" s="920"/>
      <c r="AX78" s="920"/>
      <c r="AY78" s="920"/>
      <c r="AZ78" s="957"/>
      <c r="BA78" s="957"/>
      <c r="BB78" s="957"/>
      <c r="BC78" s="957"/>
      <c r="BD78" s="958"/>
      <c r="BE78" s="267"/>
      <c r="BF78" s="267"/>
      <c r="BG78" s="267"/>
      <c r="BH78" s="267"/>
      <c r="BI78" s="267"/>
      <c r="BJ78" s="270"/>
      <c r="BK78" s="270"/>
      <c r="BL78" s="270"/>
      <c r="BM78" s="270"/>
      <c r="BN78" s="270"/>
      <c r="BO78" s="267"/>
      <c r="BP78" s="267"/>
      <c r="BQ78" s="264">
        <v>72</v>
      </c>
      <c r="BR78" s="269"/>
      <c r="BS78" s="944"/>
      <c r="BT78" s="945"/>
      <c r="BU78" s="945"/>
      <c r="BV78" s="945"/>
      <c r="BW78" s="945"/>
      <c r="BX78" s="945"/>
      <c r="BY78" s="945"/>
      <c r="BZ78" s="945"/>
      <c r="CA78" s="945"/>
      <c r="CB78" s="945"/>
      <c r="CC78" s="945"/>
      <c r="CD78" s="945"/>
      <c r="CE78" s="945"/>
      <c r="CF78" s="945"/>
      <c r="CG78" s="946"/>
      <c r="CH78" s="947"/>
      <c r="CI78" s="948"/>
      <c r="CJ78" s="948"/>
      <c r="CK78" s="948"/>
      <c r="CL78" s="949"/>
      <c r="CM78" s="947"/>
      <c r="CN78" s="948"/>
      <c r="CO78" s="948"/>
      <c r="CP78" s="948"/>
      <c r="CQ78" s="949"/>
      <c r="CR78" s="947"/>
      <c r="CS78" s="948"/>
      <c r="CT78" s="948"/>
      <c r="CU78" s="948"/>
      <c r="CV78" s="949"/>
      <c r="CW78" s="947"/>
      <c r="CX78" s="948"/>
      <c r="CY78" s="948"/>
      <c r="CZ78" s="948"/>
      <c r="DA78" s="949"/>
      <c r="DB78" s="947"/>
      <c r="DC78" s="948"/>
      <c r="DD78" s="948"/>
      <c r="DE78" s="948"/>
      <c r="DF78" s="949"/>
      <c r="DG78" s="947"/>
      <c r="DH78" s="948"/>
      <c r="DI78" s="948"/>
      <c r="DJ78" s="948"/>
      <c r="DK78" s="949"/>
      <c r="DL78" s="947"/>
      <c r="DM78" s="948"/>
      <c r="DN78" s="948"/>
      <c r="DO78" s="948"/>
      <c r="DP78" s="949"/>
      <c r="DQ78" s="947"/>
      <c r="DR78" s="948"/>
      <c r="DS78" s="948"/>
      <c r="DT78" s="948"/>
      <c r="DU78" s="949"/>
      <c r="DV78" s="941"/>
      <c r="DW78" s="942"/>
      <c r="DX78" s="942"/>
      <c r="DY78" s="942"/>
      <c r="DZ78" s="943"/>
      <c r="EA78" s="248"/>
    </row>
    <row r="79" spans="1:131" s="249" customFormat="1" ht="26.25" customHeight="1" x14ac:dyDescent="0.15">
      <c r="A79" s="263">
        <v>12</v>
      </c>
      <c r="B79" s="808"/>
      <c r="C79" s="809"/>
      <c r="D79" s="809"/>
      <c r="E79" s="809"/>
      <c r="F79" s="809"/>
      <c r="G79" s="809"/>
      <c r="H79" s="809"/>
      <c r="I79" s="809"/>
      <c r="J79" s="809"/>
      <c r="K79" s="809"/>
      <c r="L79" s="809"/>
      <c r="M79" s="809"/>
      <c r="N79" s="809"/>
      <c r="O79" s="809"/>
      <c r="P79" s="810"/>
      <c r="Q79" s="961"/>
      <c r="R79" s="920"/>
      <c r="S79" s="920"/>
      <c r="T79" s="920"/>
      <c r="U79" s="920"/>
      <c r="V79" s="920"/>
      <c r="W79" s="920"/>
      <c r="X79" s="920"/>
      <c r="Y79" s="920"/>
      <c r="Z79" s="920"/>
      <c r="AA79" s="920"/>
      <c r="AB79" s="920"/>
      <c r="AC79" s="920"/>
      <c r="AD79" s="920"/>
      <c r="AE79" s="920"/>
      <c r="AF79" s="920"/>
      <c r="AG79" s="920"/>
      <c r="AH79" s="920"/>
      <c r="AI79" s="920"/>
      <c r="AJ79" s="920"/>
      <c r="AK79" s="920"/>
      <c r="AL79" s="920"/>
      <c r="AM79" s="920"/>
      <c r="AN79" s="920"/>
      <c r="AO79" s="920"/>
      <c r="AP79" s="920"/>
      <c r="AQ79" s="920"/>
      <c r="AR79" s="920"/>
      <c r="AS79" s="920"/>
      <c r="AT79" s="920"/>
      <c r="AU79" s="920"/>
      <c r="AV79" s="920"/>
      <c r="AW79" s="920"/>
      <c r="AX79" s="920"/>
      <c r="AY79" s="920"/>
      <c r="AZ79" s="957"/>
      <c r="BA79" s="957"/>
      <c r="BB79" s="957"/>
      <c r="BC79" s="957"/>
      <c r="BD79" s="958"/>
      <c r="BE79" s="267"/>
      <c r="BF79" s="267"/>
      <c r="BG79" s="267"/>
      <c r="BH79" s="267"/>
      <c r="BI79" s="267"/>
      <c r="BJ79" s="270"/>
      <c r="BK79" s="270"/>
      <c r="BL79" s="270"/>
      <c r="BM79" s="270"/>
      <c r="BN79" s="270"/>
      <c r="BO79" s="267"/>
      <c r="BP79" s="267"/>
      <c r="BQ79" s="264">
        <v>73</v>
      </c>
      <c r="BR79" s="269"/>
      <c r="BS79" s="944"/>
      <c r="BT79" s="945"/>
      <c r="BU79" s="945"/>
      <c r="BV79" s="945"/>
      <c r="BW79" s="945"/>
      <c r="BX79" s="945"/>
      <c r="BY79" s="945"/>
      <c r="BZ79" s="945"/>
      <c r="CA79" s="945"/>
      <c r="CB79" s="945"/>
      <c r="CC79" s="945"/>
      <c r="CD79" s="945"/>
      <c r="CE79" s="945"/>
      <c r="CF79" s="945"/>
      <c r="CG79" s="946"/>
      <c r="CH79" s="947"/>
      <c r="CI79" s="948"/>
      <c r="CJ79" s="948"/>
      <c r="CK79" s="948"/>
      <c r="CL79" s="949"/>
      <c r="CM79" s="947"/>
      <c r="CN79" s="948"/>
      <c r="CO79" s="948"/>
      <c r="CP79" s="948"/>
      <c r="CQ79" s="949"/>
      <c r="CR79" s="947"/>
      <c r="CS79" s="948"/>
      <c r="CT79" s="948"/>
      <c r="CU79" s="948"/>
      <c r="CV79" s="949"/>
      <c r="CW79" s="947"/>
      <c r="CX79" s="948"/>
      <c r="CY79" s="948"/>
      <c r="CZ79" s="948"/>
      <c r="DA79" s="949"/>
      <c r="DB79" s="947"/>
      <c r="DC79" s="948"/>
      <c r="DD79" s="948"/>
      <c r="DE79" s="948"/>
      <c r="DF79" s="949"/>
      <c r="DG79" s="947"/>
      <c r="DH79" s="948"/>
      <c r="DI79" s="948"/>
      <c r="DJ79" s="948"/>
      <c r="DK79" s="949"/>
      <c r="DL79" s="947"/>
      <c r="DM79" s="948"/>
      <c r="DN79" s="948"/>
      <c r="DO79" s="948"/>
      <c r="DP79" s="949"/>
      <c r="DQ79" s="947"/>
      <c r="DR79" s="948"/>
      <c r="DS79" s="948"/>
      <c r="DT79" s="948"/>
      <c r="DU79" s="949"/>
      <c r="DV79" s="941"/>
      <c r="DW79" s="942"/>
      <c r="DX79" s="942"/>
      <c r="DY79" s="942"/>
      <c r="DZ79" s="943"/>
      <c r="EA79" s="248"/>
    </row>
    <row r="80" spans="1:131" s="249" customFormat="1" ht="26.25" customHeight="1" x14ac:dyDescent="0.15">
      <c r="A80" s="263">
        <v>13</v>
      </c>
      <c r="B80" s="808"/>
      <c r="C80" s="809"/>
      <c r="D80" s="809"/>
      <c r="E80" s="809"/>
      <c r="F80" s="809"/>
      <c r="G80" s="809"/>
      <c r="H80" s="809"/>
      <c r="I80" s="809"/>
      <c r="J80" s="809"/>
      <c r="K80" s="809"/>
      <c r="L80" s="809"/>
      <c r="M80" s="809"/>
      <c r="N80" s="809"/>
      <c r="O80" s="809"/>
      <c r="P80" s="810"/>
      <c r="Q80" s="961"/>
      <c r="R80" s="920"/>
      <c r="S80" s="920"/>
      <c r="T80" s="920"/>
      <c r="U80" s="920"/>
      <c r="V80" s="920"/>
      <c r="W80" s="920"/>
      <c r="X80" s="920"/>
      <c r="Y80" s="920"/>
      <c r="Z80" s="920"/>
      <c r="AA80" s="920"/>
      <c r="AB80" s="920"/>
      <c r="AC80" s="920"/>
      <c r="AD80" s="920"/>
      <c r="AE80" s="920"/>
      <c r="AF80" s="920"/>
      <c r="AG80" s="920"/>
      <c r="AH80" s="920"/>
      <c r="AI80" s="920"/>
      <c r="AJ80" s="920"/>
      <c r="AK80" s="920"/>
      <c r="AL80" s="920"/>
      <c r="AM80" s="920"/>
      <c r="AN80" s="920"/>
      <c r="AO80" s="920"/>
      <c r="AP80" s="920"/>
      <c r="AQ80" s="920"/>
      <c r="AR80" s="920"/>
      <c r="AS80" s="920"/>
      <c r="AT80" s="920"/>
      <c r="AU80" s="920"/>
      <c r="AV80" s="920"/>
      <c r="AW80" s="920"/>
      <c r="AX80" s="920"/>
      <c r="AY80" s="920"/>
      <c r="AZ80" s="957"/>
      <c r="BA80" s="957"/>
      <c r="BB80" s="957"/>
      <c r="BC80" s="957"/>
      <c r="BD80" s="958"/>
      <c r="BE80" s="267"/>
      <c r="BF80" s="267"/>
      <c r="BG80" s="267"/>
      <c r="BH80" s="267"/>
      <c r="BI80" s="267"/>
      <c r="BJ80" s="267"/>
      <c r="BK80" s="267"/>
      <c r="BL80" s="267"/>
      <c r="BM80" s="267"/>
      <c r="BN80" s="267"/>
      <c r="BO80" s="267"/>
      <c r="BP80" s="267"/>
      <c r="BQ80" s="264">
        <v>74</v>
      </c>
      <c r="BR80" s="269"/>
      <c r="BS80" s="944"/>
      <c r="BT80" s="945"/>
      <c r="BU80" s="945"/>
      <c r="BV80" s="945"/>
      <c r="BW80" s="945"/>
      <c r="BX80" s="945"/>
      <c r="BY80" s="945"/>
      <c r="BZ80" s="945"/>
      <c r="CA80" s="945"/>
      <c r="CB80" s="945"/>
      <c r="CC80" s="945"/>
      <c r="CD80" s="945"/>
      <c r="CE80" s="945"/>
      <c r="CF80" s="945"/>
      <c r="CG80" s="946"/>
      <c r="CH80" s="947"/>
      <c r="CI80" s="948"/>
      <c r="CJ80" s="948"/>
      <c r="CK80" s="948"/>
      <c r="CL80" s="949"/>
      <c r="CM80" s="947"/>
      <c r="CN80" s="948"/>
      <c r="CO80" s="948"/>
      <c r="CP80" s="948"/>
      <c r="CQ80" s="949"/>
      <c r="CR80" s="947"/>
      <c r="CS80" s="948"/>
      <c r="CT80" s="948"/>
      <c r="CU80" s="948"/>
      <c r="CV80" s="949"/>
      <c r="CW80" s="947"/>
      <c r="CX80" s="948"/>
      <c r="CY80" s="948"/>
      <c r="CZ80" s="948"/>
      <c r="DA80" s="949"/>
      <c r="DB80" s="947"/>
      <c r="DC80" s="948"/>
      <c r="DD80" s="948"/>
      <c r="DE80" s="948"/>
      <c r="DF80" s="949"/>
      <c r="DG80" s="947"/>
      <c r="DH80" s="948"/>
      <c r="DI80" s="948"/>
      <c r="DJ80" s="948"/>
      <c r="DK80" s="949"/>
      <c r="DL80" s="947"/>
      <c r="DM80" s="948"/>
      <c r="DN80" s="948"/>
      <c r="DO80" s="948"/>
      <c r="DP80" s="949"/>
      <c r="DQ80" s="947"/>
      <c r="DR80" s="948"/>
      <c r="DS80" s="948"/>
      <c r="DT80" s="948"/>
      <c r="DU80" s="949"/>
      <c r="DV80" s="941"/>
      <c r="DW80" s="942"/>
      <c r="DX80" s="942"/>
      <c r="DY80" s="942"/>
      <c r="DZ80" s="943"/>
      <c r="EA80" s="248"/>
    </row>
    <row r="81" spans="1:131" s="249" customFormat="1" ht="26.25" customHeight="1" x14ac:dyDescent="0.15">
      <c r="A81" s="263">
        <v>14</v>
      </c>
      <c r="B81" s="808"/>
      <c r="C81" s="809"/>
      <c r="D81" s="809"/>
      <c r="E81" s="809"/>
      <c r="F81" s="809"/>
      <c r="G81" s="809"/>
      <c r="H81" s="809"/>
      <c r="I81" s="809"/>
      <c r="J81" s="809"/>
      <c r="K81" s="809"/>
      <c r="L81" s="809"/>
      <c r="M81" s="809"/>
      <c r="N81" s="809"/>
      <c r="O81" s="809"/>
      <c r="P81" s="810"/>
      <c r="Q81" s="961"/>
      <c r="R81" s="920"/>
      <c r="S81" s="920"/>
      <c r="T81" s="920"/>
      <c r="U81" s="920"/>
      <c r="V81" s="920"/>
      <c r="W81" s="920"/>
      <c r="X81" s="920"/>
      <c r="Y81" s="920"/>
      <c r="Z81" s="920"/>
      <c r="AA81" s="920"/>
      <c r="AB81" s="920"/>
      <c r="AC81" s="920"/>
      <c r="AD81" s="920"/>
      <c r="AE81" s="920"/>
      <c r="AF81" s="920"/>
      <c r="AG81" s="920"/>
      <c r="AH81" s="920"/>
      <c r="AI81" s="920"/>
      <c r="AJ81" s="920"/>
      <c r="AK81" s="920"/>
      <c r="AL81" s="920"/>
      <c r="AM81" s="920"/>
      <c r="AN81" s="920"/>
      <c r="AO81" s="920"/>
      <c r="AP81" s="920"/>
      <c r="AQ81" s="920"/>
      <c r="AR81" s="920"/>
      <c r="AS81" s="920"/>
      <c r="AT81" s="920"/>
      <c r="AU81" s="920"/>
      <c r="AV81" s="920"/>
      <c r="AW81" s="920"/>
      <c r="AX81" s="920"/>
      <c r="AY81" s="920"/>
      <c r="AZ81" s="957"/>
      <c r="BA81" s="957"/>
      <c r="BB81" s="957"/>
      <c r="BC81" s="957"/>
      <c r="BD81" s="958"/>
      <c r="BE81" s="267"/>
      <c r="BF81" s="267"/>
      <c r="BG81" s="267"/>
      <c r="BH81" s="267"/>
      <c r="BI81" s="267"/>
      <c r="BJ81" s="267"/>
      <c r="BK81" s="267"/>
      <c r="BL81" s="267"/>
      <c r="BM81" s="267"/>
      <c r="BN81" s="267"/>
      <c r="BO81" s="267"/>
      <c r="BP81" s="267"/>
      <c r="BQ81" s="264">
        <v>75</v>
      </c>
      <c r="BR81" s="269"/>
      <c r="BS81" s="944"/>
      <c r="BT81" s="945"/>
      <c r="BU81" s="945"/>
      <c r="BV81" s="945"/>
      <c r="BW81" s="945"/>
      <c r="BX81" s="945"/>
      <c r="BY81" s="945"/>
      <c r="BZ81" s="945"/>
      <c r="CA81" s="945"/>
      <c r="CB81" s="945"/>
      <c r="CC81" s="945"/>
      <c r="CD81" s="945"/>
      <c r="CE81" s="945"/>
      <c r="CF81" s="945"/>
      <c r="CG81" s="946"/>
      <c r="CH81" s="947"/>
      <c r="CI81" s="948"/>
      <c r="CJ81" s="948"/>
      <c r="CK81" s="948"/>
      <c r="CL81" s="949"/>
      <c r="CM81" s="947"/>
      <c r="CN81" s="948"/>
      <c r="CO81" s="948"/>
      <c r="CP81" s="948"/>
      <c r="CQ81" s="949"/>
      <c r="CR81" s="947"/>
      <c r="CS81" s="948"/>
      <c r="CT81" s="948"/>
      <c r="CU81" s="948"/>
      <c r="CV81" s="949"/>
      <c r="CW81" s="947"/>
      <c r="CX81" s="948"/>
      <c r="CY81" s="948"/>
      <c r="CZ81" s="948"/>
      <c r="DA81" s="949"/>
      <c r="DB81" s="947"/>
      <c r="DC81" s="948"/>
      <c r="DD81" s="948"/>
      <c r="DE81" s="948"/>
      <c r="DF81" s="949"/>
      <c r="DG81" s="947"/>
      <c r="DH81" s="948"/>
      <c r="DI81" s="948"/>
      <c r="DJ81" s="948"/>
      <c r="DK81" s="949"/>
      <c r="DL81" s="947"/>
      <c r="DM81" s="948"/>
      <c r="DN81" s="948"/>
      <c r="DO81" s="948"/>
      <c r="DP81" s="949"/>
      <c r="DQ81" s="947"/>
      <c r="DR81" s="948"/>
      <c r="DS81" s="948"/>
      <c r="DT81" s="948"/>
      <c r="DU81" s="949"/>
      <c r="DV81" s="941"/>
      <c r="DW81" s="942"/>
      <c r="DX81" s="942"/>
      <c r="DY81" s="942"/>
      <c r="DZ81" s="943"/>
      <c r="EA81" s="248"/>
    </row>
    <row r="82" spans="1:131" s="249" customFormat="1" ht="26.25" customHeight="1" x14ac:dyDescent="0.15">
      <c r="A82" s="263">
        <v>15</v>
      </c>
      <c r="B82" s="808"/>
      <c r="C82" s="809"/>
      <c r="D82" s="809"/>
      <c r="E82" s="809"/>
      <c r="F82" s="809"/>
      <c r="G82" s="809"/>
      <c r="H82" s="809"/>
      <c r="I82" s="809"/>
      <c r="J82" s="809"/>
      <c r="K82" s="809"/>
      <c r="L82" s="809"/>
      <c r="M82" s="809"/>
      <c r="N82" s="809"/>
      <c r="O82" s="809"/>
      <c r="P82" s="810"/>
      <c r="Q82" s="961"/>
      <c r="R82" s="920"/>
      <c r="S82" s="920"/>
      <c r="T82" s="920"/>
      <c r="U82" s="920"/>
      <c r="V82" s="920"/>
      <c r="W82" s="920"/>
      <c r="X82" s="920"/>
      <c r="Y82" s="920"/>
      <c r="Z82" s="920"/>
      <c r="AA82" s="920"/>
      <c r="AB82" s="920"/>
      <c r="AC82" s="920"/>
      <c r="AD82" s="920"/>
      <c r="AE82" s="920"/>
      <c r="AF82" s="920"/>
      <c r="AG82" s="920"/>
      <c r="AH82" s="920"/>
      <c r="AI82" s="920"/>
      <c r="AJ82" s="920"/>
      <c r="AK82" s="920"/>
      <c r="AL82" s="920"/>
      <c r="AM82" s="920"/>
      <c r="AN82" s="920"/>
      <c r="AO82" s="920"/>
      <c r="AP82" s="920"/>
      <c r="AQ82" s="920"/>
      <c r="AR82" s="920"/>
      <c r="AS82" s="920"/>
      <c r="AT82" s="920"/>
      <c r="AU82" s="920"/>
      <c r="AV82" s="920"/>
      <c r="AW82" s="920"/>
      <c r="AX82" s="920"/>
      <c r="AY82" s="920"/>
      <c r="AZ82" s="957"/>
      <c r="BA82" s="957"/>
      <c r="BB82" s="957"/>
      <c r="BC82" s="957"/>
      <c r="BD82" s="958"/>
      <c r="BE82" s="267"/>
      <c r="BF82" s="267"/>
      <c r="BG82" s="267"/>
      <c r="BH82" s="267"/>
      <c r="BI82" s="267"/>
      <c r="BJ82" s="267"/>
      <c r="BK82" s="267"/>
      <c r="BL82" s="267"/>
      <c r="BM82" s="267"/>
      <c r="BN82" s="267"/>
      <c r="BO82" s="267"/>
      <c r="BP82" s="267"/>
      <c r="BQ82" s="264">
        <v>76</v>
      </c>
      <c r="BR82" s="269"/>
      <c r="BS82" s="944"/>
      <c r="BT82" s="945"/>
      <c r="BU82" s="945"/>
      <c r="BV82" s="945"/>
      <c r="BW82" s="945"/>
      <c r="BX82" s="945"/>
      <c r="BY82" s="945"/>
      <c r="BZ82" s="945"/>
      <c r="CA82" s="945"/>
      <c r="CB82" s="945"/>
      <c r="CC82" s="945"/>
      <c r="CD82" s="945"/>
      <c r="CE82" s="945"/>
      <c r="CF82" s="945"/>
      <c r="CG82" s="946"/>
      <c r="CH82" s="947"/>
      <c r="CI82" s="948"/>
      <c r="CJ82" s="948"/>
      <c r="CK82" s="948"/>
      <c r="CL82" s="949"/>
      <c r="CM82" s="947"/>
      <c r="CN82" s="948"/>
      <c r="CO82" s="948"/>
      <c r="CP82" s="948"/>
      <c r="CQ82" s="949"/>
      <c r="CR82" s="947"/>
      <c r="CS82" s="948"/>
      <c r="CT82" s="948"/>
      <c r="CU82" s="948"/>
      <c r="CV82" s="949"/>
      <c r="CW82" s="947"/>
      <c r="CX82" s="948"/>
      <c r="CY82" s="948"/>
      <c r="CZ82" s="948"/>
      <c r="DA82" s="949"/>
      <c r="DB82" s="947"/>
      <c r="DC82" s="948"/>
      <c r="DD82" s="948"/>
      <c r="DE82" s="948"/>
      <c r="DF82" s="949"/>
      <c r="DG82" s="947"/>
      <c r="DH82" s="948"/>
      <c r="DI82" s="948"/>
      <c r="DJ82" s="948"/>
      <c r="DK82" s="949"/>
      <c r="DL82" s="947"/>
      <c r="DM82" s="948"/>
      <c r="DN82" s="948"/>
      <c r="DO82" s="948"/>
      <c r="DP82" s="949"/>
      <c r="DQ82" s="947"/>
      <c r="DR82" s="948"/>
      <c r="DS82" s="948"/>
      <c r="DT82" s="948"/>
      <c r="DU82" s="949"/>
      <c r="DV82" s="941"/>
      <c r="DW82" s="942"/>
      <c r="DX82" s="942"/>
      <c r="DY82" s="942"/>
      <c r="DZ82" s="943"/>
      <c r="EA82" s="248"/>
    </row>
    <row r="83" spans="1:131" s="249" customFormat="1" ht="26.25" customHeight="1" x14ac:dyDescent="0.15">
      <c r="A83" s="263">
        <v>16</v>
      </c>
      <c r="B83" s="808"/>
      <c r="C83" s="809"/>
      <c r="D83" s="809"/>
      <c r="E83" s="809"/>
      <c r="F83" s="809"/>
      <c r="G83" s="809"/>
      <c r="H83" s="809"/>
      <c r="I83" s="809"/>
      <c r="J83" s="809"/>
      <c r="K83" s="809"/>
      <c r="L83" s="809"/>
      <c r="M83" s="809"/>
      <c r="N83" s="809"/>
      <c r="O83" s="809"/>
      <c r="P83" s="810"/>
      <c r="Q83" s="961"/>
      <c r="R83" s="920"/>
      <c r="S83" s="920"/>
      <c r="T83" s="920"/>
      <c r="U83" s="920"/>
      <c r="V83" s="920"/>
      <c r="W83" s="920"/>
      <c r="X83" s="920"/>
      <c r="Y83" s="920"/>
      <c r="Z83" s="920"/>
      <c r="AA83" s="920"/>
      <c r="AB83" s="920"/>
      <c r="AC83" s="920"/>
      <c r="AD83" s="920"/>
      <c r="AE83" s="920"/>
      <c r="AF83" s="920"/>
      <c r="AG83" s="920"/>
      <c r="AH83" s="920"/>
      <c r="AI83" s="920"/>
      <c r="AJ83" s="920"/>
      <c r="AK83" s="920"/>
      <c r="AL83" s="920"/>
      <c r="AM83" s="920"/>
      <c r="AN83" s="920"/>
      <c r="AO83" s="920"/>
      <c r="AP83" s="920"/>
      <c r="AQ83" s="920"/>
      <c r="AR83" s="920"/>
      <c r="AS83" s="920"/>
      <c r="AT83" s="920"/>
      <c r="AU83" s="920"/>
      <c r="AV83" s="920"/>
      <c r="AW83" s="920"/>
      <c r="AX83" s="920"/>
      <c r="AY83" s="920"/>
      <c r="AZ83" s="957"/>
      <c r="BA83" s="957"/>
      <c r="BB83" s="957"/>
      <c r="BC83" s="957"/>
      <c r="BD83" s="958"/>
      <c r="BE83" s="267"/>
      <c r="BF83" s="267"/>
      <c r="BG83" s="267"/>
      <c r="BH83" s="267"/>
      <c r="BI83" s="267"/>
      <c r="BJ83" s="267"/>
      <c r="BK83" s="267"/>
      <c r="BL83" s="267"/>
      <c r="BM83" s="267"/>
      <c r="BN83" s="267"/>
      <c r="BO83" s="267"/>
      <c r="BP83" s="267"/>
      <c r="BQ83" s="264">
        <v>77</v>
      </c>
      <c r="BR83" s="269"/>
      <c r="BS83" s="944"/>
      <c r="BT83" s="945"/>
      <c r="BU83" s="945"/>
      <c r="BV83" s="945"/>
      <c r="BW83" s="945"/>
      <c r="BX83" s="945"/>
      <c r="BY83" s="945"/>
      <c r="BZ83" s="945"/>
      <c r="CA83" s="945"/>
      <c r="CB83" s="945"/>
      <c r="CC83" s="945"/>
      <c r="CD83" s="945"/>
      <c r="CE83" s="945"/>
      <c r="CF83" s="945"/>
      <c r="CG83" s="946"/>
      <c r="CH83" s="947"/>
      <c r="CI83" s="948"/>
      <c r="CJ83" s="948"/>
      <c r="CK83" s="948"/>
      <c r="CL83" s="949"/>
      <c r="CM83" s="947"/>
      <c r="CN83" s="948"/>
      <c r="CO83" s="948"/>
      <c r="CP83" s="948"/>
      <c r="CQ83" s="949"/>
      <c r="CR83" s="947"/>
      <c r="CS83" s="948"/>
      <c r="CT83" s="948"/>
      <c r="CU83" s="948"/>
      <c r="CV83" s="949"/>
      <c r="CW83" s="947"/>
      <c r="CX83" s="948"/>
      <c r="CY83" s="948"/>
      <c r="CZ83" s="948"/>
      <c r="DA83" s="949"/>
      <c r="DB83" s="947"/>
      <c r="DC83" s="948"/>
      <c r="DD83" s="948"/>
      <c r="DE83" s="948"/>
      <c r="DF83" s="949"/>
      <c r="DG83" s="947"/>
      <c r="DH83" s="948"/>
      <c r="DI83" s="948"/>
      <c r="DJ83" s="948"/>
      <c r="DK83" s="949"/>
      <c r="DL83" s="947"/>
      <c r="DM83" s="948"/>
      <c r="DN83" s="948"/>
      <c r="DO83" s="948"/>
      <c r="DP83" s="949"/>
      <c r="DQ83" s="947"/>
      <c r="DR83" s="948"/>
      <c r="DS83" s="948"/>
      <c r="DT83" s="948"/>
      <c r="DU83" s="949"/>
      <c r="DV83" s="941"/>
      <c r="DW83" s="942"/>
      <c r="DX83" s="942"/>
      <c r="DY83" s="942"/>
      <c r="DZ83" s="943"/>
      <c r="EA83" s="248"/>
    </row>
    <row r="84" spans="1:131" s="249" customFormat="1" ht="26.25" customHeight="1" x14ac:dyDescent="0.15">
      <c r="A84" s="263">
        <v>17</v>
      </c>
      <c r="B84" s="808"/>
      <c r="C84" s="809"/>
      <c r="D84" s="809"/>
      <c r="E84" s="809"/>
      <c r="F84" s="809"/>
      <c r="G84" s="809"/>
      <c r="H84" s="809"/>
      <c r="I84" s="809"/>
      <c r="J84" s="809"/>
      <c r="K84" s="809"/>
      <c r="L84" s="809"/>
      <c r="M84" s="809"/>
      <c r="N84" s="809"/>
      <c r="O84" s="809"/>
      <c r="P84" s="810"/>
      <c r="Q84" s="961"/>
      <c r="R84" s="920"/>
      <c r="S84" s="920"/>
      <c r="T84" s="920"/>
      <c r="U84" s="920"/>
      <c r="V84" s="920"/>
      <c r="W84" s="920"/>
      <c r="X84" s="920"/>
      <c r="Y84" s="920"/>
      <c r="Z84" s="920"/>
      <c r="AA84" s="920"/>
      <c r="AB84" s="920"/>
      <c r="AC84" s="920"/>
      <c r="AD84" s="920"/>
      <c r="AE84" s="920"/>
      <c r="AF84" s="920"/>
      <c r="AG84" s="920"/>
      <c r="AH84" s="920"/>
      <c r="AI84" s="920"/>
      <c r="AJ84" s="920"/>
      <c r="AK84" s="920"/>
      <c r="AL84" s="920"/>
      <c r="AM84" s="920"/>
      <c r="AN84" s="920"/>
      <c r="AO84" s="920"/>
      <c r="AP84" s="920"/>
      <c r="AQ84" s="920"/>
      <c r="AR84" s="920"/>
      <c r="AS84" s="920"/>
      <c r="AT84" s="920"/>
      <c r="AU84" s="920"/>
      <c r="AV84" s="920"/>
      <c r="AW84" s="920"/>
      <c r="AX84" s="920"/>
      <c r="AY84" s="920"/>
      <c r="AZ84" s="957"/>
      <c r="BA84" s="957"/>
      <c r="BB84" s="957"/>
      <c r="BC84" s="957"/>
      <c r="BD84" s="958"/>
      <c r="BE84" s="267"/>
      <c r="BF84" s="267"/>
      <c r="BG84" s="267"/>
      <c r="BH84" s="267"/>
      <c r="BI84" s="267"/>
      <c r="BJ84" s="267"/>
      <c r="BK84" s="267"/>
      <c r="BL84" s="267"/>
      <c r="BM84" s="267"/>
      <c r="BN84" s="267"/>
      <c r="BO84" s="267"/>
      <c r="BP84" s="267"/>
      <c r="BQ84" s="264">
        <v>78</v>
      </c>
      <c r="BR84" s="269"/>
      <c r="BS84" s="944"/>
      <c r="BT84" s="945"/>
      <c r="BU84" s="945"/>
      <c r="BV84" s="945"/>
      <c r="BW84" s="945"/>
      <c r="BX84" s="945"/>
      <c r="BY84" s="945"/>
      <c r="BZ84" s="945"/>
      <c r="CA84" s="945"/>
      <c r="CB84" s="945"/>
      <c r="CC84" s="945"/>
      <c r="CD84" s="945"/>
      <c r="CE84" s="945"/>
      <c r="CF84" s="945"/>
      <c r="CG84" s="946"/>
      <c r="CH84" s="947"/>
      <c r="CI84" s="948"/>
      <c r="CJ84" s="948"/>
      <c r="CK84" s="948"/>
      <c r="CL84" s="949"/>
      <c r="CM84" s="947"/>
      <c r="CN84" s="948"/>
      <c r="CO84" s="948"/>
      <c r="CP84" s="948"/>
      <c r="CQ84" s="949"/>
      <c r="CR84" s="947"/>
      <c r="CS84" s="948"/>
      <c r="CT84" s="948"/>
      <c r="CU84" s="948"/>
      <c r="CV84" s="949"/>
      <c r="CW84" s="947"/>
      <c r="CX84" s="948"/>
      <c r="CY84" s="948"/>
      <c r="CZ84" s="948"/>
      <c r="DA84" s="949"/>
      <c r="DB84" s="947"/>
      <c r="DC84" s="948"/>
      <c r="DD84" s="948"/>
      <c r="DE84" s="948"/>
      <c r="DF84" s="949"/>
      <c r="DG84" s="947"/>
      <c r="DH84" s="948"/>
      <c r="DI84" s="948"/>
      <c r="DJ84" s="948"/>
      <c r="DK84" s="949"/>
      <c r="DL84" s="947"/>
      <c r="DM84" s="948"/>
      <c r="DN84" s="948"/>
      <c r="DO84" s="948"/>
      <c r="DP84" s="949"/>
      <c r="DQ84" s="947"/>
      <c r="DR84" s="948"/>
      <c r="DS84" s="948"/>
      <c r="DT84" s="948"/>
      <c r="DU84" s="949"/>
      <c r="DV84" s="941"/>
      <c r="DW84" s="942"/>
      <c r="DX84" s="942"/>
      <c r="DY84" s="942"/>
      <c r="DZ84" s="943"/>
      <c r="EA84" s="248"/>
    </row>
    <row r="85" spans="1:131" s="249" customFormat="1" ht="26.25" customHeight="1" x14ac:dyDescent="0.15">
      <c r="A85" s="263">
        <v>18</v>
      </c>
      <c r="B85" s="808"/>
      <c r="C85" s="809"/>
      <c r="D85" s="809"/>
      <c r="E85" s="809"/>
      <c r="F85" s="809"/>
      <c r="G85" s="809"/>
      <c r="H85" s="809"/>
      <c r="I85" s="809"/>
      <c r="J85" s="809"/>
      <c r="K85" s="809"/>
      <c r="L85" s="809"/>
      <c r="M85" s="809"/>
      <c r="N85" s="809"/>
      <c r="O85" s="809"/>
      <c r="P85" s="810"/>
      <c r="Q85" s="961"/>
      <c r="R85" s="920"/>
      <c r="S85" s="920"/>
      <c r="T85" s="920"/>
      <c r="U85" s="920"/>
      <c r="V85" s="920"/>
      <c r="W85" s="920"/>
      <c r="X85" s="920"/>
      <c r="Y85" s="920"/>
      <c r="Z85" s="920"/>
      <c r="AA85" s="920"/>
      <c r="AB85" s="920"/>
      <c r="AC85" s="920"/>
      <c r="AD85" s="920"/>
      <c r="AE85" s="920"/>
      <c r="AF85" s="920"/>
      <c r="AG85" s="920"/>
      <c r="AH85" s="920"/>
      <c r="AI85" s="920"/>
      <c r="AJ85" s="920"/>
      <c r="AK85" s="920"/>
      <c r="AL85" s="920"/>
      <c r="AM85" s="920"/>
      <c r="AN85" s="920"/>
      <c r="AO85" s="920"/>
      <c r="AP85" s="920"/>
      <c r="AQ85" s="920"/>
      <c r="AR85" s="920"/>
      <c r="AS85" s="920"/>
      <c r="AT85" s="920"/>
      <c r="AU85" s="920"/>
      <c r="AV85" s="920"/>
      <c r="AW85" s="920"/>
      <c r="AX85" s="920"/>
      <c r="AY85" s="920"/>
      <c r="AZ85" s="957"/>
      <c r="BA85" s="957"/>
      <c r="BB85" s="957"/>
      <c r="BC85" s="957"/>
      <c r="BD85" s="958"/>
      <c r="BE85" s="267"/>
      <c r="BF85" s="267"/>
      <c r="BG85" s="267"/>
      <c r="BH85" s="267"/>
      <c r="BI85" s="267"/>
      <c r="BJ85" s="267"/>
      <c r="BK85" s="267"/>
      <c r="BL85" s="267"/>
      <c r="BM85" s="267"/>
      <c r="BN85" s="267"/>
      <c r="BO85" s="267"/>
      <c r="BP85" s="267"/>
      <c r="BQ85" s="264">
        <v>79</v>
      </c>
      <c r="BR85" s="269"/>
      <c r="BS85" s="944"/>
      <c r="BT85" s="945"/>
      <c r="BU85" s="945"/>
      <c r="BV85" s="945"/>
      <c r="BW85" s="945"/>
      <c r="BX85" s="945"/>
      <c r="BY85" s="945"/>
      <c r="BZ85" s="945"/>
      <c r="CA85" s="945"/>
      <c r="CB85" s="945"/>
      <c r="CC85" s="945"/>
      <c r="CD85" s="945"/>
      <c r="CE85" s="945"/>
      <c r="CF85" s="945"/>
      <c r="CG85" s="946"/>
      <c r="CH85" s="947"/>
      <c r="CI85" s="948"/>
      <c r="CJ85" s="948"/>
      <c r="CK85" s="948"/>
      <c r="CL85" s="949"/>
      <c r="CM85" s="947"/>
      <c r="CN85" s="948"/>
      <c r="CO85" s="948"/>
      <c r="CP85" s="948"/>
      <c r="CQ85" s="949"/>
      <c r="CR85" s="947"/>
      <c r="CS85" s="948"/>
      <c r="CT85" s="948"/>
      <c r="CU85" s="948"/>
      <c r="CV85" s="949"/>
      <c r="CW85" s="947"/>
      <c r="CX85" s="948"/>
      <c r="CY85" s="948"/>
      <c r="CZ85" s="948"/>
      <c r="DA85" s="949"/>
      <c r="DB85" s="947"/>
      <c r="DC85" s="948"/>
      <c r="DD85" s="948"/>
      <c r="DE85" s="948"/>
      <c r="DF85" s="949"/>
      <c r="DG85" s="947"/>
      <c r="DH85" s="948"/>
      <c r="DI85" s="948"/>
      <c r="DJ85" s="948"/>
      <c r="DK85" s="949"/>
      <c r="DL85" s="947"/>
      <c r="DM85" s="948"/>
      <c r="DN85" s="948"/>
      <c r="DO85" s="948"/>
      <c r="DP85" s="949"/>
      <c r="DQ85" s="947"/>
      <c r="DR85" s="948"/>
      <c r="DS85" s="948"/>
      <c r="DT85" s="948"/>
      <c r="DU85" s="949"/>
      <c r="DV85" s="941"/>
      <c r="DW85" s="942"/>
      <c r="DX85" s="942"/>
      <c r="DY85" s="942"/>
      <c r="DZ85" s="943"/>
      <c r="EA85" s="248"/>
    </row>
    <row r="86" spans="1:131" s="249" customFormat="1" ht="26.25" customHeight="1" x14ac:dyDescent="0.15">
      <c r="A86" s="263">
        <v>19</v>
      </c>
      <c r="B86" s="808"/>
      <c r="C86" s="809"/>
      <c r="D86" s="809"/>
      <c r="E86" s="809"/>
      <c r="F86" s="809"/>
      <c r="G86" s="809"/>
      <c r="H86" s="809"/>
      <c r="I86" s="809"/>
      <c r="J86" s="809"/>
      <c r="K86" s="809"/>
      <c r="L86" s="809"/>
      <c r="M86" s="809"/>
      <c r="N86" s="809"/>
      <c r="O86" s="809"/>
      <c r="P86" s="810"/>
      <c r="Q86" s="961"/>
      <c r="R86" s="920"/>
      <c r="S86" s="920"/>
      <c r="T86" s="920"/>
      <c r="U86" s="920"/>
      <c r="V86" s="920"/>
      <c r="W86" s="920"/>
      <c r="X86" s="920"/>
      <c r="Y86" s="920"/>
      <c r="Z86" s="920"/>
      <c r="AA86" s="920"/>
      <c r="AB86" s="920"/>
      <c r="AC86" s="920"/>
      <c r="AD86" s="920"/>
      <c r="AE86" s="920"/>
      <c r="AF86" s="920"/>
      <c r="AG86" s="920"/>
      <c r="AH86" s="920"/>
      <c r="AI86" s="920"/>
      <c r="AJ86" s="920"/>
      <c r="AK86" s="920"/>
      <c r="AL86" s="920"/>
      <c r="AM86" s="920"/>
      <c r="AN86" s="920"/>
      <c r="AO86" s="920"/>
      <c r="AP86" s="920"/>
      <c r="AQ86" s="920"/>
      <c r="AR86" s="920"/>
      <c r="AS86" s="920"/>
      <c r="AT86" s="920"/>
      <c r="AU86" s="920"/>
      <c r="AV86" s="920"/>
      <c r="AW86" s="920"/>
      <c r="AX86" s="920"/>
      <c r="AY86" s="920"/>
      <c r="AZ86" s="957"/>
      <c r="BA86" s="957"/>
      <c r="BB86" s="957"/>
      <c r="BC86" s="957"/>
      <c r="BD86" s="958"/>
      <c r="BE86" s="267"/>
      <c r="BF86" s="267"/>
      <c r="BG86" s="267"/>
      <c r="BH86" s="267"/>
      <c r="BI86" s="267"/>
      <c r="BJ86" s="267"/>
      <c r="BK86" s="267"/>
      <c r="BL86" s="267"/>
      <c r="BM86" s="267"/>
      <c r="BN86" s="267"/>
      <c r="BO86" s="267"/>
      <c r="BP86" s="267"/>
      <c r="BQ86" s="264">
        <v>80</v>
      </c>
      <c r="BR86" s="269"/>
      <c r="BS86" s="944"/>
      <c r="BT86" s="945"/>
      <c r="BU86" s="945"/>
      <c r="BV86" s="945"/>
      <c r="BW86" s="945"/>
      <c r="BX86" s="945"/>
      <c r="BY86" s="945"/>
      <c r="BZ86" s="945"/>
      <c r="CA86" s="945"/>
      <c r="CB86" s="945"/>
      <c r="CC86" s="945"/>
      <c r="CD86" s="945"/>
      <c r="CE86" s="945"/>
      <c r="CF86" s="945"/>
      <c r="CG86" s="946"/>
      <c r="CH86" s="947"/>
      <c r="CI86" s="948"/>
      <c r="CJ86" s="948"/>
      <c r="CK86" s="948"/>
      <c r="CL86" s="949"/>
      <c r="CM86" s="947"/>
      <c r="CN86" s="948"/>
      <c r="CO86" s="948"/>
      <c r="CP86" s="948"/>
      <c r="CQ86" s="949"/>
      <c r="CR86" s="947"/>
      <c r="CS86" s="948"/>
      <c r="CT86" s="948"/>
      <c r="CU86" s="948"/>
      <c r="CV86" s="949"/>
      <c r="CW86" s="947"/>
      <c r="CX86" s="948"/>
      <c r="CY86" s="948"/>
      <c r="CZ86" s="948"/>
      <c r="DA86" s="949"/>
      <c r="DB86" s="947"/>
      <c r="DC86" s="948"/>
      <c r="DD86" s="948"/>
      <c r="DE86" s="948"/>
      <c r="DF86" s="949"/>
      <c r="DG86" s="947"/>
      <c r="DH86" s="948"/>
      <c r="DI86" s="948"/>
      <c r="DJ86" s="948"/>
      <c r="DK86" s="949"/>
      <c r="DL86" s="947"/>
      <c r="DM86" s="948"/>
      <c r="DN86" s="948"/>
      <c r="DO86" s="948"/>
      <c r="DP86" s="949"/>
      <c r="DQ86" s="947"/>
      <c r="DR86" s="948"/>
      <c r="DS86" s="948"/>
      <c r="DT86" s="948"/>
      <c r="DU86" s="949"/>
      <c r="DV86" s="941"/>
      <c r="DW86" s="942"/>
      <c r="DX86" s="942"/>
      <c r="DY86" s="942"/>
      <c r="DZ86" s="943"/>
      <c r="EA86" s="248"/>
    </row>
    <row r="87" spans="1:131" s="249" customFormat="1" ht="26.25" customHeight="1" x14ac:dyDescent="0.15">
      <c r="A87" s="271">
        <v>20</v>
      </c>
      <c r="B87" s="965"/>
      <c r="C87" s="966"/>
      <c r="D87" s="966"/>
      <c r="E87" s="966"/>
      <c r="F87" s="966"/>
      <c r="G87" s="966"/>
      <c r="H87" s="966"/>
      <c r="I87" s="966"/>
      <c r="J87" s="966"/>
      <c r="K87" s="966"/>
      <c r="L87" s="966"/>
      <c r="M87" s="966"/>
      <c r="N87" s="966"/>
      <c r="O87" s="966"/>
      <c r="P87" s="967"/>
      <c r="Q87" s="968"/>
      <c r="R87" s="969"/>
      <c r="S87" s="969"/>
      <c r="T87" s="969"/>
      <c r="U87" s="969"/>
      <c r="V87" s="969"/>
      <c r="W87" s="969"/>
      <c r="X87" s="969"/>
      <c r="Y87" s="969"/>
      <c r="Z87" s="969"/>
      <c r="AA87" s="969"/>
      <c r="AB87" s="969"/>
      <c r="AC87" s="969"/>
      <c r="AD87" s="969"/>
      <c r="AE87" s="969"/>
      <c r="AF87" s="969"/>
      <c r="AG87" s="969"/>
      <c r="AH87" s="969"/>
      <c r="AI87" s="969"/>
      <c r="AJ87" s="969"/>
      <c r="AK87" s="969"/>
      <c r="AL87" s="969"/>
      <c r="AM87" s="969"/>
      <c r="AN87" s="969"/>
      <c r="AO87" s="969"/>
      <c r="AP87" s="969"/>
      <c r="AQ87" s="969"/>
      <c r="AR87" s="969"/>
      <c r="AS87" s="969"/>
      <c r="AT87" s="969"/>
      <c r="AU87" s="969"/>
      <c r="AV87" s="969"/>
      <c r="AW87" s="969"/>
      <c r="AX87" s="969"/>
      <c r="AY87" s="969"/>
      <c r="AZ87" s="970"/>
      <c r="BA87" s="970"/>
      <c r="BB87" s="970"/>
      <c r="BC87" s="970"/>
      <c r="BD87" s="971"/>
      <c r="BE87" s="267"/>
      <c r="BF87" s="267"/>
      <c r="BG87" s="267"/>
      <c r="BH87" s="267"/>
      <c r="BI87" s="267"/>
      <c r="BJ87" s="267"/>
      <c r="BK87" s="267"/>
      <c r="BL87" s="267"/>
      <c r="BM87" s="267"/>
      <c r="BN87" s="267"/>
      <c r="BO87" s="267"/>
      <c r="BP87" s="267"/>
      <c r="BQ87" s="264">
        <v>81</v>
      </c>
      <c r="BR87" s="269"/>
      <c r="BS87" s="944"/>
      <c r="BT87" s="945"/>
      <c r="BU87" s="945"/>
      <c r="BV87" s="945"/>
      <c r="BW87" s="945"/>
      <c r="BX87" s="945"/>
      <c r="BY87" s="945"/>
      <c r="BZ87" s="945"/>
      <c r="CA87" s="945"/>
      <c r="CB87" s="945"/>
      <c r="CC87" s="945"/>
      <c r="CD87" s="945"/>
      <c r="CE87" s="945"/>
      <c r="CF87" s="945"/>
      <c r="CG87" s="946"/>
      <c r="CH87" s="947"/>
      <c r="CI87" s="948"/>
      <c r="CJ87" s="948"/>
      <c r="CK87" s="948"/>
      <c r="CL87" s="949"/>
      <c r="CM87" s="947"/>
      <c r="CN87" s="948"/>
      <c r="CO87" s="948"/>
      <c r="CP87" s="948"/>
      <c r="CQ87" s="949"/>
      <c r="CR87" s="947"/>
      <c r="CS87" s="948"/>
      <c r="CT87" s="948"/>
      <c r="CU87" s="948"/>
      <c r="CV87" s="949"/>
      <c r="CW87" s="947"/>
      <c r="CX87" s="948"/>
      <c r="CY87" s="948"/>
      <c r="CZ87" s="948"/>
      <c r="DA87" s="949"/>
      <c r="DB87" s="947"/>
      <c r="DC87" s="948"/>
      <c r="DD87" s="948"/>
      <c r="DE87" s="948"/>
      <c r="DF87" s="949"/>
      <c r="DG87" s="947"/>
      <c r="DH87" s="948"/>
      <c r="DI87" s="948"/>
      <c r="DJ87" s="948"/>
      <c r="DK87" s="949"/>
      <c r="DL87" s="947"/>
      <c r="DM87" s="948"/>
      <c r="DN87" s="948"/>
      <c r="DO87" s="948"/>
      <c r="DP87" s="949"/>
      <c r="DQ87" s="947"/>
      <c r="DR87" s="948"/>
      <c r="DS87" s="948"/>
      <c r="DT87" s="948"/>
      <c r="DU87" s="949"/>
      <c r="DV87" s="941"/>
      <c r="DW87" s="942"/>
      <c r="DX87" s="942"/>
      <c r="DY87" s="942"/>
      <c r="DZ87" s="943"/>
      <c r="EA87" s="248"/>
    </row>
    <row r="88" spans="1:131" s="249" customFormat="1" ht="26.25" customHeight="1" thickBot="1" x14ac:dyDescent="0.2">
      <c r="A88" s="266" t="s">
        <v>390</v>
      </c>
      <c r="B88" s="879" t="s">
        <v>422</v>
      </c>
      <c r="C88" s="880"/>
      <c r="D88" s="880"/>
      <c r="E88" s="880"/>
      <c r="F88" s="880"/>
      <c r="G88" s="880"/>
      <c r="H88" s="880"/>
      <c r="I88" s="880"/>
      <c r="J88" s="880"/>
      <c r="K88" s="880"/>
      <c r="L88" s="880"/>
      <c r="M88" s="880"/>
      <c r="N88" s="880"/>
      <c r="O88" s="880"/>
      <c r="P88" s="881"/>
      <c r="Q88" s="934"/>
      <c r="R88" s="935"/>
      <c r="S88" s="935"/>
      <c r="T88" s="935"/>
      <c r="U88" s="935"/>
      <c r="V88" s="935"/>
      <c r="W88" s="935"/>
      <c r="X88" s="935"/>
      <c r="Y88" s="935"/>
      <c r="Z88" s="935"/>
      <c r="AA88" s="935"/>
      <c r="AB88" s="935"/>
      <c r="AC88" s="935"/>
      <c r="AD88" s="935"/>
      <c r="AE88" s="935"/>
      <c r="AF88" s="927">
        <v>12458</v>
      </c>
      <c r="AG88" s="927"/>
      <c r="AH88" s="927"/>
      <c r="AI88" s="927"/>
      <c r="AJ88" s="927"/>
      <c r="AK88" s="935"/>
      <c r="AL88" s="935"/>
      <c r="AM88" s="935"/>
      <c r="AN88" s="935"/>
      <c r="AO88" s="935"/>
      <c r="AP88" s="927">
        <v>29</v>
      </c>
      <c r="AQ88" s="927"/>
      <c r="AR88" s="927"/>
      <c r="AS88" s="927"/>
      <c r="AT88" s="927"/>
      <c r="AU88" s="927">
        <v>17</v>
      </c>
      <c r="AV88" s="927"/>
      <c r="AW88" s="927"/>
      <c r="AX88" s="927"/>
      <c r="AY88" s="927"/>
      <c r="AZ88" s="929"/>
      <c r="BA88" s="929"/>
      <c r="BB88" s="929"/>
      <c r="BC88" s="929"/>
      <c r="BD88" s="930"/>
      <c r="BE88" s="267"/>
      <c r="BF88" s="267"/>
      <c r="BG88" s="267"/>
      <c r="BH88" s="267"/>
      <c r="BI88" s="267"/>
      <c r="BJ88" s="267"/>
      <c r="BK88" s="267"/>
      <c r="BL88" s="267"/>
      <c r="BM88" s="267"/>
      <c r="BN88" s="267"/>
      <c r="BO88" s="267"/>
      <c r="BP88" s="267"/>
      <c r="BQ88" s="264">
        <v>82</v>
      </c>
      <c r="BR88" s="269"/>
      <c r="BS88" s="944"/>
      <c r="BT88" s="945"/>
      <c r="BU88" s="945"/>
      <c r="BV88" s="945"/>
      <c r="BW88" s="945"/>
      <c r="BX88" s="945"/>
      <c r="BY88" s="945"/>
      <c r="BZ88" s="945"/>
      <c r="CA88" s="945"/>
      <c r="CB88" s="945"/>
      <c r="CC88" s="945"/>
      <c r="CD88" s="945"/>
      <c r="CE88" s="945"/>
      <c r="CF88" s="945"/>
      <c r="CG88" s="946"/>
      <c r="CH88" s="947"/>
      <c r="CI88" s="948"/>
      <c r="CJ88" s="948"/>
      <c r="CK88" s="948"/>
      <c r="CL88" s="949"/>
      <c r="CM88" s="947"/>
      <c r="CN88" s="948"/>
      <c r="CO88" s="948"/>
      <c r="CP88" s="948"/>
      <c r="CQ88" s="949"/>
      <c r="CR88" s="947"/>
      <c r="CS88" s="948"/>
      <c r="CT88" s="948"/>
      <c r="CU88" s="948"/>
      <c r="CV88" s="949"/>
      <c r="CW88" s="947"/>
      <c r="CX88" s="948"/>
      <c r="CY88" s="948"/>
      <c r="CZ88" s="948"/>
      <c r="DA88" s="949"/>
      <c r="DB88" s="947"/>
      <c r="DC88" s="948"/>
      <c r="DD88" s="948"/>
      <c r="DE88" s="948"/>
      <c r="DF88" s="949"/>
      <c r="DG88" s="947"/>
      <c r="DH88" s="948"/>
      <c r="DI88" s="948"/>
      <c r="DJ88" s="948"/>
      <c r="DK88" s="949"/>
      <c r="DL88" s="947"/>
      <c r="DM88" s="948"/>
      <c r="DN88" s="948"/>
      <c r="DO88" s="948"/>
      <c r="DP88" s="949"/>
      <c r="DQ88" s="947"/>
      <c r="DR88" s="948"/>
      <c r="DS88" s="948"/>
      <c r="DT88" s="948"/>
      <c r="DU88" s="949"/>
      <c r="DV88" s="941"/>
      <c r="DW88" s="942"/>
      <c r="DX88" s="942"/>
      <c r="DY88" s="942"/>
      <c r="DZ88" s="943"/>
      <c r="EA88" s="248"/>
    </row>
    <row r="89" spans="1:131" s="249" customFormat="1" ht="26.25" hidden="1" customHeight="1" x14ac:dyDescent="0.15">
      <c r="A89" s="272"/>
      <c r="B89" s="273"/>
      <c r="C89" s="273"/>
      <c r="D89" s="273"/>
      <c r="E89" s="273"/>
      <c r="F89" s="273"/>
      <c r="G89" s="273"/>
      <c r="H89" s="273"/>
      <c r="I89" s="273"/>
      <c r="J89" s="273"/>
      <c r="K89" s="273"/>
      <c r="L89" s="273"/>
      <c r="M89" s="273"/>
      <c r="N89" s="273"/>
      <c r="O89" s="273"/>
      <c r="P89" s="273"/>
      <c r="Q89" s="274"/>
      <c r="R89" s="274"/>
      <c r="S89" s="274"/>
      <c r="T89" s="274"/>
      <c r="U89" s="274"/>
      <c r="V89" s="274"/>
      <c r="W89" s="274"/>
      <c r="X89" s="274"/>
      <c r="Y89" s="274"/>
      <c r="Z89" s="274"/>
      <c r="AA89" s="274"/>
      <c r="AB89" s="274"/>
      <c r="AC89" s="274"/>
      <c r="AD89" s="274"/>
      <c r="AE89" s="274"/>
      <c r="AF89" s="274"/>
      <c r="AG89" s="274"/>
      <c r="AH89" s="274"/>
      <c r="AI89" s="274"/>
      <c r="AJ89" s="274"/>
      <c r="AK89" s="274"/>
      <c r="AL89" s="274"/>
      <c r="AM89" s="274"/>
      <c r="AN89" s="274"/>
      <c r="AO89" s="274"/>
      <c r="AP89" s="274"/>
      <c r="AQ89" s="274"/>
      <c r="AR89" s="274"/>
      <c r="AS89" s="274"/>
      <c r="AT89" s="274"/>
      <c r="AU89" s="274"/>
      <c r="AV89" s="274"/>
      <c r="AW89" s="274"/>
      <c r="AX89" s="274"/>
      <c r="AY89" s="274"/>
      <c r="AZ89" s="275"/>
      <c r="BA89" s="275"/>
      <c r="BB89" s="275"/>
      <c r="BC89" s="275"/>
      <c r="BD89" s="275"/>
      <c r="BE89" s="267"/>
      <c r="BF89" s="267"/>
      <c r="BG89" s="267"/>
      <c r="BH89" s="267"/>
      <c r="BI89" s="267"/>
      <c r="BJ89" s="267"/>
      <c r="BK89" s="267"/>
      <c r="BL89" s="267"/>
      <c r="BM89" s="267"/>
      <c r="BN89" s="267"/>
      <c r="BO89" s="267"/>
      <c r="BP89" s="267"/>
      <c r="BQ89" s="264">
        <v>83</v>
      </c>
      <c r="BR89" s="269"/>
      <c r="BS89" s="944"/>
      <c r="BT89" s="945"/>
      <c r="BU89" s="945"/>
      <c r="BV89" s="945"/>
      <c r="BW89" s="945"/>
      <c r="BX89" s="945"/>
      <c r="BY89" s="945"/>
      <c r="BZ89" s="945"/>
      <c r="CA89" s="945"/>
      <c r="CB89" s="945"/>
      <c r="CC89" s="945"/>
      <c r="CD89" s="945"/>
      <c r="CE89" s="945"/>
      <c r="CF89" s="945"/>
      <c r="CG89" s="946"/>
      <c r="CH89" s="947"/>
      <c r="CI89" s="948"/>
      <c r="CJ89" s="948"/>
      <c r="CK89" s="948"/>
      <c r="CL89" s="949"/>
      <c r="CM89" s="947"/>
      <c r="CN89" s="948"/>
      <c r="CO89" s="948"/>
      <c r="CP89" s="948"/>
      <c r="CQ89" s="949"/>
      <c r="CR89" s="947"/>
      <c r="CS89" s="948"/>
      <c r="CT89" s="948"/>
      <c r="CU89" s="948"/>
      <c r="CV89" s="949"/>
      <c r="CW89" s="947"/>
      <c r="CX89" s="948"/>
      <c r="CY89" s="948"/>
      <c r="CZ89" s="948"/>
      <c r="DA89" s="949"/>
      <c r="DB89" s="947"/>
      <c r="DC89" s="948"/>
      <c r="DD89" s="948"/>
      <c r="DE89" s="948"/>
      <c r="DF89" s="949"/>
      <c r="DG89" s="947"/>
      <c r="DH89" s="948"/>
      <c r="DI89" s="948"/>
      <c r="DJ89" s="948"/>
      <c r="DK89" s="949"/>
      <c r="DL89" s="947"/>
      <c r="DM89" s="948"/>
      <c r="DN89" s="948"/>
      <c r="DO89" s="948"/>
      <c r="DP89" s="949"/>
      <c r="DQ89" s="947"/>
      <c r="DR89" s="948"/>
      <c r="DS89" s="948"/>
      <c r="DT89" s="948"/>
      <c r="DU89" s="949"/>
      <c r="DV89" s="941"/>
      <c r="DW89" s="942"/>
      <c r="DX89" s="942"/>
      <c r="DY89" s="942"/>
      <c r="DZ89" s="943"/>
      <c r="EA89" s="248"/>
    </row>
    <row r="90" spans="1:131" s="249" customFormat="1" ht="26.25" hidden="1" customHeight="1" x14ac:dyDescent="0.15">
      <c r="A90" s="272"/>
      <c r="B90" s="273"/>
      <c r="C90" s="273"/>
      <c r="D90" s="273"/>
      <c r="E90" s="273"/>
      <c r="F90" s="273"/>
      <c r="G90" s="273"/>
      <c r="H90" s="273"/>
      <c r="I90" s="273"/>
      <c r="J90" s="273"/>
      <c r="K90" s="273"/>
      <c r="L90" s="273"/>
      <c r="M90" s="273"/>
      <c r="N90" s="273"/>
      <c r="O90" s="273"/>
      <c r="P90" s="273"/>
      <c r="Q90" s="274"/>
      <c r="R90" s="274"/>
      <c r="S90" s="274"/>
      <c r="T90" s="274"/>
      <c r="U90" s="274"/>
      <c r="V90" s="274"/>
      <c r="W90" s="274"/>
      <c r="X90" s="274"/>
      <c r="Y90" s="274"/>
      <c r="Z90" s="274"/>
      <c r="AA90" s="274"/>
      <c r="AB90" s="274"/>
      <c r="AC90" s="274"/>
      <c r="AD90" s="274"/>
      <c r="AE90" s="274"/>
      <c r="AF90" s="274"/>
      <c r="AG90" s="274"/>
      <c r="AH90" s="274"/>
      <c r="AI90" s="274"/>
      <c r="AJ90" s="274"/>
      <c r="AK90" s="274"/>
      <c r="AL90" s="274"/>
      <c r="AM90" s="274"/>
      <c r="AN90" s="274"/>
      <c r="AO90" s="274"/>
      <c r="AP90" s="274"/>
      <c r="AQ90" s="274"/>
      <c r="AR90" s="274"/>
      <c r="AS90" s="274"/>
      <c r="AT90" s="274"/>
      <c r="AU90" s="274"/>
      <c r="AV90" s="274"/>
      <c r="AW90" s="274"/>
      <c r="AX90" s="274"/>
      <c r="AY90" s="274"/>
      <c r="AZ90" s="275"/>
      <c r="BA90" s="275"/>
      <c r="BB90" s="275"/>
      <c r="BC90" s="275"/>
      <c r="BD90" s="275"/>
      <c r="BE90" s="267"/>
      <c r="BF90" s="267"/>
      <c r="BG90" s="267"/>
      <c r="BH90" s="267"/>
      <c r="BI90" s="267"/>
      <c r="BJ90" s="267"/>
      <c r="BK90" s="267"/>
      <c r="BL90" s="267"/>
      <c r="BM90" s="267"/>
      <c r="BN90" s="267"/>
      <c r="BO90" s="267"/>
      <c r="BP90" s="267"/>
      <c r="BQ90" s="264">
        <v>84</v>
      </c>
      <c r="BR90" s="269"/>
      <c r="BS90" s="944"/>
      <c r="BT90" s="945"/>
      <c r="BU90" s="945"/>
      <c r="BV90" s="945"/>
      <c r="BW90" s="945"/>
      <c r="BX90" s="945"/>
      <c r="BY90" s="945"/>
      <c r="BZ90" s="945"/>
      <c r="CA90" s="945"/>
      <c r="CB90" s="945"/>
      <c r="CC90" s="945"/>
      <c r="CD90" s="945"/>
      <c r="CE90" s="945"/>
      <c r="CF90" s="945"/>
      <c r="CG90" s="946"/>
      <c r="CH90" s="947"/>
      <c r="CI90" s="948"/>
      <c r="CJ90" s="948"/>
      <c r="CK90" s="948"/>
      <c r="CL90" s="949"/>
      <c r="CM90" s="947"/>
      <c r="CN90" s="948"/>
      <c r="CO90" s="948"/>
      <c r="CP90" s="948"/>
      <c r="CQ90" s="949"/>
      <c r="CR90" s="947"/>
      <c r="CS90" s="948"/>
      <c r="CT90" s="948"/>
      <c r="CU90" s="948"/>
      <c r="CV90" s="949"/>
      <c r="CW90" s="947"/>
      <c r="CX90" s="948"/>
      <c r="CY90" s="948"/>
      <c r="CZ90" s="948"/>
      <c r="DA90" s="949"/>
      <c r="DB90" s="947"/>
      <c r="DC90" s="948"/>
      <c r="DD90" s="948"/>
      <c r="DE90" s="948"/>
      <c r="DF90" s="949"/>
      <c r="DG90" s="947"/>
      <c r="DH90" s="948"/>
      <c r="DI90" s="948"/>
      <c r="DJ90" s="948"/>
      <c r="DK90" s="949"/>
      <c r="DL90" s="947"/>
      <c r="DM90" s="948"/>
      <c r="DN90" s="948"/>
      <c r="DO90" s="948"/>
      <c r="DP90" s="949"/>
      <c r="DQ90" s="947"/>
      <c r="DR90" s="948"/>
      <c r="DS90" s="948"/>
      <c r="DT90" s="948"/>
      <c r="DU90" s="949"/>
      <c r="DV90" s="941"/>
      <c r="DW90" s="942"/>
      <c r="DX90" s="942"/>
      <c r="DY90" s="942"/>
      <c r="DZ90" s="943"/>
      <c r="EA90" s="248"/>
    </row>
    <row r="91" spans="1:131" s="249" customFormat="1" ht="26.25" hidden="1" customHeight="1" x14ac:dyDescent="0.15">
      <c r="A91" s="272"/>
      <c r="B91" s="273"/>
      <c r="C91" s="273"/>
      <c r="D91" s="273"/>
      <c r="E91" s="273"/>
      <c r="F91" s="273"/>
      <c r="G91" s="273"/>
      <c r="H91" s="273"/>
      <c r="I91" s="273"/>
      <c r="J91" s="273"/>
      <c r="K91" s="273"/>
      <c r="L91" s="273"/>
      <c r="M91" s="273"/>
      <c r="N91" s="273"/>
      <c r="O91" s="273"/>
      <c r="P91" s="273"/>
      <c r="Q91" s="274"/>
      <c r="R91" s="274"/>
      <c r="S91" s="274"/>
      <c r="T91" s="274"/>
      <c r="U91" s="274"/>
      <c r="V91" s="274"/>
      <c r="W91" s="274"/>
      <c r="X91" s="274"/>
      <c r="Y91" s="274"/>
      <c r="Z91" s="274"/>
      <c r="AA91" s="274"/>
      <c r="AB91" s="274"/>
      <c r="AC91" s="274"/>
      <c r="AD91" s="274"/>
      <c r="AE91" s="274"/>
      <c r="AF91" s="274"/>
      <c r="AG91" s="274"/>
      <c r="AH91" s="274"/>
      <c r="AI91" s="274"/>
      <c r="AJ91" s="274"/>
      <c r="AK91" s="274"/>
      <c r="AL91" s="274"/>
      <c r="AM91" s="274"/>
      <c r="AN91" s="274"/>
      <c r="AO91" s="274"/>
      <c r="AP91" s="274"/>
      <c r="AQ91" s="274"/>
      <c r="AR91" s="274"/>
      <c r="AS91" s="274"/>
      <c r="AT91" s="274"/>
      <c r="AU91" s="274"/>
      <c r="AV91" s="274"/>
      <c r="AW91" s="274"/>
      <c r="AX91" s="274"/>
      <c r="AY91" s="274"/>
      <c r="AZ91" s="275"/>
      <c r="BA91" s="275"/>
      <c r="BB91" s="275"/>
      <c r="BC91" s="275"/>
      <c r="BD91" s="275"/>
      <c r="BE91" s="267"/>
      <c r="BF91" s="267"/>
      <c r="BG91" s="267"/>
      <c r="BH91" s="267"/>
      <c r="BI91" s="267"/>
      <c r="BJ91" s="267"/>
      <c r="BK91" s="267"/>
      <c r="BL91" s="267"/>
      <c r="BM91" s="267"/>
      <c r="BN91" s="267"/>
      <c r="BO91" s="267"/>
      <c r="BP91" s="267"/>
      <c r="BQ91" s="264">
        <v>85</v>
      </c>
      <c r="BR91" s="269"/>
      <c r="BS91" s="944"/>
      <c r="BT91" s="945"/>
      <c r="BU91" s="945"/>
      <c r="BV91" s="945"/>
      <c r="BW91" s="945"/>
      <c r="BX91" s="945"/>
      <c r="BY91" s="945"/>
      <c r="BZ91" s="945"/>
      <c r="CA91" s="945"/>
      <c r="CB91" s="945"/>
      <c r="CC91" s="945"/>
      <c r="CD91" s="945"/>
      <c r="CE91" s="945"/>
      <c r="CF91" s="945"/>
      <c r="CG91" s="946"/>
      <c r="CH91" s="947"/>
      <c r="CI91" s="948"/>
      <c r="CJ91" s="948"/>
      <c r="CK91" s="948"/>
      <c r="CL91" s="949"/>
      <c r="CM91" s="947"/>
      <c r="CN91" s="948"/>
      <c r="CO91" s="948"/>
      <c r="CP91" s="948"/>
      <c r="CQ91" s="949"/>
      <c r="CR91" s="947"/>
      <c r="CS91" s="948"/>
      <c r="CT91" s="948"/>
      <c r="CU91" s="948"/>
      <c r="CV91" s="949"/>
      <c r="CW91" s="947"/>
      <c r="CX91" s="948"/>
      <c r="CY91" s="948"/>
      <c r="CZ91" s="948"/>
      <c r="DA91" s="949"/>
      <c r="DB91" s="947"/>
      <c r="DC91" s="948"/>
      <c r="DD91" s="948"/>
      <c r="DE91" s="948"/>
      <c r="DF91" s="949"/>
      <c r="DG91" s="947"/>
      <c r="DH91" s="948"/>
      <c r="DI91" s="948"/>
      <c r="DJ91" s="948"/>
      <c r="DK91" s="949"/>
      <c r="DL91" s="947"/>
      <c r="DM91" s="948"/>
      <c r="DN91" s="948"/>
      <c r="DO91" s="948"/>
      <c r="DP91" s="949"/>
      <c r="DQ91" s="947"/>
      <c r="DR91" s="948"/>
      <c r="DS91" s="948"/>
      <c r="DT91" s="948"/>
      <c r="DU91" s="949"/>
      <c r="DV91" s="941"/>
      <c r="DW91" s="942"/>
      <c r="DX91" s="942"/>
      <c r="DY91" s="942"/>
      <c r="DZ91" s="943"/>
      <c r="EA91" s="248"/>
    </row>
    <row r="92" spans="1:131" s="249" customFormat="1" ht="26.25" hidden="1" customHeight="1" x14ac:dyDescent="0.15">
      <c r="A92" s="272"/>
      <c r="B92" s="273"/>
      <c r="C92" s="273"/>
      <c r="D92" s="273"/>
      <c r="E92" s="273"/>
      <c r="F92" s="273"/>
      <c r="G92" s="273"/>
      <c r="H92" s="273"/>
      <c r="I92" s="273"/>
      <c r="J92" s="273"/>
      <c r="K92" s="273"/>
      <c r="L92" s="273"/>
      <c r="M92" s="273"/>
      <c r="N92" s="273"/>
      <c r="O92" s="273"/>
      <c r="P92" s="273"/>
      <c r="Q92" s="274"/>
      <c r="R92" s="274"/>
      <c r="S92" s="274"/>
      <c r="T92" s="274"/>
      <c r="U92" s="274"/>
      <c r="V92" s="274"/>
      <c r="W92" s="274"/>
      <c r="X92" s="274"/>
      <c r="Y92" s="274"/>
      <c r="Z92" s="274"/>
      <c r="AA92" s="274"/>
      <c r="AB92" s="274"/>
      <c r="AC92" s="274"/>
      <c r="AD92" s="274"/>
      <c r="AE92" s="274"/>
      <c r="AF92" s="274"/>
      <c r="AG92" s="274"/>
      <c r="AH92" s="274"/>
      <c r="AI92" s="274"/>
      <c r="AJ92" s="274"/>
      <c r="AK92" s="274"/>
      <c r="AL92" s="274"/>
      <c r="AM92" s="274"/>
      <c r="AN92" s="274"/>
      <c r="AO92" s="274"/>
      <c r="AP92" s="274"/>
      <c r="AQ92" s="274"/>
      <c r="AR92" s="274"/>
      <c r="AS92" s="274"/>
      <c r="AT92" s="274"/>
      <c r="AU92" s="274"/>
      <c r="AV92" s="274"/>
      <c r="AW92" s="274"/>
      <c r="AX92" s="274"/>
      <c r="AY92" s="274"/>
      <c r="AZ92" s="275"/>
      <c r="BA92" s="275"/>
      <c r="BB92" s="275"/>
      <c r="BC92" s="275"/>
      <c r="BD92" s="275"/>
      <c r="BE92" s="267"/>
      <c r="BF92" s="267"/>
      <c r="BG92" s="267"/>
      <c r="BH92" s="267"/>
      <c r="BI92" s="267"/>
      <c r="BJ92" s="267"/>
      <c r="BK92" s="267"/>
      <c r="BL92" s="267"/>
      <c r="BM92" s="267"/>
      <c r="BN92" s="267"/>
      <c r="BO92" s="267"/>
      <c r="BP92" s="267"/>
      <c r="BQ92" s="264">
        <v>86</v>
      </c>
      <c r="BR92" s="269"/>
      <c r="BS92" s="944"/>
      <c r="BT92" s="945"/>
      <c r="BU92" s="945"/>
      <c r="BV92" s="945"/>
      <c r="BW92" s="945"/>
      <c r="BX92" s="945"/>
      <c r="BY92" s="945"/>
      <c r="BZ92" s="945"/>
      <c r="CA92" s="945"/>
      <c r="CB92" s="945"/>
      <c r="CC92" s="945"/>
      <c r="CD92" s="945"/>
      <c r="CE92" s="945"/>
      <c r="CF92" s="945"/>
      <c r="CG92" s="946"/>
      <c r="CH92" s="947"/>
      <c r="CI92" s="948"/>
      <c r="CJ92" s="948"/>
      <c r="CK92" s="948"/>
      <c r="CL92" s="949"/>
      <c r="CM92" s="947"/>
      <c r="CN92" s="948"/>
      <c r="CO92" s="948"/>
      <c r="CP92" s="948"/>
      <c r="CQ92" s="949"/>
      <c r="CR92" s="947"/>
      <c r="CS92" s="948"/>
      <c r="CT92" s="948"/>
      <c r="CU92" s="948"/>
      <c r="CV92" s="949"/>
      <c r="CW92" s="947"/>
      <c r="CX92" s="948"/>
      <c r="CY92" s="948"/>
      <c r="CZ92" s="948"/>
      <c r="DA92" s="949"/>
      <c r="DB92" s="947"/>
      <c r="DC92" s="948"/>
      <c r="DD92" s="948"/>
      <c r="DE92" s="948"/>
      <c r="DF92" s="949"/>
      <c r="DG92" s="947"/>
      <c r="DH92" s="948"/>
      <c r="DI92" s="948"/>
      <c r="DJ92" s="948"/>
      <c r="DK92" s="949"/>
      <c r="DL92" s="947"/>
      <c r="DM92" s="948"/>
      <c r="DN92" s="948"/>
      <c r="DO92" s="948"/>
      <c r="DP92" s="949"/>
      <c r="DQ92" s="947"/>
      <c r="DR92" s="948"/>
      <c r="DS92" s="948"/>
      <c r="DT92" s="948"/>
      <c r="DU92" s="949"/>
      <c r="DV92" s="941"/>
      <c r="DW92" s="942"/>
      <c r="DX92" s="942"/>
      <c r="DY92" s="942"/>
      <c r="DZ92" s="943"/>
      <c r="EA92" s="248"/>
    </row>
    <row r="93" spans="1:131" s="249" customFormat="1" ht="26.25" hidden="1" customHeight="1" x14ac:dyDescent="0.15">
      <c r="A93" s="272"/>
      <c r="B93" s="273"/>
      <c r="C93" s="273"/>
      <c r="D93" s="273"/>
      <c r="E93" s="273"/>
      <c r="F93" s="273"/>
      <c r="G93" s="273"/>
      <c r="H93" s="273"/>
      <c r="I93" s="273"/>
      <c r="J93" s="273"/>
      <c r="K93" s="273"/>
      <c r="L93" s="273"/>
      <c r="M93" s="273"/>
      <c r="N93" s="273"/>
      <c r="O93" s="273"/>
      <c r="P93" s="273"/>
      <c r="Q93" s="274"/>
      <c r="R93" s="274"/>
      <c r="S93" s="274"/>
      <c r="T93" s="274"/>
      <c r="U93" s="274"/>
      <c r="V93" s="274"/>
      <c r="W93" s="274"/>
      <c r="X93" s="274"/>
      <c r="Y93" s="274"/>
      <c r="Z93" s="274"/>
      <c r="AA93" s="274"/>
      <c r="AB93" s="274"/>
      <c r="AC93" s="274"/>
      <c r="AD93" s="274"/>
      <c r="AE93" s="274"/>
      <c r="AF93" s="274"/>
      <c r="AG93" s="274"/>
      <c r="AH93" s="274"/>
      <c r="AI93" s="274"/>
      <c r="AJ93" s="274"/>
      <c r="AK93" s="274"/>
      <c r="AL93" s="274"/>
      <c r="AM93" s="274"/>
      <c r="AN93" s="274"/>
      <c r="AO93" s="274"/>
      <c r="AP93" s="274"/>
      <c r="AQ93" s="274"/>
      <c r="AR93" s="274"/>
      <c r="AS93" s="274"/>
      <c r="AT93" s="274"/>
      <c r="AU93" s="274"/>
      <c r="AV93" s="274"/>
      <c r="AW93" s="274"/>
      <c r="AX93" s="274"/>
      <c r="AY93" s="274"/>
      <c r="AZ93" s="275"/>
      <c r="BA93" s="275"/>
      <c r="BB93" s="275"/>
      <c r="BC93" s="275"/>
      <c r="BD93" s="275"/>
      <c r="BE93" s="267"/>
      <c r="BF93" s="267"/>
      <c r="BG93" s="267"/>
      <c r="BH93" s="267"/>
      <c r="BI93" s="267"/>
      <c r="BJ93" s="267"/>
      <c r="BK93" s="267"/>
      <c r="BL93" s="267"/>
      <c r="BM93" s="267"/>
      <c r="BN93" s="267"/>
      <c r="BO93" s="267"/>
      <c r="BP93" s="267"/>
      <c r="BQ93" s="264">
        <v>87</v>
      </c>
      <c r="BR93" s="269"/>
      <c r="BS93" s="944"/>
      <c r="BT93" s="945"/>
      <c r="BU93" s="945"/>
      <c r="BV93" s="945"/>
      <c r="BW93" s="945"/>
      <c r="BX93" s="945"/>
      <c r="BY93" s="945"/>
      <c r="BZ93" s="945"/>
      <c r="CA93" s="945"/>
      <c r="CB93" s="945"/>
      <c r="CC93" s="945"/>
      <c r="CD93" s="945"/>
      <c r="CE93" s="945"/>
      <c r="CF93" s="945"/>
      <c r="CG93" s="946"/>
      <c r="CH93" s="947"/>
      <c r="CI93" s="948"/>
      <c r="CJ93" s="948"/>
      <c r="CK93" s="948"/>
      <c r="CL93" s="949"/>
      <c r="CM93" s="947"/>
      <c r="CN93" s="948"/>
      <c r="CO93" s="948"/>
      <c r="CP93" s="948"/>
      <c r="CQ93" s="949"/>
      <c r="CR93" s="947"/>
      <c r="CS93" s="948"/>
      <c r="CT93" s="948"/>
      <c r="CU93" s="948"/>
      <c r="CV93" s="949"/>
      <c r="CW93" s="947"/>
      <c r="CX93" s="948"/>
      <c r="CY93" s="948"/>
      <c r="CZ93" s="948"/>
      <c r="DA93" s="949"/>
      <c r="DB93" s="947"/>
      <c r="DC93" s="948"/>
      <c r="DD93" s="948"/>
      <c r="DE93" s="948"/>
      <c r="DF93" s="949"/>
      <c r="DG93" s="947"/>
      <c r="DH93" s="948"/>
      <c r="DI93" s="948"/>
      <c r="DJ93" s="948"/>
      <c r="DK93" s="949"/>
      <c r="DL93" s="947"/>
      <c r="DM93" s="948"/>
      <c r="DN93" s="948"/>
      <c r="DO93" s="948"/>
      <c r="DP93" s="949"/>
      <c r="DQ93" s="947"/>
      <c r="DR93" s="948"/>
      <c r="DS93" s="948"/>
      <c r="DT93" s="948"/>
      <c r="DU93" s="949"/>
      <c r="DV93" s="941"/>
      <c r="DW93" s="942"/>
      <c r="DX93" s="942"/>
      <c r="DY93" s="942"/>
      <c r="DZ93" s="943"/>
      <c r="EA93" s="248"/>
    </row>
    <row r="94" spans="1:131" s="249" customFormat="1" ht="26.25" hidden="1" customHeight="1" x14ac:dyDescent="0.15">
      <c r="A94" s="272"/>
      <c r="B94" s="273"/>
      <c r="C94" s="273"/>
      <c r="D94" s="273"/>
      <c r="E94" s="273"/>
      <c r="F94" s="273"/>
      <c r="G94" s="273"/>
      <c r="H94" s="273"/>
      <c r="I94" s="273"/>
      <c r="J94" s="273"/>
      <c r="K94" s="273"/>
      <c r="L94" s="273"/>
      <c r="M94" s="273"/>
      <c r="N94" s="273"/>
      <c r="O94" s="273"/>
      <c r="P94" s="273"/>
      <c r="Q94" s="274"/>
      <c r="R94" s="274"/>
      <c r="S94" s="274"/>
      <c r="T94" s="274"/>
      <c r="U94" s="274"/>
      <c r="V94" s="274"/>
      <c r="W94" s="274"/>
      <c r="X94" s="274"/>
      <c r="Y94" s="274"/>
      <c r="Z94" s="274"/>
      <c r="AA94" s="274"/>
      <c r="AB94" s="274"/>
      <c r="AC94" s="274"/>
      <c r="AD94" s="274"/>
      <c r="AE94" s="274"/>
      <c r="AF94" s="274"/>
      <c r="AG94" s="274"/>
      <c r="AH94" s="274"/>
      <c r="AI94" s="274"/>
      <c r="AJ94" s="274"/>
      <c r="AK94" s="274"/>
      <c r="AL94" s="274"/>
      <c r="AM94" s="274"/>
      <c r="AN94" s="274"/>
      <c r="AO94" s="274"/>
      <c r="AP94" s="274"/>
      <c r="AQ94" s="274"/>
      <c r="AR94" s="274"/>
      <c r="AS94" s="274"/>
      <c r="AT94" s="274"/>
      <c r="AU94" s="274"/>
      <c r="AV94" s="274"/>
      <c r="AW94" s="274"/>
      <c r="AX94" s="274"/>
      <c r="AY94" s="274"/>
      <c r="AZ94" s="275"/>
      <c r="BA94" s="275"/>
      <c r="BB94" s="275"/>
      <c r="BC94" s="275"/>
      <c r="BD94" s="275"/>
      <c r="BE94" s="267"/>
      <c r="BF94" s="267"/>
      <c r="BG94" s="267"/>
      <c r="BH94" s="267"/>
      <c r="BI94" s="267"/>
      <c r="BJ94" s="267"/>
      <c r="BK94" s="267"/>
      <c r="BL94" s="267"/>
      <c r="BM94" s="267"/>
      <c r="BN94" s="267"/>
      <c r="BO94" s="267"/>
      <c r="BP94" s="267"/>
      <c r="BQ94" s="264">
        <v>88</v>
      </c>
      <c r="BR94" s="269"/>
      <c r="BS94" s="944"/>
      <c r="BT94" s="945"/>
      <c r="BU94" s="945"/>
      <c r="BV94" s="945"/>
      <c r="BW94" s="945"/>
      <c r="BX94" s="945"/>
      <c r="BY94" s="945"/>
      <c r="BZ94" s="945"/>
      <c r="CA94" s="945"/>
      <c r="CB94" s="945"/>
      <c r="CC94" s="945"/>
      <c r="CD94" s="945"/>
      <c r="CE94" s="945"/>
      <c r="CF94" s="945"/>
      <c r="CG94" s="946"/>
      <c r="CH94" s="947"/>
      <c r="CI94" s="948"/>
      <c r="CJ94" s="948"/>
      <c r="CK94" s="948"/>
      <c r="CL94" s="949"/>
      <c r="CM94" s="947"/>
      <c r="CN94" s="948"/>
      <c r="CO94" s="948"/>
      <c r="CP94" s="948"/>
      <c r="CQ94" s="949"/>
      <c r="CR94" s="947"/>
      <c r="CS94" s="948"/>
      <c r="CT94" s="948"/>
      <c r="CU94" s="948"/>
      <c r="CV94" s="949"/>
      <c r="CW94" s="947"/>
      <c r="CX94" s="948"/>
      <c r="CY94" s="948"/>
      <c r="CZ94" s="948"/>
      <c r="DA94" s="949"/>
      <c r="DB94" s="947"/>
      <c r="DC94" s="948"/>
      <c r="DD94" s="948"/>
      <c r="DE94" s="948"/>
      <c r="DF94" s="949"/>
      <c r="DG94" s="947"/>
      <c r="DH94" s="948"/>
      <c r="DI94" s="948"/>
      <c r="DJ94" s="948"/>
      <c r="DK94" s="949"/>
      <c r="DL94" s="947"/>
      <c r="DM94" s="948"/>
      <c r="DN94" s="948"/>
      <c r="DO94" s="948"/>
      <c r="DP94" s="949"/>
      <c r="DQ94" s="947"/>
      <c r="DR94" s="948"/>
      <c r="DS94" s="948"/>
      <c r="DT94" s="948"/>
      <c r="DU94" s="949"/>
      <c r="DV94" s="941"/>
      <c r="DW94" s="942"/>
      <c r="DX94" s="942"/>
      <c r="DY94" s="942"/>
      <c r="DZ94" s="943"/>
      <c r="EA94" s="248"/>
    </row>
    <row r="95" spans="1:131" s="249" customFormat="1" ht="26.25" hidden="1" customHeight="1" x14ac:dyDescent="0.15">
      <c r="A95" s="272"/>
      <c r="B95" s="273"/>
      <c r="C95" s="273"/>
      <c r="D95" s="273"/>
      <c r="E95" s="273"/>
      <c r="F95" s="273"/>
      <c r="G95" s="273"/>
      <c r="H95" s="273"/>
      <c r="I95" s="273"/>
      <c r="J95" s="273"/>
      <c r="K95" s="273"/>
      <c r="L95" s="273"/>
      <c r="M95" s="273"/>
      <c r="N95" s="273"/>
      <c r="O95" s="273"/>
      <c r="P95" s="273"/>
      <c r="Q95" s="274"/>
      <c r="R95" s="274"/>
      <c r="S95" s="274"/>
      <c r="T95" s="274"/>
      <c r="U95" s="274"/>
      <c r="V95" s="274"/>
      <c r="W95" s="274"/>
      <c r="X95" s="274"/>
      <c r="Y95" s="274"/>
      <c r="Z95" s="274"/>
      <c r="AA95" s="274"/>
      <c r="AB95" s="274"/>
      <c r="AC95" s="274"/>
      <c r="AD95" s="274"/>
      <c r="AE95" s="274"/>
      <c r="AF95" s="274"/>
      <c r="AG95" s="274"/>
      <c r="AH95" s="274"/>
      <c r="AI95" s="274"/>
      <c r="AJ95" s="274"/>
      <c r="AK95" s="274"/>
      <c r="AL95" s="274"/>
      <c r="AM95" s="274"/>
      <c r="AN95" s="274"/>
      <c r="AO95" s="274"/>
      <c r="AP95" s="274"/>
      <c r="AQ95" s="274"/>
      <c r="AR95" s="274"/>
      <c r="AS95" s="274"/>
      <c r="AT95" s="274"/>
      <c r="AU95" s="274"/>
      <c r="AV95" s="274"/>
      <c r="AW95" s="274"/>
      <c r="AX95" s="274"/>
      <c r="AY95" s="274"/>
      <c r="AZ95" s="275"/>
      <c r="BA95" s="275"/>
      <c r="BB95" s="275"/>
      <c r="BC95" s="275"/>
      <c r="BD95" s="275"/>
      <c r="BE95" s="267"/>
      <c r="BF95" s="267"/>
      <c r="BG95" s="267"/>
      <c r="BH95" s="267"/>
      <c r="BI95" s="267"/>
      <c r="BJ95" s="267"/>
      <c r="BK95" s="267"/>
      <c r="BL95" s="267"/>
      <c r="BM95" s="267"/>
      <c r="BN95" s="267"/>
      <c r="BO95" s="267"/>
      <c r="BP95" s="267"/>
      <c r="BQ95" s="264">
        <v>89</v>
      </c>
      <c r="BR95" s="269"/>
      <c r="BS95" s="944"/>
      <c r="BT95" s="945"/>
      <c r="BU95" s="945"/>
      <c r="BV95" s="945"/>
      <c r="BW95" s="945"/>
      <c r="BX95" s="945"/>
      <c r="BY95" s="945"/>
      <c r="BZ95" s="945"/>
      <c r="CA95" s="945"/>
      <c r="CB95" s="945"/>
      <c r="CC95" s="945"/>
      <c r="CD95" s="945"/>
      <c r="CE95" s="945"/>
      <c r="CF95" s="945"/>
      <c r="CG95" s="946"/>
      <c r="CH95" s="947"/>
      <c r="CI95" s="948"/>
      <c r="CJ95" s="948"/>
      <c r="CK95" s="948"/>
      <c r="CL95" s="949"/>
      <c r="CM95" s="947"/>
      <c r="CN95" s="948"/>
      <c r="CO95" s="948"/>
      <c r="CP95" s="948"/>
      <c r="CQ95" s="949"/>
      <c r="CR95" s="947"/>
      <c r="CS95" s="948"/>
      <c r="CT95" s="948"/>
      <c r="CU95" s="948"/>
      <c r="CV95" s="949"/>
      <c r="CW95" s="947"/>
      <c r="CX95" s="948"/>
      <c r="CY95" s="948"/>
      <c r="CZ95" s="948"/>
      <c r="DA95" s="949"/>
      <c r="DB95" s="947"/>
      <c r="DC95" s="948"/>
      <c r="DD95" s="948"/>
      <c r="DE95" s="948"/>
      <c r="DF95" s="949"/>
      <c r="DG95" s="947"/>
      <c r="DH95" s="948"/>
      <c r="DI95" s="948"/>
      <c r="DJ95" s="948"/>
      <c r="DK95" s="949"/>
      <c r="DL95" s="947"/>
      <c r="DM95" s="948"/>
      <c r="DN95" s="948"/>
      <c r="DO95" s="948"/>
      <c r="DP95" s="949"/>
      <c r="DQ95" s="947"/>
      <c r="DR95" s="948"/>
      <c r="DS95" s="948"/>
      <c r="DT95" s="948"/>
      <c r="DU95" s="949"/>
      <c r="DV95" s="941"/>
      <c r="DW95" s="942"/>
      <c r="DX95" s="942"/>
      <c r="DY95" s="942"/>
      <c r="DZ95" s="943"/>
      <c r="EA95" s="248"/>
    </row>
    <row r="96" spans="1:131" s="249" customFormat="1" ht="26.25" hidden="1" customHeight="1" x14ac:dyDescent="0.15">
      <c r="A96" s="272"/>
      <c r="B96" s="273"/>
      <c r="C96" s="273"/>
      <c r="D96" s="273"/>
      <c r="E96" s="273"/>
      <c r="F96" s="273"/>
      <c r="G96" s="273"/>
      <c r="H96" s="273"/>
      <c r="I96" s="273"/>
      <c r="J96" s="273"/>
      <c r="K96" s="273"/>
      <c r="L96" s="273"/>
      <c r="M96" s="273"/>
      <c r="N96" s="273"/>
      <c r="O96" s="273"/>
      <c r="P96" s="273"/>
      <c r="Q96" s="274"/>
      <c r="R96" s="274"/>
      <c r="S96" s="274"/>
      <c r="T96" s="274"/>
      <c r="U96" s="274"/>
      <c r="V96" s="274"/>
      <c r="W96" s="274"/>
      <c r="X96" s="274"/>
      <c r="Y96" s="274"/>
      <c r="Z96" s="274"/>
      <c r="AA96" s="274"/>
      <c r="AB96" s="274"/>
      <c r="AC96" s="274"/>
      <c r="AD96" s="274"/>
      <c r="AE96" s="274"/>
      <c r="AF96" s="274"/>
      <c r="AG96" s="274"/>
      <c r="AH96" s="274"/>
      <c r="AI96" s="274"/>
      <c r="AJ96" s="274"/>
      <c r="AK96" s="274"/>
      <c r="AL96" s="274"/>
      <c r="AM96" s="274"/>
      <c r="AN96" s="274"/>
      <c r="AO96" s="274"/>
      <c r="AP96" s="274"/>
      <c r="AQ96" s="274"/>
      <c r="AR96" s="274"/>
      <c r="AS96" s="274"/>
      <c r="AT96" s="274"/>
      <c r="AU96" s="274"/>
      <c r="AV96" s="274"/>
      <c r="AW96" s="274"/>
      <c r="AX96" s="274"/>
      <c r="AY96" s="274"/>
      <c r="AZ96" s="275"/>
      <c r="BA96" s="275"/>
      <c r="BB96" s="275"/>
      <c r="BC96" s="275"/>
      <c r="BD96" s="275"/>
      <c r="BE96" s="267"/>
      <c r="BF96" s="267"/>
      <c r="BG96" s="267"/>
      <c r="BH96" s="267"/>
      <c r="BI96" s="267"/>
      <c r="BJ96" s="267"/>
      <c r="BK96" s="267"/>
      <c r="BL96" s="267"/>
      <c r="BM96" s="267"/>
      <c r="BN96" s="267"/>
      <c r="BO96" s="267"/>
      <c r="BP96" s="267"/>
      <c r="BQ96" s="264">
        <v>90</v>
      </c>
      <c r="BR96" s="269"/>
      <c r="BS96" s="944"/>
      <c r="BT96" s="945"/>
      <c r="BU96" s="945"/>
      <c r="BV96" s="945"/>
      <c r="BW96" s="945"/>
      <c r="BX96" s="945"/>
      <c r="BY96" s="945"/>
      <c r="BZ96" s="945"/>
      <c r="CA96" s="945"/>
      <c r="CB96" s="945"/>
      <c r="CC96" s="945"/>
      <c r="CD96" s="945"/>
      <c r="CE96" s="945"/>
      <c r="CF96" s="945"/>
      <c r="CG96" s="946"/>
      <c r="CH96" s="947"/>
      <c r="CI96" s="948"/>
      <c r="CJ96" s="948"/>
      <c r="CK96" s="948"/>
      <c r="CL96" s="949"/>
      <c r="CM96" s="947"/>
      <c r="CN96" s="948"/>
      <c r="CO96" s="948"/>
      <c r="CP96" s="948"/>
      <c r="CQ96" s="949"/>
      <c r="CR96" s="947"/>
      <c r="CS96" s="948"/>
      <c r="CT96" s="948"/>
      <c r="CU96" s="948"/>
      <c r="CV96" s="949"/>
      <c r="CW96" s="947"/>
      <c r="CX96" s="948"/>
      <c r="CY96" s="948"/>
      <c r="CZ96" s="948"/>
      <c r="DA96" s="949"/>
      <c r="DB96" s="947"/>
      <c r="DC96" s="948"/>
      <c r="DD96" s="948"/>
      <c r="DE96" s="948"/>
      <c r="DF96" s="949"/>
      <c r="DG96" s="947"/>
      <c r="DH96" s="948"/>
      <c r="DI96" s="948"/>
      <c r="DJ96" s="948"/>
      <c r="DK96" s="949"/>
      <c r="DL96" s="947"/>
      <c r="DM96" s="948"/>
      <c r="DN96" s="948"/>
      <c r="DO96" s="948"/>
      <c r="DP96" s="949"/>
      <c r="DQ96" s="947"/>
      <c r="DR96" s="948"/>
      <c r="DS96" s="948"/>
      <c r="DT96" s="948"/>
      <c r="DU96" s="949"/>
      <c r="DV96" s="941"/>
      <c r="DW96" s="942"/>
      <c r="DX96" s="942"/>
      <c r="DY96" s="942"/>
      <c r="DZ96" s="943"/>
      <c r="EA96" s="248"/>
    </row>
    <row r="97" spans="1:131" s="249" customFormat="1" ht="26.25" hidden="1" customHeight="1" x14ac:dyDescent="0.15">
      <c r="A97" s="272"/>
      <c r="B97" s="273"/>
      <c r="C97" s="273"/>
      <c r="D97" s="273"/>
      <c r="E97" s="273"/>
      <c r="F97" s="273"/>
      <c r="G97" s="273"/>
      <c r="H97" s="273"/>
      <c r="I97" s="273"/>
      <c r="J97" s="273"/>
      <c r="K97" s="273"/>
      <c r="L97" s="273"/>
      <c r="M97" s="273"/>
      <c r="N97" s="273"/>
      <c r="O97" s="273"/>
      <c r="P97" s="273"/>
      <c r="Q97" s="274"/>
      <c r="R97" s="274"/>
      <c r="S97" s="274"/>
      <c r="T97" s="274"/>
      <c r="U97" s="274"/>
      <c r="V97" s="274"/>
      <c r="W97" s="274"/>
      <c r="X97" s="274"/>
      <c r="Y97" s="274"/>
      <c r="Z97" s="274"/>
      <c r="AA97" s="274"/>
      <c r="AB97" s="274"/>
      <c r="AC97" s="274"/>
      <c r="AD97" s="274"/>
      <c r="AE97" s="274"/>
      <c r="AF97" s="274"/>
      <c r="AG97" s="274"/>
      <c r="AH97" s="274"/>
      <c r="AI97" s="274"/>
      <c r="AJ97" s="274"/>
      <c r="AK97" s="274"/>
      <c r="AL97" s="274"/>
      <c r="AM97" s="274"/>
      <c r="AN97" s="274"/>
      <c r="AO97" s="274"/>
      <c r="AP97" s="274"/>
      <c r="AQ97" s="274"/>
      <c r="AR97" s="274"/>
      <c r="AS97" s="274"/>
      <c r="AT97" s="274"/>
      <c r="AU97" s="274"/>
      <c r="AV97" s="274"/>
      <c r="AW97" s="274"/>
      <c r="AX97" s="274"/>
      <c r="AY97" s="274"/>
      <c r="AZ97" s="275"/>
      <c r="BA97" s="275"/>
      <c r="BB97" s="275"/>
      <c r="BC97" s="275"/>
      <c r="BD97" s="275"/>
      <c r="BE97" s="267"/>
      <c r="BF97" s="267"/>
      <c r="BG97" s="267"/>
      <c r="BH97" s="267"/>
      <c r="BI97" s="267"/>
      <c r="BJ97" s="267"/>
      <c r="BK97" s="267"/>
      <c r="BL97" s="267"/>
      <c r="BM97" s="267"/>
      <c r="BN97" s="267"/>
      <c r="BO97" s="267"/>
      <c r="BP97" s="267"/>
      <c r="BQ97" s="264">
        <v>91</v>
      </c>
      <c r="BR97" s="269"/>
      <c r="BS97" s="944"/>
      <c r="BT97" s="945"/>
      <c r="BU97" s="945"/>
      <c r="BV97" s="945"/>
      <c r="BW97" s="945"/>
      <c r="BX97" s="945"/>
      <c r="BY97" s="945"/>
      <c r="BZ97" s="945"/>
      <c r="CA97" s="945"/>
      <c r="CB97" s="945"/>
      <c r="CC97" s="945"/>
      <c r="CD97" s="945"/>
      <c r="CE97" s="945"/>
      <c r="CF97" s="945"/>
      <c r="CG97" s="946"/>
      <c r="CH97" s="947"/>
      <c r="CI97" s="948"/>
      <c r="CJ97" s="948"/>
      <c r="CK97" s="948"/>
      <c r="CL97" s="949"/>
      <c r="CM97" s="947"/>
      <c r="CN97" s="948"/>
      <c r="CO97" s="948"/>
      <c r="CP97" s="948"/>
      <c r="CQ97" s="949"/>
      <c r="CR97" s="947"/>
      <c r="CS97" s="948"/>
      <c r="CT97" s="948"/>
      <c r="CU97" s="948"/>
      <c r="CV97" s="949"/>
      <c r="CW97" s="947"/>
      <c r="CX97" s="948"/>
      <c r="CY97" s="948"/>
      <c r="CZ97" s="948"/>
      <c r="DA97" s="949"/>
      <c r="DB97" s="947"/>
      <c r="DC97" s="948"/>
      <c r="DD97" s="948"/>
      <c r="DE97" s="948"/>
      <c r="DF97" s="949"/>
      <c r="DG97" s="947"/>
      <c r="DH97" s="948"/>
      <c r="DI97" s="948"/>
      <c r="DJ97" s="948"/>
      <c r="DK97" s="949"/>
      <c r="DL97" s="947"/>
      <c r="DM97" s="948"/>
      <c r="DN97" s="948"/>
      <c r="DO97" s="948"/>
      <c r="DP97" s="949"/>
      <c r="DQ97" s="947"/>
      <c r="DR97" s="948"/>
      <c r="DS97" s="948"/>
      <c r="DT97" s="948"/>
      <c r="DU97" s="949"/>
      <c r="DV97" s="941"/>
      <c r="DW97" s="942"/>
      <c r="DX97" s="942"/>
      <c r="DY97" s="942"/>
      <c r="DZ97" s="943"/>
      <c r="EA97" s="248"/>
    </row>
    <row r="98" spans="1:131" s="249" customFormat="1" ht="26.25" hidden="1" customHeight="1" x14ac:dyDescent="0.15">
      <c r="A98" s="272"/>
      <c r="B98" s="273"/>
      <c r="C98" s="273"/>
      <c r="D98" s="273"/>
      <c r="E98" s="273"/>
      <c r="F98" s="273"/>
      <c r="G98" s="273"/>
      <c r="H98" s="273"/>
      <c r="I98" s="273"/>
      <c r="J98" s="273"/>
      <c r="K98" s="273"/>
      <c r="L98" s="273"/>
      <c r="M98" s="273"/>
      <c r="N98" s="273"/>
      <c r="O98" s="273"/>
      <c r="P98" s="273"/>
      <c r="Q98" s="274"/>
      <c r="R98" s="274"/>
      <c r="S98" s="274"/>
      <c r="T98" s="274"/>
      <c r="U98" s="274"/>
      <c r="V98" s="274"/>
      <c r="W98" s="274"/>
      <c r="X98" s="274"/>
      <c r="Y98" s="274"/>
      <c r="Z98" s="274"/>
      <c r="AA98" s="274"/>
      <c r="AB98" s="274"/>
      <c r="AC98" s="274"/>
      <c r="AD98" s="274"/>
      <c r="AE98" s="274"/>
      <c r="AF98" s="274"/>
      <c r="AG98" s="274"/>
      <c r="AH98" s="274"/>
      <c r="AI98" s="274"/>
      <c r="AJ98" s="274"/>
      <c r="AK98" s="274"/>
      <c r="AL98" s="274"/>
      <c r="AM98" s="274"/>
      <c r="AN98" s="274"/>
      <c r="AO98" s="274"/>
      <c r="AP98" s="274"/>
      <c r="AQ98" s="274"/>
      <c r="AR98" s="274"/>
      <c r="AS98" s="274"/>
      <c r="AT98" s="274"/>
      <c r="AU98" s="274"/>
      <c r="AV98" s="274"/>
      <c r="AW98" s="274"/>
      <c r="AX98" s="274"/>
      <c r="AY98" s="274"/>
      <c r="AZ98" s="275"/>
      <c r="BA98" s="275"/>
      <c r="BB98" s="275"/>
      <c r="BC98" s="275"/>
      <c r="BD98" s="275"/>
      <c r="BE98" s="267"/>
      <c r="BF98" s="267"/>
      <c r="BG98" s="267"/>
      <c r="BH98" s="267"/>
      <c r="BI98" s="267"/>
      <c r="BJ98" s="267"/>
      <c r="BK98" s="267"/>
      <c r="BL98" s="267"/>
      <c r="BM98" s="267"/>
      <c r="BN98" s="267"/>
      <c r="BO98" s="267"/>
      <c r="BP98" s="267"/>
      <c r="BQ98" s="264">
        <v>92</v>
      </c>
      <c r="BR98" s="269"/>
      <c r="BS98" s="944"/>
      <c r="BT98" s="945"/>
      <c r="BU98" s="945"/>
      <c r="BV98" s="945"/>
      <c r="BW98" s="945"/>
      <c r="BX98" s="945"/>
      <c r="BY98" s="945"/>
      <c r="BZ98" s="945"/>
      <c r="CA98" s="945"/>
      <c r="CB98" s="945"/>
      <c r="CC98" s="945"/>
      <c r="CD98" s="945"/>
      <c r="CE98" s="945"/>
      <c r="CF98" s="945"/>
      <c r="CG98" s="946"/>
      <c r="CH98" s="947"/>
      <c r="CI98" s="948"/>
      <c r="CJ98" s="948"/>
      <c r="CK98" s="948"/>
      <c r="CL98" s="949"/>
      <c r="CM98" s="947"/>
      <c r="CN98" s="948"/>
      <c r="CO98" s="948"/>
      <c r="CP98" s="948"/>
      <c r="CQ98" s="949"/>
      <c r="CR98" s="947"/>
      <c r="CS98" s="948"/>
      <c r="CT98" s="948"/>
      <c r="CU98" s="948"/>
      <c r="CV98" s="949"/>
      <c r="CW98" s="947"/>
      <c r="CX98" s="948"/>
      <c r="CY98" s="948"/>
      <c r="CZ98" s="948"/>
      <c r="DA98" s="949"/>
      <c r="DB98" s="947"/>
      <c r="DC98" s="948"/>
      <c r="DD98" s="948"/>
      <c r="DE98" s="948"/>
      <c r="DF98" s="949"/>
      <c r="DG98" s="947"/>
      <c r="DH98" s="948"/>
      <c r="DI98" s="948"/>
      <c r="DJ98" s="948"/>
      <c r="DK98" s="949"/>
      <c r="DL98" s="947"/>
      <c r="DM98" s="948"/>
      <c r="DN98" s="948"/>
      <c r="DO98" s="948"/>
      <c r="DP98" s="949"/>
      <c r="DQ98" s="947"/>
      <c r="DR98" s="948"/>
      <c r="DS98" s="948"/>
      <c r="DT98" s="948"/>
      <c r="DU98" s="949"/>
      <c r="DV98" s="941"/>
      <c r="DW98" s="942"/>
      <c r="DX98" s="942"/>
      <c r="DY98" s="942"/>
      <c r="DZ98" s="943"/>
      <c r="EA98" s="248"/>
    </row>
    <row r="99" spans="1:131" s="249" customFormat="1" ht="26.25" hidden="1" customHeight="1" x14ac:dyDescent="0.15">
      <c r="A99" s="272"/>
      <c r="B99" s="273"/>
      <c r="C99" s="273"/>
      <c r="D99" s="273"/>
      <c r="E99" s="273"/>
      <c r="F99" s="273"/>
      <c r="G99" s="273"/>
      <c r="H99" s="273"/>
      <c r="I99" s="273"/>
      <c r="J99" s="273"/>
      <c r="K99" s="273"/>
      <c r="L99" s="273"/>
      <c r="M99" s="273"/>
      <c r="N99" s="273"/>
      <c r="O99" s="273"/>
      <c r="P99" s="273"/>
      <c r="Q99" s="274"/>
      <c r="R99" s="274"/>
      <c r="S99" s="274"/>
      <c r="T99" s="274"/>
      <c r="U99" s="274"/>
      <c r="V99" s="274"/>
      <c r="W99" s="274"/>
      <c r="X99" s="274"/>
      <c r="Y99" s="274"/>
      <c r="Z99" s="274"/>
      <c r="AA99" s="274"/>
      <c r="AB99" s="274"/>
      <c r="AC99" s="274"/>
      <c r="AD99" s="274"/>
      <c r="AE99" s="274"/>
      <c r="AF99" s="274"/>
      <c r="AG99" s="274"/>
      <c r="AH99" s="274"/>
      <c r="AI99" s="274"/>
      <c r="AJ99" s="274"/>
      <c r="AK99" s="274"/>
      <c r="AL99" s="274"/>
      <c r="AM99" s="274"/>
      <c r="AN99" s="274"/>
      <c r="AO99" s="274"/>
      <c r="AP99" s="274"/>
      <c r="AQ99" s="274"/>
      <c r="AR99" s="274"/>
      <c r="AS99" s="274"/>
      <c r="AT99" s="274"/>
      <c r="AU99" s="274"/>
      <c r="AV99" s="274"/>
      <c r="AW99" s="274"/>
      <c r="AX99" s="274"/>
      <c r="AY99" s="274"/>
      <c r="AZ99" s="275"/>
      <c r="BA99" s="275"/>
      <c r="BB99" s="275"/>
      <c r="BC99" s="275"/>
      <c r="BD99" s="275"/>
      <c r="BE99" s="267"/>
      <c r="BF99" s="267"/>
      <c r="BG99" s="267"/>
      <c r="BH99" s="267"/>
      <c r="BI99" s="267"/>
      <c r="BJ99" s="267"/>
      <c r="BK99" s="267"/>
      <c r="BL99" s="267"/>
      <c r="BM99" s="267"/>
      <c r="BN99" s="267"/>
      <c r="BO99" s="267"/>
      <c r="BP99" s="267"/>
      <c r="BQ99" s="264">
        <v>93</v>
      </c>
      <c r="BR99" s="269"/>
      <c r="BS99" s="944"/>
      <c r="BT99" s="945"/>
      <c r="BU99" s="945"/>
      <c r="BV99" s="945"/>
      <c r="BW99" s="945"/>
      <c r="BX99" s="945"/>
      <c r="BY99" s="945"/>
      <c r="BZ99" s="945"/>
      <c r="CA99" s="945"/>
      <c r="CB99" s="945"/>
      <c r="CC99" s="945"/>
      <c r="CD99" s="945"/>
      <c r="CE99" s="945"/>
      <c r="CF99" s="945"/>
      <c r="CG99" s="946"/>
      <c r="CH99" s="947"/>
      <c r="CI99" s="948"/>
      <c r="CJ99" s="948"/>
      <c r="CK99" s="948"/>
      <c r="CL99" s="949"/>
      <c r="CM99" s="947"/>
      <c r="CN99" s="948"/>
      <c r="CO99" s="948"/>
      <c r="CP99" s="948"/>
      <c r="CQ99" s="949"/>
      <c r="CR99" s="947"/>
      <c r="CS99" s="948"/>
      <c r="CT99" s="948"/>
      <c r="CU99" s="948"/>
      <c r="CV99" s="949"/>
      <c r="CW99" s="947"/>
      <c r="CX99" s="948"/>
      <c r="CY99" s="948"/>
      <c r="CZ99" s="948"/>
      <c r="DA99" s="949"/>
      <c r="DB99" s="947"/>
      <c r="DC99" s="948"/>
      <c r="DD99" s="948"/>
      <c r="DE99" s="948"/>
      <c r="DF99" s="949"/>
      <c r="DG99" s="947"/>
      <c r="DH99" s="948"/>
      <c r="DI99" s="948"/>
      <c r="DJ99" s="948"/>
      <c r="DK99" s="949"/>
      <c r="DL99" s="947"/>
      <c r="DM99" s="948"/>
      <c r="DN99" s="948"/>
      <c r="DO99" s="948"/>
      <c r="DP99" s="949"/>
      <c r="DQ99" s="947"/>
      <c r="DR99" s="948"/>
      <c r="DS99" s="948"/>
      <c r="DT99" s="948"/>
      <c r="DU99" s="949"/>
      <c r="DV99" s="941"/>
      <c r="DW99" s="942"/>
      <c r="DX99" s="942"/>
      <c r="DY99" s="942"/>
      <c r="DZ99" s="943"/>
      <c r="EA99" s="248"/>
    </row>
    <row r="100" spans="1:131" s="249" customFormat="1" ht="26.25" hidden="1" customHeight="1" x14ac:dyDescent="0.15">
      <c r="A100" s="272"/>
      <c r="B100" s="273"/>
      <c r="C100" s="273"/>
      <c r="D100" s="273"/>
      <c r="E100" s="273"/>
      <c r="F100" s="273"/>
      <c r="G100" s="273"/>
      <c r="H100" s="273"/>
      <c r="I100" s="273"/>
      <c r="J100" s="273"/>
      <c r="K100" s="273"/>
      <c r="L100" s="273"/>
      <c r="M100" s="273"/>
      <c r="N100" s="273"/>
      <c r="O100" s="273"/>
      <c r="P100" s="273"/>
      <c r="Q100" s="274"/>
      <c r="R100" s="274"/>
      <c r="S100" s="274"/>
      <c r="T100" s="274"/>
      <c r="U100" s="274"/>
      <c r="V100" s="274"/>
      <c r="W100" s="274"/>
      <c r="X100" s="274"/>
      <c r="Y100" s="274"/>
      <c r="Z100" s="274"/>
      <c r="AA100" s="274"/>
      <c r="AB100" s="274"/>
      <c r="AC100" s="274"/>
      <c r="AD100" s="274"/>
      <c r="AE100" s="274"/>
      <c r="AF100" s="274"/>
      <c r="AG100" s="274"/>
      <c r="AH100" s="274"/>
      <c r="AI100" s="274"/>
      <c r="AJ100" s="274"/>
      <c r="AK100" s="274"/>
      <c r="AL100" s="274"/>
      <c r="AM100" s="274"/>
      <c r="AN100" s="274"/>
      <c r="AO100" s="274"/>
      <c r="AP100" s="274"/>
      <c r="AQ100" s="274"/>
      <c r="AR100" s="274"/>
      <c r="AS100" s="274"/>
      <c r="AT100" s="274"/>
      <c r="AU100" s="274"/>
      <c r="AV100" s="274"/>
      <c r="AW100" s="274"/>
      <c r="AX100" s="274"/>
      <c r="AY100" s="274"/>
      <c r="AZ100" s="275"/>
      <c r="BA100" s="275"/>
      <c r="BB100" s="275"/>
      <c r="BC100" s="275"/>
      <c r="BD100" s="275"/>
      <c r="BE100" s="267"/>
      <c r="BF100" s="267"/>
      <c r="BG100" s="267"/>
      <c r="BH100" s="267"/>
      <c r="BI100" s="267"/>
      <c r="BJ100" s="267"/>
      <c r="BK100" s="267"/>
      <c r="BL100" s="267"/>
      <c r="BM100" s="267"/>
      <c r="BN100" s="267"/>
      <c r="BO100" s="267"/>
      <c r="BP100" s="267"/>
      <c r="BQ100" s="264">
        <v>94</v>
      </c>
      <c r="BR100" s="269"/>
      <c r="BS100" s="944"/>
      <c r="BT100" s="945"/>
      <c r="BU100" s="945"/>
      <c r="BV100" s="945"/>
      <c r="BW100" s="945"/>
      <c r="BX100" s="945"/>
      <c r="BY100" s="945"/>
      <c r="BZ100" s="945"/>
      <c r="CA100" s="945"/>
      <c r="CB100" s="945"/>
      <c r="CC100" s="945"/>
      <c r="CD100" s="945"/>
      <c r="CE100" s="945"/>
      <c r="CF100" s="945"/>
      <c r="CG100" s="946"/>
      <c r="CH100" s="947"/>
      <c r="CI100" s="948"/>
      <c r="CJ100" s="948"/>
      <c r="CK100" s="948"/>
      <c r="CL100" s="949"/>
      <c r="CM100" s="947"/>
      <c r="CN100" s="948"/>
      <c r="CO100" s="948"/>
      <c r="CP100" s="948"/>
      <c r="CQ100" s="949"/>
      <c r="CR100" s="947"/>
      <c r="CS100" s="948"/>
      <c r="CT100" s="948"/>
      <c r="CU100" s="948"/>
      <c r="CV100" s="949"/>
      <c r="CW100" s="947"/>
      <c r="CX100" s="948"/>
      <c r="CY100" s="948"/>
      <c r="CZ100" s="948"/>
      <c r="DA100" s="949"/>
      <c r="DB100" s="947"/>
      <c r="DC100" s="948"/>
      <c r="DD100" s="948"/>
      <c r="DE100" s="948"/>
      <c r="DF100" s="949"/>
      <c r="DG100" s="947"/>
      <c r="DH100" s="948"/>
      <c r="DI100" s="948"/>
      <c r="DJ100" s="948"/>
      <c r="DK100" s="949"/>
      <c r="DL100" s="947"/>
      <c r="DM100" s="948"/>
      <c r="DN100" s="948"/>
      <c r="DO100" s="948"/>
      <c r="DP100" s="949"/>
      <c r="DQ100" s="947"/>
      <c r="DR100" s="948"/>
      <c r="DS100" s="948"/>
      <c r="DT100" s="948"/>
      <c r="DU100" s="949"/>
      <c r="DV100" s="941"/>
      <c r="DW100" s="942"/>
      <c r="DX100" s="942"/>
      <c r="DY100" s="942"/>
      <c r="DZ100" s="943"/>
      <c r="EA100" s="248"/>
    </row>
    <row r="101" spans="1:131" s="249" customFormat="1" ht="26.25" hidden="1" customHeight="1" x14ac:dyDescent="0.15">
      <c r="A101" s="272"/>
      <c r="B101" s="273"/>
      <c r="C101" s="273"/>
      <c r="D101" s="273"/>
      <c r="E101" s="273"/>
      <c r="F101" s="273"/>
      <c r="G101" s="273"/>
      <c r="H101" s="273"/>
      <c r="I101" s="273"/>
      <c r="J101" s="273"/>
      <c r="K101" s="273"/>
      <c r="L101" s="273"/>
      <c r="M101" s="273"/>
      <c r="N101" s="273"/>
      <c r="O101" s="273"/>
      <c r="P101" s="273"/>
      <c r="Q101" s="274"/>
      <c r="R101" s="274"/>
      <c r="S101" s="274"/>
      <c r="T101" s="274"/>
      <c r="U101" s="274"/>
      <c r="V101" s="274"/>
      <c r="W101" s="274"/>
      <c r="X101" s="274"/>
      <c r="Y101" s="274"/>
      <c r="Z101" s="274"/>
      <c r="AA101" s="274"/>
      <c r="AB101" s="274"/>
      <c r="AC101" s="274"/>
      <c r="AD101" s="274"/>
      <c r="AE101" s="274"/>
      <c r="AF101" s="274"/>
      <c r="AG101" s="274"/>
      <c r="AH101" s="274"/>
      <c r="AI101" s="274"/>
      <c r="AJ101" s="274"/>
      <c r="AK101" s="274"/>
      <c r="AL101" s="274"/>
      <c r="AM101" s="274"/>
      <c r="AN101" s="274"/>
      <c r="AO101" s="274"/>
      <c r="AP101" s="274"/>
      <c r="AQ101" s="274"/>
      <c r="AR101" s="274"/>
      <c r="AS101" s="274"/>
      <c r="AT101" s="274"/>
      <c r="AU101" s="274"/>
      <c r="AV101" s="274"/>
      <c r="AW101" s="274"/>
      <c r="AX101" s="274"/>
      <c r="AY101" s="274"/>
      <c r="AZ101" s="275"/>
      <c r="BA101" s="275"/>
      <c r="BB101" s="275"/>
      <c r="BC101" s="275"/>
      <c r="BD101" s="275"/>
      <c r="BE101" s="267"/>
      <c r="BF101" s="267"/>
      <c r="BG101" s="267"/>
      <c r="BH101" s="267"/>
      <c r="BI101" s="267"/>
      <c r="BJ101" s="267"/>
      <c r="BK101" s="267"/>
      <c r="BL101" s="267"/>
      <c r="BM101" s="267"/>
      <c r="BN101" s="267"/>
      <c r="BO101" s="267"/>
      <c r="BP101" s="267"/>
      <c r="BQ101" s="264">
        <v>95</v>
      </c>
      <c r="BR101" s="269"/>
      <c r="BS101" s="944"/>
      <c r="BT101" s="945"/>
      <c r="BU101" s="945"/>
      <c r="BV101" s="945"/>
      <c r="BW101" s="945"/>
      <c r="BX101" s="945"/>
      <c r="BY101" s="945"/>
      <c r="BZ101" s="945"/>
      <c r="CA101" s="945"/>
      <c r="CB101" s="945"/>
      <c r="CC101" s="945"/>
      <c r="CD101" s="945"/>
      <c r="CE101" s="945"/>
      <c r="CF101" s="945"/>
      <c r="CG101" s="946"/>
      <c r="CH101" s="947"/>
      <c r="CI101" s="948"/>
      <c r="CJ101" s="948"/>
      <c r="CK101" s="948"/>
      <c r="CL101" s="949"/>
      <c r="CM101" s="947"/>
      <c r="CN101" s="948"/>
      <c r="CO101" s="948"/>
      <c r="CP101" s="948"/>
      <c r="CQ101" s="949"/>
      <c r="CR101" s="947"/>
      <c r="CS101" s="948"/>
      <c r="CT101" s="948"/>
      <c r="CU101" s="948"/>
      <c r="CV101" s="949"/>
      <c r="CW101" s="947"/>
      <c r="CX101" s="948"/>
      <c r="CY101" s="948"/>
      <c r="CZ101" s="948"/>
      <c r="DA101" s="949"/>
      <c r="DB101" s="947"/>
      <c r="DC101" s="948"/>
      <c r="DD101" s="948"/>
      <c r="DE101" s="948"/>
      <c r="DF101" s="949"/>
      <c r="DG101" s="947"/>
      <c r="DH101" s="948"/>
      <c r="DI101" s="948"/>
      <c r="DJ101" s="948"/>
      <c r="DK101" s="949"/>
      <c r="DL101" s="947"/>
      <c r="DM101" s="948"/>
      <c r="DN101" s="948"/>
      <c r="DO101" s="948"/>
      <c r="DP101" s="949"/>
      <c r="DQ101" s="947"/>
      <c r="DR101" s="948"/>
      <c r="DS101" s="948"/>
      <c r="DT101" s="948"/>
      <c r="DU101" s="949"/>
      <c r="DV101" s="941"/>
      <c r="DW101" s="942"/>
      <c r="DX101" s="942"/>
      <c r="DY101" s="942"/>
      <c r="DZ101" s="943"/>
      <c r="EA101" s="248"/>
    </row>
    <row r="102" spans="1:131" s="249" customFormat="1" ht="26.25" customHeight="1" thickBot="1" x14ac:dyDescent="0.2">
      <c r="A102" s="272"/>
      <c r="B102" s="273"/>
      <c r="C102" s="273"/>
      <c r="D102" s="273"/>
      <c r="E102" s="273"/>
      <c r="F102" s="273"/>
      <c r="G102" s="273"/>
      <c r="H102" s="273"/>
      <c r="I102" s="273"/>
      <c r="J102" s="273"/>
      <c r="K102" s="273"/>
      <c r="L102" s="273"/>
      <c r="M102" s="273"/>
      <c r="N102" s="273"/>
      <c r="O102" s="273"/>
      <c r="P102" s="273"/>
      <c r="Q102" s="274"/>
      <c r="R102" s="274"/>
      <c r="S102" s="274"/>
      <c r="T102" s="274"/>
      <c r="U102" s="274"/>
      <c r="V102" s="274"/>
      <c r="W102" s="274"/>
      <c r="X102" s="274"/>
      <c r="Y102" s="274"/>
      <c r="Z102" s="274"/>
      <c r="AA102" s="274"/>
      <c r="AB102" s="274"/>
      <c r="AC102" s="274"/>
      <c r="AD102" s="274"/>
      <c r="AE102" s="274"/>
      <c r="AF102" s="274"/>
      <c r="AG102" s="274"/>
      <c r="AH102" s="274"/>
      <c r="AI102" s="274"/>
      <c r="AJ102" s="274"/>
      <c r="AK102" s="274"/>
      <c r="AL102" s="274"/>
      <c r="AM102" s="274"/>
      <c r="AN102" s="274"/>
      <c r="AO102" s="274"/>
      <c r="AP102" s="274"/>
      <c r="AQ102" s="274"/>
      <c r="AR102" s="274"/>
      <c r="AS102" s="274"/>
      <c r="AT102" s="274"/>
      <c r="AU102" s="274"/>
      <c r="AV102" s="274"/>
      <c r="AW102" s="274"/>
      <c r="AX102" s="274"/>
      <c r="AY102" s="274"/>
      <c r="AZ102" s="275"/>
      <c r="BA102" s="275"/>
      <c r="BB102" s="275"/>
      <c r="BC102" s="275"/>
      <c r="BD102" s="275"/>
      <c r="BE102" s="267"/>
      <c r="BF102" s="267"/>
      <c r="BG102" s="267"/>
      <c r="BH102" s="267"/>
      <c r="BI102" s="267"/>
      <c r="BJ102" s="267"/>
      <c r="BK102" s="267"/>
      <c r="BL102" s="267"/>
      <c r="BM102" s="267"/>
      <c r="BN102" s="267"/>
      <c r="BO102" s="267"/>
      <c r="BP102" s="267"/>
      <c r="BQ102" s="266" t="s">
        <v>390</v>
      </c>
      <c r="BR102" s="879" t="s">
        <v>423</v>
      </c>
      <c r="BS102" s="880"/>
      <c r="BT102" s="880"/>
      <c r="BU102" s="880"/>
      <c r="BV102" s="880"/>
      <c r="BW102" s="880"/>
      <c r="BX102" s="880"/>
      <c r="BY102" s="880"/>
      <c r="BZ102" s="880"/>
      <c r="CA102" s="880"/>
      <c r="CB102" s="880"/>
      <c r="CC102" s="880"/>
      <c r="CD102" s="880"/>
      <c r="CE102" s="880"/>
      <c r="CF102" s="880"/>
      <c r="CG102" s="881"/>
      <c r="CH102" s="972"/>
      <c r="CI102" s="973"/>
      <c r="CJ102" s="973"/>
      <c r="CK102" s="973"/>
      <c r="CL102" s="974"/>
      <c r="CM102" s="972"/>
      <c r="CN102" s="973"/>
      <c r="CO102" s="973"/>
      <c r="CP102" s="973"/>
      <c r="CQ102" s="974"/>
      <c r="CR102" s="975">
        <v>432</v>
      </c>
      <c r="CS102" s="932"/>
      <c r="CT102" s="932"/>
      <c r="CU102" s="932"/>
      <c r="CV102" s="976"/>
      <c r="CW102" s="975">
        <v>8</v>
      </c>
      <c r="CX102" s="932"/>
      <c r="CY102" s="932"/>
      <c r="CZ102" s="932"/>
      <c r="DA102" s="976"/>
      <c r="DB102" s="975"/>
      <c r="DC102" s="932"/>
      <c r="DD102" s="932"/>
      <c r="DE102" s="932"/>
      <c r="DF102" s="976"/>
      <c r="DG102" s="975"/>
      <c r="DH102" s="932"/>
      <c r="DI102" s="932"/>
      <c r="DJ102" s="932"/>
      <c r="DK102" s="976"/>
      <c r="DL102" s="975"/>
      <c r="DM102" s="932"/>
      <c r="DN102" s="932"/>
      <c r="DO102" s="932"/>
      <c r="DP102" s="976"/>
      <c r="DQ102" s="975"/>
      <c r="DR102" s="932"/>
      <c r="DS102" s="932"/>
      <c r="DT102" s="932"/>
      <c r="DU102" s="976"/>
      <c r="DV102" s="999"/>
      <c r="DW102" s="1000"/>
      <c r="DX102" s="1000"/>
      <c r="DY102" s="1000"/>
      <c r="DZ102" s="1001"/>
      <c r="EA102" s="248"/>
    </row>
    <row r="103" spans="1:131" s="249" customFormat="1" ht="26.25" customHeight="1" x14ac:dyDescent="0.15">
      <c r="A103" s="272"/>
      <c r="B103" s="273"/>
      <c r="C103" s="273"/>
      <c r="D103" s="273"/>
      <c r="E103" s="273"/>
      <c r="F103" s="273"/>
      <c r="G103" s="273"/>
      <c r="H103" s="273"/>
      <c r="I103" s="273"/>
      <c r="J103" s="273"/>
      <c r="K103" s="273"/>
      <c r="L103" s="273"/>
      <c r="M103" s="273"/>
      <c r="N103" s="273"/>
      <c r="O103" s="273"/>
      <c r="P103" s="273"/>
      <c r="Q103" s="274"/>
      <c r="R103" s="274"/>
      <c r="S103" s="274"/>
      <c r="T103" s="274"/>
      <c r="U103" s="274"/>
      <c r="V103" s="274"/>
      <c r="W103" s="274"/>
      <c r="X103" s="274"/>
      <c r="Y103" s="274"/>
      <c r="Z103" s="274"/>
      <c r="AA103" s="274"/>
      <c r="AB103" s="274"/>
      <c r="AC103" s="274"/>
      <c r="AD103" s="274"/>
      <c r="AE103" s="274"/>
      <c r="AF103" s="274"/>
      <c r="AG103" s="274"/>
      <c r="AH103" s="274"/>
      <c r="AI103" s="274"/>
      <c r="AJ103" s="274"/>
      <c r="AK103" s="274"/>
      <c r="AL103" s="274"/>
      <c r="AM103" s="274"/>
      <c r="AN103" s="274"/>
      <c r="AO103" s="274"/>
      <c r="AP103" s="274"/>
      <c r="AQ103" s="274"/>
      <c r="AR103" s="274"/>
      <c r="AS103" s="274"/>
      <c r="AT103" s="274"/>
      <c r="AU103" s="274"/>
      <c r="AV103" s="274"/>
      <c r="AW103" s="274"/>
      <c r="AX103" s="274"/>
      <c r="AY103" s="274"/>
      <c r="AZ103" s="275"/>
      <c r="BA103" s="275"/>
      <c r="BB103" s="275"/>
      <c r="BC103" s="275"/>
      <c r="BD103" s="275"/>
      <c r="BE103" s="267"/>
      <c r="BF103" s="267"/>
      <c r="BG103" s="267"/>
      <c r="BH103" s="267"/>
      <c r="BI103" s="267"/>
      <c r="BJ103" s="267"/>
      <c r="BK103" s="267"/>
      <c r="BL103" s="267"/>
      <c r="BM103" s="267"/>
      <c r="BN103" s="267"/>
      <c r="BO103" s="267"/>
      <c r="BP103" s="267"/>
      <c r="BQ103" s="1002" t="s">
        <v>424</v>
      </c>
      <c r="BR103" s="1002"/>
      <c r="BS103" s="1002"/>
      <c r="BT103" s="1002"/>
      <c r="BU103" s="1002"/>
      <c r="BV103" s="1002"/>
      <c r="BW103" s="1002"/>
      <c r="BX103" s="1002"/>
      <c r="BY103" s="1002"/>
      <c r="BZ103" s="1002"/>
      <c r="CA103" s="1002"/>
      <c r="CB103" s="1002"/>
      <c r="CC103" s="1002"/>
      <c r="CD103" s="1002"/>
      <c r="CE103" s="1002"/>
      <c r="CF103" s="1002"/>
      <c r="CG103" s="1002"/>
      <c r="CH103" s="1002"/>
      <c r="CI103" s="1002"/>
      <c r="CJ103" s="1002"/>
      <c r="CK103" s="1002"/>
      <c r="CL103" s="1002"/>
      <c r="CM103" s="1002"/>
      <c r="CN103" s="1002"/>
      <c r="CO103" s="1002"/>
      <c r="CP103" s="1002"/>
      <c r="CQ103" s="1002"/>
      <c r="CR103" s="1002"/>
      <c r="CS103" s="1002"/>
      <c r="CT103" s="1002"/>
      <c r="CU103" s="1002"/>
      <c r="CV103" s="1002"/>
      <c r="CW103" s="1002"/>
      <c r="CX103" s="1002"/>
      <c r="CY103" s="1002"/>
      <c r="CZ103" s="1002"/>
      <c r="DA103" s="1002"/>
      <c r="DB103" s="1002"/>
      <c r="DC103" s="1002"/>
      <c r="DD103" s="1002"/>
      <c r="DE103" s="1002"/>
      <c r="DF103" s="1002"/>
      <c r="DG103" s="1002"/>
      <c r="DH103" s="1002"/>
      <c r="DI103" s="1002"/>
      <c r="DJ103" s="1002"/>
      <c r="DK103" s="1002"/>
      <c r="DL103" s="1002"/>
      <c r="DM103" s="1002"/>
      <c r="DN103" s="1002"/>
      <c r="DO103" s="1002"/>
      <c r="DP103" s="1002"/>
      <c r="DQ103" s="1002"/>
      <c r="DR103" s="1002"/>
      <c r="DS103" s="1002"/>
      <c r="DT103" s="1002"/>
      <c r="DU103" s="1002"/>
      <c r="DV103" s="1002"/>
      <c r="DW103" s="1002"/>
      <c r="DX103" s="1002"/>
      <c r="DY103" s="1002"/>
      <c r="DZ103" s="1002"/>
      <c r="EA103" s="248"/>
    </row>
    <row r="104" spans="1:131" s="249" customFormat="1" ht="26.25" customHeight="1" x14ac:dyDescent="0.15">
      <c r="A104" s="272"/>
      <c r="B104" s="273"/>
      <c r="C104" s="273"/>
      <c r="D104" s="273"/>
      <c r="E104" s="273"/>
      <c r="F104" s="273"/>
      <c r="G104" s="273"/>
      <c r="H104" s="273"/>
      <c r="I104" s="273"/>
      <c r="J104" s="273"/>
      <c r="K104" s="273"/>
      <c r="L104" s="273"/>
      <c r="M104" s="273"/>
      <c r="N104" s="273"/>
      <c r="O104" s="273"/>
      <c r="P104" s="273"/>
      <c r="Q104" s="274"/>
      <c r="R104" s="274"/>
      <c r="S104" s="274"/>
      <c r="T104" s="274"/>
      <c r="U104" s="274"/>
      <c r="V104" s="274"/>
      <c r="W104" s="274"/>
      <c r="X104" s="274"/>
      <c r="Y104" s="274"/>
      <c r="Z104" s="274"/>
      <c r="AA104" s="274"/>
      <c r="AB104" s="274"/>
      <c r="AC104" s="274"/>
      <c r="AD104" s="274"/>
      <c r="AE104" s="274"/>
      <c r="AF104" s="274"/>
      <c r="AG104" s="274"/>
      <c r="AH104" s="274"/>
      <c r="AI104" s="274"/>
      <c r="AJ104" s="274"/>
      <c r="AK104" s="274"/>
      <c r="AL104" s="274"/>
      <c r="AM104" s="274"/>
      <c r="AN104" s="274"/>
      <c r="AO104" s="274"/>
      <c r="AP104" s="274"/>
      <c r="AQ104" s="274"/>
      <c r="AR104" s="274"/>
      <c r="AS104" s="274"/>
      <c r="AT104" s="274"/>
      <c r="AU104" s="274"/>
      <c r="AV104" s="274"/>
      <c r="AW104" s="274"/>
      <c r="AX104" s="274"/>
      <c r="AY104" s="274"/>
      <c r="AZ104" s="275"/>
      <c r="BA104" s="275"/>
      <c r="BB104" s="275"/>
      <c r="BC104" s="275"/>
      <c r="BD104" s="275"/>
      <c r="BE104" s="267"/>
      <c r="BF104" s="267"/>
      <c r="BG104" s="267"/>
      <c r="BH104" s="267"/>
      <c r="BI104" s="267"/>
      <c r="BJ104" s="267"/>
      <c r="BK104" s="267"/>
      <c r="BL104" s="267"/>
      <c r="BM104" s="267"/>
      <c r="BN104" s="267"/>
      <c r="BO104" s="267"/>
      <c r="BP104" s="267"/>
      <c r="BQ104" s="1003" t="s">
        <v>425</v>
      </c>
      <c r="BR104" s="1003"/>
      <c r="BS104" s="1003"/>
      <c r="BT104" s="1003"/>
      <c r="BU104" s="1003"/>
      <c r="BV104" s="1003"/>
      <c r="BW104" s="1003"/>
      <c r="BX104" s="1003"/>
      <c r="BY104" s="1003"/>
      <c r="BZ104" s="1003"/>
      <c r="CA104" s="1003"/>
      <c r="CB104" s="1003"/>
      <c r="CC104" s="1003"/>
      <c r="CD104" s="1003"/>
      <c r="CE104" s="1003"/>
      <c r="CF104" s="1003"/>
      <c r="CG104" s="1003"/>
      <c r="CH104" s="1003"/>
      <c r="CI104" s="1003"/>
      <c r="CJ104" s="1003"/>
      <c r="CK104" s="1003"/>
      <c r="CL104" s="1003"/>
      <c r="CM104" s="1003"/>
      <c r="CN104" s="1003"/>
      <c r="CO104" s="1003"/>
      <c r="CP104" s="1003"/>
      <c r="CQ104" s="1003"/>
      <c r="CR104" s="1003"/>
      <c r="CS104" s="1003"/>
      <c r="CT104" s="1003"/>
      <c r="CU104" s="1003"/>
      <c r="CV104" s="1003"/>
      <c r="CW104" s="1003"/>
      <c r="CX104" s="1003"/>
      <c r="CY104" s="1003"/>
      <c r="CZ104" s="1003"/>
      <c r="DA104" s="1003"/>
      <c r="DB104" s="1003"/>
      <c r="DC104" s="1003"/>
      <c r="DD104" s="1003"/>
      <c r="DE104" s="1003"/>
      <c r="DF104" s="1003"/>
      <c r="DG104" s="1003"/>
      <c r="DH104" s="1003"/>
      <c r="DI104" s="1003"/>
      <c r="DJ104" s="1003"/>
      <c r="DK104" s="1003"/>
      <c r="DL104" s="1003"/>
      <c r="DM104" s="1003"/>
      <c r="DN104" s="1003"/>
      <c r="DO104" s="1003"/>
      <c r="DP104" s="1003"/>
      <c r="DQ104" s="1003"/>
      <c r="DR104" s="1003"/>
      <c r="DS104" s="1003"/>
      <c r="DT104" s="1003"/>
      <c r="DU104" s="1003"/>
      <c r="DV104" s="1003"/>
      <c r="DW104" s="1003"/>
      <c r="DX104" s="1003"/>
      <c r="DY104" s="1003"/>
      <c r="DZ104" s="1003"/>
      <c r="EA104" s="248"/>
    </row>
    <row r="105" spans="1:131" s="249" customFormat="1" ht="11.25" customHeight="1" x14ac:dyDescent="0.15">
      <c r="A105" s="267"/>
      <c r="B105" s="267"/>
      <c r="C105" s="267"/>
      <c r="D105" s="267"/>
      <c r="E105" s="267"/>
      <c r="F105" s="267"/>
      <c r="G105" s="267"/>
      <c r="H105" s="267"/>
      <c r="I105" s="267"/>
      <c r="J105" s="267"/>
      <c r="K105" s="267"/>
      <c r="L105" s="267"/>
      <c r="M105" s="267"/>
      <c r="N105" s="267"/>
      <c r="O105" s="267"/>
      <c r="P105" s="267"/>
      <c r="Q105" s="267"/>
      <c r="R105" s="267"/>
      <c r="S105" s="267"/>
      <c r="T105" s="267"/>
      <c r="U105" s="267"/>
      <c r="V105" s="267"/>
      <c r="W105" s="267"/>
      <c r="X105" s="267"/>
      <c r="Y105" s="267"/>
      <c r="Z105" s="267"/>
      <c r="AA105" s="267"/>
      <c r="AB105" s="267"/>
      <c r="AC105" s="267"/>
      <c r="AD105" s="267"/>
      <c r="AE105" s="267"/>
      <c r="AF105" s="267"/>
      <c r="AG105" s="267"/>
      <c r="AH105" s="267"/>
      <c r="AI105" s="267"/>
      <c r="AJ105" s="267"/>
      <c r="AK105" s="267"/>
      <c r="AL105" s="267"/>
      <c r="AM105" s="267"/>
      <c r="AN105" s="267"/>
      <c r="AO105" s="267"/>
      <c r="AP105" s="267"/>
      <c r="AQ105" s="267"/>
      <c r="AR105" s="267"/>
      <c r="AS105" s="267"/>
      <c r="AT105" s="267"/>
      <c r="AU105" s="267"/>
      <c r="AV105" s="267"/>
      <c r="AW105" s="267"/>
      <c r="AX105" s="267"/>
      <c r="AY105" s="267"/>
      <c r="AZ105" s="267"/>
      <c r="BA105" s="267"/>
      <c r="BB105" s="267"/>
      <c r="BC105" s="267"/>
      <c r="BD105" s="267"/>
      <c r="BE105" s="267"/>
      <c r="BF105" s="267"/>
      <c r="BG105" s="267"/>
      <c r="BH105" s="267"/>
      <c r="BI105" s="267"/>
      <c r="BJ105" s="267"/>
      <c r="BK105" s="267"/>
      <c r="BL105" s="267"/>
      <c r="BM105" s="267"/>
      <c r="BN105" s="267"/>
      <c r="BO105" s="267"/>
      <c r="BP105" s="267"/>
      <c r="BQ105" s="270"/>
      <c r="BR105" s="270"/>
      <c r="BS105" s="270"/>
      <c r="BT105" s="270"/>
      <c r="BU105" s="270"/>
      <c r="BV105" s="270"/>
      <c r="BW105" s="270"/>
      <c r="BX105" s="270"/>
      <c r="BY105" s="270"/>
      <c r="BZ105" s="270"/>
      <c r="CA105" s="270"/>
      <c r="CB105" s="270"/>
      <c r="CC105" s="270"/>
      <c r="CD105" s="270"/>
      <c r="CE105" s="270"/>
      <c r="CF105" s="270"/>
      <c r="CG105" s="270"/>
      <c r="CH105" s="270"/>
      <c r="CI105" s="270"/>
      <c r="CJ105" s="270"/>
      <c r="CK105" s="270"/>
      <c r="CL105" s="270"/>
      <c r="CM105" s="270"/>
      <c r="CN105" s="270"/>
      <c r="CO105" s="270"/>
      <c r="CP105" s="270"/>
      <c r="CQ105" s="270"/>
      <c r="CR105" s="270"/>
      <c r="CS105" s="270"/>
      <c r="CT105" s="270"/>
      <c r="CU105" s="270"/>
      <c r="CV105" s="270"/>
      <c r="CW105" s="270"/>
      <c r="CX105" s="270"/>
      <c r="CY105" s="270"/>
      <c r="CZ105" s="270"/>
      <c r="DA105" s="270"/>
      <c r="DB105" s="270"/>
      <c r="DC105" s="270"/>
      <c r="DD105" s="270"/>
      <c r="DE105" s="270"/>
      <c r="DF105" s="270"/>
      <c r="DG105" s="270"/>
      <c r="DH105" s="270"/>
      <c r="DI105" s="270"/>
      <c r="DJ105" s="270"/>
      <c r="DK105" s="270"/>
      <c r="DL105" s="270"/>
      <c r="DM105" s="270"/>
      <c r="DN105" s="270"/>
      <c r="DO105" s="270"/>
      <c r="DP105" s="270"/>
      <c r="DQ105" s="270"/>
      <c r="DR105" s="270"/>
      <c r="DS105" s="270"/>
      <c r="DT105" s="270"/>
      <c r="DU105" s="270"/>
      <c r="DV105" s="270"/>
      <c r="DW105" s="270"/>
      <c r="DX105" s="270"/>
      <c r="DY105" s="270"/>
      <c r="DZ105" s="270"/>
      <c r="EA105" s="248"/>
    </row>
    <row r="106" spans="1:131" s="249" customFormat="1" ht="11.25" customHeight="1" x14ac:dyDescent="0.15">
      <c r="A106" s="276"/>
      <c r="B106" s="276"/>
      <c r="C106" s="276"/>
      <c r="D106" s="276"/>
      <c r="E106" s="276"/>
      <c r="F106" s="276"/>
      <c r="G106" s="276"/>
      <c r="H106" s="276"/>
      <c r="I106" s="276"/>
      <c r="J106" s="276"/>
      <c r="K106" s="276"/>
      <c r="L106" s="276"/>
      <c r="M106" s="276"/>
      <c r="N106" s="276"/>
      <c r="O106" s="276"/>
      <c r="P106" s="276"/>
      <c r="Q106" s="276"/>
      <c r="R106" s="276"/>
      <c r="S106" s="276"/>
      <c r="T106" s="276"/>
      <c r="U106" s="276"/>
      <c r="V106" s="276"/>
      <c r="W106" s="276"/>
      <c r="X106" s="276"/>
      <c r="Y106" s="276"/>
      <c r="Z106" s="276"/>
      <c r="AA106" s="276"/>
      <c r="AB106" s="276"/>
      <c r="AC106" s="276"/>
      <c r="AD106" s="276"/>
      <c r="AE106" s="276"/>
      <c r="AF106" s="276"/>
      <c r="AG106" s="276"/>
      <c r="AH106" s="276"/>
      <c r="AI106" s="276"/>
      <c r="AJ106" s="276"/>
      <c r="AK106" s="276"/>
      <c r="AL106" s="276"/>
      <c r="AM106" s="276"/>
      <c r="AN106" s="276"/>
      <c r="AO106" s="276"/>
      <c r="AP106" s="276"/>
      <c r="AQ106" s="276"/>
      <c r="AR106" s="276"/>
      <c r="AS106" s="276"/>
      <c r="AT106" s="276"/>
      <c r="AU106" s="276"/>
      <c r="AV106" s="276"/>
      <c r="AW106" s="276"/>
      <c r="AX106" s="276"/>
      <c r="AY106" s="276"/>
      <c r="AZ106" s="276"/>
      <c r="BA106" s="276"/>
      <c r="BB106" s="276"/>
      <c r="BC106" s="276"/>
      <c r="BD106" s="276"/>
      <c r="BE106" s="276"/>
      <c r="BF106" s="276"/>
      <c r="BG106" s="276"/>
      <c r="BH106" s="276"/>
      <c r="BI106" s="276"/>
      <c r="BJ106" s="276"/>
      <c r="BK106" s="276"/>
      <c r="BL106" s="276"/>
      <c r="BM106" s="276"/>
      <c r="BN106" s="276"/>
      <c r="BO106" s="276"/>
      <c r="BP106" s="276"/>
      <c r="BQ106" s="270"/>
      <c r="BR106" s="270"/>
      <c r="BS106" s="270"/>
      <c r="BT106" s="270"/>
      <c r="BU106" s="270"/>
      <c r="BV106" s="270"/>
      <c r="BW106" s="270"/>
      <c r="BX106" s="270"/>
      <c r="BY106" s="270"/>
      <c r="BZ106" s="270"/>
      <c r="CA106" s="270"/>
      <c r="CB106" s="270"/>
      <c r="CC106" s="270"/>
      <c r="CD106" s="270"/>
      <c r="CE106" s="270"/>
      <c r="CF106" s="270"/>
      <c r="CG106" s="270"/>
      <c r="CH106" s="270"/>
      <c r="CI106" s="270"/>
      <c r="CJ106" s="270"/>
      <c r="CK106" s="270"/>
      <c r="CL106" s="270"/>
      <c r="CM106" s="270"/>
      <c r="CN106" s="270"/>
      <c r="CO106" s="270"/>
      <c r="CP106" s="270"/>
      <c r="CQ106" s="270"/>
      <c r="CR106" s="270"/>
      <c r="CS106" s="270"/>
      <c r="CT106" s="270"/>
      <c r="CU106" s="270"/>
      <c r="CV106" s="270"/>
      <c r="CW106" s="270"/>
      <c r="CX106" s="270"/>
      <c r="CY106" s="270"/>
      <c r="CZ106" s="270"/>
      <c r="DA106" s="270"/>
      <c r="DB106" s="270"/>
      <c r="DC106" s="270"/>
      <c r="DD106" s="270"/>
      <c r="DE106" s="270"/>
      <c r="DF106" s="270"/>
      <c r="DG106" s="270"/>
      <c r="DH106" s="270"/>
      <c r="DI106" s="270"/>
      <c r="DJ106" s="270"/>
      <c r="DK106" s="270"/>
      <c r="DL106" s="270"/>
      <c r="DM106" s="270"/>
      <c r="DN106" s="270"/>
      <c r="DO106" s="270"/>
      <c r="DP106" s="270"/>
      <c r="DQ106" s="270"/>
      <c r="DR106" s="270"/>
      <c r="DS106" s="270"/>
      <c r="DT106" s="270"/>
      <c r="DU106" s="270"/>
      <c r="DV106" s="270"/>
      <c r="DW106" s="270"/>
      <c r="DX106" s="270"/>
      <c r="DY106" s="270"/>
      <c r="DZ106" s="270"/>
      <c r="EA106" s="248"/>
    </row>
    <row r="107" spans="1:131" s="248" customFormat="1" ht="26.25" customHeight="1" thickBot="1" x14ac:dyDescent="0.2">
      <c r="A107" s="277" t="s">
        <v>426</v>
      </c>
      <c r="B107" s="278"/>
      <c r="C107" s="278"/>
      <c r="D107" s="278"/>
      <c r="E107" s="278"/>
      <c r="F107" s="278"/>
      <c r="G107" s="278"/>
      <c r="H107" s="278"/>
      <c r="I107" s="278"/>
      <c r="J107" s="278"/>
      <c r="K107" s="278"/>
      <c r="L107" s="278"/>
      <c r="M107" s="278"/>
      <c r="N107" s="278"/>
      <c r="O107" s="278"/>
      <c r="P107" s="278"/>
      <c r="Q107" s="278"/>
      <c r="R107" s="278"/>
      <c r="S107" s="278"/>
      <c r="T107" s="278"/>
      <c r="U107" s="278"/>
      <c r="V107" s="278"/>
      <c r="W107" s="278"/>
      <c r="X107" s="278"/>
      <c r="Y107" s="278"/>
      <c r="Z107" s="278"/>
      <c r="AA107" s="278"/>
      <c r="AB107" s="278"/>
      <c r="AC107" s="278"/>
      <c r="AD107" s="278"/>
      <c r="AE107" s="278"/>
      <c r="AF107" s="278"/>
      <c r="AG107" s="278"/>
      <c r="AH107" s="278"/>
      <c r="AI107" s="278"/>
      <c r="AJ107" s="278"/>
      <c r="AK107" s="278"/>
      <c r="AL107" s="278"/>
      <c r="AM107" s="278"/>
      <c r="AN107" s="278"/>
      <c r="AO107" s="278"/>
      <c r="AP107" s="278"/>
      <c r="AQ107" s="278"/>
      <c r="AR107" s="278"/>
      <c r="AS107" s="278"/>
      <c r="AT107" s="278"/>
      <c r="AU107" s="277" t="s">
        <v>427</v>
      </c>
      <c r="AV107" s="278"/>
      <c r="AW107" s="278"/>
      <c r="AX107" s="278"/>
      <c r="AY107" s="278"/>
      <c r="AZ107" s="278"/>
      <c r="BA107" s="278"/>
      <c r="BB107" s="278"/>
      <c r="BC107" s="278"/>
      <c r="BD107" s="278"/>
      <c r="BE107" s="278"/>
      <c r="BF107" s="278"/>
      <c r="BG107" s="278"/>
      <c r="BH107" s="278"/>
      <c r="BI107" s="278"/>
      <c r="BJ107" s="278"/>
      <c r="BK107" s="278"/>
      <c r="BL107" s="278"/>
      <c r="BM107" s="278"/>
      <c r="BN107" s="278"/>
      <c r="BO107" s="278"/>
      <c r="BP107" s="278"/>
      <c r="BQ107" s="278"/>
      <c r="BR107" s="278"/>
      <c r="BS107" s="278"/>
      <c r="BT107" s="278"/>
      <c r="BU107" s="278"/>
      <c r="BV107" s="278"/>
      <c r="BW107" s="278"/>
      <c r="BX107" s="278"/>
      <c r="BY107" s="278"/>
      <c r="BZ107" s="278"/>
      <c r="CA107" s="278"/>
      <c r="CB107" s="278"/>
      <c r="CC107" s="278"/>
      <c r="CD107" s="278"/>
      <c r="CE107" s="278"/>
      <c r="CF107" s="278"/>
      <c r="CG107" s="278"/>
      <c r="CH107" s="278"/>
      <c r="CI107" s="278"/>
      <c r="CJ107" s="278"/>
      <c r="CK107" s="278"/>
      <c r="CL107" s="278"/>
      <c r="CM107" s="278"/>
      <c r="CN107" s="278"/>
      <c r="CO107" s="278"/>
      <c r="CP107" s="278"/>
      <c r="CQ107" s="278"/>
      <c r="CR107" s="278"/>
      <c r="CS107" s="278"/>
      <c r="CT107" s="278"/>
      <c r="CU107" s="278"/>
      <c r="CV107" s="278"/>
      <c r="CW107" s="278"/>
      <c r="CX107" s="278"/>
      <c r="CY107" s="278"/>
      <c r="CZ107" s="278"/>
      <c r="DA107" s="278"/>
      <c r="DB107" s="278"/>
      <c r="DC107" s="278"/>
      <c r="DD107" s="278"/>
      <c r="DE107" s="278"/>
      <c r="DF107" s="278"/>
      <c r="DG107" s="278"/>
      <c r="DH107" s="278"/>
      <c r="DI107" s="278"/>
      <c r="DJ107" s="278"/>
      <c r="DK107" s="278"/>
      <c r="DL107" s="278"/>
      <c r="DM107" s="278"/>
      <c r="DN107" s="278"/>
      <c r="DO107" s="278"/>
      <c r="DP107" s="278"/>
      <c r="DQ107" s="278"/>
      <c r="DR107" s="278"/>
      <c r="DS107" s="278"/>
      <c r="DT107" s="278"/>
      <c r="DU107" s="278"/>
      <c r="DV107" s="278"/>
      <c r="DW107" s="278"/>
      <c r="DX107" s="278"/>
      <c r="DY107" s="278"/>
      <c r="DZ107" s="278"/>
    </row>
    <row r="108" spans="1:131" s="248" customFormat="1" ht="26.25" customHeight="1" x14ac:dyDescent="0.15">
      <c r="A108" s="1004" t="s">
        <v>428</v>
      </c>
      <c r="B108" s="1005"/>
      <c r="C108" s="1005"/>
      <c r="D108" s="1005"/>
      <c r="E108" s="1005"/>
      <c r="F108" s="1005"/>
      <c r="G108" s="1005"/>
      <c r="H108" s="1005"/>
      <c r="I108" s="1005"/>
      <c r="J108" s="1005"/>
      <c r="K108" s="1005"/>
      <c r="L108" s="1005"/>
      <c r="M108" s="1005"/>
      <c r="N108" s="1005"/>
      <c r="O108" s="1005"/>
      <c r="P108" s="1005"/>
      <c r="Q108" s="1005"/>
      <c r="R108" s="1005"/>
      <c r="S108" s="1005"/>
      <c r="T108" s="1005"/>
      <c r="U108" s="1005"/>
      <c r="V108" s="1005"/>
      <c r="W108" s="1005"/>
      <c r="X108" s="1005"/>
      <c r="Y108" s="1005"/>
      <c r="Z108" s="1005"/>
      <c r="AA108" s="1005"/>
      <c r="AB108" s="1005"/>
      <c r="AC108" s="1005"/>
      <c r="AD108" s="1005"/>
      <c r="AE108" s="1005"/>
      <c r="AF108" s="1005"/>
      <c r="AG108" s="1005"/>
      <c r="AH108" s="1005"/>
      <c r="AI108" s="1005"/>
      <c r="AJ108" s="1005"/>
      <c r="AK108" s="1005"/>
      <c r="AL108" s="1005"/>
      <c r="AM108" s="1005"/>
      <c r="AN108" s="1005"/>
      <c r="AO108" s="1005"/>
      <c r="AP108" s="1005"/>
      <c r="AQ108" s="1005"/>
      <c r="AR108" s="1005"/>
      <c r="AS108" s="1005"/>
      <c r="AT108" s="1006"/>
      <c r="AU108" s="1004" t="s">
        <v>429</v>
      </c>
      <c r="AV108" s="1005"/>
      <c r="AW108" s="1005"/>
      <c r="AX108" s="1005"/>
      <c r="AY108" s="1005"/>
      <c r="AZ108" s="1005"/>
      <c r="BA108" s="1005"/>
      <c r="BB108" s="1005"/>
      <c r="BC108" s="1005"/>
      <c r="BD108" s="1005"/>
      <c r="BE108" s="1005"/>
      <c r="BF108" s="1005"/>
      <c r="BG108" s="1005"/>
      <c r="BH108" s="1005"/>
      <c r="BI108" s="1005"/>
      <c r="BJ108" s="1005"/>
      <c r="BK108" s="1005"/>
      <c r="BL108" s="1005"/>
      <c r="BM108" s="1005"/>
      <c r="BN108" s="1005"/>
      <c r="BO108" s="1005"/>
      <c r="BP108" s="1005"/>
      <c r="BQ108" s="1005"/>
      <c r="BR108" s="1005"/>
      <c r="BS108" s="1005"/>
      <c r="BT108" s="1005"/>
      <c r="BU108" s="1005"/>
      <c r="BV108" s="1005"/>
      <c r="BW108" s="1005"/>
      <c r="BX108" s="1005"/>
      <c r="BY108" s="1005"/>
      <c r="BZ108" s="1005"/>
      <c r="CA108" s="1005"/>
      <c r="CB108" s="1005"/>
      <c r="CC108" s="1005"/>
      <c r="CD108" s="1005"/>
      <c r="CE108" s="1005"/>
      <c r="CF108" s="1005"/>
      <c r="CG108" s="1005"/>
      <c r="CH108" s="1005"/>
      <c r="CI108" s="1005"/>
      <c r="CJ108" s="1005"/>
      <c r="CK108" s="1005"/>
      <c r="CL108" s="1005"/>
      <c r="CM108" s="1005"/>
      <c r="CN108" s="1005"/>
      <c r="CO108" s="1005"/>
      <c r="CP108" s="1005"/>
      <c r="CQ108" s="1005"/>
      <c r="CR108" s="1005"/>
      <c r="CS108" s="1005"/>
      <c r="CT108" s="1005"/>
      <c r="CU108" s="1005"/>
      <c r="CV108" s="1005"/>
      <c r="CW108" s="1005"/>
      <c r="CX108" s="1005"/>
      <c r="CY108" s="1005"/>
      <c r="CZ108" s="1005"/>
      <c r="DA108" s="1005"/>
      <c r="DB108" s="1005"/>
      <c r="DC108" s="1005"/>
      <c r="DD108" s="1005"/>
      <c r="DE108" s="1005"/>
      <c r="DF108" s="1005"/>
      <c r="DG108" s="1005"/>
      <c r="DH108" s="1005"/>
      <c r="DI108" s="1005"/>
      <c r="DJ108" s="1005"/>
      <c r="DK108" s="1005"/>
      <c r="DL108" s="1005"/>
      <c r="DM108" s="1005"/>
      <c r="DN108" s="1005"/>
      <c r="DO108" s="1005"/>
      <c r="DP108" s="1005"/>
      <c r="DQ108" s="1005"/>
      <c r="DR108" s="1005"/>
      <c r="DS108" s="1005"/>
      <c r="DT108" s="1005"/>
      <c r="DU108" s="1005"/>
      <c r="DV108" s="1005"/>
      <c r="DW108" s="1005"/>
      <c r="DX108" s="1005"/>
      <c r="DY108" s="1005"/>
      <c r="DZ108" s="1006"/>
    </row>
    <row r="109" spans="1:131" s="248" customFormat="1" ht="26.25" customHeight="1" x14ac:dyDescent="0.15">
      <c r="A109" s="997" t="s">
        <v>430</v>
      </c>
      <c r="B109" s="978"/>
      <c r="C109" s="978"/>
      <c r="D109" s="978"/>
      <c r="E109" s="978"/>
      <c r="F109" s="978"/>
      <c r="G109" s="978"/>
      <c r="H109" s="978"/>
      <c r="I109" s="978"/>
      <c r="J109" s="978"/>
      <c r="K109" s="978"/>
      <c r="L109" s="978"/>
      <c r="M109" s="978"/>
      <c r="N109" s="978"/>
      <c r="O109" s="978"/>
      <c r="P109" s="978"/>
      <c r="Q109" s="978"/>
      <c r="R109" s="978"/>
      <c r="S109" s="978"/>
      <c r="T109" s="978"/>
      <c r="U109" s="978"/>
      <c r="V109" s="978"/>
      <c r="W109" s="978"/>
      <c r="X109" s="978"/>
      <c r="Y109" s="978"/>
      <c r="Z109" s="979"/>
      <c r="AA109" s="977" t="s">
        <v>431</v>
      </c>
      <c r="AB109" s="978"/>
      <c r="AC109" s="978"/>
      <c r="AD109" s="978"/>
      <c r="AE109" s="979"/>
      <c r="AF109" s="977" t="s">
        <v>432</v>
      </c>
      <c r="AG109" s="978"/>
      <c r="AH109" s="978"/>
      <c r="AI109" s="978"/>
      <c r="AJ109" s="979"/>
      <c r="AK109" s="977" t="s">
        <v>304</v>
      </c>
      <c r="AL109" s="978"/>
      <c r="AM109" s="978"/>
      <c r="AN109" s="978"/>
      <c r="AO109" s="979"/>
      <c r="AP109" s="977" t="s">
        <v>433</v>
      </c>
      <c r="AQ109" s="978"/>
      <c r="AR109" s="978"/>
      <c r="AS109" s="978"/>
      <c r="AT109" s="980"/>
      <c r="AU109" s="997" t="s">
        <v>430</v>
      </c>
      <c r="AV109" s="978"/>
      <c r="AW109" s="978"/>
      <c r="AX109" s="978"/>
      <c r="AY109" s="978"/>
      <c r="AZ109" s="978"/>
      <c r="BA109" s="978"/>
      <c r="BB109" s="978"/>
      <c r="BC109" s="978"/>
      <c r="BD109" s="978"/>
      <c r="BE109" s="978"/>
      <c r="BF109" s="978"/>
      <c r="BG109" s="978"/>
      <c r="BH109" s="978"/>
      <c r="BI109" s="978"/>
      <c r="BJ109" s="978"/>
      <c r="BK109" s="978"/>
      <c r="BL109" s="978"/>
      <c r="BM109" s="978"/>
      <c r="BN109" s="978"/>
      <c r="BO109" s="978"/>
      <c r="BP109" s="979"/>
      <c r="BQ109" s="977" t="s">
        <v>431</v>
      </c>
      <c r="BR109" s="978"/>
      <c r="BS109" s="978"/>
      <c r="BT109" s="978"/>
      <c r="BU109" s="979"/>
      <c r="BV109" s="977" t="s">
        <v>432</v>
      </c>
      <c r="BW109" s="978"/>
      <c r="BX109" s="978"/>
      <c r="BY109" s="978"/>
      <c r="BZ109" s="979"/>
      <c r="CA109" s="977" t="s">
        <v>304</v>
      </c>
      <c r="CB109" s="978"/>
      <c r="CC109" s="978"/>
      <c r="CD109" s="978"/>
      <c r="CE109" s="979"/>
      <c r="CF109" s="998" t="s">
        <v>433</v>
      </c>
      <c r="CG109" s="998"/>
      <c r="CH109" s="998"/>
      <c r="CI109" s="998"/>
      <c r="CJ109" s="998"/>
      <c r="CK109" s="977" t="s">
        <v>434</v>
      </c>
      <c r="CL109" s="978"/>
      <c r="CM109" s="978"/>
      <c r="CN109" s="978"/>
      <c r="CO109" s="978"/>
      <c r="CP109" s="978"/>
      <c r="CQ109" s="978"/>
      <c r="CR109" s="978"/>
      <c r="CS109" s="978"/>
      <c r="CT109" s="978"/>
      <c r="CU109" s="978"/>
      <c r="CV109" s="978"/>
      <c r="CW109" s="978"/>
      <c r="CX109" s="978"/>
      <c r="CY109" s="978"/>
      <c r="CZ109" s="978"/>
      <c r="DA109" s="978"/>
      <c r="DB109" s="978"/>
      <c r="DC109" s="978"/>
      <c r="DD109" s="978"/>
      <c r="DE109" s="978"/>
      <c r="DF109" s="979"/>
      <c r="DG109" s="977" t="s">
        <v>431</v>
      </c>
      <c r="DH109" s="978"/>
      <c r="DI109" s="978"/>
      <c r="DJ109" s="978"/>
      <c r="DK109" s="979"/>
      <c r="DL109" s="977" t="s">
        <v>432</v>
      </c>
      <c r="DM109" s="978"/>
      <c r="DN109" s="978"/>
      <c r="DO109" s="978"/>
      <c r="DP109" s="979"/>
      <c r="DQ109" s="977" t="s">
        <v>304</v>
      </c>
      <c r="DR109" s="978"/>
      <c r="DS109" s="978"/>
      <c r="DT109" s="978"/>
      <c r="DU109" s="979"/>
      <c r="DV109" s="977" t="s">
        <v>433</v>
      </c>
      <c r="DW109" s="978"/>
      <c r="DX109" s="978"/>
      <c r="DY109" s="978"/>
      <c r="DZ109" s="980"/>
    </row>
    <row r="110" spans="1:131" s="248" customFormat="1" ht="26.25" customHeight="1" x14ac:dyDescent="0.15">
      <c r="A110" s="981" t="s">
        <v>435</v>
      </c>
      <c r="B110" s="982"/>
      <c r="C110" s="982"/>
      <c r="D110" s="982"/>
      <c r="E110" s="982"/>
      <c r="F110" s="982"/>
      <c r="G110" s="982"/>
      <c r="H110" s="982"/>
      <c r="I110" s="982"/>
      <c r="J110" s="982"/>
      <c r="K110" s="982"/>
      <c r="L110" s="982"/>
      <c r="M110" s="982"/>
      <c r="N110" s="982"/>
      <c r="O110" s="982"/>
      <c r="P110" s="982"/>
      <c r="Q110" s="982"/>
      <c r="R110" s="982"/>
      <c r="S110" s="982"/>
      <c r="T110" s="982"/>
      <c r="U110" s="982"/>
      <c r="V110" s="982"/>
      <c r="W110" s="982"/>
      <c r="X110" s="982"/>
      <c r="Y110" s="982"/>
      <c r="Z110" s="983"/>
      <c r="AA110" s="984">
        <v>4084060</v>
      </c>
      <c r="AB110" s="985"/>
      <c r="AC110" s="985"/>
      <c r="AD110" s="985"/>
      <c r="AE110" s="986"/>
      <c r="AF110" s="987">
        <v>3823374</v>
      </c>
      <c r="AG110" s="985"/>
      <c r="AH110" s="985"/>
      <c r="AI110" s="985"/>
      <c r="AJ110" s="986"/>
      <c r="AK110" s="987">
        <v>3714807</v>
      </c>
      <c r="AL110" s="985"/>
      <c r="AM110" s="985"/>
      <c r="AN110" s="985"/>
      <c r="AO110" s="986"/>
      <c r="AP110" s="988">
        <v>35</v>
      </c>
      <c r="AQ110" s="989"/>
      <c r="AR110" s="989"/>
      <c r="AS110" s="989"/>
      <c r="AT110" s="990"/>
      <c r="AU110" s="991" t="s">
        <v>73</v>
      </c>
      <c r="AV110" s="992"/>
      <c r="AW110" s="992"/>
      <c r="AX110" s="992"/>
      <c r="AY110" s="992"/>
      <c r="AZ110" s="1033" t="s">
        <v>436</v>
      </c>
      <c r="BA110" s="982"/>
      <c r="BB110" s="982"/>
      <c r="BC110" s="982"/>
      <c r="BD110" s="982"/>
      <c r="BE110" s="982"/>
      <c r="BF110" s="982"/>
      <c r="BG110" s="982"/>
      <c r="BH110" s="982"/>
      <c r="BI110" s="982"/>
      <c r="BJ110" s="982"/>
      <c r="BK110" s="982"/>
      <c r="BL110" s="982"/>
      <c r="BM110" s="982"/>
      <c r="BN110" s="982"/>
      <c r="BO110" s="982"/>
      <c r="BP110" s="983"/>
      <c r="BQ110" s="1019">
        <v>33196373</v>
      </c>
      <c r="BR110" s="1020"/>
      <c r="BS110" s="1020"/>
      <c r="BT110" s="1020"/>
      <c r="BU110" s="1020"/>
      <c r="BV110" s="1020">
        <v>32558486</v>
      </c>
      <c r="BW110" s="1020"/>
      <c r="BX110" s="1020"/>
      <c r="BY110" s="1020"/>
      <c r="BZ110" s="1020"/>
      <c r="CA110" s="1020">
        <v>32395589</v>
      </c>
      <c r="CB110" s="1020"/>
      <c r="CC110" s="1020"/>
      <c r="CD110" s="1020"/>
      <c r="CE110" s="1020"/>
      <c r="CF110" s="1034">
        <v>304.89999999999998</v>
      </c>
      <c r="CG110" s="1035"/>
      <c r="CH110" s="1035"/>
      <c r="CI110" s="1035"/>
      <c r="CJ110" s="1035"/>
      <c r="CK110" s="1036" t="s">
        <v>437</v>
      </c>
      <c r="CL110" s="1037"/>
      <c r="CM110" s="1016" t="s">
        <v>438</v>
      </c>
      <c r="CN110" s="1017"/>
      <c r="CO110" s="1017"/>
      <c r="CP110" s="1017"/>
      <c r="CQ110" s="1017"/>
      <c r="CR110" s="1017"/>
      <c r="CS110" s="1017"/>
      <c r="CT110" s="1017"/>
      <c r="CU110" s="1017"/>
      <c r="CV110" s="1017"/>
      <c r="CW110" s="1017"/>
      <c r="CX110" s="1017"/>
      <c r="CY110" s="1017"/>
      <c r="CZ110" s="1017"/>
      <c r="DA110" s="1017"/>
      <c r="DB110" s="1017"/>
      <c r="DC110" s="1017"/>
      <c r="DD110" s="1017"/>
      <c r="DE110" s="1017"/>
      <c r="DF110" s="1018"/>
      <c r="DG110" s="1019" t="s">
        <v>439</v>
      </c>
      <c r="DH110" s="1020"/>
      <c r="DI110" s="1020"/>
      <c r="DJ110" s="1020"/>
      <c r="DK110" s="1020"/>
      <c r="DL110" s="1020" t="s">
        <v>230</v>
      </c>
      <c r="DM110" s="1020"/>
      <c r="DN110" s="1020"/>
      <c r="DO110" s="1020"/>
      <c r="DP110" s="1020"/>
      <c r="DQ110" s="1020" t="s">
        <v>230</v>
      </c>
      <c r="DR110" s="1020"/>
      <c r="DS110" s="1020"/>
      <c r="DT110" s="1020"/>
      <c r="DU110" s="1020"/>
      <c r="DV110" s="1021" t="s">
        <v>230</v>
      </c>
      <c r="DW110" s="1021"/>
      <c r="DX110" s="1021"/>
      <c r="DY110" s="1021"/>
      <c r="DZ110" s="1022"/>
    </row>
    <row r="111" spans="1:131" s="248" customFormat="1" ht="26.25" customHeight="1" x14ac:dyDescent="0.15">
      <c r="A111" s="1023" t="s">
        <v>440</v>
      </c>
      <c r="B111" s="1024"/>
      <c r="C111" s="1024"/>
      <c r="D111" s="1024"/>
      <c r="E111" s="1024"/>
      <c r="F111" s="1024"/>
      <c r="G111" s="1024"/>
      <c r="H111" s="1024"/>
      <c r="I111" s="1024"/>
      <c r="J111" s="1024"/>
      <c r="K111" s="1024"/>
      <c r="L111" s="1024"/>
      <c r="M111" s="1024"/>
      <c r="N111" s="1024"/>
      <c r="O111" s="1024"/>
      <c r="P111" s="1024"/>
      <c r="Q111" s="1024"/>
      <c r="R111" s="1024"/>
      <c r="S111" s="1024"/>
      <c r="T111" s="1024"/>
      <c r="U111" s="1024"/>
      <c r="V111" s="1024"/>
      <c r="W111" s="1024"/>
      <c r="X111" s="1024"/>
      <c r="Y111" s="1024"/>
      <c r="Z111" s="1025"/>
      <c r="AA111" s="1026" t="s">
        <v>439</v>
      </c>
      <c r="AB111" s="1027"/>
      <c r="AC111" s="1027"/>
      <c r="AD111" s="1027"/>
      <c r="AE111" s="1028"/>
      <c r="AF111" s="1029" t="s">
        <v>230</v>
      </c>
      <c r="AG111" s="1027"/>
      <c r="AH111" s="1027"/>
      <c r="AI111" s="1027"/>
      <c r="AJ111" s="1028"/>
      <c r="AK111" s="1029" t="s">
        <v>230</v>
      </c>
      <c r="AL111" s="1027"/>
      <c r="AM111" s="1027"/>
      <c r="AN111" s="1027"/>
      <c r="AO111" s="1028"/>
      <c r="AP111" s="1030" t="s">
        <v>230</v>
      </c>
      <c r="AQ111" s="1031"/>
      <c r="AR111" s="1031"/>
      <c r="AS111" s="1031"/>
      <c r="AT111" s="1032"/>
      <c r="AU111" s="993"/>
      <c r="AV111" s="994"/>
      <c r="AW111" s="994"/>
      <c r="AX111" s="994"/>
      <c r="AY111" s="994"/>
      <c r="AZ111" s="1042" t="s">
        <v>441</v>
      </c>
      <c r="BA111" s="1043"/>
      <c r="BB111" s="1043"/>
      <c r="BC111" s="1043"/>
      <c r="BD111" s="1043"/>
      <c r="BE111" s="1043"/>
      <c r="BF111" s="1043"/>
      <c r="BG111" s="1043"/>
      <c r="BH111" s="1043"/>
      <c r="BI111" s="1043"/>
      <c r="BJ111" s="1043"/>
      <c r="BK111" s="1043"/>
      <c r="BL111" s="1043"/>
      <c r="BM111" s="1043"/>
      <c r="BN111" s="1043"/>
      <c r="BO111" s="1043"/>
      <c r="BP111" s="1044"/>
      <c r="BQ111" s="1012" t="s">
        <v>230</v>
      </c>
      <c r="BR111" s="1013"/>
      <c r="BS111" s="1013"/>
      <c r="BT111" s="1013"/>
      <c r="BU111" s="1013"/>
      <c r="BV111" s="1013" t="s">
        <v>230</v>
      </c>
      <c r="BW111" s="1013"/>
      <c r="BX111" s="1013"/>
      <c r="BY111" s="1013"/>
      <c r="BZ111" s="1013"/>
      <c r="CA111" s="1013" t="s">
        <v>230</v>
      </c>
      <c r="CB111" s="1013"/>
      <c r="CC111" s="1013"/>
      <c r="CD111" s="1013"/>
      <c r="CE111" s="1013"/>
      <c r="CF111" s="1007" t="s">
        <v>230</v>
      </c>
      <c r="CG111" s="1008"/>
      <c r="CH111" s="1008"/>
      <c r="CI111" s="1008"/>
      <c r="CJ111" s="1008"/>
      <c r="CK111" s="1038"/>
      <c r="CL111" s="1039"/>
      <c r="CM111" s="1009" t="s">
        <v>442</v>
      </c>
      <c r="CN111" s="1010"/>
      <c r="CO111" s="1010"/>
      <c r="CP111" s="1010"/>
      <c r="CQ111" s="1010"/>
      <c r="CR111" s="1010"/>
      <c r="CS111" s="1010"/>
      <c r="CT111" s="1010"/>
      <c r="CU111" s="1010"/>
      <c r="CV111" s="1010"/>
      <c r="CW111" s="1010"/>
      <c r="CX111" s="1010"/>
      <c r="CY111" s="1010"/>
      <c r="CZ111" s="1010"/>
      <c r="DA111" s="1010"/>
      <c r="DB111" s="1010"/>
      <c r="DC111" s="1010"/>
      <c r="DD111" s="1010"/>
      <c r="DE111" s="1010"/>
      <c r="DF111" s="1011"/>
      <c r="DG111" s="1012" t="s">
        <v>230</v>
      </c>
      <c r="DH111" s="1013"/>
      <c r="DI111" s="1013"/>
      <c r="DJ111" s="1013"/>
      <c r="DK111" s="1013"/>
      <c r="DL111" s="1013" t="s">
        <v>230</v>
      </c>
      <c r="DM111" s="1013"/>
      <c r="DN111" s="1013"/>
      <c r="DO111" s="1013"/>
      <c r="DP111" s="1013"/>
      <c r="DQ111" s="1013" t="s">
        <v>230</v>
      </c>
      <c r="DR111" s="1013"/>
      <c r="DS111" s="1013"/>
      <c r="DT111" s="1013"/>
      <c r="DU111" s="1013"/>
      <c r="DV111" s="1014" t="s">
        <v>230</v>
      </c>
      <c r="DW111" s="1014"/>
      <c r="DX111" s="1014"/>
      <c r="DY111" s="1014"/>
      <c r="DZ111" s="1015"/>
    </row>
    <row r="112" spans="1:131" s="248" customFormat="1" ht="26.25" customHeight="1" x14ac:dyDescent="0.15">
      <c r="A112" s="1045" t="s">
        <v>443</v>
      </c>
      <c r="B112" s="1046"/>
      <c r="C112" s="1043" t="s">
        <v>444</v>
      </c>
      <c r="D112" s="1043"/>
      <c r="E112" s="1043"/>
      <c r="F112" s="1043"/>
      <c r="G112" s="1043"/>
      <c r="H112" s="1043"/>
      <c r="I112" s="1043"/>
      <c r="J112" s="1043"/>
      <c r="K112" s="1043"/>
      <c r="L112" s="1043"/>
      <c r="M112" s="1043"/>
      <c r="N112" s="1043"/>
      <c r="O112" s="1043"/>
      <c r="P112" s="1043"/>
      <c r="Q112" s="1043"/>
      <c r="R112" s="1043"/>
      <c r="S112" s="1043"/>
      <c r="T112" s="1043"/>
      <c r="U112" s="1043"/>
      <c r="V112" s="1043"/>
      <c r="W112" s="1043"/>
      <c r="X112" s="1043"/>
      <c r="Y112" s="1043"/>
      <c r="Z112" s="1044"/>
      <c r="AA112" s="1051" t="s">
        <v>230</v>
      </c>
      <c r="AB112" s="1052"/>
      <c r="AC112" s="1052"/>
      <c r="AD112" s="1052"/>
      <c r="AE112" s="1053"/>
      <c r="AF112" s="1054" t="s">
        <v>230</v>
      </c>
      <c r="AG112" s="1052"/>
      <c r="AH112" s="1052"/>
      <c r="AI112" s="1052"/>
      <c r="AJ112" s="1053"/>
      <c r="AK112" s="1054" t="s">
        <v>230</v>
      </c>
      <c r="AL112" s="1052"/>
      <c r="AM112" s="1052"/>
      <c r="AN112" s="1052"/>
      <c r="AO112" s="1053"/>
      <c r="AP112" s="1055" t="s">
        <v>439</v>
      </c>
      <c r="AQ112" s="1056"/>
      <c r="AR112" s="1056"/>
      <c r="AS112" s="1056"/>
      <c r="AT112" s="1057"/>
      <c r="AU112" s="993"/>
      <c r="AV112" s="994"/>
      <c r="AW112" s="994"/>
      <c r="AX112" s="994"/>
      <c r="AY112" s="994"/>
      <c r="AZ112" s="1042" t="s">
        <v>445</v>
      </c>
      <c r="BA112" s="1043"/>
      <c r="BB112" s="1043"/>
      <c r="BC112" s="1043"/>
      <c r="BD112" s="1043"/>
      <c r="BE112" s="1043"/>
      <c r="BF112" s="1043"/>
      <c r="BG112" s="1043"/>
      <c r="BH112" s="1043"/>
      <c r="BI112" s="1043"/>
      <c r="BJ112" s="1043"/>
      <c r="BK112" s="1043"/>
      <c r="BL112" s="1043"/>
      <c r="BM112" s="1043"/>
      <c r="BN112" s="1043"/>
      <c r="BO112" s="1043"/>
      <c r="BP112" s="1044"/>
      <c r="BQ112" s="1012">
        <v>2095681</v>
      </c>
      <c r="BR112" s="1013"/>
      <c r="BS112" s="1013"/>
      <c r="BT112" s="1013"/>
      <c r="BU112" s="1013"/>
      <c r="BV112" s="1013">
        <v>3314292</v>
      </c>
      <c r="BW112" s="1013"/>
      <c r="BX112" s="1013"/>
      <c r="BY112" s="1013"/>
      <c r="BZ112" s="1013"/>
      <c r="CA112" s="1013">
        <v>3309804</v>
      </c>
      <c r="CB112" s="1013"/>
      <c r="CC112" s="1013"/>
      <c r="CD112" s="1013"/>
      <c r="CE112" s="1013"/>
      <c r="CF112" s="1007">
        <v>31.2</v>
      </c>
      <c r="CG112" s="1008"/>
      <c r="CH112" s="1008"/>
      <c r="CI112" s="1008"/>
      <c r="CJ112" s="1008"/>
      <c r="CK112" s="1038"/>
      <c r="CL112" s="1039"/>
      <c r="CM112" s="1009" t="s">
        <v>446</v>
      </c>
      <c r="CN112" s="1010"/>
      <c r="CO112" s="1010"/>
      <c r="CP112" s="1010"/>
      <c r="CQ112" s="1010"/>
      <c r="CR112" s="1010"/>
      <c r="CS112" s="1010"/>
      <c r="CT112" s="1010"/>
      <c r="CU112" s="1010"/>
      <c r="CV112" s="1010"/>
      <c r="CW112" s="1010"/>
      <c r="CX112" s="1010"/>
      <c r="CY112" s="1010"/>
      <c r="CZ112" s="1010"/>
      <c r="DA112" s="1010"/>
      <c r="DB112" s="1010"/>
      <c r="DC112" s="1010"/>
      <c r="DD112" s="1010"/>
      <c r="DE112" s="1010"/>
      <c r="DF112" s="1011"/>
      <c r="DG112" s="1012" t="s">
        <v>230</v>
      </c>
      <c r="DH112" s="1013"/>
      <c r="DI112" s="1013"/>
      <c r="DJ112" s="1013"/>
      <c r="DK112" s="1013"/>
      <c r="DL112" s="1013" t="s">
        <v>230</v>
      </c>
      <c r="DM112" s="1013"/>
      <c r="DN112" s="1013"/>
      <c r="DO112" s="1013"/>
      <c r="DP112" s="1013"/>
      <c r="DQ112" s="1013" t="s">
        <v>230</v>
      </c>
      <c r="DR112" s="1013"/>
      <c r="DS112" s="1013"/>
      <c r="DT112" s="1013"/>
      <c r="DU112" s="1013"/>
      <c r="DV112" s="1014" t="s">
        <v>230</v>
      </c>
      <c r="DW112" s="1014"/>
      <c r="DX112" s="1014"/>
      <c r="DY112" s="1014"/>
      <c r="DZ112" s="1015"/>
    </row>
    <row r="113" spans="1:130" s="248" customFormat="1" ht="26.25" customHeight="1" x14ac:dyDescent="0.15">
      <c r="A113" s="1047"/>
      <c r="B113" s="1048"/>
      <c r="C113" s="1043" t="s">
        <v>447</v>
      </c>
      <c r="D113" s="1043"/>
      <c r="E113" s="1043"/>
      <c r="F113" s="1043"/>
      <c r="G113" s="1043"/>
      <c r="H113" s="1043"/>
      <c r="I113" s="1043"/>
      <c r="J113" s="1043"/>
      <c r="K113" s="1043"/>
      <c r="L113" s="1043"/>
      <c r="M113" s="1043"/>
      <c r="N113" s="1043"/>
      <c r="O113" s="1043"/>
      <c r="P113" s="1043"/>
      <c r="Q113" s="1043"/>
      <c r="R113" s="1043"/>
      <c r="S113" s="1043"/>
      <c r="T113" s="1043"/>
      <c r="U113" s="1043"/>
      <c r="V113" s="1043"/>
      <c r="W113" s="1043"/>
      <c r="X113" s="1043"/>
      <c r="Y113" s="1043"/>
      <c r="Z113" s="1044"/>
      <c r="AA113" s="1026">
        <v>270674</v>
      </c>
      <c r="AB113" s="1027"/>
      <c r="AC113" s="1027"/>
      <c r="AD113" s="1027"/>
      <c r="AE113" s="1028"/>
      <c r="AF113" s="1029">
        <v>270869</v>
      </c>
      <c r="AG113" s="1027"/>
      <c r="AH113" s="1027"/>
      <c r="AI113" s="1027"/>
      <c r="AJ113" s="1028"/>
      <c r="AK113" s="1029">
        <v>272708</v>
      </c>
      <c r="AL113" s="1027"/>
      <c r="AM113" s="1027"/>
      <c r="AN113" s="1027"/>
      <c r="AO113" s="1028"/>
      <c r="AP113" s="1030">
        <v>2.6</v>
      </c>
      <c r="AQ113" s="1031"/>
      <c r="AR113" s="1031"/>
      <c r="AS113" s="1031"/>
      <c r="AT113" s="1032"/>
      <c r="AU113" s="993"/>
      <c r="AV113" s="994"/>
      <c r="AW113" s="994"/>
      <c r="AX113" s="994"/>
      <c r="AY113" s="994"/>
      <c r="AZ113" s="1042" t="s">
        <v>448</v>
      </c>
      <c r="BA113" s="1043"/>
      <c r="BB113" s="1043"/>
      <c r="BC113" s="1043"/>
      <c r="BD113" s="1043"/>
      <c r="BE113" s="1043"/>
      <c r="BF113" s="1043"/>
      <c r="BG113" s="1043"/>
      <c r="BH113" s="1043"/>
      <c r="BI113" s="1043"/>
      <c r="BJ113" s="1043"/>
      <c r="BK113" s="1043"/>
      <c r="BL113" s="1043"/>
      <c r="BM113" s="1043"/>
      <c r="BN113" s="1043"/>
      <c r="BO113" s="1043"/>
      <c r="BP113" s="1044"/>
      <c r="BQ113" s="1012">
        <v>35357</v>
      </c>
      <c r="BR113" s="1013"/>
      <c r="BS113" s="1013"/>
      <c r="BT113" s="1013"/>
      <c r="BU113" s="1013"/>
      <c r="BV113" s="1013">
        <v>25730</v>
      </c>
      <c r="BW113" s="1013"/>
      <c r="BX113" s="1013"/>
      <c r="BY113" s="1013"/>
      <c r="BZ113" s="1013"/>
      <c r="CA113" s="1013">
        <v>17334</v>
      </c>
      <c r="CB113" s="1013"/>
      <c r="CC113" s="1013"/>
      <c r="CD113" s="1013"/>
      <c r="CE113" s="1013"/>
      <c r="CF113" s="1007">
        <v>0.2</v>
      </c>
      <c r="CG113" s="1008"/>
      <c r="CH113" s="1008"/>
      <c r="CI113" s="1008"/>
      <c r="CJ113" s="1008"/>
      <c r="CK113" s="1038"/>
      <c r="CL113" s="1039"/>
      <c r="CM113" s="1009" t="s">
        <v>449</v>
      </c>
      <c r="CN113" s="1010"/>
      <c r="CO113" s="1010"/>
      <c r="CP113" s="1010"/>
      <c r="CQ113" s="1010"/>
      <c r="CR113" s="1010"/>
      <c r="CS113" s="1010"/>
      <c r="CT113" s="1010"/>
      <c r="CU113" s="1010"/>
      <c r="CV113" s="1010"/>
      <c r="CW113" s="1010"/>
      <c r="CX113" s="1010"/>
      <c r="CY113" s="1010"/>
      <c r="CZ113" s="1010"/>
      <c r="DA113" s="1010"/>
      <c r="DB113" s="1010"/>
      <c r="DC113" s="1010"/>
      <c r="DD113" s="1010"/>
      <c r="DE113" s="1010"/>
      <c r="DF113" s="1011"/>
      <c r="DG113" s="1051" t="s">
        <v>439</v>
      </c>
      <c r="DH113" s="1052"/>
      <c r="DI113" s="1052"/>
      <c r="DJ113" s="1052"/>
      <c r="DK113" s="1053"/>
      <c r="DL113" s="1054" t="s">
        <v>230</v>
      </c>
      <c r="DM113" s="1052"/>
      <c r="DN113" s="1052"/>
      <c r="DO113" s="1052"/>
      <c r="DP113" s="1053"/>
      <c r="DQ113" s="1054" t="s">
        <v>439</v>
      </c>
      <c r="DR113" s="1052"/>
      <c r="DS113" s="1052"/>
      <c r="DT113" s="1052"/>
      <c r="DU113" s="1053"/>
      <c r="DV113" s="1055" t="s">
        <v>230</v>
      </c>
      <c r="DW113" s="1056"/>
      <c r="DX113" s="1056"/>
      <c r="DY113" s="1056"/>
      <c r="DZ113" s="1057"/>
    </row>
    <row r="114" spans="1:130" s="248" customFormat="1" ht="26.25" customHeight="1" x14ac:dyDescent="0.15">
      <c r="A114" s="1047"/>
      <c r="B114" s="1048"/>
      <c r="C114" s="1043" t="s">
        <v>450</v>
      </c>
      <c r="D114" s="1043"/>
      <c r="E114" s="1043"/>
      <c r="F114" s="1043"/>
      <c r="G114" s="1043"/>
      <c r="H114" s="1043"/>
      <c r="I114" s="1043"/>
      <c r="J114" s="1043"/>
      <c r="K114" s="1043"/>
      <c r="L114" s="1043"/>
      <c r="M114" s="1043"/>
      <c r="N114" s="1043"/>
      <c r="O114" s="1043"/>
      <c r="P114" s="1043"/>
      <c r="Q114" s="1043"/>
      <c r="R114" s="1043"/>
      <c r="S114" s="1043"/>
      <c r="T114" s="1043"/>
      <c r="U114" s="1043"/>
      <c r="V114" s="1043"/>
      <c r="W114" s="1043"/>
      <c r="X114" s="1043"/>
      <c r="Y114" s="1043"/>
      <c r="Z114" s="1044"/>
      <c r="AA114" s="1051">
        <v>11371</v>
      </c>
      <c r="AB114" s="1052"/>
      <c r="AC114" s="1052"/>
      <c r="AD114" s="1052"/>
      <c r="AE114" s="1053"/>
      <c r="AF114" s="1054">
        <v>7304</v>
      </c>
      <c r="AG114" s="1052"/>
      <c r="AH114" s="1052"/>
      <c r="AI114" s="1052"/>
      <c r="AJ114" s="1053"/>
      <c r="AK114" s="1054">
        <v>7256</v>
      </c>
      <c r="AL114" s="1052"/>
      <c r="AM114" s="1052"/>
      <c r="AN114" s="1052"/>
      <c r="AO114" s="1053"/>
      <c r="AP114" s="1055">
        <v>0.1</v>
      </c>
      <c r="AQ114" s="1056"/>
      <c r="AR114" s="1056"/>
      <c r="AS114" s="1056"/>
      <c r="AT114" s="1057"/>
      <c r="AU114" s="993"/>
      <c r="AV114" s="994"/>
      <c r="AW114" s="994"/>
      <c r="AX114" s="994"/>
      <c r="AY114" s="994"/>
      <c r="AZ114" s="1042" t="s">
        <v>451</v>
      </c>
      <c r="BA114" s="1043"/>
      <c r="BB114" s="1043"/>
      <c r="BC114" s="1043"/>
      <c r="BD114" s="1043"/>
      <c r="BE114" s="1043"/>
      <c r="BF114" s="1043"/>
      <c r="BG114" s="1043"/>
      <c r="BH114" s="1043"/>
      <c r="BI114" s="1043"/>
      <c r="BJ114" s="1043"/>
      <c r="BK114" s="1043"/>
      <c r="BL114" s="1043"/>
      <c r="BM114" s="1043"/>
      <c r="BN114" s="1043"/>
      <c r="BO114" s="1043"/>
      <c r="BP114" s="1044"/>
      <c r="BQ114" s="1012">
        <v>4561016</v>
      </c>
      <c r="BR114" s="1013"/>
      <c r="BS114" s="1013"/>
      <c r="BT114" s="1013"/>
      <c r="BU114" s="1013"/>
      <c r="BV114" s="1013">
        <v>4392826</v>
      </c>
      <c r="BW114" s="1013"/>
      <c r="BX114" s="1013"/>
      <c r="BY114" s="1013"/>
      <c r="BZ114" s="1013"/>
      <c r="CA114" s="1013">
        <v>4274160</v>
      </c>
      <c r="CB114" s="1013"/>
      <c r="CC114" s="1013"/>
      <c r="CD114" s="1013"/>
      <c r="CE114" s="1013"/>
      <c r="CF114" s="1007">
        <v>40.200000000000003</v>
      </c>
      <c r="CG114" s="1008"/>
      <c r="CH114" s="1008"/>
      <c r="CI114" s="1008"/>
      <c r="CJ114" s="1008"/>
      <c r="CK114" s="1038"/>
      <c r="CL114" s="1039"/>
      <c r="CM114" s="1009" t="s">
        <v>452</v>
      </c>
      <c r="CN114" s="1010"/>
      <c r="CO114" s="1010"/>
      <c r="CP114" s="1010"/>
      <c r="CQ114" s="1010"/>
      <c r="CR114" s="1010"/>
      <c r="CS114" s="1010"/>
      <c r="CT114" s="1010"/>
      <c r="CU114" s="1010"/>
      <c r="CV114" s="1010"/>
      <c r="CW114" s="1010"/>
      <c r="CX114" s="1010"/>
      <c r="CY114" s="1010"/>
      <c r="CZ114" s="1010"/>
      <c r="DA114" s="1010"/>
      <c r="DB114" s="1010"/>
      <c r="DC114" s="1010"/>
      <c r="DD114" s="1010"/>
      <c r="DE114" s="1010"/>
      <c r="DF114" s="1011"/>
      <c r="DG114" s="1051" t="s">
        <v>230</v>
      </c>
      <c r="DH114" s="1052"/>
      <c r="DI114" s="1052"/>
      <c r="DJ114" s="1052"/>
      <c r="DK114" s="1053"/>
      <c r="DL114" s="1054" t="s">
        <v>230</v>
      </c>
      <c r="DM114" s="1052"/>
      <c r="DN114" s="1052"/>
      <c r="DO114" s="1052"/>
      <c r="DP114" s="1053"/>
      <c r="DQ114" s="1054" t="s">
        <v>453</v>
      </c>
      <c r="DR114" s="1052"/>
      <c r="DS114" s="1052"/>
      <c r="DT114" s="1052"/>
      <c r="DU114" s="1053"/>
      <c r="DV114" s="1055" t="s">
        <v>230</v>
      </c>
      <c r="DW114" s="1056"/>
      <c r="DX114" s="1056"/>
      <c r="DY114" s="1056"/>
      <c r="DZ114" s="1057"/>
    </row>
    <row r="115" spans="1:130" s="248" customFormat="1" ht="26.25" customHeight="1" x14ac:dyDescent="0.15">
      <c r="A115" s="1047"/>
      <c r="B115" s="1048"/>
      <c r="C115" s="1043" t="s">
        <v>454</v>
      </c>
      <c r="D115" s="1043"/>
      <c r="E115" s="1043"/>
      <c r="F115" s="1043"/>
      <c r="G115" s="1043"/>
      <c r="H115" s="1043"/>
      <c r="I115" s="1043"/>
      <c r="J115" s="1043"/>
      <c r="K115" s="1043"/>
      <c r="L115" s="1043"/>
      <c r="M115" s="1043"/>
      <c r="N115" s="1043"/>
      <c r="O115" s="1043"/>
      <c r="P115" s="1043"/>
      <c r="Q115" s="1043"/>
      <c r="R115" s="1043"/>
      <c r="S115" s="1043"/>
      <c r="T115" s="1043"/>
      <c r="U115" s="1043"/>
      <c r="V115" s="1043"/>
      <c r="W115" s="1043"/>
      <c r="X115" s="1043"/>
      <c r="Y115" s="1043"/>
      <c r="Z115" s="1044"/>
      <c r="AA115" s="1026" t="s">
        <v>230</v>
      </c>
      <c r="AB115" s="1027"/>
      <c r="AC115" s="1027"/>
      <c r="AD115" s="1027"/>
      <c r="AE115" s="1028"/>
      <c r="AF115" s="1029" t="s">
        <v>230</v>
      </c>
      <c r="AG115" s="1027"/>
      <c r="AH115" s="1027"/>
      <c r="AI115" s="1027"/>
      <c r="AJ115" s="1028"/>
      <c r="AK115" s="1029" t="s">
        <v>230</v>
      </c>
      <c r="AL115" s="1027"/>
      <c r="AM115" s="1027"/>
      <c r="AN115" s="1027"/>
      <c r="AO115" s="1028"/>
      <c r="AP115" s="1030" t="s">
        <v>230</v>
      </c>
      <c r="AQ115" s="1031"/>
      <c r="AR115" s="1031"/>
      <c r="AS115" s="1031"/>
      <c r="AT115" s="1032"/>
      <c r="AU115" s="993"/>
      <c r="AV115" s="994"/>
      <c r="AW115" s="994"/>
      <c r="AX115" s="994"/>
      <c r="AY115" s="994"/>
      <c r="AZ115" s="1042" t="s">
        <v>455</v>
      </c>
      <c r="BA115" s="1043"/>
      <c r="BB115" s="1043"/>
      <c r="BC115" s="1043"/>
      <c r="BD115" s="1043"/>
      <c r="BE115" s="1043"/>
      <c r="BF115" s="1043"/>
      <c r="BG115" s="1043"/>
      <c r="BH115" s="1043"/>
      <c r="BI115" s="1043"/>
      <c r="BJ115" s="1043"/>
      <c r="BK115" s="1043"/>
      <c r="BL115" s="1043"/>
      <c r="BM115" s="1043"/>
      <c r="BN115" s="1043"/>
      <c r="BO115" s="1043"/>
      <c r="BP115" s="1044"/>
      <c r="BQ115" s="1012" t="s">
        <v>439</v>
      </c>
      <c r="BR115" s="1013"/>
      <c r="BS115" s="1013"/>
      <c r="BT115" s="1013"/>
      <c r="BU115" s="1013"/>
      <c r="BV115" s="1013" t="s">
        <v>439</v>
      </c>
      <c r="BW115" s="1013"/>
      <c r="BX115" s="1013"/>
      <c r="BY115" s="1013"/>
      <c r="BZ115" s="1013"/>
      <c r="CA115" s="1013" t="s">
        <v>230</v>
      </c>
      <c r="CB115" s="1013"/>
      <c r="CC115" s="1013"/>
      <c r="CD115" s="1013"/>
      <c r="CE115" s="1013"/>
      <c r="CF115" s="1007" t="s">
        <v>439</v>
      </c>
      <c r="CG115" s="1008"/>
      <c r="CH115" s="1008"/>
      <c r="CI115" s="1008"/>
      <c r="CJ115" s="1008"/>
      <c r="CK115" s="1038"/>
      <c r="CL115" s="1039"/>
      <c r="CM115" s="1042" t="s">
        <v>456</v>
      </c>
      <c r="CN115" s="1063"/>
      <c r="CO115" s="1063"/>
      <c r="CP115" s="1063"/>
      <c r="CQ115" s="1063"/>
      <c r="CR115" s="1063"/>
      <c r="CS115" s="1063"/>
      <c r="CT115" s="1063"/>
      <c r="CU115" s="1063"/>
      <c r="CV115" s="1063"/>
      <c r="CW115" s="1063"/>
      <c r="CX115" s="1063"/>
      <c r="CY115" s="1063"/>
      <c r="CZ115" s="1063"/>
      <c r="DA115" s="1063"/>
      <c r="DB115" s="1063"/>
      <c r="DC115" s="1063"/>
      <c r="DD115" s="1063"/>
      <c r="DE115" s="1063"/>
      <c r="DF115" s="1044"/>
      <c r="DG115" s="1051" t="s">
        <v>230</v>
      </c>
      <c r="DH115" s="1052"/>
      <c r="DI115" s="1052"/>
      <c r="DJ115" s="1052"/>
      <c r="DK115" s="1053"/>
      <c r="DL115" s="1054" t="s">
        <v>230</v>
      </c>
      <c r="DM115" s="1052"/>
      <c r="DN115" s="1052"/>
      <c r="DO115" s="1052"/>
      <c r="DP115" s="1053"/>
      <c r="DQ115" s="1054" t="s">
        <v>230</v>
      </c>
      <c r="DR115" s="1052"/>
      <c r="DS115" s="1052"/>
      <c r="DT115" s="1052"/>
      <c r="DU115" s="1053"/>
      <c r="DV115" s="1055" t="s">
        <v>230</v>
      </c>
      <c r="DW115" s="1056"/>
      <c r="DX115" s="1056"/>
      <c r="DY115" s="1056"/>
      <c r="DZ115" s="1057"/>
    </row>
    <row r="116" spans="1:130" s="248" customFormat="1" ht="26.25" customHeight="1" x14ac:dyDescent="0.15">
      <c r="A116" s="1049"/>
      <c r="B116" s="1050"/>
      <c r="C116" s="1058" t="s">
        <v>457</v>
      </c>
      <c r="D116" s="1058"/>
      <c r="E116" s="1058"/>
      <c r="F116" s="1058"/>
      <c r="G116" s="1058"/>
      <c r="H116" s="1058"/>
      <c r="I116" s="1058"/>
      <c r="J116" s="1058"/>
      <c r="K116" s="1058"/>
      <c r="L116" s="1058"/>
      <c r="M116" s="1058"/>
      <c r="N116" s="1058"/>
      <c r="O116" s="1058"/>
      <c r="P116" s="1058"/>
      <c r="Q116" s="1058"/>
      <c r="R116" s="1058"/>
      <c r="S116" s="1058"/>
      <c r="T116" s="1058"/>
      <c r="U116" s="1058"/>
      <c r="V116" s="1058"/>
      <c r="W116" s="1058"/>
      <c r="X116" s="1058"/>
      <c r="Y116" s="1058"/>
      <c r="Z116" s="1059"/>
      <c r="AA116" s="1051" t="s">
        <v>230</v>
      </c>
      <c r="AB116" s="1052"/>
      <c r="AC116" s="1052"/>
      <c r="AD116" s="1052"/>
      <c r="AE116" s="1053"/>
      <c r="AF116" s="1054" t="s">
        <v>439</v>
      </c>
      <c r="AG116" s="1052"/>
      <c r="AH116" s="1052"/>
      <c r="AI116" s="1052"/>
      <c r="AJ116" s="1053"/>
      <c r="AK116" s="1054" t="s">
        <v>230</v>
      </c>
      <c r="AL116" s="1052"/>
      <c r="AM116" s="1052"/>
      <c r="AN116" s="1052"/>
      <c r="AO116" s="1053"/>
      <c r="AP116" s="1055" t="s">
        <v>230</v>
      </c>
      <c r="AQ116" s="1056"/>
      <c r="AR116" s="1056"/>
      <c r="AS116" s="1056"/>
      <c r="AT116" s="1057"/>
      <c r="AU116" s="993"/>
      <c r="AV116" s="994"/>
      <c r="AW116" s="994"/>
      <c r="AX116" s="994"/>
      <c r="AY116" s="994"/>
      <c r="AZ116" s="1060" t="s">
        <v>458</v>
      </c>
      <c r="BA116" s="1061"/>
      <c r="BB116" s="1061"/>
      <c r="BC116" s="1061"/>
      <c r="BD116" s="1061"/>
      <c r="BE116" s="1061"/>
      <c r="BF116" s="1061"/>
      <c r="BG116" s="1061"/>
      <c r="BH116" s="1061"/>
      <c r="BI116" s="1061"/>
      <c r="BJ116" s="1061"/>
      <c r="BK116" s="1061"/>
      <c r="BL116" s="1061"/>
      <c r="BM116" s="1061"/>
      <c r="BN116" s="1061"/>
      <c r="BO116" s="1061"/>
      <c r="BP116" s="1062"/>
      <c r="BQ116" s="1012" t="s">
        <v>230</v>
      </c>
      <c r="BR116" s="1013"/>
      <c r="BS116" s="1013"/>
      <c r="BT116" s="1013"/>
      <c r="BU116" s="1013"/>
      <c r="BV116" s="1013" t="s">
        <v>230</v>
      </c>
      <c r="BW116" s="1013"/>
      <c r="BX116" s="1013"/>
      <c r="BY116" s="1013"/>
      <c r="BZ116" s="1013"/>
      <c r="CA116" s="1013" t="s">
        <v>230</v>
      </c>
      <c r="CB116" s="1013"/>
      <c r="CC116" s="1013"/>
      <c r="CD116" s="1013"/>
      <c r="CE116" s="1013"/>
      <c r="CF116" s="1007" t="s">
        <v>439</v>
      </c>
      <c r="CG116" s="1008"/>
      <c r="CH116" s="1008"/>
      <c r="CI116" s="1008"/>
      <c r="CJ116" s="1008"/>
      <c r="CK116" s="1038"/>
      <c r="CL116" s="1039"/>
      <c r="CM116" s="1009" t="s">
        <v>459</v>
      </c>
      <c r="CN116" s="1010"/>
      <c r="CO116" s="1010"/>
      <c r="CP116" s="1010"/>
      <c r="CQ116" s="1010"/>
      <c r="CR116" s="1010"/>
      <c r="CS116" s="1010"/>
      <c r="CT116" s="1010"/>
      <c r="CU116" s="1010"/>
      <c r="CV116" s="1010"/>
      <c r="CW116" s="1010"/>
      <c r="CX116" s="1010"/>
      <c r="CY116" s="1010"/>
      <c r="CZ116" s="1010"/>
      <c r="DA116" s="1010"/>
      <c r="DB116" s="1010"/>
      <c r="DC116" s="1010"/>
      <c r="DD116" s="1010"/>
      <c r="DE116" s="1010"/>
      <c r="DF116" s="1011"/>
      <c r="DG116" s="1051" t="s">
        <v>230</v>
      </c>
      <c r="DH116" s="1052"/>
      <c r="DI116" s="1052"/>
      <c r="DJ116" s="1052"/>
      <c r="DK116" s="1053"/>
      <c r="DL116" s="1054" t="s">
        <v>230</v>
      </c>
      <c r="DM116" s="1052"/>
      <c r="DN116" s="1052"/>
      <c r="DO116" s="1052"/>
      <c r="DP116" s="1053"/>
      <c r="DQ116" s="1054" t="s">
        <v>230</v>
      </c>
      <c r="DR116" s="1052"/>
      <c r="DS116" s="1052"/>
      <c r="DT116" s="1052"/>
      <c r="DU116" s="1053"/>
      <c r="DV116" s="1055" t="s">
        <v>230</v>
      </c>
      <c r="DW116" s="1056"/>
      <c r="DX116" s="1056"/>
      <c r="DY116" s="1056"/>
      <c r="DZ116" s="1057"/>
    </row>
    <row r="117" spans="1:130" s="248" customFormat="1" ht="26.25" customHeight="1" x14ac:dyDescent="0.15">
      <c r="A117" s="997" t="s">
        <v>185</v>
      </c>
      <c r="B117" s="978"/>
      <c r="C117" s="978"/>
      <c r="D117" s="978"/>
      <c r="E117" s="978"/>
      <c r="F117" s="978"/>
      <c r="G117" s="978"/>
      <c r="H117" s="978"/>
      <c r="I117" s="978"/>
      <c r="J117" s="978"/>
      <c r="K117" s="978"/>
      <c r="L117" s="978"/>
      <c r="M117" s="978"/>
      <c r="N117" s="978"/>
      <c r="O117" s="978"/>
      <c r="P117" s="978"/>
      <c r="Q117" s="978"/>
      <c r="R117" s="978"/>
      <c r="S117" s="978"/>
      <c r="T117" s="978"/>
      <c r="U117" s="978"/>
      <c r="V117" s="978"/>
      <c r="W117" s="978"/>
      <c r="X117" s="978"/>
      <c r="Y117" s="1068" t="s">
        <v>460</v>
      </c>
      <c r="Z117" s="979"/>
      <c r="AA117" s="1069">
        <v>4366105</v>
      </c>
      <c r="AB117" s="1070"/>
      <c r="AC117" s="1070"/>
      <c r="AD117" s="1070"/>
      <c r="AE117" s="1071"/>
      <c r="AF117" s="1072">
        <v>4101547</v>
      </c>
      <c r="AG117" s="1070"/>
      <c r="AH117" s="1070"/>
      <c r="AI117" s="1070"/>
      <c r="AJ117" s="1071"/>
      <c r="AK117" s="1072">
        <v>3994771</v>
      </c>
      <c r="AL117" s="1070"/>
      <c r="AM117" s="1070"/>
      <c r="AN117" s="1070"/>
      <c r="AO117" s="1071"/>
      <c r="AP117" s="1073"/>
      <c r="AQ117" s="1074"/>
      <c r="AR117" s="1074"/>
      <c r="AS117" s="1074"/>
      <c r="AT117" s="1075"/>
      <c r="AU117" s="993"/>
      <c r="AV117" s="994"/>
      <c r="AW117" s="994"/>
      <c r="AX117" s="994"/>
      <c r="AY117" s="994"/>
      <c r="AZ117" s="1060" t="s">
        <v>461</v>
      </c>
      <c r="BA117" s="1061"/>
      <c r="BB117" s="1061"/>
      <c r="BC117" s="1061"/>
      <c r="BD117" s="1061"/>
      <c r="BE117" s="1061"/>
      <c r="BF117" s="1061"/>
      <c r="BG117" s="1061"/>
      <c r="BH117" s="1061"/>
      <c r="BI117" s="1061"/>
      <c r="BJ117" s="1061"/>
      <c r="BK117" s="1061"/>
      <c r="BL117" s="1061"/>
      <c r="BM117" s="1061"/>
      <c r="BN117" s="1061"/>
      <c r="BO117" s="1061"/>
      <c r="BP117" s="1062"/>
      <c r="BQ117" s="1012" t="s">
        <v>230</v>
      </c>
      <c r="BR117" s="1013"/>
      <c r="BS117" s="1013"/>
      <c r="BT117" s="1013"/>
      <c r="BU117" s="1013"/>
      <c r="BV117" s="1013" t="s">
        <v>439</v>
      </c>
      <c r="BW117" s="1013"/>
      <c r="BX117" s="1013"/>
      <c r="BY117" s="1013"/>
      <c r="BZ117" s="1013"/>
      <c r="CA117" s="1013" t="s">
        <v>230</v>
      </c>
      <c r="CB117" s="1013"/>
      <c r="CC117" s="1013"/>
      <c r="CD117" s="1013"/>
      <c r="CE117" s="1013"/>
      <c r="CF117" s="1007" t="s">
        <v>230</v>
      </c>
      <c r="CG117" s="1008"/>
      <c r="CH117" s="1008"/>
      <c r="CI117" s="1008"/>
      <c r="CJ117" s="1008"/>
      <c r="CK117" s="1038"/>
      <c r="CL117" s="1039"/>
      <c r="CM117" s="1009" t="s">
        <v>462</v>
      </c>
      <c r="CN117" s="1010"/>
      <c r="CO117" s="1010"/>
      <c r="CP117" s="1010"/>
      <c r="CQ117" s="1010"/>
      <c r="CR117" s="1010"/>
      <c r="CS117" s="1010"/>
      <c r="CT117" s="1010"/>
      <c r="CU117" s="1010"/>
      <c r="CV117" s="1010"/>
      <c r="CW117" s="1010"/>
      <c r="CX117" s="1010"/>
      <c r="CY117" s="1010"/>
      <c r="CZ117" s="1010"/>
      <c r="DA117" s="1010"/>
      <c r="DB117" s="1010"/>
      <c r="DC117" s="1010"/>
      <c r="DD117" s="1010"/>
      <c r="DE117" s="1010"/>
      <c r="DF117" s="1011"/>
      <c r="DG117" s="1051" t="s">
        <v>230</v>
      </c>
      <c r="DH117" s="1052"/>
      <c r="DI117" s="1052"/>
      <c r="DJ117" s="1052"/>
      <c r="DK117" s="1053"/>
      <c r="DL117" s="1054" t="s">
        <v>439</v>
      </c>
      <c r="DM117" s="1052"/>
      <c r="DN117" s="1052"/>
      <c r="DO117" s="1052"/>
      <c r="DP117" s="1053"/>
      <c r="DQ117" s="1054" t="s">
        <v>230</v>
      </c>
      <c r="DR117" s="1052"/>
      <c r="DS117" s="1052"/>
      <c r="DT117" s="1052"/>
      <c r="DU117" s="1053"/>
      <c r="DV117" s="1055" t="s">
        <v>230</v>
      </c>
      <c r="DW117" s="1056"/>
      <c r="DX117" s="1056"/>
      <c r="DY117" s="1056"/>
      <c r="DZ117" s="1057"/>
    </row>
    <row r="118" spans="1:130" s="248" customFormat="1" ht="26.25" customHeight="1" x14ac:dyDescent="0.15">
      <c r="A118" s="997" t="s">
        <v>434</v>
      </c>
      <c r="B118" s="978"/>
      <c r="C118" s="978"/>
      <c r="D118" s="978"/>
      <c r="E118" s="978"/>
      <c r="F118" s="978"/>
      <c r="G118" s="978"/>
      <c r="H118" s="978"/>
      <c r="I118" s="978"/>
      <c r="J118" s="978"/>
      <c r="K118" s="978"/>
      <c r="L118" s="978"/>
      <c r="M118" s="978"/>
      <c r="N118" s="978"/>
      <c r="O118" s="978"/>
      <c r="P118" s="978"/>
      <c r="Q118" s="978"/>
      <c r="R118" s="978"/>
      <c r="S118" s="978"/>
      <c r="T118" s="978"/>
      <c r="U118" s="978"/>
      <c r="V118" s="978"/>
      <c r="W118" s="978"/>
      <c r="X118" s="978"/>
      <c r="Y118" s="978"/>
      <c r="Z118" s="979"/>
      <c r="AA118" s="977" t="s">
        <v>431</v>
      </c>
      <c r="AB118" s="978"/>
      <c r="AC118" s="978"/>
      <c r="AD118" s="978"/>
      <c r="AE118" s="979"/>
      <c r="AF118" s="977" t="s">
        <v>432</v>
      </c>
      <c r="AG118" s="978"/>
      <c r="AH118" s="978"/>
      <c r="AI118" s="978"/>
      <c r="AJ118" s="979"/>
      <c r="AK118" s="977" t="s">
        <v>304</v>
      </c>
      <c r="AL118" s="978"/>
      <c r="AM118" s="978"/>
      <c r="AN118" s="978"/>
      <c r="AO118" s="979"/>
      <c r="AP118" s="1064" t="s">
        <v>433</v>
      </c>
      <c r="AQ118" s="1065"/>
      <c r="AR118" s="1065"/>
      <c r="AS118" s="1065"/>
      <c r="AT118" s="1066"/>
      <c r="AU118" s="993"/>
      <c r="AV118" s="994"/>
      <c r="AW118" s="994"/>
      <c r="AX118" s="994"/>
      <c r="AY118" s="994"/>
      <c r="AZ118" s="1067" t="s">
        <v>463</v>
      </c>
      <c r="BA118" s="1058"/>
      <c r="BB118" s="1058"/>
      <c r="BC118" s="1058"/>
      <c r="BD118" s="1058"/>
      <c r="BE118" s="1058"/>
      <c r="BF118" s="1058"/>
      <c r="BG118" s="1058"/>
      <c r="BH118" s="1058"/>
      <c r="BI118" s="1058"/>
      <c r="BJ118" s="1058"/>
      <c r="BK118" s="1058"/>
      <c r="BL118" s="1058"/>
      <c r="BM118" s="1058"/>
      <c r="BN118" s="1058"/>
      <c r="BO118" s="1058"/>
      <c r="BP118" s="1059"/>
      <c r="BQ118" s="1090" t="s">
        <v>230</v>
      </c>
      <c r="BR118" s="1091"/>
      <c r="BS118" s="1091"/>
      <c r="BT118" s="1091"/>
      <c r="BU118" s="1091"/>
      <c r="BV118" s="1091" t="s">
        <v>230</v>
      </c>
      <c r="BW118" s="1091"/>
      <c r="BX118" s="1091"/>
      <c r="BY118" s="1091"/>
      <c r="BZ118" s="1091"/>
      <c r="CA118" s="1091" t="s">
        <v>230</v>
      </c>
      <c r="CB118" s="1091"/>
      <c r="CC118" s="1091"/>
      <c r="CD118" s="1091"/>
      <c r="CE118" s="1091"/>
      <c r="CF118" s="1007" t="s">
        <v>453</v>
      </c>
      <c r="CG118" s="1008"/>
      <c r="CH118" s="1008"/>
      <c r="CI118" s="1008"/>
      <c r="CJ118" s="1008"/>
      <c r="CK118" s="1038"/>
      <c r="CL118" s="1039"/>
      <c r="CM118" s="1009" t="s">
        <v>464</v>
      </c>
      <c r="CN118" s="1010"/>
      <c r="CO118" s="1010"/>
      <c r="CP118" s="1010"/>
      <c r="CQ118" s="1010"/>
      <c r="CR118" s="1010"/>
      <c r="CS118" s="1010"/>
      <c r="CT118" s="1010"/>
      <c r="CU118" s="1010"/>
      <c r="CV118" s="1010"/>
      <c r="CW118" s="1010"/>
      <c r="CX118" s="1010"/>
      <c r="CY118" s="1010"/>
      <c r="CZ118" s="1010"/>
      <c r="DA118" s="1010"/>
      <c r="DB118" s="1010"/>
      <c r="DC118" s="1010"/>
      <c r="DD118" s="1010"/>
      <c r="DE118" s="1010"/>
      <c r="DF118" s="1011"/>
      <c r="DG118" s="1051" t="s">
        <v>230</v>
      </c>
      <c r="DH118" s="1052"/>
      <c r="DI118" s="1052"/>
      <c r="DJ118" s="1052"/>
      <c r="DK118" s="1053"/>
      <c r="DL118" s="1054" t="s">
        <v>439</v>
      </c>
      <c r="DM118" s="1052"/>
      <c r="DN118" s="1052"/>
      <c r="DO118" s="1052"/>
      <c r="DP118" s="1053"/>
      <c r="DQ118" s="1054" t="s">
        <v>439</v>
      </c>
      <c r="DR118" s="1052"/>
      <c r="DS118" s="1052"/>
      <c r="DT118" s="1052"/>
      <c r="DU118" s="1053"/>
      <c r="DV118" s="1055" t="s">
        <v>230</v>
      </c>
      <c r="DW118" s="1056"/>
      <c r="DX118" s="1056"/>
      <c r="DY118" s="1056"/>
      <c r="DZ118" s="1057"/>
    </row>
    <row r="119" spans="1:130" s="248" customFormat="1" ht="26.25" customHeight="1" x14ac:dyDescent="0.15">
      <c r="A119" s="1151" t="s">
        <v>437</v>
      </c>
      <c r="B119" s="1037"/>
      <c r="C119" s="1016" t="s">
        <v>438</v>
      </c>
      <c r="D119" s="1017"/>
      <c r="E119" s="1017"/>
      <c r="F119" s="1017"/>
      <c r="G119" s="1017"/>
      <c r="H119" s="1017"/>
      <c r="I119" s="1017"/>
      <c r="J119" s="1017"/>
      <c r="K119" s="1017"/>
      <c r="L119" s="1017"/>
      <c r="M119" s="1017"/>
      <c r="N119" s="1017"/>
      <c r="O119" s="1017"/>
      <c r="P119" s="1017"/>
      <c r="Q119" s="1017"/>
      <c r="R119" s="1017"/>
      <c r="S119" s="1017"/>
      <c r="T119" s="1017"/>
      <c r="U119" s="1017"/>
      <c r="V119" s="1017"/>
      <c r="W119" s="1017"/>
      <c r="X119" s="1017"/>
      <c r="Y119" s="1017"/>
      <c r="Z119" s="1018"/>
      <c r="AA119" s="984" t="s">
        <v>230</v>
      </c>
      <c r="AB119" s="985"/>
      <c r="AC119" s="985"/>
      <c r="AD119" s="985"/>
      <c r="AE119" s="986"/>
      <c r="AF119" s="987" t="s">
        <v>230</v>
      </c>
      <c r="AG119" s="985"/>
      <c r="AH119" s="985"/>
      <c r="AI119" s="985"/>
      <c r="AJ119" s="986"/>
      <c r="AK119" s="987" t="s">
        <v>230</v>
      </c>
      <c r="AL119" s="985"/>
      <c r="AM119" s="985"/>
      <c r="AN119" s="985"/>
      <c r="AO119" s="986"/>
      <c r="AP119" s="988" t="s">
        <v>230</v>
      </c>
      <c r="AQ119" s="989"/>
      <c r="AR119" s="989"/>
      <c r="AS119" s="989"/>
      <c r="AT119" s="990"/>
      <c r="AU119" s="995"/>
      <c r="AV119" s="996"/>
      <c r="AW119" s="996"/>
      <c r="AX119" s="996"/>
      <c r="AY119" s="996"/>
      <c r="AZ119" s="279" t="s">
        <v>185</v>
      </c>
      <c r="BA119" s="279"/>
      <c r="BB119" s="279"/>
      <c r="BC119" s="279"/>
      <c r="BD119" s="279"/>
      <c r="BE119" s="279"/>
      <c r="BF119" s="279"/>
      <c r="BG119" s="279"/>
      <c r="BH119" s="279"/>
      <c r="BI119" s="279"/>
      <c r="BJ119" s="279"/>
      <c r="BK119" s="279"/>
      <c r="BL119" s="279"/>
      <c r="BM119" s="279"/>
      <c r="BN119" s="279"/>
      <c r="BO119" s="1068" t="s">
        <v>465</v>
      </c>
      <c r="BP119" s="1099"/>
      <c r="BQ119" s="1090">
        <v>39888427</v>
      </c>
      <c r="BR119" s="1091"/>
      <c r="BS119" s="1091"/>
      <c r="BT119" s="1091"/>
      <c r="BU119" s="1091"/>
      <c r="BV119" s="1091">
        <v>40291334</v>
      </c>
      <c r="BW119" s="1091"/>
      <c r="BX119" s="1091"/>
      <c r="BY119" s="1091"/>
      <c r="BZ119" s="1091"/>
      <c r="CA119" s="1091">
        <v>39996887</v>
      </c>
      <c r="CB119" s="1091"/>
      <c r="CC119" s="1091"/>
      <c r="CD119" s="1091"/>
      <c r="CE119" s="1091"/>
      <c r="CF119" s="1092"/>
      <c r="CG119" s="1093"/>
      <c r="CH119" s="1093"/>
      <c r="CI119" s="1093"/>
      <c r="CJ119" s="1094"/>
      <c r="CK119" s="1040"/>
      <c r="CL119" s="1041"/>
      <c r="CM119" s="1095" t="s">
        <v>466</v>
      </c>
      <c r="CN119" s="1096"/>
      <c r="CO119" s="1096"/>
      <c r="CP119" s="1096"/>
      <c r="CQ119" s="1096"/>
      <c r="CR119" s="1096"/>
      <c r="CS119" s="1096"/>
      <c r="CT119" s="1096"/>
      <c r="CU119" s="1096"/>
      <c r="CV119" s="1096"/>
      <c r="CW119" s="1096"/>
      <c r="CX119" s="1096"/>
      <c r="CY119" s="1096"/>
      <c r="CZ119" s="1096"/>
      <c r="DA119" s="1096"/>
      <c r="DB119" s="1096"/>
      <c r="DC119" s="1096"/>
      <c r="DD119" s="1096"/>
      <c r="DE119" s="1096"/>
      <c r="DF119" s="1097"/>
      <c r="DG119" s="1098" t="s">
        <v>230</v>
      </c>
      <c r="DH119" s="1077"/>
      <c r="DI119" s="1077"/>
      <c r="DJ119" s="1077"/>
      <c r="DK119" s="1078"/>
      <c r="DL119" s="1076" t="s">
        <v>230</v>
      </c>
      <c r="DM119" s="1077"/>
      <c r="DN119" s="1077"/>
      <c r="DO119" s="1077"/>
      <c r="DP119" s="1078"/>
      <c r="DQ119" s="1076" t="s">
        <v>230</v>
      </c>
      <c r="DR119" s="1077"/>
      <c r="DS119" s="1077"/>
      <c r="DT119" s="1077"/>
      <c r="DU119" s="1078"/>
      <c r="DV119" s="1079" t="s">
        <v>230</v>
      </c>
      <c r="DW119" s="1080"/>
      <c r="DX119" s="1080"/>
      <c r="DY119" s="1080"/>
      <c r="DZ119" s="1081"/>
    </row>
    <row r="120" spans="1:130" s="248" customFormat="1" ht="26.25" customHeight="1" x14ac:dyDescent="0.15">
      <c r="A120" s="1152"/>
      <c r="B120" s="1039"/>
      <c r="C120" s="1009" t="s">
        <v>442</v>
      </c>
      <c r="D120" s="1010"/>
      <c r="E120" s="1010"/>
      <c r="F120" s="1010"/>
      <c r="G120" s="1010"/>
      <c r="H120" s="1010"/>
      <c r="I120" s="1010"/>
      <c r="J120" s="1010"/>
      <c r="K120" s="1010"/>
      <c r="L120" s="1010"/>
      <c r="M120" s="1010"/>
      <c r="N120" s="1010"/>
      <c r="O120" s="1010"/>
      <c r="P120" s="1010"/>
      <c r="Q120" s="1010"/>
      <c r="R120" s="1010"/>
      <c r="S120" s="1010"/>
      <c r="T120" s="1010"/>
      <c r="U120" s="1010"/>
      <c r="V120" s="1010"/>
      <c r="W120" s="1010"/>
      <c r="X120" s="1010"/>
      <c r="Y120" s="1010"/>
      <c r="Z120" s="1011"/>
      <c r="AA120" s="1051" t="s">
        <v>230</v>
      </c>
      <c r="AB120" s="1052"/>
      <c r="AC120" s="1052"/>
      <c r="AD120" s="1052"/>
      <c r="AE120" s="1053"/>
      <c r="AF120" s="1054" t="s">
        <v>230</v>
      </c>
      <c r="AG120" s="1052"/>
      <c r="AH120" s="1052"/>
      <c r="AI120" s="1052"/>
      <c r="AJ120" s="1053"/>
      <c r="AK120" s="1054" t="s">
        <v>230</v>
      </c>
      <c r="AL120" s="1052"/>
      <c r="AM120" s="1052"/>
      <c r="AN120" s="1052"/>
      <c r="AO120" s="1053"/>
      <c r="AP120" s="1055" t="s">
        <v>230</v>
      </c>
      <c r="AQ120" s="1056"/>
      <c r="AR120" s="1056"/>
      <c r="AS120" s="1056"/>
      <c r="AT120" s="1057"/>
      <c r="AU120" s="1082" t="s">
        <v>467</v>
      </c>
      <c r="AV120" s="1083"/>
      <c r="AW120" s="1083"/>
      <c r="AX120" s="1083"/>
      <c r="AY120" s="1084"/>
      <c r="AZ120" s="1033" t="s">
        <v>468</v>
      </c>
      <c r="BA120" s="982"/>
      <c r="BB120" s="982"/>
      <c r="BC120" s="982"/>
      <c r="BD120" s="982"/>
      <c r="BE120" s="982"/>
      <c r="BF120" s="982"/>
      <c r="BG120" s="982"/>
      <c r="BH120" s="982"/>
      <c r="BI120" s="982"/>
      <c r="BJ120" s="982"/>
      <c r="BK120" s="982"/>
      <c r="BL120" s="982"/>
      <c r="BM120" s="982"/>
      <c r="BN120" s="982"/>
      <c r="BO120" s="982"/>
      <c r="BP120" s="983"/>
      <c r="BQ120" s="1019">
        <v>20209520</v>
      </c>
      <c r="BR120" s="1020"/>
      <c r="BS120" s="1020"/>
      <c r="BT120" s="1020"/>
      <c r="BU120" s="1020"/>
      <c r="BV120" s="1020">
        <v>20630117</v>
      </c>
      <c r="BW120" s="1020"/>
      <c r="BX120" s="1020"/>
      <c r="BY120" s="1020"/>
      <c r="BZ120" s="1020"/>
      <c r="CA120" s="1020">
        <v>20938751</v>
      </c>
      <c r="CB120" s="1020"/>
      <c r="CC120" s="1020"/>
      <c r="CD120" s="1020"/>
      <c r="CE120" s="1020"/>
      <c r="CF120" s="1034">
        <v>197.1</v>
      </c>
      <c r="CG120" s="1035"/>
      <c r="CH120" s="1035"/>
      <c r="CI120" s="1035"/>
      <c r="CJ120" s="1035"/>
      <c r="CK120" s="1100" t="s">
        <v>469</v>
      </c>
      <c r="CL120" s="1101"/>
      <c r="CM120" s="1101"/>
      <c r="CN120" s="1101"/>
      <c r="CO120" s="1102"/>
      <c r="CP120" s="1108" t="s">
        <v>470</v>
      </c>
      <c r="CQ120" s="1109"/>
      <c r="CR120" s="1109"/>
      <c r="CS120" s="1109"/>
      <c r="CT120" s="1109"/>
      <c r="CU120" s="1109"/>
      <c r="CV120" s="1109"/>
      <c r="CW120" s="1109"/>
      <c r="CX120" s="1109"/>
      <c r="CY120" s="1109"/>
      <c r="CZ120" s="1109"/>
      <c r="DA120" s="1109"/>
      <c r="DB120" s="1109"/>
      <c r="DC120" s="1109"/>
      <c r="DD120" s="1109"/>
      <c r="DE120" s="1109"/>
      <c r="DF120" s="1110"/>
      <c r="DG120" s="1019">
        <v>1104199</v>
      </c>
      <c r="DH120" s="1020"/>
      <c r="DI120" s="1020"/>
      <c r="DJ120" s="1020"/>
      <c r="DK120" s="1020"/>
      <c r="DL120" s="1020">
        <v>2198101</v>
      </c>
      <c r="DM120" s="1020"/>
      <c r="DN120" s="1020"/>
      <c r="DO120" s="1020"/>
      <c r="DP120" s="1020"/>
      <c r="DQ120" s="1020">
        <v>2177047</v>
      </c>
      <c r="DR120" s="1020"/>
      <c r="DS120" s="1020"/>
      <c r="DT120" s="1020"/>
      <c r="DU120" s="1020"/>
      <c r="DV120" s="1021">
        <v>20.5</v>
      </c>
      <c r="DW120" s="1021"/>
      <c r="DX120" s="1021"/>
      <c r="DY120" s="1021"/>
      <c r="DZ120" s="1022"/>
    </row>
    <row r="121" spans="1:130" s="248" customFormat="1" ht="26.25" customHeight="1" x14ac:dyDescent="0.15">
      <c r="A121" s="1152"/>
      <c r="B121" s="1039"/>
      <c r="C121" s="1060" t="s">
        <v>471</v>
      </c>
      <c r="D121" s="1061"/>
      <c r="E121" s="1061"/>
      <c r="F121" s="1061"/>
      <c r="G121" s="1061"/>
      <c r="H121" s="1061"/>
      <c r="I121" s="1061"/>
      <c r="J121" s="1061"/>
      <c r="K121" s="1061"/>
      <c r="L121" s="1061"/>
      <c r="M121" s="1061"/>
      <c r="N121" s="1061"/>
      <c r="O121" s="1061"/>
      <c r="P121" s="1061"/>
      <c r="Q121" s="1061"/>
      <c r="R121" s="1061"/>
      <c r="S121" s="1061"/>
      <c r="T121" s="1061"/>
      <c r="U121" s="1061"/>
      <c r="V121" s="1061"/>
      <c r="W121" s="1061"/>
      <c r="X121" s="1061"/>
      <c r="Y121" s="1061"/>
      <c r="Z121" s="1062"/>
      <c r="AA121" s="1051" t="s">
        <v>230</v>
      </c>
      <c r="AB121" s="1052"/>
      <c r="AC121" s="1052"/>
      <c r="AD121" s="1052"/>
      <c r="AE121" s="1053"/>
      <c r="AF121" s="1054" t="s">
        <v>230</v>
      </c>
      <c r="AG121" s="1052"/>
      <c r="AH121" s="1052"/>
      <c r="AI121" s="1052"/>
      <c r="AJ121" s="1053"/>
      <c r="AK121" s="1054" t="s">
        <v>453</v>
      </c>
      <c r="AL121" s="1052"/>
      <c r="AM121" s="1052"/>
      <c r="AN121" s="1052"/>
      <c r="AO121" s="1053"/>
      <c r="AP121" s="1055" t="s">
        <v>230</v>
      </c>
      <c r="AQ121" s="1056"/>
      <c r="AR121" s="1056"/>
      <c r="AS121" s="1056"/>
      <c r="AT121" s="1057"/>
      <c r="AU121" s="1085"/>
      <c r="AV121" s="1086"/>
      <c r="AW121" s="1086"/>
      <c r="AX121" s="1086"/>
      <c r="AY121" s="1087"/>
      <c r="AZ121" s="1042" t="s">
        <v>472</v>
      </c>
      <c r="BA121" s="1043"/>
      <c r="BB121" s="1043"/>
      <c r="BC121" s="1043"/>
      <c r="BD121" s="1043"/>
      <c r="BE121" s="1043"/>
      <c r="BF121" s="1043"/>
      <c r="BG121" s="1043"/>
      <c r="BH121" s="1043"/>
      <c r="BI121" s="1043"/>
      <c r="BJ121" s="1043"/>
      <c r="BK121" s="1043"/>
      <c r="BL121" s="1043"/>
      <c r="BM121" s="1043"/>
      <c r="BN121" s="1043"/>
      <c r="BO121" s="1043"/>
      <c r="BP121" s="1044"/>
      <c r="BQ121" s="1012">
        <v>373299</v>
      </c>
      <c r="BR121" s="1013"/>
      <c r="BS121" s="1013"/>
      <c r="BT121" s="1013"/>
      <c r="BU121" s="1013"/>
      <c r="BV121" s="1013">
        <v>333143</v>
      </c>
      <c r="BW121" s="1013"/>
      <c r="BX121" s="1013"/>
      <c r="BY121" s="1013"/>
      <c r="BZ121" s="1013"/>
      <c r="CA121" s="1013">
        <v>330472</v>
      </c>
      <c r="CB121" s="1013"/>
      <c r="CC121" s="1013"/>
      <c r="CD121" s="1013"/>
      <c r="CE121" s="1013"/>
      <c r="CF121" s="1007">
        <v>3.1</v>
      </c>
      <c r="CG121" s="1008"/>
      <c r="CH121" s="1008"/>
      <c r="CI121" s="1008"/>
      <c r="CJ121" s="1008"/>
      <c r="CK121" s="1103"/>
      <c r="CL121" s="1104"/>
      <c r="CM121" s="1104"/>
      <c r="CN121" s="1104"/>
      <c r="CO121" s="1105"/>
      <c r="CP121" s="1113" t="s">
        <v>473</v>
      </c>
      <c r="CQ121" s="1114"/>
      <c r="CR121" s="1114"/>
      <c r="CS121" s="1114"/>
      <c r="CT121" s="1114"/>
      <c r="CU121" s="1114"/>
      <c r="CV121" s="1114"/>
      <c r="CW121" s="1114"/>
      <c r="CX121" s="1114"/>
      <c r="CY121" s="1114"/>
      <c r="CZ121" s="1114"/>
      <c r="DA121" s="1114"/>
      <c r="DB121" s="1114"/>
      <c r="DC121" s="1114"/>
      <c r="DD121" s="1114"/>
      <c r="DE121" s="1114"/>
      <c r="DF121" s="1115"/>
      <c r="DG121" s="1012">
        <v>527103</v>
      </c>
      <c r="DH121" s="1013"/>
      <c r="DI121" s="1013"/>
      <c r="DJ121" s="1013"/>
      <c r="DK121" s="1013"/>
      <c r="DL121" s="1013">
        <v>606901</v>
      </c>
      <c r="DM121" s="1013"/>
      <c r="DN121" s="1013"/>
      <c r="DO121" s="1013"/>
      <c r="DP121" s="1013"/>
      <c r="DQ121" s="1013">
        <v>595301</v>
      </c>
      <c r="DR121" s="1013"/>
      <c r="DS121" s="1013"/>
      <c r="DT121" s="1013"/>
      <c r="DU121" s="1013"/>
      <c r="DV121" s="1014">
        <v>5.6</v>
      </c>
      <c r="DW121" s="1014"/>
      <c r="DX121" s="1014"/>
      <c r="DY121" s="1014"/>
      <c r="DZ121" s="1015"/>
    </row>
    <row r="122" spans="1:130" s="248" customFormat="1" ht="26.25" customHeight="1" x14ac:dyDescent="0.15">
      <c r="A122" s="1152"/>
      <c r="B122" s="1039"/>
      <c r="C122" s="1009" t="s">
        <v>452</v>
      </c>
      <c r="D122" s="1010"/>
      <c r="E122" s="1010"/>
      <c r="F122" s="1010"/>
      <c r="G122" s="1010"/>
      <c r="H122" s="1010"/>
      <c r="I122" s="1010"/>
      <c r="J122" s="1010"/>
      <c r="K122" s="1010"/>
      <c r="L122" s="1010"/>
      <c r="M122" s="1010"/>
      <c r="N122" s="1010"/>
      <c r="O122" s="1010"/>
      <c r="P122" s="1010"/>
      <c r="Q122" s="1010"/>
      <c r="R122" s="1010"/>
      <c r="S122" s="1010"/>
      <c r="T122" s="1010"/>
      <c r="U122" s="1010"/>
      <c r="V122" s="1010"/>
      <c r="W122" s="1010"/>
      <c r="X122" s="1010"/>
      <c r="Y122" s="1010"/>
      <c r="Z122" s="1011"/>
      <c r="AA122" s="1051" t="s">
        <v>230</v>
      </c>
      <c r="AB122" s="1052"/>
      <c r="AC122" s="1052"/>
      <c r="AD122" s="1052"/>
      <c r="AE122" s="1053"/>
      <c r="AF122" s="1054" t="s">
        <v>230</v>
      </c>
      <c r="AG122" s="1052"/>
      <c r="AH122" s="1052"/>
      <c r="AI122" s="1052"/>
      <c r="AJ122" s="1053"/>
      <c r="AK122" s="1054" t="s">
        <v>439</v>
      </c>
      <c r="AL122" s="1052"/>
      <c r="AM122" s="1052"/>
      <c r="AN122" s="1052"/>
      <c r="AO122" s="1053"/>
      <c r="AP122" s="1055" t="s">
        <v>230</v>
      </c>
      <c r="AQ122" s="1056"/>
      <c r="AR122" s="1056"/>
      <c r="AS122" s="1056"/>
      <c r="AT122" s="1057"/>
      <c r="AU122" s="1085"/>
      <c r="AV122" s="1086"/>
      <c r="AW122" s="1086"/>
      <c r="AX122" s="1086"/>
      <c r="AY122" s="1087"/>
      <c r="AZ122" s="1067" t="s">
        <v>474</v>
      </c>
      <c r="BA122" s="1058"/>
      <c r="BB122" s="1058"/>
      <c r="BC122" s="1058"/>
      <c r="BD122" s="1058"/>
      <c r="BE122" s="1058"/>
      <c r="BF122" s="1058"/>
      <c r="BG122" s="1058"/>
      <c r="BH122" s="1058"/>
      <c r="BI122" s="1058"/>
      <c r="BJ122" s="1058"/>
      <c r="BK122" s="1058"/>
      <c r="BL122" s="1058"/>
      <c r="BM122" s="1058"/>
      <c r="BN122" s="1058"/>
      <c r="BO122" s="1058"/>
      <c r="BP122" s="1059"/>
      <c r="BQ122" s="1090">
        <v>27274527</v>
      </c>
      <c r="BR122" s="1091"/>
      <c r="BS122" s="1091"/>
      <c r="BT122" s="1091"/>
      <c r="BU122" s="1091"/>
      <c r="BV122" s="1091">
        <v>27024467</v>
      </c>
      <c r="BW122" s="1091"/>
      <c r="BX122" s="1091"/>
      <c r="BY122" s="1091"/>
      <c r="BZ122" s="1091"/>
      <c r="CA122" s="1091">
        <v>26392909</v>
      </c>
      <c r="CB122" s="1091"/>
      <c r="CC122" s="1091"/>
      <c r="CD122" s="1091"/>
      <c r="CE122" s="1091"/>
      <c r="CF122" s="1111">
        <v>248.4</v>
      </c>
      <c r="CG122" s="1112"/>
      <c r="CH122" s="1112"/>
      <c r="CI122" s="1112"/>
      <c r="CJ122" s="1112"/>
      <c r="CK122" s="1103"/>
      <c r="CL122" s="1104"/>
      <c r="CM122" s="1104"/>
      <c r="CN122" s="1104"/>
      <c r="CO122" s="1105"/>
      <c r="CP122" s="1113" t="s">
        <v>411</v>
      </c>
      <c r="CQ122" s="1114"/>
      <c r="CR122" s="1114"/>
      <c r="CS122" s="1114"/>
      <c r="CT122" s="1114"/>
      <c r="CU122" s="1114"/>
      <c r="CV122" s="1114"/>
      <c r="CW122" s="1114"/>
      <c r="CX122" s="1114"/>
      <c r="CY122" s="1114"/>
      <c r="CZ122" s="1114"/>
      <c r="DA122" s="1114"/>
      <c r="DB122" s="1114"/>
      <c r="DC122" s="1114"/>
      <c r="DD122" s="1114"/>
      <c r="DE122" s="1114"/>
      <c r="DF122" s="1115"/>
      <c r="DG122" s="1012">
        <v>400580</v>
      </c>
      <c r="DH122" s="1013"/>
      <c r="DI122" s="1013"/>
      <c r="DJ122" s="1013"/>
      <c r="DK122" s="1013"/>
      <c r="DL122" s="1013">
        <v>451429</v>
      </c>
      <c r="DM122" s="1013"/>
      <c r="DN122" s="1013"/>
      <c r="DO122" s="1013"/>
      <c r="DP122" s="1013"/>
      <c r="DQ122" s="1013">
        <v>484537</v>
      </c>
      <c r="DR122" s="1013"/>
      <c r="DS122" s="1013"/>
      <c r="DT122" s="1013"/>
      <c r="DU122" s="1013"/>
      <c r="DV122" s="1014">
        <v>4.5999999999999996</v>
      </c>
      <c r="DW122" s="1014"/>
      <c r="DX122" s="1014"/>
      <c r="DY122" s="1014"/>
      <c r="DZ122" s="1015"/>
    </row>
    <row r="123" spans="1:130" s="248" customFormat="1" ht="26.25" customHeight="1" x14ac:dyDescent="0.15">
      <c r="A123" s="1152"/>
      <c r="B123" s="1039"/>
      <c r="C123" s="1009" t="s">
        <v>459</v>
      </c>
      <c r="D123" s="1010"/>
      <c r="E123" s="1010"/>
      <c r="F123" s="1010"/>
      <c r="G123" s="1010"/>
      <c r="H123" s="1010"/>
      <c r="I123" s="1010"/>
      <c r="J123" s="1010"/>
      <c r="K123" s="1010"/>
      <c r="L123" s="1010"/>
      <c r="M123" s="1010"/>
      <c r="N123" s="1010"/>
      <c r="O123" s="1010"/>
      <c r="P123" s="1010"/>
      <c r="Q123" s="1010"/>
      <c r="R123" s="1010"/>
      <c r="S123" s="1010"/>
      <c r="T123" s="1010"/>
      <c r="U123" s="1010"/>
      <c r="V123" s="1010"/>
      <c r="W123" s="1010"/>
      <c r="X123" s="1010"/>
      <c r="Y123" s="1010"/>
      <c r="Z123" s="1011"/>
      <c r="AA123" s="1051" t="s">
        <v>230</v>
      </c>
      <c r="AB123" s="1052"/>
      <c r="AC123" s="1052"/>
      <c r="AD123" s="1052"/>
      <c r="AE123" s="1053"/>
      <c r="AF123" s="1054" t="s">
        <v>230</v>
      </c>
      <c r="AG123" s="1052"/>
      <c r="AH123" s="1052"/>
      <c r="AI123" s="1052"/>
      <c r="AJ123" s="1053"/>
      <c r="AK123" s="1054" t="s">
        <v>230</v>
      </c>
      <c r="AL123" s="1052"/>
      <c r="AM123" s="1052"/>
      <c r="AN123" s="1052"/>
      <c r="AO123" s="1053"/>
      <c r="AP123" s="1055" t="s">
        <v>230</v>
      </c>
      <c r="AQ123" s="1056"/>
      <c r="AR123" s="1056"/>
      <c r="AS123" s="1056"/>
      <c r="AT123" s="1057"/>
      <c r="AU123" s="1088"/>
      <c r="AV123" s="1089"/>
      <c r="AW123" s="1089"/>
      <c r="AX123" s="1089"/>
      <c r="AY123" s="1089"/>
      <c r="AZ123" s="279" t="s">
        <v>185</v>
      </c>
      <c r="BA123" s="279"/>
      <c r="BB123" s="279"/>
      <c r="BC123" s="279"/>
      <c r="BD123" s="279"/>
      <c r="BE123" s="279"/>
      <c r="BF123" s="279"/>
      <c r="BG123" s="279"/>
      <c r="BH123" s="279"/>
      <c r="BI123" s="279"/>
      <c r="BJ123" s="279"/>
      <c r="BK123" s="279"/>
      <c r="BL123" s="279"/>
      <c r="BM123" s="279"/>
      <c r="BN123" s="279"/>
      <c r="BO123" s="1068" t="s">
        <v>475</v>
      </c>
      <c r="BP123" s="1099"/>
      <c r="BQ123" s="1158">
        <v>47857346</v>
      </c>
      <c r="BR123" s="1159"/>
      <c r="BS123" s="1159"/>
      <c r="BT123" s="1159"/>
      <c r="BU123" s="1159"/>
      <c r="BV123" s="1159">
        <v>47987727</v>
      </c>
      <c r="BW123" s="1159"/>
      <c r="BX123" s="1159"/>
      <c r="BY123" s="1159"/>
      <c r="BZ123" s="1159"/>
      <c r="CA123" s="1159">
        <v>47662132</v>
      </c>
      <c r="CB123" s="1159"/>
      <c r="CC123" s="1159"/>
      <c r="CD123" s="1159"/>
      <c r="CE123" s="1159"/>
      <c r="CF123" s="1092"/>
      <c r="CG123" s="1093"/>
      <c r="CH123" s="1093"/>
      <c r="CI123" s="1093"/>
      <c r="CJ123" s="1094"/>
      <c r="CK123" s="1103"/>
      <c r="CL123" s="1104"/>
      <c r="CM123" s="1104"/>
      <c r="CN123" s="1104"/>
      <c r="CO123" s="1105"/>
      <c r="CP123" s="1113" t="s">
        <v>476</v>
      </c>
      <c r="CQ123" s="1114"/>
      <c r="CR123" s="1114"/>
      <c r="CS123" s="1114"/>
      <c r="CT123" s="1114"/>
      <c r="CU123" s="1114"/>
      <c r="CV123" s="1114"/>
      <c r="CW123" s="1114"/>
      <c r="CX123" s="1114"/>
      <c r="CY123" s="1114"/>
      <c r="CZ123" s="1114"/>
      <c r="DA123" s="1114"/>
      <c r="DB123" s="1114"/>
      <c r="DC123" s="1114"/>
      <c r="DD123" s="1114"/>
      <c r="DE123" s="1114"/>
      <c r="DF123" s="1115"/>
      <c r="DG123" s="1051">
        <v>63799</v>
      </c>
      <c r="DH123" s="1052"/>
      <c r="DI123" s="1052"/>
      <c r="DJ123" s="1052"/>
      <c r="DK123" s="1053"/>
      <c r="DL123" s="1054">
        <v>57861</v>
      </c>
      <c r="DM123" s="1052"/>
      <c r="DN123" s="1052"/>
      <c r="DO123" s="1052"/>
      <c r="DP123" s="1053"/>
      <c r="DQ123" s="1054">
        <v>52919</v>
      </c>
      <c r="DR123" s="1052"/>
      <c r="DS123" s="1052"/>
      <c r="DT123" s="1052"/>
      <c r="DU123" s="1053"/>
      <c r="DV123" s="1055">
        <v>0.5</v>
      </c>
      <c r="DW123" s="1056"/>
      <c r="DX123" s="1056"/>
      <c r="DY123" s="1056"/>
      <c r="DZ123" s="1057"/>
    </row>
    <row r="124" spans="1:130" s="248" customFormat="1" ht="26.25" customHeight="1" thickBot="1" x14ac:dyDescent="0.2">
      <c r="A124" s="1152"/>
      <c r="B124" s="1039"/>
      <c r="C124" s="1009" t="s">
        <v>462</v>
      </c>
      <c r="D124" s="1010"/>
      <c r="E124" s="1010"/>
      <c r="F124" s="1010"/>
      <c r="G124" s="1010"/>
      <c r="H124" s="1010"/>
      <c r="I124" s="1010"/>
      <c r="J124" s="1010"/>
      <c r="K124" s="1010"/>
      <c r="L124" s="1010"/>
      <c r="M124" s="1010"/>
      <c r="N124" s="1010"/>
      <c r="O124" s="1010"/>
      <c r="P124" s="1010"/>
      <c r="Q124" s="1010"/>
      <c r="R124" s="1010"/>
      <c r="S124" s="1010"/>
      <c r="T124" s="1010"/>
      <c r="U124" s="1010"/>
      <c r="V124" s="1010"/>
      <c r="W124" s="1010"/>
      <c r="X124" s="1010"/>
      <c r="Y124" s="1010"/>
      <c r="Z124" s="1011"/>
      <c r="AA124" s="1051" t="s">
        <v>439</v>
      </c>
      <c r="AB124" s="1052"/>
      <c r="AC124" s="1052"/>
      <c r="AD124" s="1052"/>
      <c r="AE124" s="1053"/>
      <c r="AF124" s="1054" t="s">
        <v>230</v>
      </c>
      <c r="AG124" s="1052"/>
      <c r="AH124" s="1052"/>
      <c r="AI124" s="1052"/>
      <c r="AJ124" s="1053"/>
      <c r="AK124" s="1054" t="s">
        <v>230</v>
      </c>
      <c r="AL124" s="1052"/>
      <c r="AM124" s="1052"/>
      <c r="AN124" s="1052"/>
      <c r="AO124" s="1053"/>
      <c r="AP124" s="1055" t="s">
        <v>230</v>
      </c>
      <c r="AQ124" s="1056"/>
      <c r="AR124" s="1056"/>
      <c r="AS124" s="1056"/>
      <c r="AT124" s="1057"/>
      <c r="AU124" s="1154" t="s">
        <v>477</v>
      </c>
      <c r="AV124" s="1155"/>
      <c r="AW124" s="1155"/>
      <c r="AX124" s="1155"/>
      <c r="AY124" s="1155"/>
      <c r="AZ124" s="1155"/>
      <c r="BA124" s="1155"/>
      <c r="BB124" s="1155"/>
      <c r="BC124" s="1155"/>
      <c r="BD124" s="1155"/>
      <c r="BE124" s="1155"/>
      <c r="BF124" s="1155"/>
      <c r="BG124" s="1155"/>
      <c r="BH124" s="1155"/>
      <c r="BI124" s="1155"/>
      <c r="BJ124" s="1155"/>
      <c r="BK124" s="1155"/>
      <c r="BL124" s="1155"/>
      <c r="BM124" s="1155"/>
      <c r="BN124" s="1155"/>
      <c r="BO124" s="1155"/>
      <c r="BP124" s="1156"/>
      <c r="BQ124" s="1157" t="s">
        <v>230</v>
      </c>
      <c r="BR124" s="1121"/>
      <c r="BS124" s="1121"/>
      <c r="BT124" s="1121"/>
      <c r="BU124" s="1121"/>
      <c r="BV124" s="1121" t="s">
        <v>230</v>
      </c>
      <c r="BW124" s="1121"/>
      <c r="BX124" s="1121"/>
      <c r="BY124" s="1121"/>
      <c r="BZ124" s="1121"/>
      <c r="CA124" s="1121" t="s">
        <v>230</v>
      </c>
      <c r="CB124" s="1121"/>
      <c r="CC124" s="1121"/>
      <c r="CD124" s="1121"/>
      <c r="CE124" s="1121"/>
      <c r="CF124" s="1122"/>
      <c r="CG124" s="1123"/>
      <c r="CH124" s="1123"/>
      <c r="CI124" s="1123"/>
      <c r="CJ124" s="1124"/>
      <c r="CK124" s="1106"/>
      <c r="CL124" s="1106"/>
      <c r="CM124" s="1106"/>
      <c r="CN124" s="1106"/>
      <c r="CO124" s="1107"/>
      <c r="CP124" s="1113" t="s">
        <v>478</v>
      </c>
      <c r="CQ124" s="1114"/>
      <c r="CR124" s="1114"/>
      <c r="CS124" s="1114"/>
      <c r="CT124" s="1114"/>
      <c r="CU124" s="1114"/>
      <c r="CV124" s="1114"/>
      <c r="CW124" s="1114"/>
      <c r="CX124" s="1114"/>
      <c r="CY124" s="1114"/>
      <c r="CZ124" s="1114"/>
      <c r="DA124" s="1114"/>
      <c r="DB124" s="1114"/>
      <c r="DC124" s="1114"/>
      <c r="DD124" s="1114"/>
      <c r="DE124" s="1114"/>
      <c r="DF124" s="1115"/>
      <c r="DG124" s="1098" t="s">
        <v>439</v>
      </c>
      <c r="DH124" s="1077"/>
      <c r="DI124" s="1077"/>
      <c r="DJ124" s="1077"/>
      <c r="DK124" s="1078"/>
      <c r="DL124" s="1076" t="s">
        <v>230</v>
      </c>
      <c r="DM124" s="1077"/>
      <c r="DN124" s="1077"/>
      <c r="DO124" s="1077"/>
      <c r="DP124" s="1078"/>
      <c r="DQ124" s="1076" t="s">
        <v>439</v>
      </c>
      <c r="DR124" s="1077"/>
      <c r="DS124" s="1077"/>
      <c r="DT124" s="1077"/>
      <c r="DU124" s="1078"/>
      <c r="DV124" s="1079" t="s">
        <v>230</v>
      </c>
      <c r="DW124" s="1080"/>
      <c r="DX124" s="1080"/>
      <c r="DY124" s="1080"/>
      <c r="DZ124" s="1081"/>
    </row>
    <row r="125" spans="1:130" s="248" customFormat="1" ht="26.25" customHeight="1" x14ac:dyDescent="0.15">
      <c r="A125" s="1152"/>
      <c r="B125" s="1039"/>
      <c r="C125" s="1009" t="s">
        <v>464</v>
      </c>
      <c r="D125" s="1010"/>
      <c r="E125" s="1010"/>
      <c r="F125" s="1010"/>
      <c r="G125" s="1010"/>
      <c r="H125" s="1010"/>
      <c r="I125" s="1010"/>
      <c r="J125" s="1010"/>
      <c r="K125" s="1010"/>
      <c r="L125" s="1010"/>
      <c r="M125" s="1010"/>
      <c r="N125" s="1010"/>
      <c r="O125" s="1010"/>
      <c r="P125" s="1010"/>
      <c r="Q125" s="1010"/>
      <c r="R125" s="1010"/>
      <c r="S125" s="1010"/>
      <c r="T125" s="1010"/>
      <c r="U125" s="1010"/>
      <c r="V125" s="1010"/>
      <c r="W125" s="1010"/>
      <c r="X125" s="1010"/>
      <c r="Y125" s="1010"/>
      <c r="Z125" s="1011"/>
      <c r="AA125" s="1051" t="s">
        <v>439</v>
      </c>
      <c r="AB125" s="1052"/>
      <c r="AC125" s="1052"/>
      <c r="AD125" s="1052"/>
      <c r="AE125" s="1053"/>
      <c r="AF125" s="1054" t="s">
        <v>439</v>
      </c>
      <c r="AG125" s="1052"/>
      <c r="AH125" s="1052"/>
      <c r="AI125" s="1052"/>
      <c r="AJ125" s="1053"/>
      <c r="AK125" s="1054" t="s">
        <v>439</v>
      </c>
      <c r="AL125" s="1052"/>
      <c r="AM125" s="1052"/>
      <c r="AN125" s="1052"/>
      <c r="AO125" s="1053"/>
      <c r="AP125" s="1055" t="s">
        <v>439</v>
      </c>
      <c r="AQ125" s="1056"/>
      <c r="AR125" s="1056"/>
      <c r="AS125" s="1056"/>
      <c r="AT125" s="1057"/>
      <c r="AU125" s="280"/>
      <c r="AV125" s="281"/>
      <c r="AW125" s="281"/>
      <c r="AX125" s="281"/>
      <c r="AY125" s="281"/>
      <c r="AZ125" s="281"/>
      <c r="BA125" s="281"/>
      <c r="BB125" s="281"/>
      <c r="BC125" s="281"/>
      <c r="BD125" s="281"/>
      <c r="BE125" s="281"/>
      <c r="BF125" s="281"/>
      <c r="BG125" s="281"/>
      <c r="BH125" s="281"/>
      <c r="BI125" s="281"/>
      <c r="BJ125" s="281"/>
      <c r="BK125" s="281"/>
      <c r="BL125" s="281"/>
      <c r="BM125" s="281"/>
      <c r="BN125" s="281"/>
      <c r="BO125" s="281"/>
      <c r="BP125" s="281"/>
      <c r="BQ125" s="282"/>
      <c r="BR125" s="282"/>
      <c r="BS125" s="282"/>
      <c r="BT125" s="282"/>
      <c r="BU125" s="282"/>
      <c r="BV125" s="282"/>
      <c r="BW125" s="282"/>
      <c r="BX125" s="282"/>
      <c r="BY125" s="282"/>
      <c r="BZ125" s="282"/>
      <c r="CA125" s="282"/>
      <c r="CB125" s="282"/>
      <c r="CC125" s="282"/>
      <c r="CD125" s="282"/>
      <c r="CE125" s="282"/>
      <c r="CF125" s="282"/>
      <c r="CG125" s="282"/>
      <c r="CH125" s="282"/>
      <c r="CI125" s="282"/>
      <c r="CJ125" s="283"/>
      <c r="CK125" s="1116" t="s">
        <v>479</v>
      </c>
      <c r="CL125" s="1101"/>
      <c r="CM125" s="1101"/>
      <c r="CN125" s="1101"/>
      <c r="CO125" s="1102"/>
      <c r="CP125" s="1033" t="s">
        <v>480</v>
      </c>
      <c r="CQ125" s="982"/>
      <c r="CR125" s="982"/>
      <c r="CS125" s="982"/>
      <c r="CT125" s="982"/>
      <c r="CU125" s="982"/>
      <c r="CV125" s="982"/>
      <c r="CW125" s="982"/>
      <c r="CX125" s="982"/>
      <c r="CY125" s="982"/>
      <c r="CZ125" s="982"/>
      <c r="DA125" s="982"/>
      <c r="DB125" s="982"/>
      <c r="DC125" s="982"/>
      <c r="DD125" s="982"/>
      <c r="DE125" s="982"/>
      <c r="DF125" s="983"/>
      <c r="DG125" s="1019" t="s">
        <v>230</v>
      </c>
      <c r="DH125" s="1020"/>
      <c r="DI125" s="1020"/>
      <c r="DJ125" s="1020"/>
      <c r="DK125" s="1020"/>
      <c r="DL125" s="1020" t="s">
        <v>439</v>
      </c>
      <c r="DM125" s="1020"/>
      <c r="DN125" s="1020"/>
      <c r="DO125" s="1020"/>
      <c r="DP125" s="1020"/>
      <c r="DQ125" s="1020" t="s">
        <v>230</v>
      </c>
      <c r="DR125" s="1020"/>
      <c r="DS125" s="1020"/>
      <c r="DT125" s="1020"/>
      <c r="DU125" s="1020"/>
      <c r="DV125" s="1021" t="s">
        <v>230</v>
      </c>
      <c r="DW125" s="1021"/>
      <c r="DX125" s="1021"/>
      <c r="DY125" s="1021"/>
      <c r="DZ125" s="1022"/>
    </row>
    <row r="126" spans="1:130" s="248" customFormat="1" ht="26.25" customHeight="1" thickBot="1" x14ac:dyDescent="0.2">
      <c r="A126" s="1152"/>
      <c r="B126" s="1039"/>
      <c r="C126" s="1009" t="s">
        <v>466</v>
      </c>
      <c r="D126" s="1010"/>
      <c r="E126" s="1010"/>
      <c r="F126" s="1010"/>
      <c r="G126" s="1010"/>
      <c r="H126" s="1010"/>
      <c r="I126" s="1010"/>
      <c r="J126" s="1010"/>
      <c r="K126" s="1010"/>
      <c r="L126" s="1010"/>
      <c r="M126" s="1010"/>
      <c r="N126" s="1010"/>
      <c r="O126" s="1010"/>
      <c r="P126" s="1010"/>
      <c r="Q126" s="1010"/>
      <c r="R126" s="1010"/>
      <c r="S126" s="1010"/>
      <c r="T126" s="1010"/>
      <c r="U126" s="1010"/>
      <c r="V126" s="1010"/>
      <c r="W126" s="1010"/>
      <c r="X126" s="1010"/>
      <c r="Y126" s="1010"/>
      <c r="Z126" s="1011"/>
      <c r="AA126" s="1051" t="s">
        <v>230</v>
      </c>
      <c r="AB126" s="1052"/>
      <c r="AC126" s="1052"/>
      <c r="AD126" s="1052"/>
      <c r="AE126" s="1053"/>
      <c r="AF126" s="1054" t="s">
        <v>230</v>
      </c>
      <c r="AG126" s="1052"/>
      <c r="AH126" s="1052"/>
      <c r="AI126" s="1052"/>
      <c r="AJ126" s="1053"/>
      <c r="AK126" s="1054" t="s">
        <v>230</v>
      </c>
      <c r="AL126" s="1052"/>
      <c r="AM126" s="1052"/>
      <c r="AN126" s="1052"/>
      <c r="AO126" s="1053"/>
      <c r="AP126" s="1055" t="s">
        <v>439</v>
      </c>
      <c r="AQ126" s="1056"/>
      <c r="AR126" s="1056"/>
      <c r="AS126" s="1056"/>
      <c r="AT126" s="1057"/>
      <c r="AU126" s="284"/>
      <c r="AV126" s="284"/>
      <c r="AW126" s="284"/>
      <c r="AX126" s="284"/>
      <c r="AY126" s="284"/>
      <c r="AZ126" s="284"/>
      <c r="BA126" s="284"/>
      <c r="BB126" s="284"/>
      <c r="BC126" s="284"/>
      <c r="BD126" s="284"/>
      <c r="BE126" s="284"/>
      <c r="BF126" s="284"/>
      <c r="BG126" s="284"/>
      <c r="BH126" s="284"/>
      <c r="BI126" s="284"/>
      <c r="BJ126" s="284"/>
      <c r="BK126" s="284"/>
      <c r="BL126" s="284"/>
      <c r="BM126" s="284"/>
      <c r="BN126" s="284"/>
      <c r="BO126" s="284"/>
      <c r="BP126" s="284"/>
      <c r="BQ126" s="284"/>
      <c r="BR126" s="284"/>
      <c r="BS126" s="284"/>
      <c r="BT126" s="284"/>
      <c r="BU126" s="284"/>
      <c r="BV126" s="284"/>
      <c r="BW126" s="284"/>
      <c r="BX126" s="284"/>
      <c r="BY126" s="284"/>
      <c r="BZ126" s="284"/>
      <c r="CA126" s="284"/>
      <c r="CB126" s="284"/>
      <c r="CC126" s="284"/>
      <c r="CD126" s="285"/>
      <c r="CE126" s="285"/>
      <c r="CF126" s="285"/>
      <c r="CG126" s="282"/>
      <c r="CH126" s="282"/>
      <c r="CI126" s="282"/>
      <c r="CJ126" s="283"/>
      <c r="CK126" s="1117"/>
      <c r="CL126" s="1104"/>
      <c r="CM126" s="1104"/>
      <c r="CN126" s="1104"/>
      <c r="CO126" s="1105"/>
      <c r="CP126" s="1042" t="s">
        <v>481</v>
      </c>
      <c r="CQ126" s="1043"/>
      <c r="CR126" s="1043"/>
      <c r="CS126" s="1043"/>
      <c r="CT126" s="1043"/>
      <c r="CU126" s="1043"/>
      <c r="CV126" s="1043"/>
      <c r="CW126" s="1043"/>
      <c r="CX126" s="1043"/>
      <c r="CY126" s="1043"/>
      <c r="CZ126" s="1043"/>
      <c r="DA126" s="1043"/>
      <c r="DB126" s="1043"/>
      <c r="DC126" s="1043"/>
      <c r="DD126" s="1043"/>
      <c r="DE126" s="1043"/>
      <c r="DF126" s="1044"/>
      <c r="DG126" s="1012" t="s">
        <v>439</v>
      </c>
      <c r="DH126" s="1013"/>
      <c r="DI126" s="1013"/>
      <c r="DJ126" s="1013"/>
      <c r="DK126" s="1013"/>
      <c r="DL126" s="1013" t="s">
        <v>439</v>
      </c>
      <c r="DM126" s="1013"/>
      <c r="DN126" s="1013"/>
      <c r="DO126" s="1013"/>
      <c r="DP126" s="1013"/>
      <c r="DQ126" s="1013" t="s">
        <v>439</v>
      </c>
      <c r="DR126" s="1013"/>
      <c r="DS126" s="1013"/>
      <c r="DT126" s="1013"/>
      <c r="DU126" s="1013"/>
      <c r="DV126" s="1014" t="s">
        <v>230</v>
      </c>
      <c r="DW126" s="1014"/>
      <c r="DX126" s="1014"/>
      <c r="DY126" s="1014"/>
      <c r="DZ126" s="1015"/>
    </row>
    <row r="127" spans="1:130" s="248" customFormat="1" ht="26.25" customHeight="1" x14ac:dyDescent="0.15">
      <c r="A127" s="1153"/>
      <c r="B127" s="1041"/>
      <c r="C127" s="1095" t="s">
        <v>482</v>
      </c>
      <c r="D127" s="1096"/>
      <c r="E127" s="1096"/>
      <c r="F127" s="1096"/>
      <c r="G127" s="1096"/>
      <c r="H127" s="1096"/>
      <c r="I127" s="1096"/>
      <c r="J127" s="1096"/>
      <c r="K127" s="1096"/>
      <c r="L127" s="1096"/>
      <c r="M127" s="1096"/>
      <c r="N127" s="1096"/>
      <c r="O127" s="1096"/>
      <c r="P127" s="1096"/>
      <c r="Q127" s="1096"/>
      <c r="R127" s="1096"/>
      <c r="S127" s="1096"/>
      <c r="T127" s="1096"/>
      <c r="U127" s="1096"/>
      <c r="V127" s="1096"/>
      <c r="W127" s="1096"/>
      <c r="X127" s="1096"/>
      <c r="Y127" s="1096"/>
      <c r="Z127" s="1097"/>
      <c r="AA127" s="1051" t="s">
        <v>230</v>
      </c>
      <c r="AB127" s="1052"/>
      <c r="AC127" s="1052"/>
      <c r="AD127" s="1052"/>
      <c r="AE127" s="1053"/>
      <c r="AF127" s="1054" t="s">
        <v>230</v>
      </c>
      <c r="AG127" s="1052"/>
      <c r="AH127" s="1052"/>
      <c r="AI127" s="1052"/>
      <c r="AJ127" s="1053"/>
      <c r="AK127" s="1054" t="s">
        <v>439</v>
      </c>
      <c r="AL127" s="1052"/>
      <c r="AM127" s="1052"/>
      <c r="AN127" s="1052"/>
      <c r="AO127" s="1053"/>
      <c r="AP127" s="1055" t="s">
        <v>230</v>
      </c>
      <c r="AQ127" s="1056"/>
      <c r="AR127" s="1056"/>
      <c r="AS127" s="1056"/>
      <c r="AT127" s="1057"/>
      <c r="AU127" s="284"/>
      <c r="AV127" s="284"/>
      <c r="AW127" s="284"/>
      <c r="AX127" s="1125" t="s">
        <v>483</v>
      </c>
      <c r="AY127" s="1126"/>
      <c r="AZ127" s="1126"/>
      <c r="BA127" s="1126"/>
      <c r="BB127" s="1126"/>
      <c r="BC127" s="1126"/>
      <c r="BD127" s="1126"/>
      <c r="BE127" s="1127"/>
      <c r="BF127" s="1128" t="s">
        <v>484</v>
      </c>
      <c r="BG127" s="1126"/>
      <c r="BH127" s="1126"/>
      <c r="BI127" s="1126"/>
      <c r="BJ127" s="1126"/>
      <c r="BK127" s="1126"/>
      <c r="BL127" s="1127"/>
      <c r="BM127" s="1128" t="s">
        <v>485</v>
      </c>
      <c r="BN127" s="1126"/>
      <c r="BO127" s="1126"/>
      <c r="BP127" s="1126"/>
      <c r="BQ127" s="1126"/>
      <c r="BR127" s="1126"/>
      <c r="BS127" s="1127"/>
      <c r="BT127" s="1128" t="s">
        <v>486</v>
      </c>
      <c r="BU127" s="1126"/>
      <c r="BV127" s="1126"/>
      <c r="BW127" s="1126"/>
      <c r="BX127" s="1126"/>
      <c r="BY127" s="1126"/>
      <c r="BZ127" s="1150"/>
      <c r="CA127" s="284"/>
      <c r="CB127" s="284"/>
      <c r="CC127" s="284"/>
      <c r="CD127" s="285"/>
      <c r="CE127" s="285"/>
      <c r="CF127" s="285"/>
      <c r="CG127" s="282"/>
      <c r="CH127" s="282"/>
      <c r="CI127" s="282"/>
      <c r="CJ127" s="283"/>
      <c r="CK127" s="1117"/>
      <c r="CL127" s="1104"/>
      <c r="CM127" s="1104"/>
      <c r="CN127" s="1104"/>
      <c r="CO127" s="1105"/>
      <c r="CP127" s="1042" t="s">
        <v>487</v>
      </c>
      <c r="CQ127" s="1043"/>
      <c r="CR127" s="1043"/>
      <c r="CS127" s="1043"/>
      <c r="CT127" s="1043"/>
      <c r="CU127" s="1043"/>
      <c r="CV127" s="1043"/>
      <c r="CW127" s="1043"/>
      <c r="CX127" s="1043"/>
      <c r="CY127" s="1043"/>
      <c r="CZ127" s="1043"/>
      <c r="DA127" s="1043"/>
      <c r="DB127" s="1043"/>
      <c r="DC127" s="1043"/>
      <c r="DD127" s="1043"/>
      <c r="DE127" s="1043"/>
      <c r="DF127" s="1044"/>
      <c r="DG127" s="1012" t="s">
        <v>439</v>
      </c>
      <c r="DH127" s="1013"/>
      <c r="DI127" s="1013"/>
      <c r="DJ127" s="1013"/>
      <c r="DK127" s="1013"/>
      <c r="DL127" s="1013" t="s">
        <v>439</v>
      </c>
      <c r="DM127" s="1013"/>
      <c r="DN127" s="1013"/>
      <c r="DO127" s="1013"/>
      <c r="DP127" s="1013"/>
      <c r="DQ127" s="1013" t="s">
        <v>230</v>
      </c>
      <c r="DR127" s="1013"/>
      <c r="DS127" s="1013"/>
      <c r="DT127" s="1013"/>
      <c r="DU127" s="1013"/>
      <c r="DV127" s="1014" t="s">
        <v>230</v>
      </c>
      <c r="DW127" s="1014"/>
      <c r="DX127" s="1014"/>
      <c r="DY127" s="1014"/>
      <c r="DZ127" s="1015"/>
    </row>
    <row r="128" spans="1:130" s="248" customFormat="1" ht="26.25" customHeight="1" thickBot="1" x14ac:dyDescent="0.2">
      <c r="A128" s="1136" t="s">
        <v>488</v>
      </c>
      <c r="B128" s="1137"/>
      <c r="C128" s="1137"/>
      <c r="D128" s="1137"/>
      <c r="E128" s="1137"/>
      <c r="F128" s="1137"/>
      <c r="G128" s="1137"/>
      <c r="H128" s="1137"/>
      <c r="I128" s="1137"/>
      <c r="J128" s="1137"/>
      <c r="K128" s="1137"/>
      <c r="L128" s="1137"/>
      <c r="M128" s="1137"/>
      <c r="N128" s="1137"/>
      <c r="O128" s="1137"/>
      <c r="P128" s="1137"/>
      <c r="Q128" s="1137"/>
      <c r="R128" s="1137"/>
      <c r="S128" s="1137"/>
      <c r="T128" s="1137"/>
      <c r="U128" s="1137"/>
      <c r="V128" s="1137"/>
      <c r="W128" s="1138" t="s">
        <v>489</v>
      </c>
      <c r="X128" s="1138"/>
      <c r="Y128" s="1138"/>
      <c r="Z128" s="1139"/>
      <c r="AA128" s="1140">
        <v>85614</v>
      </c>
      <c r="AB128" s="1141"/>
      <c r="AC128" s="1141"/>
      <c r="AD128" s="1141"/>
      <c r="AE128" s="1142"/>
      <c r="AF128" s="1143">
        <v>89811</v>
      </c>
      <c r="AG128" s="1141"/>
      <c r="AH128" s="1141"/>
      <c r="AI128" s="1141"/>
      <c r="AJ128" s="1142"/>
      <c r="AK128" s="1143">
        <v>74895</v>
      </c>
      <c r="AL128" s="1141"/>
      <c r="AM128" s="1141"/>
      <c r="AN128" s="1141"/>
      <c r="AO128" s="1142"/>
      <c r="AP128" s="1144"/>
      <c r="AQ128" s="1145"/>
      <c r="AR128" s="1145"/>
      <c r="AS128" s="1145"/>
      <c r="AT128" s="1146"/>
      <c r="AU128" s="284"/>
      <c r="AV128" s="284"/>
      <c r="AW128" s="284"/>
      <c r="AX128" s="981" t="s">
        <v>490</v>
      </c>
      <c r="AY128" s="982"/>
      <c r="AZ128" s="982"/>
      <c r="BA128" s="982"/>
      <c r="BB128" s="982"/>
      <c r="BC128" s="982"/>
      <c r="BD128" s="982"/>
      <c r="BE128" s="983"/>
      <c r="BF128" s="1147" t="s">
        <v>453</v>
      </c>
      <c r="BG128" s="1148"/>
      <c r="BH128" s="1148"/>
      <c r="BI128" s="1148"/>
      <c r="BJ128" s="1148"/>
      <c r="BK128" s="1148"/>
      <c r="BL128" s="1149"/>
      <c r="BM128" s="1147">
        <v>12.87</v>
      </c>
      <c r="BN128" s="1148"/>
      <c r="BO128" s="1148"/>
      <c r="BP128" s="1148"/>
      <c r="BQ128" s="1148"/>
      <c r="BR128" s="1148"/>
      <c r="BS128" s="1149"/>
      <c r="BT128" s="1147">
        <v>20</v>
      </c>
      <c r="BU128" s="1148"/>
      <c r="BV128" s="1148"/>
      <c r="BW128" s="1148"/>
      <c r="BX128" s="1148"/>
      <c r="BY128" s="1148"/>
      <c r="BZ128" s="1172"/>
      <c r="CA128" s="285"/>
      <c r="CB128" s="285"/>
      <c r="CC128" s="285"/>
      <c r="CD128" s="285"/>
      <c r="CE128" s="285"/>
      <c r="CF128" s="285"/>
      <c r="CG128" s="282"/>
      <c r="CH128" s="282"/>
      <c r="CI128" s="282"/>
      <c r="CJ128" s="283"/>
      <c r="CK128" s="1118"/>
      <c r="CL128" s="1119"/>
      <c r="CM128" s="1119"/>
      <c r="CN128" s="1119"/>
      <c r="CO128" s="1120"/>
      <c r="CP128" s="1129" t="s">
        <v>491</v>
      </c>
      <c r="CQ128" s="1130"/>
      <c r="CR128" s="1130"/>
      <c r="CS128" s="1130"/>
      <c r="CT128" s="1130"/>
      <c r="CU128" s="1130"/>
      <c r="CV128" s="1130"/>
      <c r="CW128" s="1130"/>
      <c r="CX128" s="1130"/>
      <c r="CY128" s="1130"/>
      <c r="CZ128" s="1130"/>
      <c r="DA128" s="1130"/>
      <c r="DB128" s="1130"/>
      <c r="DC128" s="1130"/>
      <c r="DD128" s="1130"/>
      <c r="DE128" s="1130"/>
      <c r="DF128" s="1131"/>
      <c r="DG128" s="1132" t="s">
        <v>453</v>
      </c>
      <c r="DH128" s="1133"/>
      <c r="DI128" s="1133"/>
      <c r="DJ128" s="1133"/>
      <c r="DK128" s="1133"/>
      <c r="DL128" s="1133" t="s">
        <v>439</v>
      </c>
      <c r="DM128" s="1133"/>
      <c r="DN128" s="1133"/>
      <c r="DO128" s="1133"/>
      <c r="DP128" s="1133"/>
      <c r="DQ128" s="1133" t="s">
        <v>439</v>
      </c>
      <c r="DR128" s="1133"/>
      <c r="DS128" s="1133"/>
      <c r="DT128" s="1133"/>
      <c r="DU128" s="1133"/>
      <c r="DV128" s="1134" t="s">
        <v>439</v>
      </c>
      <c r="DW128" s="1134"/>
      <c r="DX128" s="1134"/>
      <c r="DY128" s="1134"/>
      <c r="DZ128" s="1135"/>
    </row>
    <row r="129" spans="1:131" s="248" customFormat="1" ht="26.25" customHeight="1" x14ac:dyDescent="0.15">
      <c r="A129" s="1023" t="s">
        <v>106</v>
      </c>
      <c r="B129" s="1024"/>
      <c r="C129" s="1024"/>
      <c r="D129" s="1024"/>
      <c r="E129" s="1024"/>
      <c r="F129" s="1024"/>
      <c r="G129" s="1024"/>
      <c r="H129" s="1024"/>
      <c r="I129" s="1024"/>
      <c r="J129" s="1024"/>
      <c r="K129" s="1024"/>
      <c r="L129" s="1024"/>
      <c r="M129" s="1024"/>
      <c r="N129" s="1024"/>
      <c r="O129" s="1024"/>
      <c r="P129" s="1024"/>
      <c r="Q129" s="1024"/>
      <c r="R129" s="1024"/>
      <c r="S129" s="1024"/>
      <c r="T129" s="1024"/>
      <c r="U129" s="1024"/>
      <c r="V129" s="1024"/>
      <c r="W129" s="1166" t="s">
        <v>492</v>
      </c>
      <c r="X129" s="1167"/>
      <c r="Y129" s="1167"/>
      <c r="Z129" s="1168"/>
      <c r="AA129" s="1051">
        <v>14036547</v>
      </c>
      <c r="AB129" s="1052"/>
      <c r="AC129" s="1052"/>
      <c r="AD129" s="1052"/>
      <c r="AE129" s="1053"/>
      <c r="AF129" s="1054">
        <v>13747112</v>
      </c>
      <c r="AG129" s="1052"/>
      <c r="AH129" s="1052"/>
      <c r="AI129" s="1052"/>
      <c r="AJ129" s="1053"/>
      <c r="AK129" s="1054">
        <v>13828840</v>
      </c>
      <c r="AL129" s="1052"/>
      <c r="AM129" s="1052"/>
      <c r="AN129" s="1052"/>
      <c r="AO129" s="1053"/>
      <c r="AP129" s="1169"/>
      <c r="AQ129" s="1170"/>
      <c r="AR129" s="1170"/>
      <c r="AS129" s="1170"/>
      <c r="AT129" s="1171"/>
      <c r="AU129" s="286"/>
      <c r="AV129" s="286"/>
      <c r="AW129" s="286"/>
      <c r="AX129" s="1160" t="s">
        <v>493</v>
      </c>
      <c r="AY129" s="1043"/>
      <c r="AZ129" s="1043"/>
      <c r="BA129" s="1043"/>
      <c r="BB129" s="1043"/>
      <c r="BC129" s="1043"/>
      <c r="BD129" s="1043"/>
      <c r="BE129" s="1044"/>
      <c r="BF129" s="1161" t="s">
        <v>230</v>
      </c>
      <c r="BG129" s="1162"/>
      <c r="BH129" s="1162"/>
      <c r="BI129" s="1162"/>
      <c r="BJ129" s="1162"/>
      <c r="BK129" s="1162"/>
      <c r="BL129" s="1163"/>
      <c r="BM129" s="1161">
        <v>17.87</v>
      </c>
      <c r="BN129" s="1162"/>
      <c r="BO129" s="1162"/>
      <c r="BP129" s="1162"/>
      <c r="BQ129" s="1162"/>
      <c r="BR129" s="1162"/>
      <c r="BS129" s="1163"/>
      <c r="BT129" s="1161">
        <v>30</v>
      </c>
      <c r="BU129" s="1164"/>
      <c r="BV129" s="1164"/>
      <c r="BW129" s="1164"/>
      <c r="BX129" s="1164"/>
      <c r="BY129" s="1164"/>
      <c r="BZ129" s="1165"/>
      <c r="CA129" s="287"/>
      <c r="CB129" s="287"/>
      <c r="CC129" s="287"/>
      <c r="CD129" s="287"/>
      <c r="CE129" s="287"/>
      <c r="CF129" s="287"/>
      <c r="CG129" s="287"/>
      <c r="CH129" s="287"/>
      <c r="CI129" s="287"/>
      <c r="CJ129" s="287"/>
      <c r="CK129" s="287"/>
      <c r="CL129" s="287"/>
      <c r="CM129" s="287"/>
      <c r="CN129" s="287"/>
      <c r="CO129" s="287"/>
      <c r="CP129" s="287"/>
      <c r="CQ129" s="287"/>
      <c r="CR129" s="287"/>
      <c r="CS129" s="287"/>
      <c r="CT129" s="287"/>
      <c r="CU129" s="287"/>
      <c r="CV129" s="287"/>
      <c r="CW129" s="287"/>
      <c r="CX129" s="287"/>
      <c r="CY129" s="287"/>
      <c r="CZ129" s="287"/>
      <c r="DA129" s="287"/>
      <c r="DB129" s="287"/>
      <c r="DC129" s="287"/>
      <c r="DD129" s="287"/>
      <c r="DE129" s="287"/>
      <c r="DF129" s="287"/>
      <c r="DG129" s="287"/>
      <c r="DH129" s="287"/>
      <c r="DI129" s="287"/>
      <c r="DJ129" s="287"/>
      <c r="DK129" s="287"/>
      <c r="DL129" s="287"/>
      <c r="DM129" s="287"/>
      <c r="DN129" s="287"/>
      <c r="DO129" s="287"/>
      <c r="DP129" s="255"/>
      <c r="DQ129" s="255"/>
      <c r="DR129" s="255"/>
      <c r="DS129" s="255"/>
      <c r="DT129" s="255"/>
      <c r="DU129" s="255"/>
      <c r="DV129" s="255"/>
      <c r="DW129" s="255"/>
      <c r="DX129" s="255"/>
      <c r="DY129" s="255"/>
      <c r="DZ129" s="259"/>
    </row>
    <row r="130" spans="1:131" s="248" customFormat="1" ht="26.25" customHeight="1" x14ac:dyDescent="0.15">
      <c r="A130" s="1023" t="s">
        <v>494</v>
      </c>
      <c r="B130" s="1024"/>
      <c r="C130" s="1024"/>
      <c r="D130" s="1024"/>
      <c r="E130" s="1024"/>
      <c r="F130" s="1024"/>
      <c r="G130" s="1024"/>
      <c r="H130" s="1024"/>
      <c r="I130" s="1024"/>
      <c r="J130" s="1024"/>
      <c r="K130" s="1024"/>
      <c r="L130" s="1024"/>
      <c r="M130" s="1024"/>
      <c r="N130" s="1024"/>
      <c r="O130" s="1024"/>
      <c r="P130" s="1024"/>
      <c r="Q130" s="1024"/>
      <c r="R130" s="1024"/>
      <c r="S130" s="1024"/>
      <c r="T130" s="1024"/>
      <c r="U130" s="1024"/>
      <c r="V130" s="1024"/>
      <c r="W130" s="1166" t="s">
        <v>495</v>
      </c>
      <c r="X130" s="1167"/>
      <c r="Y130" s="1167"/>
      <c r="Z130" s="1168"/>
      <c r="AA130" s="1051">
        <v>3476794</v>
      </c>
      <c r="AB130" s="1052"/>
      <c r="AC130" s="1052"/>
      <c r="AD130" s="1052"/>
      <c r="AE130" s="1053"/>
      <c r="AF130" s="1054">
        <v>3266915</v>
      </c>
      <c r="AG130" s="1052"/>
      <c r="AH130" s="1052"/>
      <c r="AI130" s="1052"/>
      <c r="AJ130" s="1053"/>
      <c r="AK130" s="1054">
        <v>3204209</v>
      </c>
      <c r="AL130" s="1052"/>
      <c r="AM130" s="1052"/>
      <c r="AN130" s="1052"/>
      <c r="AO130" s="1053"/>
      <c r="AP130" s="1169"/>
      <c r="AQ130" s="1170"/>
      <c r="AR130" s="1170"/>
      <c r="AS130" s="1170"/>
      <c r="AT130" s="1171"/>
      <c r="AU130" s="286"/>
      <c r="AV130" s="286"/>
      <c r="AW130" s="286"/>
      <c r="AX130" s="1160" t="s">
        <v>496</v>
      </c>
      <c r="AY130" s="1043"/>
      <c r="AZ130" s="1043"/>
      <c r="BA130" s="1043"/>
      <c r="BB130" s="1043"/>
      <c r="BC130" s="1043"/>
      <c r="BD130" s="1043"/>
      <c r="BE130" s="1044"/>
      <c r="BF130" s="1197">
        <v>7.1</v>
      </c>
      <c r="BG130" s="1198"/>
      <c r="BH130" s="1198"/>
      <c r="BI130" s="1198"/>
      <c r="BJ130" s="1198"/>
      <c r="BK130" s="1198"/>
      <c r="BL130" s="1199"/>
      <c r="BM130" s="1197">
        <v>25</v>
      </c>
      <c r="BN130" s="1198"/>
      <c r="BO130" s="1198"/>
      <c r="BP130" s="1198"/>
      <c r="BQ130" s="1198"/>
      <c r="BR130" s="1198"/>
      <c r="BS130" s="1199"/>
      <c r="BT130" s="1197">
        <v>35</v>
      </c>
      <c r="BU130" s="1200"/>
      <c r="BV130" s="1200"/>
      <c r="BW130" s="1200"/>
      <c r="BX130" s="1200"/>
      <c r="BY130" s="1200"/>
      <c r="BZ130" s="1201"/>
      <c r="CA130" s="287"/>
      <c r="CB130" s="287"/>
      <c r="CC130" s="287"/>
      <c r="CD130" s="287"/>
      <c r="CE130" s="287"/>
      <c r="CF130" s="287"/>
      <c r="CG130" s="287"/>
      <c r="CH130" s="287"/>
      <c r="CI130" s="287"/>
      <c r="CJ130" s="287"/>
      <c r="CK130" s="287"/>
      <c r="CL130" s="287"/>
      <c r="CM130" s="287"/>
      <c r="CN130" s="287"/>
      <c r="CO130" s="287"/>
      <c r="CP130" s="287"/>
      <c r="CQ130" s="287"/>
      <c r="CR130" s="287"/>
      <c r="CS130" s="287"/>
      <c r="CT130" s="287"/>
      <c r="CU130" s="287"/>
      <c r="CV130" s="287"/>
      <c r="CW130" s="287"/>
      <c r="CX130" s="287"/>
      <c r="CY130" s="287"/>
      <c r="CZ130" s="287"/>
      <c r="DA130" s="287"/>
      <c r="DB130" s="287"/>
      <c r="DC130" s="287"/>
      <c r="DD130" s="287"/>
      <c r="DE130" s="287"/>
      <c r="DF130" s="287"/>
      <c r="DG130" s="287"/>
      <c r="DH130" s="287"/>
      <c r="DI130" s="287"/>
      <c r="DJ130" s="287"/>
      <c r="DK130" s="287"/>
      <c r="DL130" s="287"/>
      <c r="DM130" s="287"/>
      <c r="DN130" s="287"/>
      <c r="DO130" s="287"/>
      <c r="DP130" s="255"/>
      <c r="DQ130" s="255"/>
      <c r="DR130" s="255"/>
      <c r="DS130" s="255"/>
      <c r="DT130" s="255"/>
      <c r="DU130" s="255"/>
      <c r="DV130" s="255"/>
      <c r="DW130" s="255"/>
      <c r="DX130" s="255"/>
      <c r="DY130" s="255"/>
      <c r="DZ130" s="259"/>
    </row>
    <row r="131" spans="1:131" s="248" customFormat="1" ht="26.25" customHeight="1" thickBot="1" x14ac:dyDescent="0.2">
      <c r="A131" s="1202"/>
      <c r="B131" s="1203"/>
      <c r="C131" s="1203"/>
      <c r="D131" s="1203"/>
      <c r="E131" s="1203"/>
      <c r="F131" s="1203"/>
      <c r="G131" s="1203"/>
      <c r="H131" s="1203"/>
      <c r="I131" s="1203"/>
      <c r="J131" s="1203"/>
      <c r="K131" s="1203"/>
      <c r="L131" s="1203"/>
      <c r="M131" s="1203"/>
      <c r="N131" s="1203"/>
      <c r="O131" s="1203"/>
      <c r="P131" s="1203"/>
      <c r="Q131" s="1203"/>
      <c r="R131" s="1203"/>
      <c r="S131" s="1203"/>
      <c r="T131" s="1203"/>
      <c r="U131" s="1203"/>
      <c r="V131" s="1203"/>
      <c r="W131" s="1204" t="s">
        <v>497</v>
      </c>
      <c r="X131" s="1205"/>
      <c r="Y131" s="1205"/>
      <c r="Z131" s="1206"/>
      <c r="AA131" s="1098">
        <v>10559753</v>
      </c>
      <c r="AB131" s="1077"/>
      <c r="AC131" s="1077"/>
      <c r="AD131" s="1077"/>
      <c r="AE131" s="1078"/>
      <c r="AF131" s="1076">
        <v>10480197</v>
      </c>
      <c r="AG131" s="1077"/>
      <c r="AH131" s="1077"/>
      <c r="AI131" s="1077"/>
      <c r="AJ131" s="1078"/>
      <c r="AK131" s="1076">
        <v>10624631</v>
      </c>
      <c r="AL131" s="1077"/>
      <c r="AM131" s="1077"/>
      <c r="AN131" s="1077"/>
      <c r="AO131" s="1078"/>
      <c r="AP131" s="1207"/>
      <c r="AQ131" s="1208"/>
      <c r="AR131" s="1208"/>
      <c r="AS131" s="1208"/>
      <c r="AT131" s="1209"/>
      <c r="AU131" s="286"/>
      <c r="AV131" s="286"/>
      <c r="AW131" s="286"/>
      <c r="AX131" s="1179" t="s">
        <v>498</v>
      </c>
      <c r="AY131" s="1130"/>
      <c r="AZ131" s="1130"/>
      <c r="BA131" s="1130"/>
      <c r="BB131" s="1130"/>
      <c r="BC131" s="1130"/>
      <c r="BD131" s="1130"/>
      <c r="BE131" s="1131"/>
      <c r="BF131" s="1180" t="s">
        <v>230</v>
      </c>
      <c r="BG131" s="1181"/>
      <c r="BH131" s="1181"/>
      <c r="BI131" s="1181"/>
      <c r="BJ131" s="1181"/>
      <c r="BK131" s="1181"/>
      <c r="BL131" s="1182"/>
      <c r="BM131" s="1180">
        <v>350</v>
      </c>
      <c r="BN131" s="1181"/>
      <c r="BO131" s="1181"/>
      <c r="BP131" s="1181"/>
      <c r="BQ131" s="1181"/>
      <c r="BR131" s="1181"/>
      <c r="BS131" s="1182"/>
      <c r="BT131" s="1183"/>
      <c r="BU131" s="1184"/>
      <c r="BV131" s="1184"/>
      <c r="BW131" s="1184"/>
      <c r="BX131" s="1184"/>
      <c r="BY131" s="1184"/>
      <c r="BZ131" s="1185"/>
      <c r="CA131" s="287"/>
      <c r="CB131" s="287"/>
      <c r="CC131" s="287"/>
      <c r="CD131" s="287"/>
      <c r="CE131" s="287"/>
      <c r="CF131" s="287"/>
      <c r="CG131" s="287"/>
      <c r="CH131" s="287"/>
      <c r="CI131" s="287"/>
      <c r="CJ131" s="287"/>
      <c r="CK131" s="287"/>
      <c r="CL131" s="287"/>
      <c r="CM131" s="287"/>
      <c r="CN131" s="287"/>
      <c r="CO131" s="287"/>
      <c r="CP131" s="287"/>
      <c r="CQ131" s="287"/>
      <c r="CR131" s="287"/>
      <c r="CS131" s="287"/>
      <c r="CT131" s="287"/>
      <c r="CU131" s="287"/>
      <c r="CV131" s="287"/>
      <c r="CW131" s="287"/>
      <c r="CX131" s="287"/>
      <c r="CY131" s="287"/>
      <c r="CZ131" s="287"/>
      <c r="DA131" s="287"/>
      <c r="DB131" s="287"/>
      <c r="DC131" s="287"/>
      <c r="DD131" s="287"/>
      <c r="DE131" s="287"/>
      <c r="DF131" s="287"/>
      <c r="DG131" s="287"/>
      <c r="DH131" s="287"/>
      <c r="DI131" s="287"/>
      <c r="DJ131" s="287"/>
      <c r="DK131" s="287"/>
      <c r="DL131" s="287"/>
      <c r="DM131" s="287"/>
      <c r="DN131" s="287"/>
      <c r="DO131" s="287"/>
      <c r="DP131" s="255"/>
      <c r="DQ131" s="255"/>
      <c r="DR131" s="255"/>
      <c r="DS131" s="255"/>
      <c r="DT131" s="255"/>
      <c r="DU131" s="255"/>
      <c r="DV131" s="255"/>
      <c r="DW131" s="255"/>
      <c r="DX131" s="255"/>
      <c r="DY131" s="255"/>
      <c r="DZ131" s="259"/>
    </row>
    <row r="132" spans="1:131" s="248" customFormat="1" ht="26.25" customHeight="1" x14ac:dyDescent="0.15">
      <c r="A132" s="1186" t="s">
        <v>499</v>
      </c>
      <c r="B132" s="1187"/>
      <c r="C132" s="1187"/>
      <c r="D132" s="1187"/>
      <c r="E132" s="1187"/>
      <c r="F132" s="1187"/>
      <c r="G132" s="1187"/>
      <c r="H132" s="1187"/>
      <c r="I132" s="1187"/>
      <c r="J132" s="1187"/>
      <c r="K132" s="1187"/>
      <c r="L132" s="1187"/>
      <c r="M132" s="1187"/>
      <c r="N132" s="1187"/>
      <c r="O132" s="1187"/>
      <c r="P132" s="1187"/>
      <c r="Q132" s="1187"/>
      <c r="R132" s="1187"/>
      <c r="S132" s="1187"/>
      <c r="T132" s="1187"/>
      <c r="U132" s="1187"/>
      <c r="V132" s="1190" t="s">
        <v>500</v>
      </c>
      <c r="W132" s="1190"/>
      <c r="X132" s="1190"/>
      <c r="Y132" s="1190"/>
      <c r="Z132" s="1191"/>
      <c r="AA132" s="1192">
        <v>7.6109450670000003</v>
      </c>
      <c r="AB132" s="1193"/>
      <c r="AC132" s="1193"/>
      <c r="AD132" s="1193"/>
      <c r="AE132" s="1194"/>
      <c r="AF132" s="1195">
        <v>7.1069370169999999</v>
      </c>
      <c r="AG132" s="1193"/>
      <c r="AH132" s="1193"/>
      <c r="AI132" s="1193"/>
      <c r="AJ132" s="1194"/>
      <c r="AK132" s="1195">
        <v>6.7359233459999999</v>
      </c>
      <c r="AL132" s="1193"/>
      <c r="AM132" s="1193"/>
      <c r="AN132" s="1193"/>
      <c r="AO132" s="1194"/>
      <c r="AP132" s="1092"/>
      <c r="AQ132" s="1093"/>
      <c r="AR132" s="1093"/>
      <c r="AS132" s="1093"/>
      <c r="AT132" s="1196"/>
      <c r="AU132" s="288"/>
      <c r="AV132" s="289"/>
      <c r="AW132" s="289"/>
      <c r="AX132" s="255"/>
      <c r="AY132" s="255"/>
      <c r="AZ132" s="255"/>
      <c r="BA132" s="255"/>
      <c r="BB132" s="255"/>
      <c r="BC132" s="255"/>
      <c r="BD132" s="255"/>
      <c r="BE132" s="255"/>
      <c r="BF132" s="255"/>
      <c r="BG132" s="255"/>
      <c r="BH132" s="255"/>
      <c r="BI132" s="255"/>
      <c r="BJ132" s="255"/>
      <c r="BK132" s="255"/>
      <c r="BL132" s="255"/>
      <c r="BM132" s="255"/>
      <c r="BN132" s="255"/>
      <c r="BO132" s="255"/>
      <c r="BP132" s="255"/>
      <c r="BQ132" s="255"/>
      <c r="BR132" s="255"/>
      <c r="BS132" s="256"/>
      <c r="BT132" s="255"/>
      <c r="BU132" s="255"/>
      <c r="BV132" s="255"/>
      <c r="BW132" s="255"/>
      <c r="BX132" s="255"/>
      <c r="BY132" s="255"/>
      <c r="BZ132" s="255"/>
      <c r="CA132" s="287"/>
      <c r="CB132" s="287"/>
      <c r="CC132" s="287"/>
      <c r="CD132" s="287"/>
      <c r="CE132" s="287"/>
      <c r="CF132" s="287"/>
      <c r="CG132" s="287"/>
      <c r="CH132" s="287"/>
      <c r="CI132" s="287"/>
      <c r="CJ132" s="287"/>
      <c r="CK132" s="287"/>
      <c r="CL132" s="287"/>
      <c r="CM132" s="287"/>
      <c r="CN132" s="287"/>
      <c r="CO132" s="287"/>
      <c r="CP132" s="287"/>
      <c r="CQ132" s="287"/>
      <c r="CR132" s="287"/>
      <c r="CS132" s="287"/>
      <c r="CT132" s="287"/>
      <c r="CU132" s="287"/>
      <c r="CV132" s="287"/>
      <c r="CW132" s="287"/>
      <c r="CX132" s="287"/>
      <c r="CY132" s="287"/>
      <c r="CZ132" s="287"/>
      <c r="DA132" s="287"/>
      <c r="DB132" s="287"/>
      <c r="DC132" s="287"/>
      <c r="DD132" s="287"/>
      <c r="DE132" s="287"/>
      <c r="DF132" s="287"/>
      <c r="DG132" s="287"/>
      <c r="DH132" s="287"/>
      <c r="DI132" s="287"/>
      <c r="DJ132" s="287"/>
      <c r="DK132" s="287"/>
      <c r="DL132" s="287"/>
      <c r="DM132" s="287"/>
      <c r="DN132" s="287"/>
      <c r="DO132" s="287"/>
      <c r="DP132" s="259"/>
      <c r="DQ132" s="259"/>
      <c r="DR132" s="259"/>
      <c r="DS132" s="259"/>
      <c r="DT132" s="259"/>
      <c r="DU132" s="259"/>
      <c r="DV132" s="259"/>
      <c r="DW132" s="259"/>
      <c r="DX132" s="259"/>
      <c r="DY132" s="259"/>
      <c r="DZ132" s="259"/>
    </row>
    <row r="133" spans="1:131" s="248" customFormat="1" ht="26.25" customHeight="1" thickBot="1" x14ac:dyDescent="0.2">
      <c r="A133" s="1188"/>
      <c r="B133" s="1189"/>
      <c r="C133" s="1189"/>
      <c r="D133" s="1189"/>
      <c r="E133" s="1189"/>
      <c r="F133" s="1189"/>
      <c r="G133" s="1189"/>
      <c r="H133" s="1189"/>
      <c r="I133" s="1189"/>
      <c r="J133" s="1189"/>
      <c r="K133" s="1189"/>
      <c r="L133" s="1189"/>
      <c r="M133" s="1189"/>
      <c r="N133" s="1189"/>
      <c r="O133" s="1189"/>
      <c r="P133" s="1189"/>
      <c r="Q133" s="1189"/>
      <c r="R133" s="1189"/>
      <c r="S133" s="1189"/>
      <c r="T133" s="1189"/>
      <c r="U133" s="1189"/>
      <c r="V133" s="1173" t="s">
        <v>501</v>
      </c>
      <c r="W133" s="1173"/>
      <c r="X133" s="1173"/>
      <c r="Y133" s="1173"/>
      <c r="Z133" s="1174"/>
      <c r="AA133" s="1175">
        <v>7.1</v>
      </c>
      <c r="AB133" s="1176"/>
      <c r="AC133" s="1176"/>
      <c r="AD133" s="1176"/>
      <c r="AE133" s="1177"/>
      <c r="AF133" s="1175">
        <v>7.3</v>
      </c>
      <c r="AG133" s="1176"/>
      <c r="AH133" s="1176"/>
      <c r="AI133" s="1176"/>
      <c r="AJ133" s="1177"/>
      <c r="AK133" s="1175">
        <v>7.1</v>
      </c>
      <c r="AL133" s="1176"/>
      <c r="AM133" s="1176"/>
      <c r="AN133" s="1176"/>
      <c r="AO133" s="1177"/>
      <c r="AP133" s="1122"/>
      <c r="AQ133" s="1123"/>
      <c r="AR133" s="1123"/>
      <c r="AS133" s="1123"/>
      <c r="AT133" s="1178"/>
      <c r="AU133" s="289"/>
      <c r="AV133" s="289"/>
      <c r="AW133" s="289"/>
      <c r="AX133" s="289"/>
      <c r="AY133" s="289"/>
      <c r="AZ133" s="289"/>
      <c r="BA133" s="289"/>
      <c r="BB133" s="289"/>
      <c r="BC133" s="289"/>
      <c r="BD133" s="289"/>
      <c r="BE133" s="289"/>
      <c r="BF133" s="289"/>
      <c r="BG133" s="289"/>
      <c r="BH133" s="289"/>
      <c r="BI133" s="289"/>
      <c r="BJ133" s="289"/>
      <c r="BK133" s="289"/>
      <c r="BL133" s="289"/>
      <c r="BM133" s="289"/>
      <c r="BN133" s="287"/>
      <c r="BO133" s="287"/>
      <c r="BP133" s="287"/>
      <c r="BQ133" s="287"/>
      <c r="BR133" s="287"/>
      <c r="BS133" s="287"/>
      <c r="BT133" s="287"/>
      <c r="BU133" s="287"/>
      <c r="BV133" s="287"/>
      <c r="BW133" s="287"/>
      <c r="BX133" s="287"/>
      <c r="BY133" s="287"/>
      <c r="BZ133" s="287"/>
      <c r="CA133" s="287"/>
      <c r="CB133" s="287"/>
      <c r="CC133" s="287"/>
      <c r="CD133" s="287"/>
      <c r="CE133" s="287"/>
      <c r="CF133" s="287"/>
      <c r="CG133" s="287"/>
      <c r="CH133" s="287"/>
      <c r="CI133" s="287"/>
      <c r="CJ133" s="287"/>
      <c r="CK133" s="287"/>
      <c r="CL133" s="287"/>
      <c r="CM133" s="287"/>
      <c r="CN133" s="287"/>
      <c r="CO133" s="287"/>
      <c r="CP133" s="287"/>
      <c r="CQ133" s="287"/>
      <c r="CR133" s="287"/>
      <c r="CS133" s="287"/>
      <c r="CT133" s="287"/>
      <c r="CU133" s="287"/>
      <c r="CV133" s="287"/>
      <c r="CW133" s="287"/>
      <c r="CX133" s="287"/>
      <c r="CY133" s="287"/>
      <c r="CZ133" s="287"/>
      <c r="DA133" s="287"/>
      <c r="DB133" s="287"/>
      <c r="DC133" s="287"/>
      <c r="DD133" s="287"/>
      <c r="DE133" s="287"/>
      <c r="DF133" s="287"/>
      <c r="DG133" s="287"/>
      <c r="DH133" s="287"/>
      <c r="DI133" s="287"/>
      <c r="DJ133" s="287"/>
      <c r="DK133" s="287"/>
      <c r="DL133" s="287"/>
      <c r="DM133" s="287"/>
      <c r="DN133" s="287"/>
      <c r="DO133" s="287"/>
      <c r="DP133" s="259"/>
      <c r="DQ133" s="259"/>
      <c r="DR133" s="259"/>
      <c r="DS133" s="259"/>
      <c r="DT133" s="259"/>
      <c r="DU133" s="259"/>
      <c r="DV133" s="259"/>
      <c r="DW133" s="259"/>
      <c r="DX133" s="259"/>
      <c r="DY133" s="259"/>
      <c r="DZ133" s="259"/>
    </row>
    <row r="134" spans="1:131" s="249" customFormat="1" ht="11.25" customHeight="1" x14ac:dyDescent="0.15">
      <c r="A134" s="290"/>
      <c r="B134" s="290"/>
      <c r="C134" s="290"/>
      <c r="D134" s="290"/>
      <c r="E134" s="290"/>
      <c r="F134" s="290"/>
      <c r="G134" s="290"/>
      <c r="H134" s="290"/>
      <c r="I134" s="290"/>
      <c r="J134" s="290"/>
      <c r="K134" s="290"/>
      <c r="L134" s="290"/>
      <c r="M134" s="290"/>
      <c r="N134" s="290"/>
      <c r="O134" s="290"/>
      <c r="P134" s="290"/>
      <c r="Q134" s="290"/>
      <c r="R134" s="290"/>
      <c r="S134" s="290"/>
      <c r="T134" s="290"/>
      <c r="U134" s="290"/>
      <c r="V134" s="290"/>
      <c r="W134" s="290"/>
      <c r="X134" s="290"/>
      <c r="Y134" s="290"/>
      <c r="Z134" s="290"/>
      <c r="AA134" s="290"/>
      <c r="AB134" s="290"/>
      <c r="AC134" s="290"/>
      <c r="AD134" s="290"/>
      <c r="AE134" s="290"/>
      <c r="AF134" s="290"/>
      <c r="AG134" s="290"/>
      <c r="AH134" s="290"/>
      <c r="AI134" s="290"/>
      <c r="AJ134" s="290"/>
      <c r="AK134" s="290"/>
      <c r="AL134" s="290"/>
      <c r="AM134" s="290"/>
      <c r="AN134" s="290"/>
      <c r="AO134" s="290"/>
      <c r="AP134" s="290"/>
      <c r="AQ134" s="290"/>
      <c r="AR134" s="290"/>
      <c r="AS134" s="290"/>
      <c r="AT134" s="290"/>
      <c r="AU134" s="289"/>
      <c r="AV134" s="289"/>
      <c r="AW134" s="289"/>
      <c r="AX134" s="289"/>
      <c r="AY134" s="289"/>
      <c r="AZ134" s="289"/>
      <c r="BA134" s="289"/>
      <c r="BB134" s="289"/>
      <c r="BC134" s="289"/>
      <c r="BD134" s="289"/>
      <c r="BE134" s="289"/>
      <c r="BF134" s="289"/>
      <c r="BG134" s="289"/>
      <c r="BH134" s="289"/>
      <c r="BI134" s="289"/>
      <c r="BJ134" s="289"/>
      <c r="BK134" s="289"/>
      <c r="BL134" s="289"/>
      <c r="BM134" s="289"/>
      <c r="BN134" s="287"/>
      <c r="BO134" s="287"/>
      <c r="BP134" s="287"/>
      <c r="BQ134" s="287"/>
      <c r="BR134" s="287"/>
      <c r="BS134" s="287"/>
      <c r="BT134" s="287"/>
      <c r="BU134" s="287"/>
      <c r="BV134" s="287"/>
      <c r="BW134" s="287"/>
      <c r="BX134" s="287"/>
      <c r="BY134" s="287"/>
      <c r="BZ134" s="287"/>
      <c r="CA134" s="287"/>
      <c r="CB134" s="287"/>
      <c r="CC134" s="287"/>
      <c r="CD134" s="287"/>
      <c r="CE134" s="287"/>
      <c r="CF134" s="287"/>
      <c r="CG134" s="287"/>
      <c r="CH134" s="287"/>
      <c r="CI134" s="287"/>
      <c r="CJ134" s="287"/>
      <c r="CK134" s="287"/>
      <c r="CL134" s="287"/>
      <c r="CM134" s="287"/>
      <c r="CN134" s="287"/>
      <c r="CO134" s="287"/>
      <c r="CP134" s="287"/>
      <c r="CQ134" s="287"/>
      <c r="CR134" s="287"/>
      <c r="CS134" s="287"/>
      <c r="CT134" s="287"/>
      <c r="CU134" s="287"/>
      <c r="CV134" s="287"/>
      <c r="CW134" s="287"/>
      <c r="CX134" s="287"/>
      <c r="CY134" s="287"/>
      <c r="CZ134" s="287"/>
      <c r="DA134" s="287"/>
      <c r="DB134" s="287"/>
      <c r="DC134" s="287"/>
      <c r="DD134" s="287"/>
      <c r="DE134" s="287"/>
      <c r="DF134" s="287"/>
      <c r="DG134" s="287"/>
      <c r="DH134" s="287"/>
      <c r="DI134" s="287"/>
      <c r="DJ134" s="287"/>
      <c r="DK134" s="287"/>
      <c r="DL134" s="287"/>
      <c r="DM134" s="287"/>
      <c r="DN134" s="287"/>
      <c r="DO134" s="287"/>
      <c r="DP134" s="259"/>
      <c r="DQ134" s="259"/>
      <c r="DR134" s="259"/>
      <c r="DS134" s="259"/>
      <c r="DT134" s="259"/>
      <c r="DU134" s="259"/>
      <c r="DV134" s="259"/>
      <c r="DW134" s="259"/>
      <c r="DX134" s="259"/>
      <c r="DY134" s="259"/>
      <c r="DZ134" s="259"/>
      <c r="EA134" s="248"/>
    </row>
    <row r="135" spans="1:131" ht="14.25" hidden="1" x14ac:dyDescent="0.15">
      <c r="AU135" s="290"/>
      <c r="AV135" s="290"/>
      <c r="AW135" s="290"/>
      <c r="AX135" s="290"/>
      <c r="AY135" s="290"/>
      <c r="AZ135" s="290"/>
      <c r="BA135" s="290"/>
      <c r="BB135" s="290"/>
      <c r="BC135" s="290"/>
      <c r="BD135" s="290"/>
      <c r="BE135" s="290"/>
      <c r="BF135" s="290"/>
      <c r="BG135" s="290"/>
      <c r="BH135" s="290"/>
      <c r="BI135" s="290"/>
      <c r="BJ135" s="290"/>
      <c r="BK135" s="290"/>
      <c r="BL135" s="290"/>
      <c r="BM135" s="290"/>
      <c r="BN135" s="290"/>
      <c r="BO135" s="290"/>
      <c r="BP135" s="290"/>
      <c r="BQ135" s="290"/>
      <c r="BR135" s="290"/>
      <c r="BS135" s="290"/>
      <c r="BT135" s="290"/>
      <c r="BU135" s="290"/>
      <c r="BV135" s="290"/>
      <c r="BW135" s="290"/>
      <c r="BX135" s="290"/>
      <c r="BY135" s="290"/>
      <c r="BZ135" s="290"/>
      <c r="CA135" s="290"/>
      <c r="CB135" s="290"/>
      <c r="CC135" s="290"/>
      <c r="CD135" s="290"/>
      <c r="CE135" s="290"/>
      <c r="CF135" s="290"/>
      <c r="CG135" s="290"/>
      <c r="CH135" s="290"/>
      <c r="CI135" s="290"/>
      <c r="CJ135" s="290"/>
      <c r="CK135" s="290"/>
      <c r="CL135" s="290"/>
      <c r="CM135" s="290"/>
      <c r="CN135" s="290"/>
      <c r="CO135" s="290"/>
      <c r="CP135" s="290"/>
      <c r="CQ135" s="290"/>
      <c r="CR135" s="290"/>
      <c r="CS135" s="290"/>
      <c r="CT135" s="290"/>
      <c r="CU135" s="290"/>
      <c r="CV135" s="290"/>
      <c r="CW135" s="290"/>
      <c r="CX135" s="290"/>
      <c r="CY135" s="290"/>
      <c r="CZ135" s="290"/>
      <c r="DA135" s="290"/>
      <c r="DB135" s="290"/>
      <c r="DC135" s="290"/>
      <c r="DD135" s="290"/>
      <c r="DE135" s="290"/>
      <c r="DF135" s="290"/>
      <c r="DG135" s="290"/>
      <c r="DH135" s="290"/>
      <c r="DI135" s="290"/>
      <c r="DJ135" s="290"/>
      <c r="DK135" s="290"/>
      <c r="DL135" s="290"/>
      <c r="DM135" s="290"/>
      <c r="DN135" s="290"/>
      <c r="DO135" s="290"/>
      <c r="DP135" s="290"/>
      <c r="DQ135" s="290"/>
      <c r="DR135" s="290"/>
      <c r="DS135" s="290"/>
      <c r="DT135" s="290"/>
      <c r="DU135" s="290"/>
      <c r="DV135" s="290"/>
      <c r="DW135" s="290"/>
      <c r="DX135" s="290"/>
      <c r="DY135" s="290"/>
      <c r="DZ135" s="290"/>
    </row>
  </sheetData>
  <sheetProtection algorithmName="SHA-512" hashValue="QzpE+fD+P/zcQ6CwlTJQNqAppHULV5HJiDY7t6sTfFqGWbtR0hld/1sUj1bkL2uKCj69Wyz2KZwFKftHzCsAUw==" saltValue="QzgRj64Aj7uKXvvEpaZahg==" spinCount="100000" sheet="1" objects="1" scenarios="1" formatRows="0"/>
  <mergeCells count="2033">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AP76:AT76"/>
    <mergeCell ref="AU76:AY76"/>
    <mergeCell ref="AZ76:BD76"/>
    <mergeCell ref="BS76:CG76"/>
    <mergeCell ref="CH76:CL76"/>
    <mergeCell ref="CM76:CQ76"/>
    <mergeCell ref="DG75:DK75"/>
    <mergeCell ref="DL75:DP75"/>
    <mergeCell ref="DQ75:DU75"/>
    <mergeCell ref="DV75:DZ75"/>
    <mergeCell ref="Q76:U76"/>
    <mergeCell ref="V76:Z76"/>
    <mergeCell ref="AA76:AE76"/>
    <mergeCell ref="AF76:AJ76"/>
    <mergeCell ref="AK76:AO76"/>
    <mergeCell ref="BS75:CG75"/>
    <mergeCell ref="CH75:CL75"/>
    <mergeCell ref="CM75:CQ75"/>
    <mergeCell ref="CR75:CV75"/>
    <mergeCell ref="CW75:DA75"/>
    <mergeCell ref="DB75:DF75"/>
    <mergeCell ref="Q75:U75"/>
    <mergeCell ref="V75:Z75"/>
    <mergeCell ref="AA75:AE75"/>
    <mergeCell ref="AF75:AJ75"/>
    <mergeCell ref="AK75:AO75"/>
    <mergeCell ref="AP75:AT75"/>
    <mergeCell ref="AU75:AY75"/>
    <mergeCell ref="AZ75:BD75"/>
    <mergeCell ref="CH74:CL74"/>
    <mergeCell ref="CM74:CQ74"/>
    <mergeCell ref="DG73:DK73"/>
    <mergeCell ref="DL73:DP73"/>
    <mergeCell ref="DQ73:DU73"/>
    <mergeCell ref="DV73:DZ73"/>
    <mergeCell ref="Q74:U74"/>
    <mergeCell ref="V74:Z74"/>
    <mergeCell ref="AA74:AE74"/>
    <mergeCell ref="AF74:AJ74"/>
    <mergeCell ref="AK74:AO74"/>
    <mergeCell ref="BS73:CG73"/>
    <mergeCell ref="CH73:CL73"/>
    <mergeCell ref="CM73:CQ73"/>
    <mergeCell ref="CR73:CV73"/>
    <mergeCell ref="CW73:DA73"/>
    <mergeCell ref="DB73:DF73"/>
    <mergeCell ref="DV72:DZ72"/>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DV74:DZ74"/>
    <mergeCell ref="AP72:AT72"/>
    <mergeCell ref="AU72:AY72"/>
    <mergeCell ref="AZ72:BD72"/>
    <mergeCell ref="BS72:CG72"/>
    <mergeCell ref="CH72:CL72"/>
    <mergeCell ref="CM72:CQ72"/>
    <mergeCell ref="CR74:CV74"/>
    <mergeCell ref="CW74:DA74"/>
    <mergeCell ref="DB74:DF74"/>
    <mergeCell ref="DG74:DK74"/>
    <mergeCell ref="DL74:DP74"/>
    <mergeCell ref="DQ74:DU74"/>
    <mergeCell ref="AP74:AT74"/>
    <mergeCell ref="AU74:AY74"/>
    <mergeCell ref="AZ74:BD74"/>
    <mergeCell ref="BS74:CG74"/>
    <mergeCell ref="DG71:DK71"/>
    <mergeCell ref="DL71:DP71"/>
    <mergeCell ref="DQ71:DU71"/>
    <mergeCell ref="DV71:DZ71"/>
    <mergeCell ref="Q72:U72"/>
    <mergeCell ref="V72:Z72"/>
    <mergeCell ref="AA72:AE72"/>
    <mergeCell ref="AF72:AJ72"/>
    <mergeCell ref="AK72:AO72"/>
    <mergeCell ref="BS71:CG71"/>
    <mergeCell ref="CH71:CL71"/>
    <mergeCell ref="CM71:CQ71"/>
    <mergeCell ref="CR71:CV71"/>
    <mergeCell ref="CW71:DA71"/>
    <mergeCell ref="DB71:DF71"/>
    <mergeCell ref="DL68:DP68"/>
    <mergeCell ref="DQ68:DU68"/>
    <mergeCell ref="DV70:DZ70"/>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DB67:DF67"/>
    <mergeCell ref="DG67:DK67"/>
    <mergeCell ref="DL67:DP67"/>
    <mergeCell ref="DQ67:DU67"/>
    <mergeCell ref="DG69:DK69"/>
    <mergeCell ref="DL69:DP69"/>
    <mergeCell ref="DQ69:DU69"/>
    <mergeCell ref="DV69:DZ69"/>
    <mergeCell ref="Q70:U70"/>
    <mergeCell ref="V70:Z70"/>
    <mergeCell ref="AA70:AE70"/>
    <mergeCell ref="AF70:AJ70"/>
    <mergeCell ref="AK70:AO70"/>
    <mergeCell ref="BS69:CG69"/>
    <mergeCell ref="CH69:CL69"/>
    <mergeCell ref="CM69:CQ69"/>
    <mergeCell ref="CR69:CV69"/>
    <mergeCell ref="CW69:DA69"/>
    <mergeCell ref="DB69:DF69"/>
    <mergeCell ref="DV68:DZ68"/>
    <mergeCell ref="Q69:U69"/>
    <mergeCell ref="V69:Z69"/>
    <mergeCell ref="AA69:AE69"/>
    <mergeCell ref="AF69:AJ69"/>
    <mergeCell ref="AK69:AO69"/>
    <mergeCell ref="AP69:AT69"/>
    <mergeCell ref="AU69:AY69"/>
    <mergeCell ref="AZ69:BD69"/>
    <mergeCell ref="CR68:CV68"/>
    <mergeCell ref="CW68:DA68"/>
    <mergeCell ref="DB68:DF68"/>
    <mergeCell ref="DG68:DK68"/>
    <mergeCell ref="CR66:CV66"/>
    <mergeCell ref="BS67:CG67"/>
    <mergeCell ref="CH67:CL67"/>
    <mergeCell ref="CM67:CQ67"/>
    <mergeCell ref="CR67:CV67"/>
    <mergeCell ref="AP68:AT68"/>
    <mergeCell ref="AU68:AY68"/>
    <mergeCell ref="AZ68:BD68"/>
    <mergeCell ref="BS68:CG68"/>
    <mergeCell ref="CH68:CL68"/>
    <mergeCell ref="CM68:CQ68"/>
    <mergeCell ref="CH62:CL62"/>
    <mergeCell ref="CM62:CQ62"/>
    <mergeCell ref="CR62:CV62"/>
    <mergeCell ref="DL63:DP63"/>
    <mergeCell ref="DQ63:DU63"/>
    <mergeCell ref="Q68:U68"/>
    <mergeCell ref="V68:Z68"/>
    <mergeCell ref="AA68:AE68"/>
    <mergeCell ref="AF68:AJ68"/>
    <mergeCell ref="AK68:AO68"/>
    <mergeCell ref="CW67:DA67"/>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DV66:DZ66"/>
    <mergeCell ref="AU66:AY67"/>
    <mergeCell ref="AZ66:BD67"/>
    <mergeCell ref="BS66:CG66"/>
    <mergeCell ref="CH66:CL66"/>
    <mergeCell ref="CM66:CQ66"/>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CW66:DA66"/>
    <mergeCell ref="DB66:DF66"/>
    <mergeCell ref="DG66:DK66"/>
    <mergeCell ref="DL66:DP66"/>
    <mergeCell ref="DQ66:DU66"/>
    <mergeCell ref="DV61:DZ61"/>
    <mergeCell ref="DV63:DZ63"/>
    <mergeCell ref="B62:P62"/>
    <mergeCell ref="Q62:U62"/>
    <mergeCell ref="V62:Z62"/>
    <mergeCell ref="AA62:AE62"/>
    <mergeCell ref="AF62:AJ62"/>
    <mergeCell ref="AK62:AO62"/>
    <mergeCell ref="AP62:AT62"/>
    <mergeCell ref="AU62:AY62"/>
    <mergeCell ref="AZ62:BD62"/>
    <mergeCell ref="AP63:AT63"/>
    <mergeCell ref="AU63:AY63"/>
    <mergeCell ref="AZ63:BD63"/>
    <mergeCell ref="BE63:BI63"/>
    <mergeCell ref="BJ63:BN63"/>
    <mergeCell ref="BS63:CG63"/>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V61:Z61"/>
    <mergeCell ref="AA61:AE61"/>
    <mergeCell ref="AF61:AJ61"/>
    <mergeCell ref="AK61:AO61"/>
    <mergeCell ref="AP61:AT61"/>
    <mergeCell ref="CH60:CL60"/>
    <mergeCell ref="CM60:CQ60"/>
    <mergeCell ref="CR60:CV60"/>
    <mergeCell ref="CW60:DA60"/>
    <mergeCell ref="DB60:DF60"/>
    <mergeCell ref="DG60:DK60"/>
    <mergeCell ref="AK60:AO60"/>
    <mergeCell ref="AP60:AT60"/>
    <mergeCell ref="AU60:AY60"/>
    <mergeCell ref="AZ60:BD60"/>
    <mergeCell ref="BE60:BI60"/>
    <mergeCell ref="BS60:CG60"/>
    <mergeCell ref="DV59:DZ59"/>
    <mergeCell ref="B60:P60"/>
    <mergeCell ref="Q60:U60"/>
    <mergeCell ref="V60:Z60"/>
    <mergeCell ref="AA60:AE60"/>
    <mergeCell ref="AF60:AJ60"/>
    <mergeCell ref="BE59:BI59"/>
    <mergeCell ref="BS59:CG59"/>
    <mergeCell ref="CH59:CL59"/>
    <mergeCell ref="CM59:CQ59"/>
    <mergeCell ref="CR59:CV59"/>
    <mergeCell ref="CW59:DA59"/>
    <mergeCell ref="CR61:CV61"/>
    <mergeCell ref="CW61:DA61"/>
    <mergeCell ref="DB61:DF61"/>
    <mergeCell ref="DG61:DK61"/>
    <mergeCell ref="DL61:DP61"/>
    <mergeCell ref="DQ61:DU61"/>
    <mergeCell ref="AU61:AY61"/>
    <mergeCell ref="AZ61:BD61"/>
    <mergeCell ref="BE61:BI61"/>
    <mergeCell ref="BS61:CG61"/>
    <mergeCell ref="CH61:CL61"/>
    <mergeCell ref="CM61:CQ61"/>
    <mergeCell ref="DL60:DP60"/>
    <mergeCell ref="B59:P59"/>
    <mergeCell ref="Q59:U59"/>
    <mergeCell ref="V59:Z59"/>
    <mergeCell ref="DQ60:DU60"/>
    <mergeCell ref="DV60:DZ60"/>
    <mergeCell ref="B61:P61"/>
    <mergeCell ref="Q61:U61"/>
    <mergeCell ref="AA59:AE59"/>
    <mergeCell ref="AF59:AJ59"/>
    <mergeCell ref="AK59:AO59"/>
    <mergeCell ref="AP59:AT59"/>
    <mergeCell ref="AU59:AY59"/>
    <mergeCell ref="AZ59:BD59"/>
    <mergeCell ref="CR58:CV58"/>
    <mergeCell ref="CW58:DA58"/>
    <mergeCell ref="DB58:DF58"/>
    <mergeCell ref="DG58:DK58"/>
    <mergeCell ref="DL58:DP58"/>
    <mergeCell ref="DQ58:DU58"/>
    <mergeCell ref="AU58:AY58"/>
    <mergeCell ref="AZ58:BD58"/>
    <mergeCell ref="BE58:BI58"/>
    <mergeCell ref="BS58:CG58"/>
    <mergeCell ref="CH58:CL58"/>
    <mergeCell ref="CM58:CQ58"/>
    <mergeCell ref="DB59:DF59"/>
    <mergeCell ref="DG59:DK59"/>
    <mergeCell ref="DL59:DP59"/>
    <mergeCell ref="DQ59:DU59"/>
    <mergeCell ref="DL57:DP57"/>
    <mergeCell ref="DQ57:DU57"/>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CM14:CQ14"/>
    <mergeCell ref="CR14:CV14"/>
    <mergeCell ref="CW14:DA14"/>
    <mergeCell ref="DB14:DF14"/>
    <mergeCell ref="DG14:DK14"/>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B13:P13"/>
    <mergeCell ref="Q13:U13"/>
    <mergeCell ref="V13:Z13"/>
    <mergeCell ref="AA13:AE13"/>
    <mergeCell ref="AF13:AJ13"/>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AA11:AE11"/>
    <mergeCell ref="AF11:AJ11"/>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AK13:AO13"/>
    <mergeCell ref="AP13:AT13"/>
    <mergeCell ref="AU13:AY13"/>
    <mergeCell ref="BS13:CG13"/>
    <mergeCell ref="DV13:DZ13"/>
    <mergeCell ref="AK11:AO11"/>
    <mergeCell ref="AP11:AT11"/>
    <mergeCell ref="AU11:AY11"/>
    <mergeCell ref="CW10:DA10"/>
    <mergeCell ref="DB10:DF10"/>
    <mergeCell ref="DG10:DK10"/>
    <mergeCell ref="DL10:DP10"/>
    <mergeCell ref="DQ10:DU10"/>
    <mergeCell ref="AK10:AO10"/>
    <mergeCell ref="AP10:AT10"/>
    <mergeCell ref="AU10:AY10"/>
    <mergeCell ref="CH10:CL10"/>
    <mergeCell ref="CM10:CQ10"/>
    <mergeCell ref="BS11:CG11"/>
    <mergeCell ref="DB12:DF12"/>
    <mergeCell ref="DG12:DK12"/>
    <mergeCell ref="DL12:DP12"/>
    <mergeCell ref="DQ12:DU12"/>
    <mergeCell ref="AU12:AY12"/>
    <mergeCell ref="BS12:CG12"/>
    <mergeCell ref="CH12:CL12"/>
    <mergeCell ref="CM12:CQ12"/>
    <mergeCell ref="CR12:CV12"/>
    <mergeCell ref="CW12:DA12"/>
    <mergeCell ref="DL11:DP11"/>
    <mergeCell ref="DQ11:DU11"/>
    <mergeCell ref="DV11:DZ11"/>
    <mergeCell ref="DL13:DP13"/>
    <mergeCell ref="DQ13:DU13"/>
    <mergeCell ref="CH13:CL13"/>
    <mergeCell ref="CM13:CQ13"/>
    <mergeCell ref="DQ9:DU9"/>
    <mergeCell ref="DV12:DZ12"/>
    <mergeCell ref="DV9:DZ9"/>
    <mergeCell ref="B10:P10"/>
    <mergeCell ref="Q10:U10"/>
    <mergeCell ref="V10:Z10"/>
    <mergeCell ref="AA10:AE10"/>
    <mergeCell ref="AF10:AJ10"/>
    <mergeCell ref="AU9:AY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DV10:DZ10"/>
    <mergeCell ref="BS10:CG10"/>
    <mergeCell ref="BS9:CG9"/>
    <mergeCell ref="BS8:CG8"/>
    <mergeCell ref="CR10:CV10"/>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 ref="CR7:CV7"/>
    <mergeCell ref="CW7:DA7"/>
    <mergeCell ref="DB7:DF7"/>
    <mergeCell ref="DG7:DK7"/>
    <mergeCell ref="DL7:DP7"/>
    <mergeCell ref="DQ7:DU7"/>
    <mergeCell ref="AK7:AO7"/>
    <mergeCell ref="AP7:AT7"/>
    <mergeCell ref="BS7:CG7"/>
    <mergeCell ref="B73:P73"/>
    <mergeCell ref="B72:P72"/>
    <mergeCell ref="B71:P71"/>
    <mergeCell ref="B70:P70"/>
    <mergeCell ref="B69:P69"/>
    <mergeCell ref="B76:P76"/>
    <mergeCell ref="B75:P75"/>
    <mergeCell ref="B74:P74"/>
    <mergeCell ref="B68:P68"/>
    <mergeCell ref="DB5:DF6"/>
    <mergeCell ref="DG5:DK6"/>
    <mergeCell ref="DL5:DP6"/>
    <mergeCell ref="B8:P8"/>
    <mergeCell ref="Q8:U8"/>
    <mergeCell ref="V8:Z8"/>
    <mergeCell ref="AA8:AE8"/>
    <mergeCell ref="AF8:AJ8"/>
    <mergeCell ref="AK8:AO8"/>
    <mergeCell ref="AP8:AT8"/>
    <mergeCell ref="AU8:AY8"/>
    <mergeCell ref="AU7:AY7"/>
    <mergeCell ref="CH7:CL7"/>
    <mergeCell ref="CM7:CQ7"/>
    <mergeCell ref="DB9:DF9"/>
    <mergeCell ref="DG9:DK9"/>
    <mergeCell ref="DL9:DP9"/>
    <mergeCell ref="B11:P11"/>
    <mergeCell ref="Q11:U11"/>
    <mergeCell ref="V11:Z11"/>
  </mergeCells>
  <phoneticPr fontId="2"/>
  <pageMargins left="0.59055118110236227" right="0" top="0.59055118110236227" bottom="0.59055118110236227" header="0.39370078740157483" footer="0.39370078740157483"/>
  <pageSetup paperSize="8" scale="38"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Q105"/>
  <sheetViews>
    <sheetView showGridLines="0" view="pageBreakPreview" zoomScale="80" zoomScaleNormal="85" zoomScaleSheetLayoutView="80" workbookViewId="0"/>
  </sheetViews>
  <sheetFormatPr defaultColWidth="0" defaultRowHeight="13.5" customHeight="1" zeroHeight="1" x14ac:dyDescent="0.15"/>
  <cols>
    <col min="1" max="120" width="2.75" style="293" customWidth="1"/>
    <col min="121" max="121" width="0" style="292" hidden="1" customWidth="1"/>
    <col min="122" max="16384" width="9" style="292" hidden="1"/>
  </cols>
  <sheetData>
    <row r="1" spans="1:120" x14ac:dyDescent="0.15">
      <c r="A1" s="292"/>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c r="AI1" s="292"/>
      <c r="AJ1" s="292"/>
      <c r="AK1" s="292"/>
      <c r="AL1" s="292"/>
      <c r="AM1" s="292"/>
      <c r="AN1" s="292"/>
      <c r="AO1" s="292"/>
      <c r="AP1" s="292"/>
      <c r="AQ1" s="292"/>
      <c r="AR1" s="292"/>
      <c r="AS1" s="292"/>
      <c r="AT1" s="292"/>
      <c r="AU1" s="292"/>
      <c r="AV1" s="292"/>
      <c r="AW1" s="292"/>
      <c r="AX1" s="292"/>
      <c r="AY1" s="292"/>
      <c r="AZ1" s="292"/>
      <c r="BA1" s="292"/>
      <c r="BB1" s="292"/>
      <c r="BC1" s="292"/>
      <c r="BD1" s="292"/>
      <c r="BE1" s="292"/>
      <c r="BF1" s="292"/>
      <c r="BG1" s="292"/>
      <c r="BH1" s="292"/>
      <c r="BI1" s="292"/>
      <c r="BJ1" s="292"/>
      <c r="BK1" s="292"/>
      <c r="BL1" s="292"/>
      <c r="BM1" s="292"/>
      <c r="BN1" s="292"/>
      <c r="BO1" s="292"/>
      <c r="BP1" s="292"/>
      <c r="BQ1" s="292"/>
      <c r="BR1" s="292"/>
      <c r="BS1" s="292"/>
      <c r="BT1" s="292"/>
      <c r="BU1" s="292"/>
      <c r="BV1" s="292"/>
      <c r="BW1" s="292"/>
      <c r="BX1" s="292"/>
      <c r="BY1" s="292"/>
      <c r="BZ1" s="292"/>
      <c r="CA1" s="292"/>
      <c r="CB1" s="292"/>
      <c r="CC1" s="292"/>
      <c r="CD1" s="292"/>
      <c r="CE1" s="292"/>
      <c r="CF1" s="292"/>
      <c r="CG1" s="292"/>
      <c r="CH1" s="292"/>
      <c r="CI1" s="292"/>
      <c r="CJ1" s="292"/>
      <c r="CK1" s="292"/>
      <c r="CL1" s="292"/>
      <c r="CM1" s="292"/>
      <c r="CN1" s="292"/>
      <c r="CO1" s="292"/>
      <c r="CP1" s="292"/>
      <c r="CQ1" s="292"/>
      <c r="CR1" s="292"/>
      <c r="CS1" s="292"/>
      <c r="CT1" s="292"/>
      <c r="CU1" s="292"/>
      <c r="CV1" s="292"/>
      <c r="CW1" s="292"/>
      <c r="CX1" s="292"/>
      <c r="CY1" s="292"/>
      <c r="CZ1" s="292"/>
      <c r="DA1" s="292"/>
      <c r="DB1" s="292"/>
      <c r="DC1" s="292"/>
      <c r="DD1" s="292"/>
      <c r="DE1" s="292"/>
      <c r="DF1" s="292"/>
      <c r="DG1" s="292"/>
      <c r="DH1" s="292"/>
      <c r="DI1" s="292"/>
      <c r="DJ1" s="292"/>
      <c r="DK1" s="292"/>
      <c r="DL1" s="292"/>
      <c r="DM1" s="292"/>
      <c r="DN1" s="292"/>
      <c r="DO1" s="292"/>
      <c r="DP1" s="292"/>
    </row>
    <row r="2" spans="1:120" x14ac:dyDescent="0.15"/>
    <row r="3" spans="1:120" x14ac:dyDescent="0.15"/>
    <row r="4" spans="1:120" x14ac:dyDescent="0.15"/>
    <row r="5" spans="1:120" x14ac:dyDescent="0.15"/>
    <row r="6" spans="1:120" x14ac:dyDescent="0.15"/>
    <row r="7" spans="1:120" x14ac:dyDescent="0.15"/>
    <row r="8" spans="1:120" x14ac:dyDescent="0.15"/>
    <row r="9" spans="1:120" x14ac:dyDescent="0.15"/>
    <row r="10" spans="1:120" x14ac:dyDescent="0.15"/>
    <row r="11" spans="1:120" x14ac:dyDescent="0.15"/>
    <row r="12" spans="1:120" x14ac:dyDescent="0.15"/>
    <row r="13" spans="1:120" x14ac:dyDescent="0.15"/>
    <row r="14" spans="1:120" x14ac:dyDescent="0.15"/>
    <row r="15" spans="1:120" x14ac:dyDescent="0.15"/>
    <row r="16" spans="1:120" x14ac:dyDescent="0.15">
      <c r="DP16" s="292"/>
    </row>
    <row r="17" spans="119:120" x14ac:dyDescent="0.15">
      <c r="DP17" s="292"/>
    </row>
    <row r="18" spans="119:120" x14ac:dyDescent="0.15"/>
    <row r="19" spans="119:120" x14ac:dyDescent="0.15"/>
    <row r="20" spans="119:120" x14ac:dyDescent="0.15">
      <c r="DO20" s="292"/>
      <c r="DP20" s="292"/>
    </row>
    <row r="21" spans="119:120" x14ac:dyDescent="0.15">
      <c r="DP21" s="292"/>
    </row>
    <row r="22" spans="119:120" x14ac:dyDescent="0.15"/>
    <row r="23" spans="119:120" x14ac:dyDescent="0.15">
      <c r="DO23" s="292"/>
      <c r="DP23" s="292"/>
    </row>
    <row r="24" spans="119:120" x14ac:dyDescent="0.15">
      <c r="DP24" s="292"/>
    </row>
    <row r="25" spans="119:120" x14ac:dyDescent="0.15">
      <c r="DP25" s="292"/>
    </row>
    <row r="26" spans="119:120" x14ac:dyDescent="0.15">
      <c r="DO26" s="292"/>
      <c r="DP26" s="292"/>
    </row>
    <row r="27" spans="119:120" x14ac:dyDescent="0.15"/>
    <row r="28" spans="119:120" x14ac:dyDescent="0.15">
      <c r="DO28" s="292"/>
      <c r="DP28" s="292"/>
    </row>
    <row r="29" spans="119:120" x14ac:dyDescent="0.15">
      <c r="DP29" s="292"/>
    </row>
    <row r="30" spans="119:120" x14ac:dyDescent="0.15"/>
    <row r="31" spans="119:120" x14ac:dyDescent="0.15">
      <c r="DO31" s="292"/>
      <c r="DP31" s="292"/>
    </row>
    <row r="32" spans="119:120" x14ac:dyDescent="0.15"/>
    <row r="33" spans="98:120" x14ac:dyDescent="0.15">
      <c r="DO33" s="292"/>
      <c r="DP33" s="292"/>
    </row>
    <row r="34" spans="98:120" x14ac:dyDescent="0.15">
      <c r="DM34" s="292"/>
    </row>
    <row r="35" spans="98:120" x14ac:dyDescent="0.15">
      <c r="CT35" s="292"/>
      <c r="CU35" s="292"/>
      <c r="CV35" s="292"/>
      <c r="CY35" s="292"/>
      <c r="CZ35" s="292"/>
      <c r="DA35" s="292"/>
      <c r="DD35" s="292"/>
      <c r="DE35" s="292"/>
      <c r="DF35" s="292"/>
      <c r="DI35" s="292"/>
      <c r="DJ35" s="292"/>
      <c r="DK35" s="292"/>
      <c r="DM35" s="292"/>
      <c r="DN35" s="292"/>
      <c r="DO35" s="292"/>
      <c r="DP35" s="292"/>
    </row>
    <row r="36" spans="98:120" x14ac:dyDescent="0.15"/>
    <row r="37" spans="98:120" x14ac:dyDescent="0.15">
      <c r="CW37" s="292"/>
      <c r="DB37" s="292"/>
      <c r="DG37" s="292"/>
      <c r="DL37" s="292"/>
      <c r="DP37" s="292"/>
    </row>
    <row r="38" spans="98:120" x14ac:dyDescent="0.15">
      <c r="CT38" s="292"/>
      <c r="CU38" s="292"/>
      <c r="CV38" s="292"/>
      <c r="CW38" s="292"/>
      <c r="CY38" s="292"/>
      <c r="CZ38" s="292"/>
      <c r="DA38" s="292"/>
      <c r="DB38" s="292"/>
      <c r="DD38" s="292"/>
      <c r="DE38" s="292"/>
      <c r="DF38" s="292"/>
      <c r="DG38" s="292"/>
      <c r="DI38" s="292"/>
      <c r="DJ38" s="292"/>
      <c r="DK38" s="292"/>
      <c r="DL38" s="292"/>
      <c r="DN38" s="292"/>
      <c r="DO38" s="292"/>
      <c r="DP38" s="292"/>
    </row>
    <row r="39" spans="98:120" x14ac:dyDescent="0.15"/>
    <row r="40" spans="98:120" x14ac:dyDescent="0.15"/>
    <row r="41" spans="98:120" x14ac:dyDescent="0.15"/>
    <row r="42" spans="98:120" x14ac:dyDescent="0.15"/>
    <row r="43" spans="98:120" x14ac:dyDescent="0.15"/>
    <row r="44" spans="98:120" x14ac:dyDescent="0.15"/>
    <row r="45" spans="98:120" x14ac:dyDescent="0.15"/>
    <row r="46" spans="98:120" x14ac:dyDescent="0.15"/>
    <row r="47" spans="98:120" x14ac:dyDescent="0.15"/>
    <row r="48" spans="98:120" x14ac:dyDescent="0.15"/>
    <row r="49" spans="22:120" x14ac:dyDescent="0.15">
      <c r="DN49" s="292"/>
      <c r="DO49" s="292"/>
      <c r="DP49" s="292"/>
    </row>
    <row r="50" spans="22:120" x14ac:dyDescent="0.15"/>
    <row r="51" spans="22:120" x14ac:dyDescent="0.15"/>
    <row r="52" spans="22:120" x14ac:dyDescent="0.15"/>
    <row r="53" spans="22:120" x14ac:dyDescent="0.15"/>
    <row r="54" spans="22:120" x14ac:dyDescent="0.15"/>
    <row r="55" spans="22:120" x14ac:dyDescent="0.15"/>
    <row r="56" spans="22:120" x14ac:dyDescent="0.15"/>
    <row r="57" spans="22:120" x14ac:dyDescent="0.15"/>
    <row r="58" spans="22:120" x14ac:dyDescent="0.15"/>
    <row r="59" spans="22:120" x14ac:dyDescent="0.15"/>
    <row r="60" spans="22:120" x14ac:dyDescent="0.15"/>
    <row r="61" spans="22:120" x14ac:dyDescent="0.15"/>
    <row r="62" spans="22:120" x14ac:dyDescent="0.15"/>
    <row r="63" spans="22:120" x14ac:dyDescent="0.15">
      <c r="W63" s="292"/>
      <c r="CS63" s="292"/>
      <c r="CX63" s="292"/>
      <c r="DC63" s="292"/>
      <c r="DH63" s="292"/>
    </row>
    <row r="64" spans="22:120" x14ac:dyDescent="0.15">
      <c r="V64" s="292"/>
    </row>
    <row r="65" spans="15:120" x14ac:dyDescent="0.15">
      <c r="X65" s="292"/>
      <c r="Z65" s="292"/>
      <c r="AA65" s="292"/>
      <c r="AB65" s="292"/>
      <c r="AC65" s="292"/>
      <c r="AD65" s="292"/>
      <c r="AE65" s="292"/>
      <c r="AF65" s="292"/>
      <c r="AG65" s="292"/>
      <c r="AH65" s="292"/>
      <c r="AI65" s="292"/>
      <c r="AJ65" s="292"/>
      <c r="AK65" s="292"/>
      <c r="AL65" s="292"/>
      <c r="AM65" s="292"/>
      <c r="AN65" s="292"/>
      <c r="AO65" s="292"/>
      <c r="AP65" s="292"/>
      <c r="AQ65" s="292"/>
      <c r="AR65" s="292"/>
      <c r="AS65" s="292"/>
      <c r="AT65" s="292"/>
      <c r="AU65" s="292"/>
      <c r="AV65" s="292"/>
      <c r="AW65" s="292"/>
      <c r="AX65" s="292"/>
      <c r="AY65" s="292"/>
      <c r="AZ65" s="292"/>
      <c r="BA65" s="292"/>
      <c r="BB65" s="292"/>
      <c r="BC65" s="292"/>
      <c r="BD65" s="292"/>
      <c r="BE65" s="292"/>
      <c r="BF65" s="292"/>
      <c r="BG65" s="292"/>
      <c r="BH65" s="292"/>
      <c r="BI65" s="292"/>
      <c r="BJ65" s="292"/>
      <c r="BK65" s="292"/>
      <c r="BL65" s="292"/>
      <c r="BM65" s="292"/>
      <c r="BN65" s="292"/>
      <c r="BO65" s="292"/>
      <c r="BP65" s="292"/>
      <c r="BQ65" s="292"/>
      <c r="BR65" s="292"/>
      <c r="BS65" s="292"/>
      <c r="BT65" s="292"/>
      <c r="BU65" s="292"/>
      <c r="BV65" s="292"/>
      <c r="BW65" s="292"/>
      <c r="BX65" s="292"/>
      <c r="BY65" s="292"/>
      <c r="BZ65" s="292"/>
      <c r="CA65" s="292"/>
      <c r="CB65" s="292"/>
      <c r="CC65" s="292"/>
      <c r="CD65" s="292"/>
      <c r="CE65" s="292"/>
      <c r="CF65" s="292"/>
      <c r="CG65" s="292"/>
      <c r="CH65" s="292"/>
      <c r="CI65" s="292"/>
      <c r="CJ65" s="292"/>
      <c r="CK65" s="292"/>
      <c r="CL65" s="292"/>
      <c r="CM65" s="292"/>
      <c r="CN65" s="292"/>
      <c r="CO65" s="292"/>
      <c r="CP65" s="292"/>
      <c r="CQ65" s="292"/>
      <c r="CR65" s="292"/>
      <c r="CU65" s="292"/>
      <c r="CZ65" s="292"/>
      <c r="DE65" s="292"/>
      <c r="DJ65" s="292"/>
    </row>
    <row r="66" spans="15:120" x14ac:dyDescent="0.15">
      <c r="Q66" s="292"/>
      <c r="S66" s="292"/>
      <c r="U66" s="292"/>
      <c r="DM66" s="292"/>
    </row>
    <row r="67" spans="15:120" x14ac:dyDescent="0.15">
      <c r="O67" s="292"/>
      <c r="P67" s="292"/>
      <c r="R67" s="292"/>
      <c r="T67" s="292"/>
      <c r="Y67" s="292"/>
      <c r="CT67" s="292"/>
      <c r="CV67" s="292"/>
      <c r="CW67" s="292"/>
      <c r="CY67" s="292"/>
      <c r="DA67" s="292"/>
      <c r="DB67" s="292"/>
      <c r="DD67" s="292"/>
      <c r="DF67" s="292"/>
      <c r="DG67" s="292"/>
      <c r="DI67" s="292"/>
      <c r="DK67" s="292"/>
      <c r="DL67" s="292"/>
      <c r="DN67" s="292"/>
      <c r="DO67" s="292"/>
      <c r="DP67" s="292"/>
    </row>
    <row r="68" spans="15:120" x14ac:dyDescent="0.15"/>
    <row r="69" spans="15:120" x14ac:dyDescent="0.15"/>
    <row r="70" spans="15:120" x14ac:dyDescent="0.15"/>
    <row r="71" spans="15:120" x14ac:dyDescent="0.15"/>
    <row r="72" spans="15:120" x14ac:dyDescent="0.15">
      <c r="DP72" s="292"/>
    </row>
    <row r="73" spans="15:120" x14ac:dyDescent="0.15">
      <c r="DP73" s="292"/>
    </row>
    <row r="74" spans="15:120" x14ac:dyDescent="0.15"/>
    <row r="75" spans="15:120" x14ac:dyDescent="0.15"/>
    <row r="76" spans="15:120" x14ac:dyDescent="0.15"/>
    <row r="77" spans="15:120" x14ac:dyDescent="0.15"/>
    <row r="78" spans="15:120" x14ac:dyDescent="0.15"/>
    <row r="79" spans="15:120" x14ac:dyDescent="0.15"/>
    <row r="80" spans="15:120" x14ac:dyDescent="0.15"/>
    <row r="81" spans="97:112" x14ac:dyDescent="0.15"/>
    <row r="82" spans="97:112" x14ac:dyDescent="0.15"/>
    <row r="83" spans="97:112" x14ac:dyDescent="0.15"/>
    <row r="84" spans="97:112" x14ac:dyDescent="0.15"/>
    <row r="85" spans="97:112" x14ac:dyDescent="0.15"/>
    <row r="86" spans="97:112" x14ac:dyDescent="0.15"/>
    <row r="87" spans="97:112" x14ac:dyDescent="0.15"/>
    <row r="88" spans="97:112" x14ac:dyDescent="0.15"/>
    <row r="89" spans="97:112" x14ac:dyDescent="0.15"/>
    <row r="90" spans="97:112" x14ac:dyDescent="0.15"/>
    <row r="91" spans="97:112" x14ac:dyDescent="0.15"/>
    <row r="92" spans="97:112" x14ac:dyDescent="0.15"/>
    <row r="93" spans="97:112" x14ac:dyDescent="0.15"/>
    <row r="94" spans="97:112" x14ac:dyDescent="0.15"/>
    <row r="95" spans="97:112" x14ac:dyDescent="0.15"/>
    <row r="96" spans="97:112" x14ac:dyDescent="0.15">
      <c r="CS96" s="292"/>
      <c r="CX96" s="292"/>
      <c r="DC96" s="292"/>
      <c r="DH96" s="292"/>
    </row>
    <row r="97" spans="24:120" x14ac:dyDescent="0.15">
      <c r="CS97" s="292"/>
      <c r="CX97" s="292"/>
      <c r="DC97" s="292"/>
      <c r="DH97" s="292"/>
      <c r="DP97" s="293" t="s">
        <v>502</v>
      </c>
    </row>
    <row r="98" spans="24:120" hidden="1" x14ac:dyDescent="0.15">
      <c r="CS98" s="292"/>
      <c r="CX98" s="292"/>
      <c r="DC98" s="292"/>
      <c r="DH98" s="292"/>
    </row>
    <row r="99" spans="24:120" hidden="1" x14ac:dyDescent="0.15">
      <c r="CS99" s="292"/>
      <c r="CX99" s="292"/>
      <c r="DC99" s="292"/>
      <c r="DH99" s="292"/>
    </row>
    <row r="101" spans="24:120" ht="12" hidden="1" customHeight="1" x14ac:dyDescent="0.15">
      <c r="X101" s="292"/>
      <c r="Y101" s="292"/>
      <c r="Z101" s="292"/>
      <c r="AA101" s="292"/>
      <c r="AB101" s="292"/>
      <c r="AC101" s="292"/>
      <c r="AD101" s="292"/>
      <c r="AE101" s="292"/>
      <c r="AF101" s="292"/>
      <c r="AG101" s="292"/>
      <c r="AH101" s="292"/>
      <c r="AI101" s="292"/>
      <c r="AJ101" s="292"/>
      <c r="AK101" s="292"/>
      <c r="AL101" s="292"/>
      <c r="AM101" s="292"/>
      <c r="AN101" s="292"/>
      <c r="AO101" s="292"/>
      <c r="AP101" s="292"/>
      <c r="AQ101" s="292"/>
      <c r="AR101" s="292"/>
      <c r="AS101" s="292"/>
      <c r="AT101" s="292"/>
      <c r="AU101" s="292"/>
      <c r="AV101" s="292"/>
      <c r="AW101" s="292"/>
      <c r="AX101" s="292"/>
      <c r="AY101" s="292"/>
      <c r="AZ101" s="292"/>
      <c r="BA101" s="292"/>
      <c r="BB101" s="292"/>
      <c r="BC101" s="292"/>
      <c r="BD101" s="292"/>
      <c r="BE101" s="292"/>
      <c r="BF101" s="292"/>
      <c r="BG101" s="292"/>
      <c r="BH101" s="292"/>
      <c r="BI101" s="292"/>
      <c r="BJ101" s="292"/>
      <c r="BK101" s="292"/>
      <c r="BL101" s="292"/>
      <c r="BM101" s="292"/>
      <c r="BN101" s="292"/>
      <c r="BO101" s="292"/>
      <c r="BP101" s="292"/>
      <c r="BQ101" s="292"/>
      <c r="BR101" s="292"/>
      <c r="BS101" s="292"/>
      <c r="BT101" s="292"/>
      <c r="BU101" s="292"/>
      <c r="BV101" s="292"/>
      <c r="BW101" s="292"/>
      <c r="BX101" s="292"/>
      <c r="BY101" s="292"/>
      <c r="BZ101" s="292"/>
      <c r="CA101" s="292"/>
      <c r="CB101" s="292"/>
      <c r="CC101" s="292"/>
      <c r="CD101" s="292"/>
      <c r="CE101" s="292"/>
      <c r="CF101" s="292"/>
      <c r="CG101" s="292"/>
      <c r="CH101" s="292"/>
      <c r="CI101" s="292"/>
      <c r="CJ101" s="292"/>
      <c r="CK101" s="292"/>
      <c r="CL101" s="292"/>
      <c r="CM101" s="292"/>
      <c r="CN101" s="292"/>
      <c r="CO101" s="292"/>
      <c r="CP101" s="292"/>
      <c r="CQ101" s="292"/>
      <c r="CR101" s="292"/>
      <c r="CU101" s="292"/>
      <c r="CZ101" s="292"/>
      <c r="DE101" s="292"/>
      <c r="DJ101" s="292"/>
    </row>
    <row r="102" spans="24:120" ht="1.5" hidden="1" customHeight="1" x14ac:dyDescent="0.15">
      <c r="CU102" s="292"/>
      <c r="CZ102" s="292"/>
      <c r="DE102" s="292"/>
      <c r="DJ102" s="292"/>
      <c r="DM102" s="292"/>
    </row>
    <row r="103" spans="24:120" hidden="1" x14ac:dyDescent="0.15">
      <c r="CT103" s="292"/>
      <c r="CV103" s="292"/>
      <c r="CW103" s="292"/>
      <c r="CY103" s="292"/>
      <c r="DA103" s="292"/>
      <c r="DB103" s="292"/>
      <c r="DD103" s="292"/>
      <c r="DF103" s="292"/>
      <c r="DG103" s="292"/>
      <c r="DI103" s="292"/>
      <c r="DK103" s="292"/>
      <c r="DL103" s="292"/>
      <c r="DM103" s="292"/>
      <c r="DN103" s="292"/>
      <c r="DO103" s="292"/>
      <c r="DP103" s="292"/>
    </row>
    <row r="104" spans="24:120" hidden="1" x14ac:dyDescent="0.15">
      <c r="CV104" s="292"/>
      <c r="CW104" s="292"/>
      <c r="DA104" s="292"/>
      <c r="DB104" s="292"/>
      <c r="DF104" s="292"/>
      <c r="DG104" s="292"/>
      <c r="DK104" s="292"/>
      <c r="DL104" s="292"/>
      <c r="DN104" s="292"/>
      <c r="DO104" s="292"/>
      <c r="DP104" s="292"/>
    </row>
    <row r="105" spans="24:120" ht="12.75" hidden="1" customHeight="1" x14ac:dyDescent="0.15"/>
  </sheetData>
  <sheetProtection algorithmName="SHA-512" hashValue="EZcGtGV64W9QgtRM7R/REJqdBWrTGGlfyjXQK9O0+/dZ62uv3fiGJuaS7bP80DDpHq1evSGMX7Lq0SIFgwRujQ==" saltValue="FGmT3pNv/KcLqE4mdQoB9A==" spinCount="100000" sheet="1" objects="1" scenarios="1"/>
  <dataConsolidate/>
  <phoneticPr fontId="2"/>
  <printOptions horizontalCentered="1" verticalCentered="1"/>
  <pageMargins left="0" right="0" top="0" bottom="0" header="0" footer="0"/>
  <pageSetup paperSize="9" scale="44"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L89"/>
  <sheetViews>
    <sheetView showGridLines="0" zoomScale="80" zoomScaleNormal="80" zoomScaleSheetLayoutView="55" workbookViewId="0"/>
  </sheetViews>
  <sheetFormatPr defaultColWidth="0" defaultRowHeight="13.5" customHeight="1" zeroHeight="1" x14ac:dyDescent="0.15"/>
  <cols>
    <col min="1" max="116" width="2.625" style="293" customWidth="1"/>
    <col min="117" max="16384" width="9" style="292" hidden="1"/>
  </cols>
  <sheetData>
    <row r="1" spans="2:116" x14ac:dyDescent="0.15">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c r="AI1" s="292"/>
      <c r="AJ1" s="292"/>
      <c r="AK1" s="292"/>
      <c r="AL1" s="292"/>
      <c r="AM1" s="292"/>
      <c r="AN1" s="292"/>
      <c r="AO1" s="292"/>
      <c r="AP1" s="292"/>
      <c r="AQ1" s="292"/>
      <c r="AR1" s="292"/>
      <c r="AS1" s="292"/>
      <c r="AT1" s="292"/>
      <c r="AU1" s="292"/>
      <c r="AV1" s="292"/>
      <c r="AW1" s="292"/>
      <c r="AX1" s="292"/>
      <c r="AY1" s="292"/>
      <c r="AZ1" s="292"/>
      <c r="BA1" s="292"/>
      <c r="BB1" s="292"/>
      <c r="BC1" s="292"/>
      <c r="BD1" s="292"/>
      <c r="BE1" s="292"/>
      <c r="BF1" s="292"/>
      <c r="BG1" s="292"/>
      <c r="BH1" s="292"/>
      <c r="BI1" s="292"/>
      <c r="BJ1" s="292"/>
      <c r="BK1" s="292"/>
      <c r="BL1" s="292"/>
      <c r="BM1" s="292"/>
      <c r="BN1" s="292"/>
      <c r="BO1" s="292"/>
      <c r="BP1" s="292"/>
      <c r="BQ1" s="292"/>
      <c r="BR1" s="292"/>
      <c r="BS1" s="292"/>
      <c r="BT1" s="292"/>
      <c r="BU1" s="292"/>
      <c r="BV1" s="292"/>
      <c r="BW1" s="292"/>
      <c r="BX1" s="292"/>
      <c r="BY1" s="292"/>
      <c r="BZ1" s="292"/>
      <c r="CA1" s="292"/>
      <c r="CB1" s="292"/>
      <c r="CC1" s="292"/>
      <c r="CD1" s="292"/>
      <c r="CE1" s="292"/>
      <c r="CF1" s="292"/>
      <c r="CG1" s="292"/>
      <c r="CH1" s="292"/>
      <c r="CI1" s="292"/>
      <c r="CJ1" s="292"/>
      <c r="CK1" s="292"/>
      <c r="CL1" s="292"/>
      <c r="CM1" s="292"/>
      <c r="CN1" s="292"/>
      <c r="CO1" s="292"/>
      <c r="CP1" s="292"/>
      <c r="CQ1" s="292"/>
      <c r="CR1" s="292"/>
      <c r="CS1" s="292"/>
      <c r="CT1" s="292"/>
      <c r="CU1" s="292"/>
      <c r="CV1" s="292"/>
      <c r="CW1" s="292"/>
      <c r="CX1" s="292"/>
      <c r="CY1" s="292"/>
      <c r="CZ1" s="292"/>
      <c r="DA1" s="292"/>
      <c r="DB1" s="292"/>
      <c r="DC1" s="292"/>
      <c r="DD1" s="292"/>
      <c r="DE1" s="292"/>
      <c r="DF1" s="292"/>
      <c r="DG1" s="292"/>
      <c r="DH1" s="292"/>
      <c r="DI1" s="292"/>
      <c r="DJ1" s="292"/>
      <c r="DK1" s="292"/>
      <c r="DL1" s="292"/>
    </row>
    <row r="2" spans="2:116" x14ac:dyDescent="0.15"/>
    <row r="3" spans="2:116" x14ac:dyDescent="0.15"/>
    <row r="4" spans="2:116" x14ac:dyDescent="0.15">
      <c r="R4" s="292"/>
      <c r="S4" s="292"/>
      <c r="T4" s="292"/>
      <c r="U4" s="292"/>
      <c r="V4" s="292"/>
      <c r="W4" s="292"/>
      <c r="X4" s="292"/>
      <c r="Y4" s="292"/>
      <c r="Z4" s="292"/>
      <c r="AA4" s="292"/>
      <c r="AB4" s="292"/>
      <c r="AC4" s="292"/>
      <c r="AD4" s="292"/>
      <c r="AE4" s="292"/>
      <c r="AF4" s="292"/>
      <c r="AG4" s="292"/>
      <c r="AH4" s="292"/>
      <c r="AI4" s="292"/>
      <c r="AJ4" s="292"/>
      <c r="AK4" s="292"/>
      <c r="AL4" s="292"/>
      <c r="AM4" s="292"/>
      <c r="AN4" s="292"/>
      <c r="AO4" s="292"/>
      <c r="AP4" s="292"/>
      <c r="AQ4" s="292"/>
      <c r="AR4" s="292"/>
      <c r="AS4" s="292"/>
      <c r="AT4" s="292"/>
      <c r="AU4" s="292"/>
      <c r="AV4" s="292"/>
      <c r="AW4" s="292"/>
      <c r="AX4" s="292"/>
      <c r="AY4" s="292"/>
      <c r="AZ4" s="292"/>
      <c r="BA4" s="292"/>
      <c r="BB4" s="292"/>
      <c r="BC4" s="292"/>
      <c r="BD4" s="292"/>
      <c r="BE4" s="292"/>
      <c r="BF4" s="292"/>
      <c r="BG4" s="292"/>
      <c r="BH4" s="292"/>
      <c r="BI4" s="292"/>
      <c r="BJ4" s="292"/>
      <c r="BK4" s="292"/>
      <c r="BL4" s="292"/>
      <c r="BM4" s="292"/>
      <c r="BN4" s="292"/>
      <c r="BO4" s="292"/>
      <c r="BP4" s="292"/>
      <c r="BQ4" s="292"/>
      <c r="BR4" s="292"/>
      <c r="BS4" s="292"/>
      <c r="BT4" s="292"/>
      <c r="BU4" s="292"/>
      <c r="BV4" s="292"/>
      <c r="BW4" s="292"/>
      <c r="BX4" s="292"/>
      <c r="BY4" s="292"/>
      <c r="BZ4" s="292"/>
      <c r="CA4" s="292"/>
      <c r="CB4" s="292"/>
      <c r="CC4" s="292"/>
      <c r="CD4" s="292"/>
      <c r="CE4" s="292"/>
      <c r="CF4" s="292"/>
      <c r="CG4" s="292"/>
      <c r="CH4" s="292"/>
      <c r="CI4" s="292"/>
      <c r="CJ4" s="292"/>
      <c r="CK4" s="292"/>
      <c r="CL4" s="292"/>
      <c r="CM4" s="292"/>
      <c r="CN4" s="292"/>
      <c r="CO4" s="292"/>
      <c r="CP4" s="292"/>
      <c r="CQ4" s="292"/>
      <c r="CR4" s="292"/>
      <c r="CS4" s="292"/>
      <c r="CT4" s="292"/>
      <c r="CU4" s="292"/>
      <c r="CV4" s="292"/>
      <c r="CW4" s="292"/>
      <c r="CX4" s="292"/>
      <c r="CY4" s="292"/>
      <c r="CZ4" s="292"/>
      <c r="DA4" s="292"/>
      <c r="DB4" s="292"/>
      <c r="DC4" s="292"/>
      <c r="DD4" s="292"/>
      <c r="DE4" s="292"/>
      <c r="DF4" s="292"/>
      <c r="DG4" s="292"/>
      <c r="DH4" s="292"/>
      <c r="DI4" s="292"/>
      <c r="DJ4" s="292"/>
      <c r="DK4" s="292"/>
      <c r="DL4" s="292"/>
    </row>
    <row r="5" spans="2:116" x14ac:dyDescent="0.15">
      <c r="R5" s="292"/>
      <c r="S5" s="292"/>
      <c r="T5" s="292"/>
      <c r="U5" s="292"/>
      <c r="V5" s="292"/>
      <c r="W5" s="292"/>
      <c r="X5" s="292"/>
      <c r="Y5" s="292"/>
      <c r="Z5" s="292"/>
      <c r="AA5" s="292"/>
      <c r="AB5" s="292"/>
      <c r="AC5" s="292"/>
      <c r="AD5" s="292"/>
      <c r="AE5" s="292"/>
      <c r="AF5" s="292"/>
      <c r="AG5" s="292"/>
      <c r="AH5" s="292"/>
      <c r="AI5" s="292"/>
      <c r="AJ5" s="292"/>
      <c r="AK5" s="292"/>
      <c r="AL5" s="292"/>
      <c r="AM5" s="292"/>
      <c r="AN5" s="292"/>
      <c r="AO5" s="292"/>
      <c r="AP5" s="292"/>
      <c r="AQ5" s="292"/>
      <c r="AR5" s="292"/>
      <c r="AS5" s="292"/>
      <c r="AT5" s="292"/>
      <c r="AU5" s="292"/>
      <c r="AV5" s="292"/>
      <c r="AW5" s="292"/>
      <c r="AX5" s="292"/>
      <c r="AY5" s="292"/>
      <c r="AZ5" s="292"/>
      <c r="BA5" s="292"/>
      <c r="BB5" s="292"/>
      <c r="BC5" s="292"/>
      <c r="BD5" s="292"/>
      <c r="BE5" s="292"/>
      <c r="BF5" s="292"/>
      <c r="BG5" s="292"/>
      <c r="BH5" s="292"/>
      <c r="BI5" s="292"/>
      <c r="BJ5" s="292"/>
      <c r="BK5" s="292"/>
      <c r="BL5" s="292"/>
      <c r="BM5" s="292"/>
      <c r="BN5" s="292"/>
      <c r="BO5" s="292"/>
      <c r="BP5" s="292"/>
      <c r="BQ5" s="292"/>
      <c r="BR5" s="292"/>
      <c r="BS5" s="292"/>
      <c r="BT5" s="292"/>
      <c r="BU5" s="292"/>
      <c r="BV5" s="292"/>
      <c r="BW5" s="292"/>
      <c r="BX5" s="292"/>
      <c r="BY5" s="292"/>
      <c r="BZ5" s="292"/>
      <c r="CA5" s="292"/>
      <c r="CB5" s="292"/>
      <c r="CC5" s="292"/>
      <c r="CD5" s="292"/>
      <c r="CE5" s="292"/>
      <c r="CF5" s="292"/>
      <c r="CG5" s="292"/>
      <c r="CH5" s="292"/>
      <c r="CI5" s="292"/>
      <c r="CJ5" s="292"/>
      <c r="CK5" s="292"/>
      <c r="CL5" s="292"/>
      <c r="CM5" s="292"/>
      <c r="CN5" s="292"/>
      <c r="CO5" s="292"/>
      <c r="CP5" s="292"/>
      <c r="CQ5" s="292"/>
      <c r="CR5" s="292"/>
      <c r="CS5" s="292"/>
      <c r="CT5" s="292"/>
      <c r="CU5" s="292"/>
      <c r="CV5" s="292"/>
      <c r="CW5" s="292"/>
      <c r="CX5" s="292"/>
      <c r="CY5" s="292"/>
      <c r="CZ5" s="292"/>
      <c r="DA5" s="292"/>
      <c r="DB5" s="292"/>
      <c r="DC5" s="292"/>
      <c r="DD5" s="292"/>
      <c r="DE5" s="292"/>
      <c r="DF5" s="292"/>
      <c r="DG5" s="292"/>
      <c r="DH5" s="292"/>
      <c r="DI5" s="292"/>
      <c r="DJ5" s="292"/>
      <c r="DK5" s="292"/>
      <c r="DL5" s="292"/>
    </row>
    <row r="6" spans="2:116" x14ac:dyDescent="0.15"/>
    <row r="7" spans="2:116" x14ac:dyDescent="0.15"/>
    <row r="8" spans="2:116" x14ac:dyDescent="0.15"/>
    <row r="9" spans="2:116" x14ac:dyDescent="0.15"/>
    <row r="10" spans="2:116" x14ac:dyDescent="0.15"/>
    <row r="11" spans="2:116" x14ac:dyDescent="0.15"/>
    <row r="12" spans="2:116" x14ac:dyDescent="0.15"/>
    <row r="13" spans="2:116" x14ac:dyDescent="0.15"/>
    <row r="14" spans="2:116" x14ac:dyDescent="0.15"/>
    <row r="15" spans="2:116" x14ac:dyDescent="0.15"/>
    <row r="16" spans="2:116" x14ac:dyDescent="0.15"/>
    <row r="17" spans="9:116" x14ac:dyDescent="0.15"/>
    <row r="18" spans="9:116" x14ac:dyDescent="0.15">
      <c r="I18" s="292"/>
      <c r="J18" s="292"/>
      <c r="K18" s="292"/>
      <c r="L18" s="292"/>
      <c r="M18" s="292"/>
      <c r="N18" s="292"/>
      <c r="O18" s="292"/>
      <c r="P18" s="292"/>
      <c r="Q18" s="292"/>
      <c r="R18" s="292"/>
      <c r="S18" s="292"/>
      <c r="T18" s="292"/>
      <c r="U18" s="292"/>
      <c r="V18" s="292"/>
      <c r="W18" s="292"/>
      <c r="X18" s="292"/>
      <c r="Y18" s="292"/>
      <c r="Z18" s="292"/>
      <c r="AA18" s="292"/>
      <c r="AB18" s="292"/>
      <c r="AC18" s="292"/>
      <c r="AD18" s="292"/>
      <c r="AE18" s="292"/>
      <c r="AF18" s="292"/>
      <c r="AG18" s="292"/>
      <c r="AH18" s="292"/>
      <c r="AI18" s="292"/>
      <c r="AJ18" s="292"/>
      <c r="AK18" s="292"/>
      <c r="AL18" s="292"/>
      <c r="AM18" s="292"/>
      <c r="AN18" s="292"/>
      <c r="AO18" s="292"/>
      <c r="AP18" s="292"/>
      <c r="AQ18" s="292"/>
      <c r="AR18" s="292"/>
      <c r="AS18" s="292"/>
      <c r="AT18" s="292"/>
      <c r="AU18" s="292"/>
      <c r="AV18" s="292"/>
      <c r="AW18" s="292"/>
      <c r="AX18" s="292"/>
      <c r="AY18" s="292"/>
      <c r="AZ18" s="292"/>
      <c r="BA18" s="292"/>
      <c r="BB18" s="292"/>
      <c r="BC18" s="292"/>
      <c r="BD18" s="292"/>
      <c r="BE18" s="292"/>
      <c r="BF18" s="292"/>
      <c r="BG18" s="292"/>
      <c r="BH18" s="292"/>
      <c r="BI18" s="292"/>
      <c r="BJ18" s="292"/>
      <c r="BK18" s="292"/>
      <c r="BL18" s="292"/>
      <c r="BM18" s="292"/>
      <c r="BN18" s="292"/>
      <c r="BO18" s="292"/>
      <c r="BP18" s="292"/>
      <c r="BQ18" s="292"/>
      <c r="BR18" s="292"/>
      <c r="BS18" s="292"/>
      <c r="BT18" s="292"/>
      <c r="BU18" s="292"/>
      <c r="BV18" s="292"/>
      <c r="BW18" s="292"/>
      <c r="BX18" s="292"/>
      <c r="BY18" s="292"/>
      <c r="BZ18" s="292"/>
      <c r="CA18" s="292"/>
      <c r="CB18" s="292"/>
      <c r="CC18" s="292"/>
      <c r="CD18" s="292"/>
      <c r="CE18" s="292"/>
      <c r="CF18" s="292"/>
      <c r="CG18" s="292"/>
      <c r="CH18" s="292"/>
      <c r="CI18" s="292"/>
      <c r="CJ18" s="292"/>
      <c r="CK18" s="292"/>
      <c r="CL18" s="292"/>
      <c r="CM18" s="292"/>
      <c r="CN18" s="292"/>
      <c r="CO18" s="292"/>
      <c r="CP18" s="292"/>
      <c r="CQ18" s="292"/>
      <c r="CR18" s="292"/>
      <c r="CS18" s="292"/>
      <c r="CT18" s="292"/>
      <c r="CU18" s="292"/>
      <c r="CV18" s="292"/>
      <c r="CW18" s="292"/>
      <c r="CX18" s="292"/>
      <c r="CY18" s="292"/>
      <c r="CZ18" s="292"/>
      <c r="DA18" s="292"/>
      <c r="DB18" s="292"/>
      <c r="DC18" s="292"/>
      <c r="DD18" s="292"/>
      <c r="DE18" s="292"/>
      <c r="DF18" s="292"/>
      <c r="DG18" s="292"/>
      <c r="DH18" s="292"/>
      <c r="DI18" s="292"/>
      <c r="DJ18" s="292"/>
      <c r="DK18" s="292"/>
      <c r="DL18" s="292"/>
    </row>
    <row r="19" spans="9:116" x14ac:dyDescent="0.15"/>
    <row r="20" spans="9:116" x14ac:dyDescent="0.15"/>
    <row r="21" spans="9:116" x14ac:dyDescent="0.15">
      <c r="DL21" s="292"/>
    </row>
    <row r="22" spans="9:116" x14ac:dyDescent="0.15">
      <c r="DI22" s="292"/>
      <c r="DJ22" s="292"/>
      <c r="DK22" s="292"/>
      <c r="DL22" s="292"/>
    </row>
    <row r="23" spans="9:116" x14ac:dyDescent="0.15">
      <c r="CY23" s="292"/>
      <c r="CZ23" s="292"/>
      <c r="DA23" s="292"/>
      <c r="DB23" s="292"/>
      <c r="DC23" s="292"/>
      <c r="DD23" s="292"/>
      <c r="DE23" s="292"/>
      <c r="DF23" s="292"/>
      <c r="DG23" s="292"/>
      <c r="DH23" s="292"/>
      <c r="DI23" s="292"/>
      <c r="DJ23" s="292"/>
      <c r="DK23" s="292"/>
      <c r="DL23" s="292"/>
    </row>
    <row r="24" spans="9:116" x14ac:dyDescent="0.15"/>
    <row r="25" spans="9:116" x14ac:dyDescent="0.15"/>
    <row r="26" spans="9:116" x14ac:dyDescent="0.15"/>
    <row r="27" spans="9:116" x14ac:dyDescent="0.15"/>
    <row r="28" spans="9:116" x14ac:dyDescent="0.15"/>
    <row r="29" spans="9:116" x14ac:dyDescent="0.15"/>
    <row r="30" spans="9:116" x14ac:dyDescent="0.15"/>
    <row r="31" spans="9:116" x14ac:dyDescent="0.15"/>
    <row r="32" spans="9:116" x14ac:dyDescent="0.15"/>
    <row r="33" spans="15:116" x14ac:dyDescent="0.15"/>
    <row r="34" spans="15:116" x14ac:dyDescent="0.15"/>
    <row r="35" spans="15:116" x14ac:dyDescent="0.15">
      <c r="CZ35" s="292"/>
      <c r="DA35" s="292"/>
      <c r="DB35" s="292"/>
      <c r="DC35" s="292"/>
      <c r="DD35" s="292"/>
      <c r="DE35" s="292"/>
      <c r="DF35" s="292"/>
      <c r="DG35" s="292"/>
      <c r="DH35" s="292"/>
      <c r="DI35" s="292"/>
      <c r="DJ35" s="292"/>
      <c r="DK35" s="292"/>
      <c r="DL35" s="292"/>
    </row>
    <row r="36" spans="15:116" x14ac:dyDescent="0.15"/>
    <row r="37" spans="15:116" x14ac:dyDescent="0.15">
      <c r="DL37" s="292"/>
    </row>
    <row r="38" spans="15:116" x14ac:dyDescent="0.15">
      <c r="DI38" s="292"/>
      <c r="DJ38" s="292"/>
      <c r="DK38" s="292"/>
      <c r="DL38" s="292"/>
    </row>
    <row r="39" spans="15:116" x14ac:dyDescent="0.15"/>
    <row r="40" spans="15:116" x14ac:dyDescent="0.15"/>
    <row r="41" spans="15:116" x14ac:dyDescent="0.15"/>
    <row r="42" spans="15:116" x14ac:dyDescent="0.15"/>
    <row r="43" spans="15:116" x14ac:dyDescent="0.15">
      <c r="O43" s="292"/>
      <c r="P43" s="292"/>
      <c r="Q43" s="292"/>
      <c r="R43" s="292"/>
      <c r="S43" s="292"/>
      <c r="T43" s="292"/>
      <c r="U43" s="292"/>
      <c r="V43" s="292"/>
      <c r="W43" s="292"/>
      <c r="X43" s="292"/>
      <c r="Y43" s="292"/>
      <c r="Z43" s="292"/>
      <c r="AA43" s="292"/>
      <c r="AB43" s="292"/>
      <c r="AC43" s="292"/>
      <c r="AD43" s="292"/>
      <c r="AE43" s="292"/>
      <c r="AF43" s="292"/>
      <c r="AG43" s="292"/>
      <c r="AH43" s="292"/>
      <c r="AI43" s="292"/>
      <c r="AJ43" s="292"/>
      <c r="AK43" s="292"/>
      <c r="AL43" s="292"/>
      <c r="AM43" s="292"/>
      <c r="AN43" s="292"/>
      <c r="AO43" s="292"/>
      <c r="AP43" s="292"/>
      <c r="AQ43" s="292"/>
      <c r="AR43" s="292"/>
      <c r="AS43" s="292"/>
      <c r="AT43" s="292"/>
      <c r="AU43" s="292"/>
      <c r="AV43" s="292"/>
      <c r="AW43" s="292"/>
      <c r="AX43" s="292"/>
      <c r="AY43" s="292"/>
      <c r="AZ43" s="292"/>
      <c r="BA43" s="292"/>
      <c r="BB43" s="292"/>
      <c r="BC43" s="292"/>
      <c r="BD43" s="292"/>
      <c r="BE43" s="292"/>
      <c r="BF43" s="292"/>
      <c r="BG43" s="292"/>
      <c r="BH43" s="292"/>
      <c r="BI43" s="292"/>
      <c r="BJ43" s="292"/>
      <c r="BK43" s="292"/>
      <c r="BL43" s="292"/>
      <c r="BM43" s="292"/>
      <c r="BN43" s="292"/>
      <c r="BO43" s="292"/>
      <c r="BP43" s="292"/>
      <c r="BQ43" s="292"/>
      <c r="BR43" s="292"/>
      <c r="BS43" s="292"/>
      <c r="BT43" s="292"/>
      <c r="BU43" s="292"/>
      <c r="BV43" s="292"/>
      <c r="BW43" s="292"/>
      <c r="BX43" s="292"/>
      <c r="BY43" s="292"/>
      <c r="BZ43" s="292"/>
      <c r="CA43" s="292"/>
      <c r="CB43" s="292"/>
      <c r="CC43" s="292"/>
      <c r="CD43" s="292"/>
      <c r="CE43" s="292"/>
      <c r="CF43" s="292"/>
      <c r="CG43" s="292"/>
      <c r="CH43" s="292"/>
      <c r="CI43" s="292"/>
      <c r="CJ43" s="292"/>
      <c r="CK43" s="292"/>
      <c r="CL43" s="292"/>
      <c r="CM43" s="292"/>
      <c r="CN43" s="292"/>
      <c r="CO43" s="292"/>
      <c r="CP43" s="292"/>
      <c r="CQ43" s="292"/>
      <c r="CR43" s="292"/>
      <c r="CS43" s="292"/>
      <c r="CT43" s="292"/>
      <c r="CU43" s="292"/>
      <c r="CV43" s="292"/>
      <c r="CW43" s="292"/>
      <c r="CX43" s="292"/>
      <c r="CY43" s="292"/>
      <c r="CZ43" s="292"/>
      <c r="DA43" s="292"/>
      <c r="DB43" s="292"/>
      <c r="DC43" s="292"/>
      <c r="DD43" s="292"/>
      <c r="DE43" s="292"/>
      <c r="DF43" s="292"/>
      <c r="DG43" s="292"/>
      <c r="DH43" s="292"/>
      <c r="DI43" s="292"/>
      <c r="DJ43" s="292"/>
      <c r="DK43" s="292"/>
      <c r="DL43" s="292"/>
    </row>
    <row r="44" spans="15:116" x14ac:dyDescent="0.15">
      <c r="DL44" s="292"/>
    </row>
    <row r="45" spans="15:116" x14ac:dyDescent="0.15"/>
    <row r="46" spans="15:116" x14ac:dyDescent="0.15">
      <c r="DA46" s="292"/>
      <c r="DB46" s="292"/>
      <c r="DC46" s="292"/>
      <c r="DD46" s="292"/>
      <c r="DE46" s="292"/>
      <c r="DF46" s="292"/>
      <c r="DG46" s="292"/>
      <c r="DH46" s="292"/>
      <c r="DI46" s="292"/>
      <c r="DJ46" s="292"/>
      <c r="DK46" s="292"/>
      <c r="DL46" s="292"/>
    </row>
    <row r="47" spans="15:116" x14ac:dyDescent="0.15"/>
    <row r="48" spans="15:116" x14ac:dyDescent="0.15"/>
    <row r="49" spans="104:116" x14ac:dyDescent="0.15"/>
    <row r="50" spans="104:116" x14ac:dyDescent="0.15">
      <c r="CZ50" s="292"/>
      <c r="DA50" s="292"/>
      <c r="DB50" s="292"/>
      <c r="DC50" s="292"/>
      <c r="DD50" s="292"/>
      <c r="DE50" s="292"/>
      <c r="DF50" s="292"/>
      <c r="DG50" s="292"/>
      <c r="DH50" s="292"/>
      <c r="DI50" s="292"/>
      <c r="DJ50" s="292"/>
      <c r="DK50" s="292"/>
      <c r="DL50" s="292"/>
    </row>
    <row r="51" spans="104:116" x14ac:dyDescent="0.15"/>
    <row r="52" spans="104:116" x14ac:dyDescent="0.15"/>
    <row r="53" spans="104:116" x14ac:dyDescent="0.15">
      <c r="DL53" s="292"/>
    </row>
    <row r="54" spans="104:116" x14ac:dyDescent="0.15"/>
    <row r="55" spans="104:116" x14ac:dyDescent="0.15"/>
    <row r="56" spans="104:116" x14ac:dyDescent="0.15"/>
    <row r="57" spans="104:116" x14ac:dyDescent="0.15"/>
    <row r="58" spans="104:116" x14ac:dyDescent="0.15"/>
    <row r="59" spans="104:116" x14ac:dyDescent="0.15"/>
    <row r="60" spans="104:116" x14ac:dyDescent="0.15"/>
    <row r="61" spans="104:116" x14ac:dyDescent="0.15"/>
    <row r="62" spans="104:116" x14ac:dyDescent="0.15"/>
    <row r="63" spans="104:116" x14ac:dyDescent="0.15"/>
    <row r="64" spans="104:116" x14ac:dyDescent="0.15"/>
    <row r="65" spans="107:116" x14ac:dyDescent="0.15"/>
    <row r="66" spans="107:116" x14ac:dyDescent="0.15"/>
    <row r="67" spans="107:116" x14ac:dyDescent="0.15">
      <c r="DC67" s="292"/>
      <c r="DD67" s="292"/>
      <c r="DE67" s="292"/>
      <c r="DF67" s="292"/>
      <c r="DG67" s="292"/>
      <c r="DH67" s="292"/>
      <c r="DI67" s="292"/>
      <c r="DJ67" s="292"/>
      <c r="DK67" s="292"/>
      <c r="DL67" s="292"/>
    </row>
    <row r="68" spans="107:116" x14ac:dyDescent="0.15"/>
    <row r="69" spans="107:116" x14ac:dyDescent="0.15"/>
    <row r="70" spans="107:116" x14ac:dyDescent="0.15"/>
    <row r="71" spans="107:116" x14ac:dyDescent="0.15"/>
    <row r="72" spans="107:116" x14ac:dyDescent="0.15"/>
    <row r="73" spans="107:116" x14ac:dyDescent="0.15"/>
    <row r="74" spans="107:116" x14ac:dyDescent="0.15"/>
    <row r="75" spans="107:116" x14ac:dyDescent="0.15"/>
    <row r="76" spans="107:116" x14ac:dyDescent="0.15"/>
    <row r="77" spans="107:116" x14ac:dyDescent="0.15"/>
    <row r="78" spans="107:116" x14ac:dyDescent="0.15"/>
    <row r="79" spans="107:116" x14ac:dyDescent="0.15"/>
    <row r="80" spans="107:116" x14ac:dyDescent="0.15"/>
    <row r="81" x14ac:dyDescent="0.15"/>
    <row r="82" x14ac:dyDescent="0.15"/>
    <row r="83" x14ac:dyDescent="0.15"/>
    <row r="84" x14ac:dyDescent="0.15"/>
    <row r="85" x14ac:dyDescent="0.15"/>
    <row r="86" x14ac:dyDescent="0.15"/>
    <row r="87" x14ac:dyDescent="0.15"/>
    <row r="88" x14ac:dyDescent="0.15"/>
    <row r="89" x14ac:dyDescent="0.15"/>
  </sheetData>
  <sheetProtection algorithmName="SHA-512" hashValue="lXNzBWN1ic1jdfiRCILC0KBYMwLMafZGOiInQjbvFxR4BAs11RStQf3KKMB649pV4uVKuOg8KvqduGKB2LhVRA==" saltValue="j19O7nbVlFnESB75J77GEg==" spinCount="100000" sheet="1" objects="1" scenarios="1"/>
  <dataConsolidate/>
  <phoneticPr fontId="2"/>
  <printOptions horizontalCentered="1" verticalCentered="1"/>
  <pageMargins left="0" right="0" top="0" bottom="0" header="0" footer="0"/>
  <pageSetup paperSize="9" scale="49"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Z73"/>
  <sheetViews>
    <sheetView showGridLines="0" view="pageBreakPreview" zoomScale="80" zoomScaleSheetLayoutView="80" workbookViewId="0"/>
  </sheetViews>
  <sheetFormatPr defaultColWidth="0" defaultRowHeight="13.5" customHeight="1" zeroHeight="1" x14ac:dyDescent="0.15"/>
  <cols>
    <col min="1" max="36" width="2.5" style="294" customWidth="1"/>
    <col min="37" max="44" width="17" style="294" customWidth="1"/>
    <col min="45" max="45" width="6.125" style="301" customWidth="1"/>
    <col min="46" max="46" width="3" style="299" customWidth="1"/>
    <col min="47" max="47" width="19.125" style="294" hidden="1" customWidth="1"/>
    <col min="48" max="52" width="12.625" style="294" hidden="1" customWidth="1"/>
    <col min="53" max="16384" width="8.625" style="294" hidden="1"/>
  </cols>
  <sheetData>
    <row r="1" spans="1:46" x14ac:dyDescent="0.15">
      <c r="AS1" s="295"/>
      <c r="AT1" s="295"/>
    </row>
    <row r="2" spans="1:46" x14ac:dyDescent="0.15">
      <c r="AS2" s="295"/>
      <c r="AT2" s="295"/>
    </row>
    <row r="3" spans="1:46" x14ac:dyDescent="0.15">
      <c r="AS3" s="295"/>
      <c r="AT3" s="295"/>
    </row>
    <row r="4" spans="1:46" x14ac:dyDescent="0.15">
      <c r="AS4" s="295"/>
      <c r="AT4" s="295"/>
    </row>
    <row r="5" spans="1:46" ht="17.25" x14ac:dyDescent="0.15">
      <c r="A5" s="296" t="s">
        <v>503</v>
      </c>
      <c r="B5" s="297"/>
      <c r="C5" s="297"/>
      <c r="D5" s="297"/>
      <c r="E5" s="297"/>
      <c r="F5" s="297"/>
      <c r="G5" s="297"/>
      <c r="H5" s="297"/>
      <c r="I5" s="297"/>
      <c r="J5" s="297"/>
      <c r="K5" s="297"/>
      <c r="L5" s="297"/>
      <c r="M5" s="297"/>
      <c r="N5" s="297"/>
      <c r="O5" s="297"/>
      <c r="P5" s="297"/>
      <c r="Q5" s="297"/>
      <c r="R5" s="297"/>
      <c r="S5" s="297"/>
      <c r="T5" s="297"/>
      <c r="U5" s="297"/>
      <c r="V5" s="297"/>
      <c r="W5" s="297"/>
      <c r="X5" s="297"/>
      <c r="Y5" s="297"/>
      <c r="Z5" s="297"/>
      <c r="AA5" s="297"/>
      <c r="AB5" s="297"/>
      <c r="AC5" s="297"/>
      <c r="AD5" s="297"/>
      <c r="AE5" s="297"/>
      <c r="AF5" s="297"/>
      <c r="AG5" s="297"/>
      <c r="AH5" s="297"/>
      <c r="AI5" s="297"/>
      <c r="AJ5" s="297"/>
      <c r="AK5" s="297"/>
      <c r="AL5" s="297"/>
      <c r="AM5" s="297"/>
      <c r="AN5" s="297"/>
      <c r="AO5" s="297"/>
      <c r="AP5" s="297"/>
      <c r="AQ5" s="297"/>
      <c r="AR5" s="297"/>
      <c r="AS5" s="298"/>
    </row>
    <row r="6" spans="1:46" x14ac:dyDescent="0.15">
      <c r="A6" s="299"/>
      <c r="B6" s="295"/>
      <c r="C6" s="295"/>
      <c r="D6" s="295"/>
      <c r="E6" s="295"/>
      <c r="F6" s="295"/>
      <c r="G6" s="295"/>
      <c r="H6" s="295"/>
      <c r="I6" s="295"/>
      <c r="J6" s="295"/>
      <c r="K6" s="295"/>
      <c r="L6" s="295"/>
      <c r="M6" s="295"/>
      <c r="N6" s="295"/>
      <c r="O6" s="295"/>
      <c r="P6" s="295"/>
      <c r="Q6" s="295"/>
      <c r="R6" s="295"/>
      <c r="S6" s="295"/>
      <c r="T6" s="295"/>
      <c r="U6" s="295"/>
      <c r="V6" s="295"/>
      <c r="W6" s="295"/>
      <c r="X6" s="295"/>
      <c r="Y6" s="295"/>
      <c r="Z6" s="295"/>
      <c r="AA6" s="295"/>
      <c r="AB6" s="295"/>
      <c r="AC6" s="295"/>
      <c r="AD6" s="295"/>
      <c r="AE6" s="295"/>
      <c r="AF6" s="295"/>
      <c r="AG6" s="295"/>
      <c r="AH6" s="295"/>
      <c r="AI6" s="295"/>
      <c r="AJ6" s="295"/>
      <c r="AK6" s="300" t="s">
        <v>504</v>
      </c>
      <c r="AL6" s="300"/>
      <c r="AM6" s="300"/>
      <c r="AN6" s="300"/>
      <c r="AO6" s="295"/>
      <c r="AP6" s="295"/>
      <c r="AQ6" s="295"/>
      <c r="AR6" s="295"/>
    </row>
    <row r="7" spans="1:46" ht="13.5" customHeight="1" x14ac:dyDescent="0.15">
      <c r="A7" s="299"/>
      <c r="B7" s="295"/>
      <c r="C7" s="295"/>
      <c r="D7" s="295"/>
      <c r="E7" s="295"/>
      <c r="F7" s="295"/>
      <c r="G7" s="295"/>
      <c r="H7" s="295"/>
      <c r="I7" s="295"/>
      <c r="J7" s="295"/>
      <c r="K7" s="295"/>
      <c r="L7" s="295"/>
      <c r="M7" s="295"/>
      <c r="N7" s="295"/>
      <c r="O7" s="295"/>
      <c r="P7" s="295"/>
      <c r="Q7" s="295"/>
      <c r="R7" s="295"/>
      <c r="S7" s="295"/>
      <c r="T7" s="295"/>
      <c r="U7" s="295"/>
      <c r="V7" s="295"/>
      <c r="W7" s="295"/>
      <c r="X7" s="295"/>
      <c r="Y7" s="295"/>
      <c r="Z7" s="295"/>
      <c r="AA7" s="295"/>
      <c r="AB7" s="295"/>
      <c r="AC7" s="295"/>
      <c r="AD7" s="295"/>
      <c r="AE7" s="295"/>
      <c r="AF7" s="295"/>
      <c r="AG7" s="295"/>
      <c r="AH7" s="295"/>
      <c r="AI7" s="295"/>
      <c r="AJ7" s="295"/>
      <c r="AK7" s="302"/>
      <c r="AL7" s="303"/>
      <c r="AM7" s="303"/>
      <c r="AN7" s="304"/>
      <c r="AO7" s="1210" t="s">
        <v>505</v>
      </c>
      <c r="AP7" s="305"/>
      <c r="AQ7" s="306" t="s">
        <v>506</v>
      </c>
      <c r="AR7" s="307"/>
    </row>
    <row r="8" spans="1:46" x14ac:dyDescent="0.15">
      <c r="A8" s="299"/>
      <c r="B8" s="295"/>
      <c r="C8" s="295"/>
      <c r="D8" s="295"/>
      <c r="E8" s="295"/>
      <c r="F8" s="295"/>
      <c r="G8" s="295"/>
      <c r="H8" s="295"/>
      <c r="I8" s="295"/>
      <c r="J8" s="295"/>
      <c r="K8" s="295"/>
      <c r="L8" s="295"/>
      <c r="M8" s="295"/>
      <c r="N8" s="295"/>
      <c r="O8" s="295"/>
      <c r="P8" s="295"/>
      <c r="Q8" s="295"/>
      <c r="R8" s="295"/>
      <c r="S8" s="295"/>
      <c r="T8" s="295"/>
      <c r="U8" s="295"/>
      <c r="V8" s="295"/>
      <c r="W8" s="295"/>
      <c r="X8" s="295"/>
      <c r="Y8" s="295"/>
      <c r="Z8" s="295"/>
      <c r="AA8" s="295"/>
      <c r="AB8" s="295"/>
      <c r="AC8" s="295"/>
      <c r="AD8" s="295"/>
      <c r="AE8" s="295"/>
      <c r="AF8" s="295"/>
      <c r="AG8" s="295"/>
      <c r="AH8" s="295"/>
      <c r="AI8" s="295"/>
      <c r="AJ8" s="295"/>
      <c r="AK8" s="308"/>
      <c r="AL8" s="309"/>
      <c r="AM8" s="309"/>
      <c r="AN8" s="310"/>
      <c r="AO8" s="1211"/>
      <c r="AP8" s="311" t="s">
        <v>507</v>
      </c>
      <c r="AQ8" s="312" t="s">
        <v>508</v>
      </c>
      <c r="AR8" s="313" t="s">
        <v>509</v>
      </c>
    </row>
    <row r="9" spans="1:46" x14ac:dyDescent="0.15">
      <c r="A9" s="299"/>
      <c r="B9" s="295"/>
      <c r="C9" s="295"/>
      <c r="D9" s="295"/>
      <c r="E9" s="295"/>
      <c r="F9" s="295"/>
      <c r="G9" s="295"/>
      <c r="H9" s="295"/>
      <c r="I9" s="295"/>
      <c r="J9" s="295"/>
      <c r="K9" s="295"/>
      <c r="L9" s="295"/>
      <c r="M9" s="295"/>
      <c r="N9" s="295"/>
      <c r="O9" s="295"/>
      <c r="P9" s="295"/>
      <c r="Q9" s="295"/>
      <c r="R9" s="295"/>
      <c r="S9" s="295"/>
      <c r="T9" s="295"/>
      <c r="U9" s="295"/>
      <c r="V9" s="295"/>
      <c r="W9" s="295"/>
      <c r="X9" s="295"/>
      <c r="Y9" s="295"/>
      <c r="Z9" s="295"/>
      <c r="AA9" s="295"/>
      <c r="AB9" s="295"/>
      <c r="AC9" s="295"/>
      <c r="AD9" s="295"/>
      <c r="AE9" s="295"/>
      <c r="AF9" s="295"/>
      <c r="AG9" s="295"/>
      <c r="AH9" s="295"/>
      <c r="AI9" s="295"/>
      <c r="AJ9" s="295"/>
      <c r="AK9" s="1212" t="s">
        <v>510</v>
      </c>
      <c r="AL9" s="1213"/>
      <c r="AM9" s="1213"/>
      <c r="AN9" s="1214"/>
      <c r="AO9" s="314">
        <v>3874598</v>
      </c>
      <c r="AP9" s="314">
        <v>156423</v>
      </c>
      <c r="AQ9" s="315">
        <v>93452</v>
      </c>
      <c r="AR9" s="316">
        <v>67.400000000000006</v>
      </c>
    </row>
    <row r="10" spans="1:46" ht="13.5" customHeight="1" x14ac:dyDescent="0.15">
      <c r="A10" s="299"/>
      <c r="B10" s="295"/>
      <c r="C10" s="295"/>
      <c r="D10" s="295"/>
      <c r="E10" s="295"/>
      <c r="F10" s="295"/>
      <c r="G10" s="295"/>
      <c r="H10" s="295"/>
      <c r="I10" s="295"/>
      <c r="J10" s="295"/>
      <c r="K10" s="295"/>
      <c r="L10" s="295"/>
      <c r="M10" s="295"/>
      <c r="N10" s="295"/>
      <c r="O10" s="295"/>
      <c r="P10" s="295"/>
      <c r="Q10" s="295"/>
      <c r="R10" s="295"/>
      <c r="S10" s="295"/>
      <c r="T10" s="295"/>
      <c r="U10" s="295"/>
      <c r="V10" s="295"/>
      <c r="W10" s="295"/>
      <c r="X10" s="295"/>
      <c r="Y10" s="295"/>
      <c r="Z10" s="295"/>
      <c r="AA10" s="295"/>
      <c r="AB10" s="295"/>
      <c r="AC10" s="295"/>
      <c r="AD10" s="295"/>
      <c r="AE10" s="295"/>
      <c r="AF10" s="295"/>
      <c r="AG10" s="295"/>
      <c r="AH10" s="295"/>
      <c r="AI10" s="295"/>
      <c r="AJ10" s="295"/>
      <c r="AK10" s="1212" t="s">
        <v>511</v>
      </c>
      <c r="AL10" s="1213"/>
      <c r="AM10" s="1213"/>
      <c r="AN10" s="1214"/>
      <c r="AO10" s="317">
        <v>597383</v>
      </c>
      <c r="AP10" s="317">
        <v>24117</v>
      </c>
      <c r="AQ10" s="318">
        <v>10961</v>
      </c>
      <c r="AR10" s="319">
        <v>120</v>
      </c>
    </row>
    <row r="11" spans="1:46" ht="13.5" customHeight="1" x14ac:dyDescent="0.15">
      <c r="A11" s="299"/>
      <c r="B11" s="295"/>
      <c r="C11" s="295"/>
      <c r="D11" s="295"/>
      <c r="E11" s="295"/>
      <c r="F11" s="295"/>
      <c r="G11" s="295"/>
      <c r="H11" s="295"/>
      <c r="I11" s="295"/>
      <c r="J11" s="295"/>
      <c r="K11" s="295"/>
      <c r="L11" s="295"/>
      <c r="M11" s="295"/>
      <c r="N11" s="295"/>
      <c r="O11" s="295"/>
      <c r="P11" s="295"/>
      <c r="Q11" s="295"/>
      <c r="R11" s="295"/>
      <c r="S11" s="295"/>
      <c r="T11" s="295"/>
      <c r="U11" s="295"/>
      <c r="V11" s="295"/>
      <c r="W11" s="295"/>
      <c r="X11" s="295"/>
      <c r="Y11" s="295"/>
      <c r="Z11" s="295"/>
      <c r="AA11" s="295"/>
      <c r="AB11" s="295"/>
      <c r="AC11" s="295"/>
      <c r="AD11" s="295"/>
      <c r="AE11" s="295"/>
      <c r="AF11" s="295"/>
      <c r="AG11" s="295"/>
      <c r="AH11" s="295"/>
      <c r="AI11" s="295"/>
      <c r="AJ11" s="295"/>
      <c r="AK11" s="1212" t="s">
        <v>512</v>
      </c>
      <c r="AL11" s="1213"/>
      <c r="AM11" s="1213"/>
      <c r="AN11" s="1214"/>
      <c r="AO11" s="317" t="s">
        <v>513</v>
      </c>
      <c r="AP11" s="317" t="s">
        <v>513</v>
      </c>
      <c r="AQ11" s="318">
        <v>1243</v>
      </c>
      <c r="AR11" s="319" t="s">
        <v>513</v>
      </c>
    </row>
    <row r="12" spans="1:46" ht="13.5" customHeight="1" x14ac:dyDescent="0.15">
      <c r="A12" s="299"/>
      <c r="B12" s="295"/>
      <c r="C12" s="295"/>
      <c r="D12" s="295"/>
      <c r="E12" s="295"/>
      <c r="F12" s="295"/>
      <c r="G12" s="295"/>
      <c r="H12" s="295"/>
      <c r="I12" s="295"/>
      <c r="J12" s="295"/>
      <c r="K12" s="295"/>
      <c r="L12" s="295"/>
      <c r="M12" s="295"/>
      <c r="N12" s="295"/>
      <c r="O12" s="295"/>
      <c r="P12" s="295"/>
      <c r="Q12" s="295"/>
      <c r="R12" s="295"/>
      <c r="S12" s="295"/>
      <c r="T12" s="295"/>
      <c r="U12" s="295"/>
      <c r="V12" s="295"/>
      <c r="W12" s="295"/>
      <c r="X12" s="295"/>
      <c r="Y12" s="295"/>
      <c r="Z12" s="295"/>
      <c r="AA12" s="295"/>
      <c r="AB12" s="295"/>
      <c r="AC12" s="295"/>
      <c r="AD12" s="295"/>
      <c r="AE12" s="295"/>
      <c r="AF12" s="295"/>
      <c r="AG12" s="295"/>
      <c r="AH12" s="295"/>
      <c r="AI12" s="295"/>
      <c r="AJ12" s="295"/>
      <c r="AK12" s="1212" t="s">
        <v>514</v>
      </c>
      <c r="AL12" s="1213"/>
      <c r="AM12" s="1213"/>
      <c r="AN12" s="1214"/>
      <c r="AO12" s="317" t="s">
        <v>513</v>
      </c>
      <c r="AP12" s="317" t="s">
        <v>513</v>
      </c>
      <c r="AQ12" s="318">
        <v>0</v>
      </c>
      <c r="AR12" s="319" t="s">
        <v>513</v>
      </c>
    </row>
    <row r="13" spans="1:46" ht="13.5" customHeight="1" x14ac:dyDescent="0.15">
      <c r="A13" s="299"/>
      <c r="B13" s="295"/>
      <c r="C13" s="295"/>
      <c r="D13" s="295"/>
      <c r="E13" s="295"/>
      <c r="F13" s="295"/>
      <c r="G13" s="295"/>
      <c r="H13" s="295"/>
      <c r="I13" s="295"/>
      <c r="J13" s="295"/>
      <c r="K13" s="295"/>
      <c r="L13" s="295"/>
      <c r="M13" s="295"/>
      <c r="N13" s="295"/>
      <c r="O13" s="295"/>
      <c r="P13" s="295"/>
      <c r="Q13" s="295"/>
      <c r="R13" s="295"/>
      <c r="S13" s="295"/>
      <c r="T13" s="295"/>
      <c r="U13" s="295"/>
      <c r="V13" s="295"/>
      <c r="W13" s="295"/>
      <c r="X13" s="295"/>
      <c r="Y13" s="295"/>
      <c r="Z13" s="295"/>
      <c r="AA13" s="295"/>
      <c r="AB13" s="295"/>
      <c r="AC13" s="295"/>
      <c r="AD13" s="295"/>
      <c r="AE13" s="295"/>
      <c r="AF13" s="295"/>
      <c r="AG13" s="295"/>
      <c r="AH13" s="295"/>
      <c r="AI13" s="295"/>
      <c r="AJ13" s="295"/>
      <c r="AK13" s="1212" t="s">
        <v>515</v>
      </c>
      <c r="AL13" s="1213"/>
      <c r="AM13" s="1213"/>
      <c r="AN13" s="1214"/>
      <c r="AO13" s="317">
        <v>35000</v>
      </c>
      <c r="AP13" s="317">
        <v>1413</v>
      </c>
      <c r="AQ13" s="318">
        <v>3934</v>
      </c>
      <c r="AR13" s="319">
        <v>-64.099999999999994</v>
      </c>
    </row>
    <row r="14" spans="1:46" ht="13.5" customHeight="1" x14ac:dyDescent="0.15">
      <c r="A14" s="299"/>
      <c r="B14" s="295"/>
      <c r="C14" s="295"/>
      <c r="D14" s="295"/>
      <c r="E14" s="295"/>
      <c r="F14" s="295"/>
      <c r="G14" s="295"/>
      <c r="H14" s="295"/>
      <c r="I14" s="295"/>
      <c r="J14" s="295"/>
      <c r="K14" s="295"/>
      <c r="L14" s="295"/>
      <c r="M14" s="295"/>
      <c r="N14" s="295"/>
      <c r="O14" s="295"/>
      <c r="P14" s="295"/>
      <c r="Q14" s="295"/>
      <c r="R14" s="295"/>
      <c r="S14" s="295"/>
      <c r="T14" s="295"/>
      <c r="U14" s="295"/>
      <c r="V14" s="295"/>
      <c r="W14" s="295"/>
      <c r="X14" s="295"/>
      <c r="Y14" s="295"/>
      <c r="Z14" s="295"/>
      <c r="AA14" s="295"/>
      <c r="AB14" s="295"/>
      <c r="AC14" s="295"/>
      <c r="AD14" s="295"/>
      <c r="AE14" s="295"/>
      <c r="AF14" s="295"/>
      <c r="AG14" s="295"/>
      <c r="AH14" s="295"/>
      <c r="AI14" s="295"/>
      <c r="AJ14" s="295"/>
      <c r="AK14" s="1212" t="s">
        <v>516</v>
      </c>
      <c r="AL14" s="1213"/>
      <c r="AM14" s="1213"/>
      <c r="AN14" s="1214"/>
      <c r="AO14" s="317">
        <v>108100</v>
      </c>
      <c r="AP14" s="317">
        <v>4364</v>
      </c>
      <c r="AQ14" s="318">
        <v>2305</v>
      </c>
      <c r="AR14" s="319">
        <v>89.3</v>
      </c>
    </row>
    <row r="15" spans="1:46" ht="13.5" customHeight="1" x14ac:dyDescent="0.15">
      <c r="A15" s="299"/>
      <c r="B15" s="295"/>
      <c r="C15" s="295"/>
      <c r="D15" s="295"/>
      <c r="E15" s="295"/>
      <c r="F15" s="295"/>
      <c r="G15" s="295"/>
      <c r="H15" s="295"/>
      <c r="I15" s="295"/>
      <c r="J15" s="295"/>
      <c r="K15" s="295"/>
      <c r="L15" s="295"/>
      <c r="M15" s="295"/>
      <c r="N15" s="295"/>
      <c r="O15" s="295"/>
      <c r="P15" s="295"/>
      <c r="Q15" s="295"/>
      <c r="R15" s="295"/>
      <c r="S15" s="295"/>
      <c r="T15" s="295"/>
      <c r="U15" s="295"/>
      <c r="V15" s="295"/>
      <c r="W15" s="295"/>
      <c r="X15" s="295"/>
      <c r="Y15" s="295"/>
      <c r="Z15" s="295"/>
      <c r="AA15" s="295"/>
      <c r="AB15" s="295"/>
      <c r="AC15" s="295"/>
      <c r="AD15" s="295"/>
      <c r="AE15" s="295"/>
      <c r="AF15" s="295"/>
      <c r="AG15" s="295"/>
      <c r="AH15" s="295"/>
      <c r="AI15" s="295"/>
      <c r="AJ15" s="295"/>
      <c r="AK15" s="1218" t="s">
        <v>517</v>
      </c>
      <c r="AL15" s="1219"/>
      <c r="AM15" s="1219"/>
      <c r="AN15" s="1220"/>
      <c r="AO15" s="317">
        <v>-368829</v>
      </c>
      <c r="AP15" s="317">
        <v>-14890</v>
      </c>
      <c r="AQ15" s="318">
        <v>-6772</v>
      </c>
      <c r="AR15" s="319">
        <v>119.9</v>
      </c>
    </row>
    <row r="16" spans="1:46" x14ac:dyDescent="0.15">
      <c r="A16" s="299"/>
      <c r="B16" s="295"/>
      <c r="C16" s="295"/>
      <c r="D16" s="295"/>
      <c r="E16" s="295"/>
      <c r="F16" s="295"/>
      <c r="G16" s="295"/>
      <c r="H16" s="295"/>
      <c r="I16" s="295"/>
      <c r="J16" s="295"/>
      <c r="K16" s="295"/>
      <c r="L16" s="295"/>
      <c r="M16" s="295"/>
      <c r="N16" s="295"/>
      <c r="O16" s="295"/>
      <c r="P16" s="295"/>
      <c r="Q16" s="295"/>
      <c r="R16" s="295"/>
      <c r="S16" s="295"/>
      <c r="T16" s="295"/>
      <c r="U16" s="295"/>
      <c r="V16" s="295"/>
      <c r="W16" s="295"/>
      <c r="X16" s="295"/>
      <c r="Y16" s="295"/>
      <c r="Z16" s="295"/>
      <c r="AA16" s="295"/>
      <c r="AB16" s="295"/>
      <c r="AC16" s="295"/>
      <c r="AD16" s="295"/>
      <c r="AE16" s="295"/>
      <c r="AF16" s="295"/>
      <c r="AG16" s="295"/>
      <c r="AH16" s="295"/>
      <c r="AI16" s="295"/>
      <c r="AJ16" s="295"/>
      <c r="AK16" s="1218" t="s">
        <v>185</v>
      </c>
      <c r="AL16" s="1219"/>
      <c r="AM16" s="1219"/>
      <c r="AN16" s="1220"/>
      <c r="AO16" s="317">
        <v>4246252</v>
      </c>
      <c r="AP16" s="317">
        <v>171427</v>
      </c>
      <c r="AQ16" s="318">
        <v>105123</v>
      </c>
      <c r="AR16" s="319">
        <v>63.1</v>
      </c>
    </row>
    <row r="17" spans="1:46" x14ac:dyDescent="0.15">
      <c r="A17" s="299"/>
      <c r="B17" s="295"/>
      <c r="C17" s="295"/>
      <c r="D17" s="295"/>
      <c r="E17" s="295"/>
      <c r="F17" s="295"/>
      <c r="G17" s="295"/>
      <c r="H17" s="295"/>
      <c r="I17" s="295"/>
      <c r="J17" s="295"/>
      <c r="K17" s="295"/>
      <c r="L17" s="295"/>
      <c r="M17" s="295"/>
      <c r="N17" s="295"/>
      <c r="O17" s="295"/>
      <c r="P17" s="295"/>
      <c r="Q17" s="295"/>
      <c r="R17" s="295"/>
      <c r="S17" s="295"/>
      <c r="T17" s="295"/>
      <c r="U17" s="295"/>
      <c r="V17" s="295"/>
      <c r="W17" s="295"/>
      <c r="X17" s="295"/>
      <c r="Y17" s="295"/>
      <c r="Z17" s="295"/>
      <c r="AA17" s="295"/>
      <c r="AB17" s="295"/>
      <c r="AC17" s="295"/>
      <c r="AD17" s="295"/>
      <c r="AE17" s="295"/>
      <c r="AF17" s="295"/>
      <c r="AG17" s="295"/>
      <c r="AH17" s="295"/>
      <c r="AI17" s="295"/>
      <c r="AJ17" s="295"/>
      <c r="AK17" s="295"/>
      <c r="AL17" s="295"/>
      <c r="AM17" s="295"/>
      <c r="AN17" s="295"/>
      <c r="AO17" s="295"/>
      <c r="AP17" s="295"/>
      <c r="AQ17" s="295"/>
      <c r="AR17" s="320"/>
    </row>
    <row r="18" spans="1:46" x14ac:dyDescent="0.15">
      <c r="A18" s="299"/>
      <c r="B18" s="295"/>
      <c r="C18" s="295"/>
      <c r="D18" s="295"/>
      <c r="E18" s="295"/>
      <c r="F18" s="295"/>
      <c r="G18" s="295"/>
      <c r="H18" s="295"/>
      <c r="I18" s="295"/>
      <c r="J18" s="295"/>
      <c r="K18" s="295"/>
      <c r="L18" s="295"/>
      <c r="M18" s="295"/>
      <c r="N18" s="295"/>
      <c r="O18" s="295"/>
      <c r="P18" s="295"/>
      <c r="Q18" s="295"/>
      <c r="R18" s="295"/>
      <c r="S18" s="295"/>
      <c r="T18" s="295"/>
      <c r="U18" s="295"/>
      <c r="V18" s="295"/>
      <c r="W18" s="295"/>
      <c r="X18" s="295"/>
      <c r="Y18" s="295"/>
      <c r="Z18" s="295"/>
      <c r="AA18" s="295"/>
      <c r="AB18" s="295"/>
      <c r="AC18" s="295"/>
      <c r="AD18" s="295"/>
      <c r="AE18" s="295"/>
      <c r="AF18" s="295"/>
      <c r="AG18" s="295"/>
      <c r="AH18" s="295"/>
      <c r="AI18" s="295"/>
      <c r="AJ18" s="295"/>
      <c r="AK18" s="295"/>
      <c r="AL18" s="295"/>
      <c r="AM18" s="295"/>
      <c r="AN18" s="295"/>
      <c r="AO18" s="295"/>
      <c r="AP18" s="295"/>
      <c r="AQ18" s="321"/>
      <c r="AR18" s="321"/>
    </row>
    <row r="19" spans="1:46" x14ac:dyDescent="0.15">
      <c r="A19" s="299"/>
      <c r="B19" s="295"/>
      <c r="C19" s="295"/>
      <c r="D19" s="295"/>
      <c r="E19" s="295"/>
      <c r="F19" s="295"/>
      <c r="G19" s="295"/>
      <c r="H19" s="295"/>
      <c r="I19" s="295"/>
      <c r="J19" s="295"/>
      <c r="K19" s="295"/>
      <c r="L19" s="295"/>
      <c r="M19" s="295"/>
      <c r="N19" s="295"/>
      <c r="O19" s="295"/>
      <c r="P19" s="295"/>
      <c r="Q19" s="295"/>
      <c r="R19" s="295"/>
      <c r="S19" s="295"/>
      <c r="T19" s="295"/>
      <c r="U19" s="295"/>
      <c r="V19" s="295"/>
      <c r="W19" s="295"/>
      <c r="X19" s="295"/>
      <c r="Y19" s="295"/>
      <c r="Z19" s="295"/>
      <c r="AA19" s="295"/>
      <c r="AB19" s="295"/>
      <c r="AC19" s="295"/>
      <c r="AD19" s="295"/>
      <c r="AE19" s="295"/>
      <c r="AF19" s="295"/>
      <c r="AG19" s="295"/>
      <c r="AH19" s="295"/>
      <c r="AI19" s="295"/>
      <c r="AJ19" s="295"/>
      <c r="AK19" s="295" t="s">
        <v>518</v>
      </c>
      <c r="AL19" s="295"/>
      <c r="AM19" s="295"/>
      <c r="AN19" s="295"/>
      <c r="AO19" s="295"/>
      <c r="AP19" s="295"/>
      <c r="AQ19" s="295"/>
      <c r="AR19" s="295"/>
    </row>
    <row r="20" spans="1:46" x14ac:dyDescent="0.15">
      <c r="A20" s="299"/>
      <c r="B20" s="295"/>
      <c r="C20" s="295"/>
      <c r="D20" s="295"/>
      <c r="E20" s="295"/>
      <c r="F20" s="295"/>
      <c r="G20" s="295"/>
      <c r="H20" s="295"/>
      <c r="I20" s="295"/>
      <c r="J20" s="295"/>
      <c r="K20" s="295"/>
      <c r="L20" s="295"/>
      <c r="M20" s="295"/>
      <c r="N20" s="295"/>
      <c r="O20" s="295"/>
      <c r="P20" s="295"/>
      <c r="Q20" s="295"/>
      <c r="R20" s="295"/>
      <c r="S20" s="295"/>
      <c r="T20" s="295"/>
      <c r="U20" s="295"/>
      <c r="V20" s="295"/>
      <c r="W20" s="295"/>
      <c r="X20" s="295"/>
      <c r="Y20" s="295"/>
      <c r="Z20" s="295"/>
      <c r="AA20" s="295"/>
      <c r="AB20" s="295"/>
      <c r="AC20" s="295"/>
      <c r="AD20" s="295"/>
      <c r="AE20" s="295"/>
      <c r="AF20" s="295"/>
      <c r="AG20" s="295"/>
      <c r="AH20" s="295"/>
      <c r="AI20" s="295"/>
      <c r="AJ20" s="295"/>
      <c r="AK20" s="322"/>
      <c r="AL20" s="323"/>
      <c r="AM20" s="323"/>
      <c r="AN20" s="324"/>
      <c r="AO20" s="325" t="s">
        <v>519</v>
      </c>
      <c r="AP20" s="326" t="s">
        <v>520</v>
      </c>
      <c r="AQ20" s="327" t="s">
        <v>521</v>
      </c>
      <c r="AR20" s="328"/>
    </row>
    <row r="21" spans="1:46" s="334" customFormat="1" x14ac:dyDescent="0.15">
      <c r="A21" s="329"/>
      <c r="B21" s="300"/>
      <c r="C21" s="300"/>
      <c r="D21" s="300"/>
      <c r="E21" s="300"/>
      <c r="F21" s="300"/>
      <c r="G21" s="300"/>
      <c r="H21" s="300"/>
      <c r="I21" s="300"/>
      <c r="J21" s="300"/>
      <c r="K21" s="300"/>
      <c r="L21" s="300"/>
      <c r="M21" s="300"/>
      <c r="N21" s="300"/>
      <c r="O21" s="300"/>
      <c r="P21" s="300"/>
      <c r="Q21" s="300"/>
      <c r="R21" s="300"/>
      <c r="S21" s="300"/>
      <c r="T21" s="300"/>
      <c r="U21" s="300"/>
      <c r="V21" s="300"/>
      <c r="W21" s="300"/>
      <c r="X21" s="300"/>
      <c r="Y21" s="300"/>
      <c r="Z21" s="300"/>
      <c r="AA21" s="300"/>
      <c r="AB21" s="300"/>
      <c r="AC21" s="300"/>
      <c r="AD21" s="300"/>
      <c r="AE21" s="300"/>
      <c r="AF21" s="300"/>
      <c r="AG21" s="300"/>
      <c r="AH21" s="300"/>
      <c r="AI21" s="300"/>
      <c r="AJ21" s="300"/>
      <c r="AK21" s="1221" t="s">
        <v>522</v>
      </c>
      <c r="AL21" s="1222"/>
      <c r="AM21" s="1222"/>
      <c r="AN21" s="1223"/>
      <c r="AO21" s="330">
        <v>14.05</v>
      </c>
      <c r="AP21" s="331">
        <v>9.61</v>
      </c>
      <c r="AQ21" s="332">
        <v>4.4400000000000004</v>
      </c>
      <c r="AR21" s="300"/>
      <c r="AS21" s="333"/>
      <c r="AT21" s="329"/>
    </row>
    <row r="22" spans="1:46" s="334" customFormat="1" x14ac:dyDescent="0.15">
      <c r="A22" s="329"/>
      <c r="B22" s="300"/>
      <c r="C22" s="300"/>
      <c r="D22" s="300"/>
      <c r="E22" s="300"/>
      <c r="F22" s="300"/>
      <c r="G22" s="300"/>
      <c r="H22" s="300"/>
      <c r="I22" s="300"/>
      <c r="J22" s="300"/>
      <c r="K22" s="300"/>
      <c r="L22" s="300"/>
      <c r="M22" s="300"/>
      <c r="N22" s="300"/>
      <c r="O22" s="300"/>
      <c r="P22" s="300"/>
      <c r="Q22" s="300"/>
      <c r="R22" s="300"/>
      <c r="S22" s="300"/>
      <c r="T22" s="300"/>
      <c r="U22" s="300"/>
      <c r="V22" s="300"/>
      <c r="W22" s="300"/>
      <c r="X22" s="300"/>
      <c r="Y22" s="300"/>
      <c r="Z22" s="300"/>
      <c r="AA22" s="300"/>
      <c r="AB22" s="300"/>
      <c r="AC22" s="300"/>
      <c r="AD22" s="300"/>
      <c r="AE22" s="300"/>
      <c r="AF22" s="300"/>
      <c r="AG22" s="300"/>
      <c r="AH22" s="300"/>
      <c r="AI22" s="300"/>
      <c r="AJ22" s="300"/>
      <c r="AK22" s="1221" t="s">
        <v>523</v>
      </c>
      <c r="AL22" s="1222"/>
      <c r="AM22" s="1222"/>
      <c r="AN22" s="1223"/>
      <c r="AO22" s="335">
        <v>98.2</v>
      </c>
      <c r="AP22" s="336">
        <v>97.3</v>
      </c>
      <c r="AQ22" s="337">
        <v>0.9</v>
      </c>
      <c r="AR22" s="321"/>
      <c r="AS22" s="333"/>
      <c r="AT22" s="329"/>
    </row>
    <row r="23" spans="1:46" s="334" customFormat="1" x14ac:dyDescent="0.15">
      <c r="A23" s="329"/>
      <c r="B23" s="300"/>
      <c r="C23" s="300"/>
      <c r="D23" s="300"/>
      <c r="E23" s="300"/>
      <c r="F23" s="300"/>
      <c r="G23" s="300"/>
      <c r="H23" s="300"/>
      <c r="I23" s="300"/>
      <c r="J23" s="300"/>
      <c r="K23" s="300"/>
      <c r="L23" s="300"/>
      <c r="M23" s="300"/>
      <c r="N23" s="300"/>
      <c r="O23" s="300"/>
      <c r="P23" s="300"/>
      <c r="Q23" s="300"/>
      <c r="R23" s="300"/>
      <c r="S23" s="300"/>
      <c r="T23" s="300"/>
      <c r="U23" s="300"/>
      <c r="V23" s="300"/>
      <c r="W23" s="300"/>
      <c r="X23" s="300"/>
      <c r="Y23" s="300"/>
      <c r="Z23" s="300"/>
      <c r="AA23" s="300"/>
      <c r="AB23" s="300"/>
      <c r="AC23" s="300"/>
      <c r="AD23" s="300"/>
      <c r="AE23" s="300"/>
      <c r="AF23" s="300"/>
      <c r="AG23" s="300"/>
      <c r="AH23" s="300"/>
      <c r="AI23" s="300"/>
      <c r="AJ23" s="300"/>
      <c r="AK23" s="300"/>
      <c r="AL23" s="300"/>
      <c r="AM23" s="300"/>
      <c r="AN23" s="300"/>
      <c r="AO23" s="300"/>
      <c r="AP23" s="321"/>
      <c r="AQ23" s="321"/>
      <c r="AR23" s="321"/>
      <c r="AS23" s="333"/>
      <c r="AT23" s="329"/>
    </row>
    <row r="24" spans="1:46" s="334" customFormat="1" x14ac:dyDescent="0.15">
      <c r="A24" s="329"/>
      <c r="B24" s="300"/>
      <c r="C24" s="300"/>
      <c r="D24" s="300"/>
      <c r="E24" s="300"/>
      <c r="F24" s="300"/>
      <c r="G24" s="300"/>
      <c r="H24" s="300"/>
      <c r="I24" s="300"/>
      <c r="J24" s="300"/>
      <c r="K24" s="300"/>
      <c r="L24" s="300"/>
      <c r="M24" s="300"/>
      <c r="N24" s="300"/>
      <c r="O24" s="300"/>
      <c r="P24" s="300"/>
      <c r="Q24" s="300"/>
      <c r="R24" s="300"/>
      <c r="S24" s="300"/>
      <c r="T24" s="300"/>
      <c r="U24" s="300"/>
      <c r="V24" s="300"/>
      <c r="W24" s="300"/>
      <c r="X24" s="300"/>
      <c r="Y24" s="300"/>
      <c r="Z24" s="300"/>
      <c r="AA24" s="300"/>
      <c r="AB24" s="300"/>
      <c r="AC24" s="300"/>
      <c r="AD24" s="300"/>
      <c r="AE24" s="300"/>
      <c r="AF24" s="300"/>
      <c r="AG24" s="300"/>
      <c r="AH24" s="300"/>
      <c r="AI24" s="300"/>
      <c r="AJ24" s="300"/>
      <c r="AK24" s="300"/>
      <c r="AL24" s="300"/>
      <c r="AM24" s="300"/>
      <c r="AN24" s="300"/>
      <c r="AO24" s="300"/>
      <c r="AP24" s="321"/>
      <c r="AQ24" s="321"/>
      <c r="AR24" s="321"/>
      <c r="AS24" s="333"/>
      <c r="AT24" s="329"/>
    </row>
    <row r="25" spans="1:46" s="334" customFormat="1" x14ac:dyDescent="0.15">
      <c r="A25" s="338"/>
      <c r="B25" s="339"/>
      <c r="C25" s="339"/>
      <c r="D25" s="339"/>
      <c r="E25" s="339"/>
      <c r="F25" s="339"/>
      <c r="G25" s="339"/>
      <c r="H25" s="339"/>
      <c r="I25" s="339"/>
      <c r="J25" s="339"/>
      <c r="K25" s="339"/>
      <c r="L25" s="339"/>
      <c r="M25" s="339"/>
      <c r="N25" s="339"/>
      <c r="O25" s="339"/>
      <c r="P25" s="339"/>
      <c r="Q25" s="339"/>
      <c r="R25" s="339"/>
      <c r="S25" s="339"/>
      <c r="T25" s="339"/>
      <c r="U25" s="339"/>
      <c r="V25" s="339"/>
      <c r="W25" s="339"/>
      <c r="X25" s="339"/>
      <c r="Y25" s="339"/>
      <c r="Z25" s="339"/>
      <c r="AA25" s="339"/>
      <c r="AB25" s="339"/>
      <c r="AC25" s="339"/>
      <c r="AD25" s="339"/>
      <c r="AE25" s="339"/>
      <c r="AF25" s="339"/>
      <c r="AG25" s="339"/>
      <c r="AH25" s="339"/>
      <c r="AI25" s="339"/>
      <c r="AJ25" s="339"/>
      <c r="AK25" s="339"/>
      <c r="AL25" s="339"/>
      <c r="AM25" s="339"/>
      <c r="AN25" s="339"/>
      <c r="AO25" s="339"/>
      <c r="AP25" s="340"/>
      <c r="AQ25" s="340"/>
      <c r="AR25" s="340"/>
      <c r="AS25" s="341"/>
      <c r="AT25" s="329"/>
    </row>
    <row r="26" spans="1:46" s="334" customFormat="1" x14ac:dyDescent="0.15">
      <c r="A26" s="300" t="s">
        <v>524</v>
      </c>
      <c r="B26" s="300"/>
      <c r="C26" s="300"/>
      <c r="D26" s="300"/>
      <c r="E26" s="300"/>
      <c r="F26" s="300"/>
      <c r="G26" s="300"/>
      <c r="H26" s="300"/>
      <c r="I26" s="300"/>
      <c r="J26" s="300"/>
      <c r="K26" s="300"/>
      <c r="L26" s="300"/>
      <c r="M26" s="300"/>
      <c r="N26" s="300"/>
      <c r="O26" s="300"/>
      <c r="P26" s="300"/>
      <c r="Q26" s="300"/>
      <c r="R26" s="300"/>
      <c r="S26" s="300"/>
      <c r="T26" s="300"/>
      <c r="U26" s="300"/>
      <c r="V26" s="300"/>
      <c r="W26" s="300"/>
      <c r="X26" s="300"/>
      <c r="Y26" s="300"/>
      <c r="Z26" s="300"/>
      <c r="AA26" s="300"/>
      <c r="AB26" s="300"/>
      <c r="AC26" s="300"/>
      <c r="AD26" s="300"/>
      <c r="AE26" s="300"/>
      <c r="AF26" s="300"/>
      <c r="AG26" s="300"/>
      <c r="AH26" s="300"/>
      <c r="AI26" s="300"/>
      <c r="AJ26" s="300"/>
      <c r="AK26" s="300"/>
      <c r="AL26" s="300"/>
      <c r="AM26" s="300"/>
      <c r="AN26" s="300"/>
      <c r="AO26" s="300"/>
      <c r="AP26" s="321"/>
      <c r="AQ26" s="321"/>
      <c r="AR26" s="321"/>
      <c r="AS26" s="300"/>
      <c r="AT26" s="300"/>
    </row>
    <row r="27" spans="1:46" x14ac:dyDescent="0.15">
      <c r="A27" s="342"/>
      <c r="AO27" s="295"/>
      <c r="AP27" s="295"/>
      <c r="AQ27" s="295"/>
      <c r="AR27" s="295"/>
      <c r="AS27" s="295"/>
      <c r="AT27" s="295"/>
    </row>
    <row r="28" spans="1:46" ht="17.25" x14ac:dyDescent="0.15">
      <c r="A28" s="296" t="s">
        <v>525</v>
      </c>
      <c r="B28" s="297"/>
      <c r="C28" s="297"/>
      <c r="D28" s="297"/>
      <c r="E28" s="297"/>
      <c r="F28" s="297"/>
      <c r="G28" s="297"/>
      <c r="H28" s="297"/>
      <c r="I28" s="297"/>
      <c r="J28" s="297"/>
      <c r="K28" s="297"/>
      <c r="L28" s="297"/>
      <c r="M28" s="297"/>
      <c r="N28" s="297"/>
      <c r="O28" s="297"/>
      <c r="P28" s="297"/>
      <c r="Q28" s="297"/>
      <c r="R28" s="297"/>
      <c r="S28" s="297"/>
      <c r="T28" s="297"/>
      <c r="U28" s="297"/>
      <c r="V28" s="297"/>
      <c r="W28" s="297"/>
      <c r="X28" s="297"/>
      <c r="Y28" s="297"/>
      <c r="Z28" s="297"/>
      <c r="AA28" s="297"/>
      <c r="AB28" s="297"/>
      <c r="AC28" s="297"/>
      <c r="AD28" s="297"/>
      <c r="AE28" s="297"/>
      <c r="AF28" s="297"/>
      <c r="AG28" s="297"/>
      <c r="AH28" s="297"/>
      <c r="AI28" s="297"/>
      <c r="AJ28" s="297"/>
      <c r="AK28" s="297"/>
      <c r="AL28" s="297"/>
      <c r="AM28" s="297"/>
      <c r="AN28" s="297"/>
      <c r="AO28" s="297"/>
      <c r="AP28" s="297"/>
      <c r="AQ28" s="297"/>
      <c r="AR28" s="297"/>
      <c r="AS28" s="343"/>
    </row>
    <row r="29" spans="1:46" x14ac:dyDescent="0.15">
      <c r="A29" s="299"/>
      <c r="B29" s="295"/>
      <c r="C29" s="295"/>
      <c r="D29" s="295"/>
      <c r="E29" s="295"/>
      <c r="F29" s="295"/>
      <c r="G29" s="295"/>
      <c r="H29" s="295"/>
      <c r="I29" s="295"/>
      <c r="J29" s="295"/>
      <c r="K29" s="295"/>
      <c r="L29" s="295"/>
      <c r="M29" s="295"/>
      <c r="N29" s="295"/>
      <c r="O29" s="295"/>
      <c r="P29" s="295"/>
      <c r="Q29" s="295"/>
      <c r="R29" s="295"/>
      <c r="S29" s="295"/>
      <c r="T29" s="295"/>
      <c r="U29" s="295"/>
      <c r="V29" s="295"/>
      <c r="W29" s="295"/>
      <c r="X29" s="295"/>
      <c r="Y29" s="295"/>
      <c r="Z29" s="295"/>
      <c r="AA29" s="295"/>
      <c r="AB29" s="295"/>
      <c r="AC29" s="295"/>
      <c r="AD29" s="295"/>
      <c r="AE29" s="295"/>
      <c r="AF29" s="295"/>
      <c r="AG29" s="295"/>
      <c r="AH29" s="295"/>
      <c r="AI29" s="295"/>
      <c r="AJ29" s="295"/>
      <c r="AK29" s="300" t="s">
        <v>526</v>
      </c>
      <c r="AL29" s="300"/>
      <c r="AM29" s="300"/>
      <c r="AN29" s="300"/>
      <c r="AO29" s="295"/>
      <c r="AP29" s="295"/>
      <c r="AQ29" s="295"/>
      <c r="AR29" s="295"/>
      <c r="AS29" s="344"/>
    </row>
    <row r="30" spans="1:46" ht="13.5" customHeight="1" x14ac:dyDescent="0.15">
      <c r="A30" s="299"/>
      <c r="B30" s="295"/>
      <c r="C30" s="295"/>
      <c r="D30" s="295"/>
      <c r="E30" s="295"/>
      <c r="F30" s="295"/>
      <c r="G30" s="295"/>
      <c r="H30" s="295"/>
      <c r="I30" s="295"/>
      <c r="J30" s="295"/>
      <c r="K30" s="295"/>
      <c r="L30" s="295"/>
      <c r="M30" s="295"/>
      <c r="N30" s="295"/>
      <c r="O30" s="295"/>
      <c r="P30" s="295"/>
      <c r="Q30" s="295"/>
      <c r="R30" s="295"/>
      <c r="S30" s="295"/>
      <c r="T30" s="295"/>
      <c r="U30" s="295"/>
      <c r="V30" s="295"/>
      <c r="W30" s="295"/>
      <c r="X30" s="295"/>
      <c r="Y30" s="295"/>
      <c r="Z30" s="295"/>
      <c r="AA30" s="295"/>
      <c r="AB30" s="295"/>
      <c r="AC30" s="295"/>
      <c r="AD30" s="295"/>
      <c r="AE30" s="295"/>
      <c r="AF30" s="295"/>
      <c r="AG30" s="295"/>
      <c r="AH30" s="295"/>
      <c r="AI30" s="295"/>
      <c r="AJ30" s="295"/>
      <c r="AK30" s="302"/>
      <c r="AL30" s="303"/>
      <c r="AM30" s="303"/>
      <c r="AN30" s="304"/>
      <c r="AO30" s="1210" t="s">
        <v>505</v>
      </c>
      <c r="AP30" s="305"/>
      <c r="AQ30" s="306" t="s">
        <v>506</v>
      </c>
      <c r="AR30" s="307"/>
    </row>
    <row r="31" spans="1:46" x14ac:dyDescent="0.15">
      <c r="A31" s="299"/>
      <c r="B31" s="295"/>
      <c r="C31" s="295"/>
      <c r="D31" s="295"/>
      <c r="E31" s="295"/>
      <c r="F31" s="295"/>
      <c r="G31" s="295"/>
      <c r="H31" s="295"/>
      <c r="I31" s="295"/>
      <c r="J31" s="295"/>
      <c r="K31" s="295"/>
      <c r="L31" s="295"/>
      <c r="M31" s="295"/>
      <c r="N31" s="295"/>
      <c r="O31" s="295"/>
      <c r="P31" s="295"/>
      <c r="Q31" s="295"/>
      <c r="R31" s="295"/>
      <c r="S31" s="295"/>
      <c r="T31" s="295"/>
      <c r="U31" s="295"/>
      <c r="V31" s="295"/>
      <c r="W31" s="295"/>
      <c r="X31" s="295"/>
      <c r="Y31" s="295"/>
      <c r="Z31" s="295"/>
      <c r="AA31" s="295"/>
      <c r="AB31" s="295"/>
      <c r="AC31" s="295"/>
      <c r="AD31" s="295"/>
      <c r="AE31" s="295"/>
      <c r="AF31" s="295"/>
      <c r="AG31" s="295"/>
      <c r="AH31" s="295"/>
      <c r="AI31" s="295"/>
      <c r="AJ31" s="295"/>
      <c r="AK31" s="308"/>
      <c r="AL31" s="309"/>
      <c r="AM31" s="309"/>
      <c r="AN31" s="310"/>
      <c r="AO31" s="1211"/>
      <c r="AP31" s="311" t="s">
        <v>507</v>
      </c>
      <c r="AQ31" s="312" t="s">
        <v>508</v>
      </c>
      <c r="AR31" s="313" t="s">
        <v>509</v>
      </c>
    </row>
    <row r="32" spans="1:46" ht="27" customHeight="1" x14ac:dyDescent="0.15">
      <c r="A32" s="299"/>
      <c r="B32" s="295"/>
      <c r="C32" s="295"/>
      <c r="D32" s="295"/>
      <c r="E32" s="295"/>
      <c r="F32" s="295"/>
      <c r="G32" s="295"/>
      <c r="H32" s="295"/>
      <c r="I32" s="295"/>
      <c r="J32" s="295"/>
      <c r="K32" s="295"/>
      <c r="L32" s="295"/>
      <c r="M32" s="295"/>
      <c r="N32" s="295"/>
      <c r="O32" s="295"/>
      <c r="P32" s="295"/>
      <c r="Q32" s="295"/>
      <c r="R32" s="295"/>
      <c r="S32" s="295"/>
      <c r="T32" s="295"/>
      <c r="U32" s="295"/>
      <c r="V32" s="295"/>
      <c r="W32" s="295"/>
      <c r="X32" s="295"/>
      <c r="Y32" s="295"/>
      <c r="Z32" s="295"/>
      <c r="AA32" s="295"/>
      <c r="AB32" s="295"/>
      <c r="AC32" s="295"/>
      <c r="AD32" s="295"/>
      <c r="AE32" s="295"/>
      <c r="AF32" s="295"/>
      <c r="AG32" s="295"/>
      <c r="AH32" s="295"/>
      <c r="AI32" s="295"/>
      <c r="AJ32" s="295"/>
      <c r="AK32" s="1215" t="s">
        <v>527</v>
      </c>
      <c r="AL32" s="1216"/>
      <c r="AM32" s="1216"/>
      <c r="AN32" s="1217"/>
      <c r="AO32" s="345">
        <v>3714807</v>
      </c>
      <c r="AP32" s="345">
        <v>149972</v>
      </c>
      <c r="AQ32" s="346">
        <v>59783</v>
      </c>
      <c r="AR32" s="347">
        <v>150.9</v>
      </c>
    </row>
    <row r="33" spans="1:46" ht="13.5" customHeight="1" x14ac:dyDescent="0.15">
      <c r="A33" s="299"/>
      <c r="B33" s="295"/>
      <c r="C33" s="295"/>
      <c r="D33" s="295"/>
      <c r="E33" s="295"/>
      <c r="F33" s="295"/>
      <c r="G33" s="295"/>
      <c r="H33" s="295"/>
      <c r="I33" s="295"/>
      <c r="J33" s="295"/>
      <c r="K33" s="295"/>
      <c r="L33" s="295"/>
      <c r="M33" s="295"/>
      <c r="N33" s="295"/>
      <c r="O33" s="295"/>
      <c r="P33" s="295"/>
      <c r="Q33" s="295"/>
      <c r="R33" s="295"/>
      <c r="S33" s="295"/>
      <c r="T33" s="295"/>
      <c r="U33" s="295"/>
      <c r="V33" s="295"/>
      <c r="W33" s="295"/>
      <c r="X33" s="295"/>
      <c r="Y33" s="295"/>
      <c r="Z33" s="295"/>
      <c r="AA33" s="295"/>
      <c r="AB33" s="295"/>
      <c r="AC33" s="295"/>
      <c r="AD33" s="295"/>
      <c r="AE33" s="295"/>
      <c r="AF33" s="295"/>
      <c r="AG33" s="295"/>
      <c r="AH33" s="295"/>
      <c r="AI33" s="295"/>
      <c r="AJ33" s="295"/>
      <c r="AK33" s="1215" t="s">
        <v>528</v>
      </c>
      <c r="AL33" s="1216"/>
      <c r="AM33" s="1216"/>
      <c r="AN33" s="1217"/>
      <c r="AO33" s="345" t="s">
        <v>513</v>
      </c>
      <c r="AP33" s="345" t="s">
        <v>513</v>
      </c>
      <c r="AQ33" s="346" t="s">
        <v>513</v>
      </c>
      <c r="AR33" s="347" t="s">
        <v>513</v>
      </c>
    </row>
    <row r="34" spans="1:46" ht="27" customHeight="1" x14ac:dyDescent="0.15">
      <c r="A34" s="299"/>
      <c r="B34" s="295"/>
      <c r="C34" s="295"/>
      <c r="D34" s="295"/>
      <c r="E34" s="295"/>
      <c r="F34" s="295"/>
      <c r="G34" s="295"/>
      <c r="H34" s="295"/>
      <c r="I34" s="295"/>
      <c r="J34" s="295"/>
      <c r="K34" s="295"/>
      <c r="L34" s="295"/>
      <c r="M34" s="295"/>
      <c r="N34" s="295"/>
      <c r="O34" s="295"/>
      <c r="P34" s="295"/>
      <c r="Q34" s="295"/>
      <c r="R34" s="295"/>
      <c r="S34" s="295"/>
      <c r="T34" s="295"/>
      <c r="U34" s="295"/>
      <c r="V34" s="295"/>
      <c r="W34" s="295"/>
      <c r="X34" s="295"/>
      <c r="Y34" s="295"/>
      <c r="Z34" s="295"/>
      <c r="AA34" s="295"/>
      <c r="AB34" s="295"/>
      <c r="AC34" s="295"/>
      <c r="AD34" s="295"/>
      <c r="AE34" s="295"/>
      <c r="AF34" s="295"/>
      <c r="AG34" s="295"/>
      <c r="AH34" s="295"/>
      <c r="AI34" s="295"/>
      <c r="AJ34" s="295"/>
      <c r="AK34" s="1215" t="s">
        <v>529</v>
      </c>
      <c r="AL34" s="1216"/>
      <c r="AM34" s="1216"/>
      <c r="AN34" s="1217"/>
      <c r="AO34" s="345" t="s">
        <v>513</v>
      </c>
      <c r="AP34" s="345" t="s">
        <v>513</v>
      </c>
      <c r="AQ34" s="346">
        <v>3</v>
      </c>
      <c r="AR34" s="347" t="s">
        <v>513</v>
      </c>
    </row>
    <row r="35" spans="1:46" ht="27" customHeight="1" x14ac:dyDescent="0.15">
      <c r="A35" s="299"/>
      <c r="B35" s="295"/>
      <c r="C35" s="295"/>
      <c r="D35" s="295"/>
      <c r="E35" s="295"/>
      <c r="F35" s="295"/>
      <c r="G35" s="295"/>
      <c r="H35" s="295"/>
      <c r="I35" s="295"/>
      <c r="J35" s="295"/>
      <c r="K35" s="295"/>
      <c r="L35" s="295"/>
      <c r="M35" s="295"/>
      <c r="N35" s="295"/>
      <c r="O35" s="295"/>
      <c r="P35" s="295"/>
      <c r="Q35" s="295"/>
      <c r="R35" s="295"/>
      <c r="S35" s="295"/>
      <c r="T35" s="295"/>
      <c r="U35" s="295"/>
      <c r="V35" s="295"/>
      <c r="W35" s="295"/>
      <c r="X35" s="295"/>
      <c r="Y35" s="295"/>
      <c r="Z35" s="295"/>
      <c r="AA35" s="295"/>
      <c r="AB35" s="295"/>
      <c r="AC35" s="295"/>
      <c r="AD35" s="295"/>
      <c r="AE35" s="295"/>
      <c r="AF35" s="295"/>
      <c r="AG35" s="295"/>
      <c r="AH35" s="295"/>
      <c r="AI35" s="295"/>
      <c r="AJ35" s="295"/>
      <c r="AK35" s="1215" t="s">
        <v>530</v>
      </c>
      <c r="AL35" s="1216"/>
      <c r="AM35" s="1216"/>
      <c r="AN35" s="1217"/>
      <c r="AO35" s="345">
        <v>272708</v>
      </c>
      <c r="AP35" s="345">
        <v>11010</v>
      </c>
      <c r="AQ35" s="346">
        <v>17197</v>
      </c>
      <c r="AR35" s="347">
        <v>-36</v>
      </c>
    </row>
    <row r="36" spans="1:46" ht="27" customHeight="1" x14ac:dyDescent="0.15">
      <c r="A36" s="299"/>
      <c r="B36" s="295"/>
      <c r="C36" s="295"/>
      <c r="D36" s="295"/>
      <c r="E36" s="295"/>
      <c r="F36" s="295"/>
      <c r="G36" s="295"/>
      <c r="H36" s="295"/>
      <c r="I36" s="295"/>
      <c r="J36" s="295"/>
      <c r="K36" s="295"/>
      <c r="L36" s="295"/>
      <c r="M36" s="295"/>
      <c r="N36" s="295"/>
      <c r="O36" s="295"/>
      <c r="P36" s="295"/>
      <c r="Q36" s="295"/>
      <c r="R36" s="295"/>
      <c r="S36" s="295"/>
      <c r="T36" s="295"/>
      <c r="U36" s="295"/>
      <c r="V36" s="295"/>
      <c r="W36" s="295"/>
      <c r="X36" s="295"/>
      <c r="Y36" s="295"/>
      <c r="Z36" s="295"/>
      <c r="AA36" s="295"/>
      <c r="AB36" s="295"/>
      <c r="AC36" s="295"/>
      <c r="AD36" s="295"/>
      <c r="AE36" s="295"/>
      <c r="AF36" s="295"/>
      <c r="AG36" s="295"/>
      <c r="AH36" s="295"/>
      <c r="AI36" s="295"/>
      <c r="AJ36" s="295"/>
      <c r="AK36" s="1215" t="s">
        <v>531</v>
      </c>
      <c r="AL36" s="1216"/>
      <c r="AM36" s="1216"/>
      <c r="AN36" s="1217"/>
      <c r="AO36" s="345">
        <v>7256</v>
      </c>
      <c r="AP36" s="345">
        <v>293</v>
      </c>
      <c r="AQ36" s="346">
        <v>2470</v>
      </c>
      <c r="AR36" s="347">
        <v>-88.1</v>
      </c>
    </row>
    <row r="37" spans="1:46" ht="13.5" customHeight="1" x14ac:dyDescent="0.15">
      <c r="A37" s="299"/>
      <c r="B37" s="295"/>
      <c r="C37" s="295"/>
      <c r="D37" s="295"/>
      <c r="E37" s="295"/>
      <c r="F37" s="295"/>
      <c r="G37" s="295"/>
      <c r="H37" s="295"/>
      <c r="I37" s="295"/>
      <c r="J37" s="295"/>
      <c r="K37" s="295"/>
      <c r="L37" s="295"/>
      <c r="M37" s="295"/>
      <c r="N37" s="295"/>
      <c r="O37" s="295"/>
      <c r="P37" s="295"/>
      <c r="Q37" s="295"/>
      <c r="R37" s="295"/>
      <c r="S37" s="295"/>
      <c r="T37" s="295"/>
      <c r="U37" s="295"/>
      <c r="V37" s="295"/>
      <c r="W37" s="295"/>
      <c r="X37" s="295"/>
      <c r="Y37" s="295"/>
      <c r="Z37" s="295"/>
      <c r="AA37" s="295"/>
      <c r="AB37" s="295"/>
      <c r="AC37" s="295"/>
      <c r="AD37" s="295"/>
      <c r="AE37" s="295"/>
      <c r="AF37" s="295"/>
      <c r="AG37" s="295"/>
      <c r="AH37" s="295"/>
      <c r="AI37" s="295"/>
      <c r="AJ37" s="295"/>
      <c r="AK37" s="1215" t="s">
        <v>532</v>
      </c>
      <c r="AL37" s="1216"/>
      <c r="AM37" s="1216"/>
      <c r="AN37" s="1217"/>
      <c r="AO37" s="345" t="s">
        <v>513</v>
      </c>
      <c r="AP37" s="345" t="s">
        <v>513</v>
      </c>
      <c r="AQ37" s="346">
        <v>386</v>
      </c>
      <c r="AR37" s="347" t="s">
        <v>513</v>
      </c>
    </row>
    <row r="38" spans="1:46" ht="27" customHeight="1" x14ac:dyDescent="0.15">
      <c r="A38" s="299"/>
      <c r="B38" s="295"/>
      <c r="C38" s="295"/>
      <c r="D38" s="295"/>
      <c r="E38" s="295"/>
      <c r="F38" s="295"/>
      <c r="G38" s="295"/>
      <c r="H38" s="295"/>
      <c r="I38" s="295"/>
      <c r="J38" s="295"/>
      <c r="K38" s="295"/>
      <c r="L38" s="295"/>
      <c r="M38" s="295"/>
      <c r="N38" s="295"/>
      <c r="O38" s="295"/>
      <c r="P38" s="295"/>
      <c r="Q38" s="295"/>
      <c r="R38" s="295"/>
      <c r="S38" s="295"/>
      <c r="T38" s="295"/>
      <c r="U38" s="295"/>
      <c r="V38" s="295"/>
      <c r="W38" s="295"/>
      <c r="X38" s="295"/>
      <c r="Y38" s="295"/>
      <c r="Z38" s="295"/>
      <c r="AA38" s="295"/>
      <c r="AB38" s="295"/>
      <c r="AC38" s="295"/>
      <c r="AD38" s="295"/>
      <c r="AE38" s="295"/>
      <c r="AF38" s="295"/>
      <c r="AG38" s="295"/>
      <c r="AH38" s="295"/>
      <c r="AI38" s="295"/>
      <c r="AJ38" s="295"/>
      <c r="AK38" s="1224" t="s">
        <v>533</v>
      </c>
      <c r="AL38" s="1225"/>
      <c r="AM38" s="1225"/>
      <c r="AN38" s="1226"/>
      <c r="AO38" s="348" t="s">
        <v>513</v>
      </c>
      <c r="AP38" s="348" t="s">
        <v>513</v>
      </c>
      <c r="AQ38" s="349">
        <v>2</v>
      </c>
      <c r="AR38" s="337" t="s">
        <v>513</v>
      </c>
      <c r="AS38" s="344"/>
    </row>
    <row r="39" spans="1:46" x14ac:dyDescent="0.15">
      <c r="A39" s="299"/>
      <c r="B39" s="295"/>
      <c r="C39" s="295"/>
      <c r="D39" s="295"/>
      <c r="E39" s="295"/>
      <c r="F39" s="295"/>
      <c r="G39" s="295"/>
      <c r="H39" s="295"/>
      <c r="I39" s="295"/>
      <c r="J39" s="295"/>
      <c r="K39" s="295"/>
      <c r="L39" s="295"/>
      <c r="M39" s="295"/>
      <c r="N39" s="295"/>
      <c r="O39" s="295"/>
      <c r="P39" s="295"/>
      <c r="Q39" s="295"/>
      <c r="R39" s="295"/>
      <c r="S39" s="295"/>
      <c r="T39" s="295"/>
      <c r="U39" s="295"/>
      <c r="V39" s="295"/>
      <c r="W39" s="295"/>
      <c r="X39" s="295"/>
      <c r="Y39" s="295"/>
      <c r="Z39" s="295"/>
      <c r="AA39" s="295"/>
      <c r="AB39" s="295"/>
      <c r="AC39" s="295"/>
      <c r="AD39" s="295"/>
      <c r="AE39" s="295"/>
      <c r="AF39" s="295"/>
      <c r="AG39" s="295"/>
      <c r="AH39" s="295"/>
      <c r="AI39" s="295"/>
      <c r="AJ39" s="295"/>
      <c r="AK39" s="1224" t="s">
        <v>534</v>
      </c>
      <c r="AL39" s="1225"/>
      <c r="AM39" s="1225"/>
      <c r="AN39" s="1226"/>
      <c r="AO39" s="345">
        <v>-74895</v>
      </c>
      <c r="AP39" s="345">
        <v>-3024</v>
      </c>
      <c r="AQ39" s="346">
        <v>-5644</v>
      </c>
      <c r="AR39" s="347">
        <v>-46.4</v>
      </c>
      <c r="AS39" s="344"/>
    </row>
    <row r="40" spans="1:46" ht="27" customHeight="1" x14ac:dyDescent="0.15">
      <c r="A40" s="299"/>
      <c r="B40" s="295"/>
      <c r="C40" s="295"/>
      <c r="D40" s="295"/>
      <c r="E40" s="295"/>
      <c r="F40" s="295"/>
      <c r="G40" s="295"/>
      <c r="H40" s="295"/>
      <c r="I40" s="295"/>
      <c r="J40" s="295"/>
      <c r="K40" s="295"/>
      <c r="L40" s="295"/>
      <c r="M40" s="295"/>
      <c r="N40" s="295"/>
      <c r="O40" s="295"/>
      <c r="P40" s="295"/>
      <c r="Q40" s="295"/>
      <c r="R40" s="295"/>
      <c r="S40" s="295"/>
      <c r="T40" s="295"/>
      <c r="U40" s="295"/>
      <c r="V40" s="295"/>
      <c r="W40" s="295"/>
      <c r="X40" s="295"/>
      <c r="Y40" s="295"/>
      <c r="Z40" s="295"/>
      <c r="AA40" s="295"/>
      <c r="AB40" s="295"/>
      <c r="AC40" s="295"/>
      <c r="AD40" s="295"/>
      <c r="AE40" s="295"/>
      <c r="AF40" s="295"/>
      <c r="AG40" s="295"/>
      <c r="AH40" s="295"/>
      <c r="AI40" s="295"/>
      <c r="AJ40" s="295"/>
      <c r="AK40" s="1215" t="s">
        <v>535</v>
      </c>
      <c r="AL40" s="1216"/>
      <c r="AM40" s="1216"/>
      <c r="AN40" s="1217"/>
      <c r="AO40" s="345">
        <v>-3204209</v>
      </c>
      <c r="AP40" s="345">
        <v>-129358</v>
      </c>
      <c r="AQ40" s="346">
        <v>-52018</v>
      </c>
      <c r="AR40" s="347">
        <v>148.69999999999999</v>
      </c>
      <c r="AS40" s="344"/>
    </row>
    <row r="41" spans="1:46" x14ac:dyDescent="0.15">
      <c r="A41" s="299"/>
      <c r="B41" s="295"/>
      <c r="C41" s="295"/>
      <c r="D41" s="295"/>
      <c r="E41" s="295"/>
      <c r="F41" s="295"/>
      <c r="G41" s="295"/>
      <c r="H41" s="295"/>
      <c r="I41" s="295"/>
      <c r="J41" s="295"/>
      <c r="K41" s="295"/>
      <c r="L41" s="295"/>
      <c r="M41" s="295"/>
      <c r="N41" s="295"/>
      <c r="O41" s="295"/>
      <c r="P41" s="295"/>
      <c r="Q41" s="295"/>
      <c r="R41" s="295"/>
      <c r="S41" s="295"/>
      <c r="T41" s="295"/>
      <c r="U41" s="295"/>
      <c r="V41" s="295"/>
      <c r="W41" s="295"/>
      <c r="X41" s="295"/>
      <c r="Y41" s="295"/>
      <c r="Z41" s="295"/>
      <c r="AA41" s="295"/>
      <c r="AB41" s="295"/>
      <c r="AC41" s="295"/>
      <c r="AD41" s="295"/>
      <c r="AE41" s="295"/>
      <c r="AF41" s="295"/>
      <c r="AG41" s="295"/>
      <c r="AH41" s="295"/>
      <c r="AI41" s="295"/>
      <c r="AJ41" s="295"/>
      <c r="AK41" s="1227" t="s">
        <v>296</v>
      </c>
      <c r="AL41" s="1228"/>
      <c r="AM41" s="1228"/>
      <c r="AN41" s="1229"/>
      <c r="AO41" s="345">
        <v>715667</v>
      </c>
      <c r="AP41" s="345">
        <v>28892</v>
      </c>
      <c r="AQ41" s="346">
        <v>22179</v>
      </c>
      <c r="AR41" s="347">
        <v>30.3</v>
      </c>
      <c r="AS41" s="344"/>
    </row>
    <row r="42" spans="1:46" x14ac:dyDescent="0.15">
      <c r="A42" s="299"/>
      <c r="B42" s="295"/>
      <c r="C42" s="295"/>
      <c r="D42" s="295"/>
      <c r="E42" s="295"/>
      <c r="F42" s="295"/>
      <c r="G42" s="295"/>
      <c r="H42" s="295"/>
      <c r="I42" s="295"/>
      <c r="J42" s="295"/>
      <c r="K42" s="295"/>
      <c r="L42" s="295"/>
      <c r="M42" s="295"/>
      <c r="N42" s="295"/>
      <c r="O42" s="295"/>
      <c r="P42" s="295"/>
      <c r="Q42" s="295"/>
      <c r="R42" s="295"/>
      <c r="S42" s="295"/>
      <c r="T42" s="295"/>
      <c r="U42" s="295"/>
      <c r="V42" s="295"/>
      <c r="W42" s="295"/>
      <c r="X42" s="295"/>
      <c r="Y42" s="295"/>
      <c r="Z42" s="295"/>
      <c r="AA42" s="295"/>
      <c r="AB42" s="295"/>
      <c r="AC42" s="295"/>
      <c r="AD42" s="295"/>
      <c r="AE42" s="295"/>
      <c r="AF42" s="295"/>
      <c r="AG42" s="295"/>
      <c r="AH42" s="295"/>
      <c r="AI42" s="295"/>
      <c r="AJ42" s="295"/>
      <c r="AK42" s="350" t="s">
        <v>536</v>
      </c>
      <c r="AL42" s="295"/>
      <c r="AM42" s="295"/>
      <c r="AN42" s="295"/>
      <c r="AO42" s="295"/>
      <c r="AP42" s="295"/>
      <c r="AQ42" s="321"/>
      <c r="AR42" s="321"/>
      <c r="AS42" s="344"/>
    </row>
    <row r="43" spans="1:46" x14ac:dyDescent="0.15">
      <c r="A43" s="299"/>
      <c r="B43" s="295"/>
      <c r="C43" s="295"/>
      <c r="D43" s="295"/>
      <c r="E43" s="295"/>
      <c r="F43" s="295"/>
      <c r="G43" s="295"/>
      <c r="H43" s="295"/>
      <c r="I43" s="295"/>
      <c r="J43" s="295"/>
      <c r="K43" s="295"/>
      <c r="L43" s="295"/>
      <c r="M43" s="295"/>
      <c r="N43" s="295"/>
      <c r="O43" s="295"/>
      <c r="P43" s="295"/>
      <c r="Q43" s="295"/>
      <c r="R43" s="295"/>
      <c r="S43" s="295"/>
      <c r="T43" s="295"/>
      <c r="U43" s="295"/>
      <c r="V43" s="295"/>
      <c r="W43" s="295"/>
      <c r="X43" s="295"/>
      <c r="Y43" s="295"/>
      <c r="Z43" s="295"/>
      <c r="AA43" s="295"/>
      <c r="AB43" s="295"/>
      <c r="AC43" s="295"/>
      <c r="AD43" s="295"/>
      <c r="AE43" s="295"/>
      <c r="AF43" s="295"/>
      <c r="AG43" s="295"/>
      <c r="AH43" s="295"/>
      <c r="AI43" s="295"/>
      <c r="AJ43" s="295"/>
      <c r="AK43" s="295"/>
      <c r="AL43" s="295"/>
      <c r="AM43" s="295"/>
      <c r="AN43" s="295"/>
      <c r="AO43" s="295"/>
      <c r="AP43" s="351"/>
      <c r="AQ43" s="321"/>
      <c r="AR43" s="295"/>
      <c r="AS43" s="344"/>
    </row>
    <row r="44" spans="1:46" x14ac:dyDescent="0.15">
      <c r="A44" s="299"/>
      <c r="B44" s="295"/>
      <c r="C44" s="295"/>
      <c r="D44" s="295"/>
      <c r="E44" s="295"/>
      <c r="F44" s="295"/>
      <c r="G44" s="295"/>
      <c r="H44" s="295"/>
      <c r="I44" s="295"/>
      <c r="J44" s="295"/>
      <c r="K44" s="295"/>
      <c r="L44" s="295"/>
      <c r="M44" s="295"/>
      <c r="N44" s="295"/>
      <c r="O44" s="295"/>
      <c r="P44" s="295"/>
      <c r="Q44" s="295"/>
      <c r="R44" s="295"/>
      <c r="S44" s="295"/>
      <c r="T44" s="295"/>
      <c r="U44" s="295"/>
      <c r="V44" s="295"/>
      <c r="W44" s="295"/>
      <c r="X44" s="295"/>
      <c r="Y44" s="295"/>
      <c r="Z44" s="295"/>
      <c r="AA44" s="295"/>
      <c r="AB44" s="295"/>
      <c r="AC44" s="295"/>
      <c r="AD44" s="295"/>
      <c r="AE44" s="295"/>
      <c r="AF44" s="295"/>
      <c r="AG44" s="295"/>
      <c r="AH44" s="295"/>
      <c r="AI44" s="295"/>
      <c r="AJ44" s="295"/>
      <c r="AK44" s="295"/>
      <c r="AL44" s="295"/>
      <c r="AM44" s="295"/>
      <c r="AN44" s="295"/>
      <c r="AO44" s="295"/>
      <c r="AP44" s="295"/>
      <c r="AQ44" s="321"/>
      <c r="AR44" s="295"/>
    </row>
    <row r="45" spans="1:46" x14ac:dyDescent="0.15">
      <c r="A45" s="297"/>
      <c r="B45" s="297"/>
      <c r="C45" s="297"/>
      <c r="D45" s="297"/>
      <c r="E45" s="297"/>
      <c r="F45" s="297"/>
      <c r="G45" s="297"/>
      <c r="H45" s="297"/>
      <c r="I45" s="297"/>
      <c r="J45" s="297"/>
      <c r="K45" s="297"/>
      <c r="L45" s="297"/>
      <c r="M45" s="297"/>
      <c r="N45" s="297"/>
      <c r="O45" s="297"/>
      <c r="P45" s="297"/>
      <c r="Q45" s="297"/>
      <c r="R45" s="297"/>
      <c r="S45" s="297"/>
      <c r="T45" s="297"/>
      <c r="U45" s="297"/>
      <c r="V45" s="297"/>
      <c r="W45" s="297"/>
      <c r="X45" s="297"/>
      <c r="Y45" s="297"/>
      <c r="Z45" s="297"/>
      <c r="AA45" s="297"/>
      <c r="AB45" s="297"/>
      <c r="AC45" s="297"/>
      <c r="AD45" s="297"/>
      <c r="AE45" s="297"/>
      <c r="AF45" s="297"/>
      <c r="AG45" s="297"/>
      <c r="AH45" s="297"/>
      <c r="AI45" s="297"/>
      <c r="AJ45" s="297"/>
      <c r="AK45" s="297"/>
      <c r="AL45" s="297"/>
      <c r="AM45" s="297"/>
      <c r="AN45" s="297"/>
      <c r="AO45" s="297"/>
      <c r="AP45" s="297"/>
      <c r="AQ45" s="352"/>
      <c r="AR45" s="297"/>
      <c r="AS45" s="297"/>
      <c r="AT45" s="295"/>
    </row>
    <row r="46" spans="1:46" x14ac:dyDescent="0.15">
      <c r="A46" s="353"/>
      <c r="B46" s="353"/>
      <c r="C46" s="353"/>
      <c r="D46" s="353"/>
      <c r="E46" s="353"/>
      <c r="F46" s="353"/>
      <c r="G46" s="353"/>
      <c r="H46" s="353"/>
      <c r="I46" s="353"/>
      <c r="J46" s="353"/>
      <c r="K46" s="353"/>
      <c r="L46" s="353"/>
      <c r="M46" s="353"/>
      <c r="N46" s="353"/>
      <c r="O46" s="353"/>
      <c r="P46" s="353"/>
      <c r="Q46" s="353"/>
      <c r="R46" s="353"/>
      <c r="S46" s="353"/>
      <c r="T46" s="353"/>
      <c r="U46" s="353"/>
      <c r="V46" s="353"/>
      <c r="W46" s="353"/>
      <c r="X46" s="353"/>
      <c r="Y46" s="353"/>
      <c r="Z46" s="353"/>
      <c r="AA46" s="353"/>
      <c r="AB46" s="353"/>
      <c r="AC46" s="353"/>
      <c r="AD46" s="353"/>
      <c r="AE46" s="353"/>
      <c r="AF46" s="353"/>
      <c r="AG46" s="353"/>
      <c r="AH46" s="353"/>
      <c r="AI46" s="353"/>
      <c r="AJ46" s="353"/>
      <c r="AK46" s="353"/>
      <c r="AL46" s="353"/>
      <c r="AM46" s="353"/>
      <c r="AN46" s="353"/>
      <c r="AO46" s="353"/>
      <c r="AP46" s="353"/>
      <c r="AQ46" s="353"/>
      <c r="AR46" s="353"/>
      <c r="AS46" s="353"/>
      <c r="AT46" s="295"/>
    </row>
    <row r="47" spans="1:46" ht="17.25" customHeight="1" x14ac:dyDescent="0.15">
      <c r="A47" s="354" t="s">
        <v>537</v>
      </c>
      <c r="B47" s="295"/>
      <c r="C47" s="295"/>
      <c r="D47" s="295"/>
      <c r="E47" s="295"/>
      <c r="F47" s="295"/>
      <c r="G47" s="295"/>
      <c r="H47" s="295"/>
      <c r="I47" s="295"/>
      <c r="J47" s="295"/>
      <c r="K47" s="295"/>
      <c r="L47" s="295"/>
      <c r="M47" s="295"/>
      <c r="N47" s="295"/>
      <c r="O47" s="295"/>
      <c r="P47" s="295"/>
      <c r="Q47" s="295"/>
      <c r="R47" s="295"/>
      <c r="S47" s="295"/>
      <c r="T47" s="295"/>
      <c r="U47" s="295"/>
      <c r="V47" s="295"/>
      <c r="W47" s="295"/>
      <c r="X47" s="295"/>
      <c r="Y47" s="295"/>
      <c r="Z47" s="295"/>
      <c r="AA47" s="295"/>
      <c r="AB47" s="295"/>
      <c r="AC47" s="295"/>
      <c r="AD47" s="295"/>
      <c r="AE47" s="295"/>
      <c r="AF47" s="295"/>
      <c r="AG47" s="295"/>
      <c r="AH47" s="295"/>
      <c r="AI47" s="295"/>
      <c r="AJ47" s="295"/>
      <c r="AK47" s="295"/>
      <c r="AL47" s="295"/>
      <c r="AM47" s="295"/>
      <c r="AN47" s="295"/>
      <c r="AO47" s="295"/>
      <c r="AP47" s="295"/>
      <c r="AQ47" s="295"/>
      <c r="AR47" s="295"/>
    </row>
    <row r="48" spans="1:46" x14ac:dyDescent="0.15">
      <c r="A48" s="299"/>
      <c r="B48" s="295"/>
      <c r="C48" s="295"/>
      <c r="D48" s="295"/>
      <c r="E48" s="295"/>
      <c r="F48" s="295"/>
      <c r="G48" s="295"/>
      <c r="H48" s="295"/>
      <c r="I48" s="295"/>
      <c r="J48" s="295"/>
      <c r="K48" s="295"/>
      <c r="L48" s="295"/>
      <c r="M48" s="295"/>
      <c r="N48" s="295"/>
      <c r="O48" s="295"/>
      <c r="P48" s="295"/>
      <c r="Q48" s="295"/>
      <c r="R48" s="295"/>
      <c r="S48" s="295"/>
      <c r="T48" s="295"/>
      <c r="U48" s="295"/>
      <c r="V48" s="295"/>
      <c r="W48" s="295"/>
      <c r="X48" s="295"/>
      <c r="Y48" s="295"/>
      <c r="Z48" s="295"/>
      <c r="AA48" s="295"/>
      <c r="AB48" s="295"/>
      <c r="AC48" s="295"/>
      <c r="AD48" s="295"/>
      <c r="AE48" s="295"/>
      <c r="AF48" s="295"/>
      <c r="AG48" s="295"/>
      <c r="AH48" s="295"/>
      <c r="AI48" s="295"/>
      <c r="AJ48" s="295"/>
      <c r="AK48" s="355" t="s">
        <v>538</v>
      </c>
      <c r="AL48" s="355"/>
      <c r="AM48" s="355"/>
      <c r="AN48" s="355"/>
      <c r="AO48" s="355"/>
      <c r="AP48" s="355"/>
      <c r="AQ48" s="356"/>
      <c r="AR48" s="355"/>
    </row>
    <row r="49" spans="1:44" ht="13.5" customHeight="1" x14ac:dyDescent="0.15">
      <c r="A49" s="299"/>
      <c r="B49" s="295"/>
      <c r="C49" s="295"/>
      <c r="D49" s="295"/>
      <c r="E49" s="295"/>
      <c r="F49" s="295"/>
      <c r="G49" s="295"/>
      <c r="H49" s="295"/>
      <c r="I49" s="295"/>
      <c r="J49" s="295"/>
      <c r="K49" s="295"/>
      <c r="L49" s="295"/>
      <c r="M49" s="295"/>
      <c r="N49" s="295"/>
      <c r="O49" s="295"/>
      <c r="P49" s="295"/>
      <c r="Q49" s="295"/>
      <c r="R49" s="295"/>
      <c r="S49" s="295"/>
      <c r="T49" s="295"/>
      <c r="U49" s="295"/>
      <c r="V49" s="295"/>
      <c r="W49" s="295"/>
      <c r="X49" s="295"/>
      <c r="Y49" s="295"/>
      <c r="Z49" s="295"/>
      <c r="AA49" s="295"/>
      <c r="AB49" s="295"/>
      <c r="AC49" s="295"/>
      <c r="AD49" s="295"/>
      <c r="AE49" s="295"/>
      <c r="AF49" s="295"/>
      <c r="AG49" s="295"/>
      <c r="AH49" s="295"/>
      <c r="AI49" s="295"/>
      <c r="AJ49" s="295"/>
      <c r="AK49" s="357"/>
      <c r="AL49" s="358"/>
      <c r="AM49" s="1230" t="s">
        <v>505</v>
      </c>
      <c r="AN49" s="1232" t="s">
        <v>539</v>
      </c>
      <c r="AO49" s="1233"/>
      <c r="AP49" s="1233"/>
      <c r="AQ49" s="1233"/>
      <c r="AR49" s="1234"/>
    </row>
    <row r="50" spans="1:44" x14ac:dyDescent="0.15">
      <c r="A50" s="299"/>
      <c r="B50" s="295"/>
      <c r="C50" s="295"/>
      <c r="D50" s="295"/>
      <c r="E50" s="295"/>
      <c r="F50" s="295"/>
      <c r="G50" s="295"/>
      <c r="H50" s="295"/>
      <c r="I50" s="295"/>
      <c r="J50" s="295"/>
      <c r="K50" s="295"/>
      <c r="L50" s="295"/>
      <c r="M50" s="295"/>
      <c r="N50" s="295"/>
      <c r="O50" s="295"/>
      <c r="P50" s="295"/>
      <c r="Q50" s="295"/>
      <c r="R50" s="295"/>
      <c r="S50" s="295"/>
      <c r="T50" s="295"/>
      <c r="U50" s="295"/>
      <c r="V50" s="295"/>
      <c r="W50" s="295"/>
      <c r="X50" s="295"/>
      <c r="Y50" s="295"/>
      <c r="Z50" s="295"/>
      <c r="AA50" s="295"/>
      <c r="AB50" s="295"/>
      <c r="AC50" s="295"/>
      <c r="AD50" s="295"/>
      <c r="AE50" s="295"/>
      <c r="AF50" s="295"/>
      <c r="AG50" s="295"/>
      <c r="AH50" s="295"/>
      <c r="AI50" s="295"/>
      <c r="AJ50" s="295"/>
      <c r="AK50" s="359"/>
      <c r="AL50" s="360"/>
      <c r="AM50" s="1231"/>
      <c r="AN50" s="361" t="s">
        <v>540</v>
      </c>
      <c r="AO50" s="362" t="s">
        <v>541</v>
      </c>
      <c r="AP50" s="363" t="s">
        <v>542</v>
      </c>
      <c r="AQ50" s="364" t="s">
        <v>543</v>
      </c>
      <c r="AR50" s="365" t="s">
        <v>544</v>
      </c>
    </row>
    <row r="51" spans="1:44" x14ac:dyDescent="0.15">
      <c r="A51" s="299"/>
      <c r="B51" s="295"/>
      <c r="C51" s="295"/>
      <c r="D51" s="295"/>
      <c r="E51" s="295"/>
      <c r="F51" s="295"/>
      <c r="G51" s="295"/>
      <c r="H51" s="295"/>
      <c r="I51" s="295"/>
      <c r="J51" s="295"/>
      <c r="K51" s="295"/>
      <c r="L51" s="295"/>
      <c r="M51" s="295"/>
      <c r="N51" s="295"/>
      <c r="O51" s="295"/>
      <c r="P51" s="295"/>
      <c r="Q51" s="295"/>
      <c r="R51" s="295"/>
      <c r="S51" s="295"/>
      <c r="T51" s="295"/>
      <c r="U51" s="295"/>
      <c r="V51" s="295"/>
      <c r="W51" s="295"/>
      <c r="X51" s="295"/>
      <c r="Y51" s="295"/>
      <c r="Z51" s="295"/>
      <c r="AA51" s="295"/>
      <c r="AB51" s="295"/>
      <c r="AC51" s="295"/>
      <c r="AD51" s="295"/>
      <c r="AE51" s="295"/>
      <c r="AF51" s="295"/>
      <c r="AG51" s="295"/>
      <c r="AH51" s="295"/>
      <c r="AI51" s="295"/>
      <c r="AJ51" s="295"/>
      <c r="AK51" s="357" t="s">
        <v>545</v>
      </c>
      <c r="AL51" s="358"/>
      <c r="AM51" s="366">
        <v>2872564</v>
      </c>
      <c r="AN51" s="367">
        <v>103886</v>
      </c>
      <c r="AO51" s="368">
        <v>-30.7</v>
      </c>
      <c r="AP51" s="369">
        <v>66954</v>
      </c>
      <c r="AQ51" s="370">
        <v>-21.7</v>
      </c>
      <c r="AR51" s="371">
        <v>-9</v>
      </c>
    </row>
    <row r="52" spans="1:44" x14ac:dyDescent="0.15">
      <c r="A52" s="299"/>
      <c r="B52" s="295"/>
      <c r="C52" s="295"/>
      <c r="D52" s="295"/>
      <c r="E52" s="295"/>
      <c r="F52" s="295"/>
      <c r="G52" s="295"/>
      <c r="H52" s="295"/>
      <c r="I52" s="295"/>
      <c r="J52" s="295"/>
      <c r="K52" s="295"/>
      <c r="L52" s="295"/>
      <c r="M52" s="295"/>
      <c r="N52" s="295"/>
      <c r="O52" s="295"/>
      <c r="P52" s="295"/>
      <c r="Q52" s="295"/>
      <c r="R52" s="295"/>
      <c r="S52" s="295"/>
      <c r="T52" s="295"/>
      <c r="U52" s="295"/>
      <c r="V52" s="295"/>
      <c r="W52" s="295"/>
      <c r="X52" s="295"/>
      <c r="Y52" s="295"/>
      <c r="Z52" s="295"/>
      <c r="AA52" s="295"/>
      <c r="AB52" s="295"/>
      <c r="AC52" s="295"/>
      <c r="AD52" s="295"/>
      <c r="AE52" s="295"/>
      <c r="AF52" s="295"/>
      <c r="AG52" s="295"/>
      <c r="AH52" s="295"/>
      <c r="AI52" s="295"/>
      <c r="AJ52" s="295"/>
      <c r="AK52" s="372"/>
      <c r="AL52" s="373" t="s">
        <v>546</v>
      </c>
      <c r="AM52" s="374">
        <v>1456069</v>
      </c>
      <c r="AN52" s="375">
        <v>52659</v>
      </c>
      <c r="AO52" s="376">
        <v>-36.5</v>
      </c>
      <c r="AP52" s="377">
        <v>37305</v>
      </c>
      <c r="AQ52" s="378">
        <v>-15.9</v>
      </c>
      <c r="AR52" s="379">
        <v>-20.6</v>
      </c>
    </row>
    <row r="53" spans="1:44" x14ac:dyDescent="0.15">
      <c r="A53" s="299"/>
      <c r="B53" s="295"/>
      <c r="C53" s="295"/>
      <c r="D53" s="295"/>
      <c r="E53" s="295"/>
      <c r="F53" s="295"/>
      <c r="G53" s="295"/>
      <c r="H53" s="295"/>
      <c r="I53" s="295"/>
      <c r="J53" s="295"/>
      <c r="K53" s="295"/>
      <c r="L53" s="295"/>
      <c r="M53" s="295"/>
      <c r="N53" s="295"/>
      <c r="O53" s="295"/>
      <c r="P53" s="295"/>
      <c r="Q53" s="295"/>
      <c r="R53" s="295"/>
      <c r="S53" s="295"/>
      <c r="T53" s="295"/>
      <c r="U53" s="295"/>
      <c r="V53" s="295"/>
      <c r="W53" s="295"/>
      <c r="X53" s="295"/>
      <c r="Y53" s="295"/>
      <c r="Z53" s="295"/>
      <c r="AA53" s="295"/>
      <c r="AB53" s="295"/>
      <c r="AC53" s="295"/>
      <c r="AD53" s="295"/>
      <c r="AE53" s="295"/>
      <c r="AF53" s="295"/>
      <c r="AG53" s="295"/>
      <c r="AH53" s="295"/>
      <c r="AI53" s="295"/>
      <c r="AJ53" s="295"/>
      <c r="AK53" s="357" t="s">
        <v>547</v>
      </c>
      <c r="AL53" s="358"/>
      <c r="AM53" s="366">
        <v>3111471</v>
      </c>
      <c r="AN53" s="367">
        <v>115445</v>
      </c>
      <c r="AO53" s="368">
        <v>11.1</v>
      </c>
      <c r="AP53" s="369">
        <v>72656</v>
      </c>
      <c r="AQ53" s="370">
        <v>8.5</v>
      </c>
      <c r="AR53" s="371">
        <v>2.6</v>
      </c>
    </row>
    <row r="54" spans="1:44" x14ac:dyDescent="0.15">
      <c r="A54" s="299"/>
      <c r="B54" s="295"/>
      <c r="C54" s="295"/>
      <c r="D54" s="295"/>
      <c r="E54" s="295"/>
      <c r="F54" s="295"/>
      <c r="G54" s="295"/>
      <c r="H54" s="295"/>
      <c r="I54" s="295"/>
      <c r="J54" s="295"/>
      <c r="K54" s="295"/>
      <c r="L54" s="295"/>
      <c r="M54" s="295"/>
      <c r="N54" s="295"/>
      <c r="O54" s="295"/>
      <c r="P54" s="295"/>
      <c r="Q54" s="295"/>
      <c r="R54" s="295"/>
      <c r="S54" s="295"/>
      <c r="T54" s="295"/>
      <c r="U54" s="295"/>
      <c r="V54" s="295"/>
      <c r="W54" s="295"/>
      <c r="X54" s="295"/>
      <c r="Y54" s="295"/>
      <c r="Z54" s="295"/>
      <c r="AA54" s="295"/>
      <c r="AB54" s="295"/>
      <c r="AC54" s="295"/>
      <c r="AD54" s="295"/>
      <c r="AE54" s="295"/>
      <c r="AF54" s="295"/>
      <c r="AG54" s="295"/>
      <c r="AH54" s="295"/>
      <c r="AI54" s="295"/>
      <c r="AJ54" s="295"/>
      <c r="AK54" s="372"/>
      <c r="AL54" s="373" t="s">
        <v>546</v>
      </c>
      <c r="AM54" s="374">
        <v>1334266</v>
      </c>
      <c r="AN54" s="375">
        <v>49505</v>
      </c>
      <c r="AO54" s="376">
        <v>-6</v>
      </c>
      <c r="AP54" s="377">
        <v>36448</v>
      </c>
      <c r="AQ54" s="378">
        <v>-2.2999999999999998</v>
      </c>
      <c r="AR54" s="379">
        <v>-3.7</v>
      </c>
    </row>
    <row r="55" spans="1:44" x14ac:dyDescent="0.15">
      <c r="A55" s="299"/>
      <c r="B55" s="295"/>
      <c r="C55" s="295"/>
      <c r="D55" s="295"/>
      <c r="E55" s="295"/>
      <c r="F55" s="295"/>
      <c r="G55" s="295"/>
      <c r="H55" s="295"/>
      <c r="I55" s="295"/>
      <c r="J55" s="295"/>
      <c r="K55" s="295"/>
      <c r="L55" s="295"/>
      <c r="M55" s="295"/>
      <c r="N55" s="295"/>
      <c r="O55" s="295"/>
      <c r="P55" s="295"/>
      <c r="Q55" s="295"/>
      <c r="R55" s="295"/>
      <c r="S55" s="295"/>
      <c r="T55" s="295"/>
      <c r="U55" s="295"/>
      <c r="V55" s="295"/>
      <c r="W55" s="295"/>
      <c r="X55" s="295"/>
      <c r="Y55" s="295"/>
      <c r="Z55" s="295"/>
      <c r="AA55" s="295"/>
      <c r="AB55" s="295"/>
      <c r="AC55" s="295"/>
      <c r="AD55" s="295"/>
      <c r="AE55" s="295"/>
      <c r="AF55" s="295"/>
      <c r="AG55" s="295"/>
      <c r="AH55" s="295"/>
      <c r="AI55" s="295"/>
      <c r="AJ55" s="295"/>
      <c r="AK55" s="357" t="s">
        <v>548</v>
      </c>
      <c r="AL55" s="358"/>
      <c r="AM55" s="366">
        <v>3084836</v>
      </c>
      <c r="AN55" s="367">
        <v>117607</v>
      </c>
      <c r="AO55" s="368">
        <v>1.9</v>
      </c>
      <c r="AP55" s="369">
        <v>65080</v>
      </c>
      <c r="AQ55" s="370">
        <v>-10.4</v>
      </c>
      <c r="AR55" s="371">
        <v>12.3</v>
      </c>
    </row>
    <row r="56" spans="1:44" x14ac:dyDescent="0.15">
      <c r="A56" s="299"/>
      <c r="B56" s="295"/>
      <c r="C56" s="295"/>
      <c r="D56" s="295"/>
      <c r="E56" s="295"/>
      <c r="F56" s="295"/>
      <c r="G56" s="295"/>
      <c r="H56" s="295"/>
      <c r="I56" s="295"/>
      <c r="J56" s="295"/>
      <c r="K56" s="295"/>
      <c r="L56" s="295"/>
      <c r="M56" s="295"/>
      <c r="N56" s="295"/>
      <c r="O56" s="295"/>
      <c r="P56" s="295"/>
      <c r="Q56" s="295"/>
      <c r="R56" s="295"/>
      <c r="S56" s="295"/>
      <c r="T56" s="295"/>
      <c r="U56" s="295"/>
      <c r="V56" s="295"/>
      <c r="W56" s="295"/>
      <c r="X56" s="295"/>
      <c r="Y56" s="295"/>
      <c r="Z56" s="295"/>
      <c r="AA56" s="295"/>
      <c r="AB56" s="295"/>
      <c r="AC56" s="295"/>
      <c r="AD56" s="295"/>
      <c r="AE56" s="295"/>
      <c r="AF56" s="295"/>
      <c r="AG56" s="295"/>
      <c r="AH56" s="295"/>
      <c r="AI56" s="295"/>
      <c r="AJ56" s="295"/>
      <c r="AK56" s="372"/>
      <c r="AL56" s="373" t="s">
        <v>546</v>
      </c>
      <c r="AM56" s="374">
        <v>1795680</v>
      </c>
      <c r="AN56" s="375">
        <v>68459</v>
      </c>
      <c r="AO56" s="376">
        <v>38.299999999999997</v>
      </c>
      <c r="AP56" s="377">
        <v>38201</v>
      </c>
      <c r="AQ56" s="378">
        <v>4.8</v>
      </c>
      <c r="AR56" s="379">
        <v>33.5</v>
      </c>
    </row>
    <row r="57" spans="1:44" x14ac:dyDescent="0.15">
      <c r="A57" s="299"/>
      <c r="B57" s="295"/>
      <c r="C57" s="295"/>
      <c r="D57" s="295"/>
      <c r="E57" s="295"/>
      <c r="F57" s="295"/>
      <c r="G57" s="295"/>
      <c r="H57" s="295"/>
      <c r="I57" s="295"/>
      <c r="J57" s="295"/>
      <c r="K57" s="295"/>
      <c r="L57" s="295"/>
      <c r="M57" s="295"/>
      <c r="N57" s="295"/>
      <c r="O57" s="295"/>
      <c r="P57" s="295"/>
      <c r="Q57" s="295"/>
      <c r="R57" s="295"/>
      <c r="S57" s="295"/>
      <c r="T57" s="295"/>
      <c r="U57" s="295"/>
      <c r="V57" s="295"/>
      <c r="W57" s="295"/>
      <c r="X57" s="295"/>
      <c r="Y57" s="295"/>
      <c r="Z57" s="295"/>
      <c r="AA57" s="295"/>
      <c r="AB57" s="295"/>
      <c r="AC57" s="295"/>
      <c r="AD57" s="295"/>
      <c r="AE57" s="295"/>
      <c r="AF57" s="295"/>
      <c r="AG57" s="295"/>
      <c r="AH57" s="295"/>
      <c r="AI57" s="295"/>
      <c r="AJ57" s="295"/>
      <c r="AK57" s="357" t="s">
        <v>549</v>
      </c>
      <c r="AL57" s="358"/>
      <c r="AM57" s="366">
        <v>2953982</v>
      </c>
      <c r="AN57" s="367">
        <v>115534</v>
      </c>
      <c r="AO57" s="368">
        <v>-1.8</v>
      </c>
      <c r="AP57" s="369">
        <v>79288</v>
      </c>
      <c r="AQ57" s="370">
        <v>21.8</v>
      </c>
      <c r="AR57" s="371">
        <v>-23.6</v>
      </c>
    </row>
    <row r="58" spans="1:44" x14ac:dyDescent="0.15">
      <c r="A58" s="299"/>
      <c r="B58" s="295"/>
      <c r="C58" s="295"/>
      <c r="D58" s="295"/>
      <c r="E58" s="295"/>
      <c r="F58" s="295"/>
      <c r="G58" s="295"/>
      <c r="H58" s="295"/>
      <c r="I58" s="295"/>
      <c r="J58" s="295"/>
      <c r="K58" s="295"/>
      <c r="L58" s="295"/>
      <c r="M58" s="295"/>
      <c r="N58" s="295"/>
      <c r="O58" s="295"/>
      <c r="P58" s="295"/>
      <c r="Q58" s="295"/>
      <c r="R58" s="295"/>
      <c r="S58" s="295"/>
      <c r="T58" s="295"/>
      <c r="U58" s="295"/>
      <c r="V58" s="295"/>
      <c r="W58" s="295"/>
      <c r="X58" s="295"/>
      <c r="Y58" s="295"/>
      <c r="Z58" s="295"/>
      <c r="AA58" s="295"/>
      <c r="AB58" s="295"/>
      <c r="AC58" s="295"/>
      <c r="AD58" s="295"/>
      <c r="AE58" s="295"/>
      <c r="AF58" s="295"/>
      <c r="AG58" s="295"/>
      <c r="AH58" s="295"/>
      <c r="AI58" s="295"/>
      <c r="AJ58" s="295"/>
      <c r="AK58" s="372"/>
      <c r="AL58" s="373" t="s">
        <v>546</v>
      </c>
      <c r="AM58" s="374">
        <v>1851105</v>
      </c>
      <c r="AN58" s="375">
        <v>72399</v>
      </c>
      <c r="AO58" s="376">
        <v>5.8</v>
      </c>
      <c r="AP58" s="377">
        <v>41870</v>
      </c>
      <c r="AQ58" s="378">
        <v>9.6</v>
      </c>
      <c r="AR58" s="379">
        <v>-3.8</v>
      </c>
    </row>
    <row r="59" spans="1:44" x14ac:dyDescent="0.15">
      <c r="A59" s="299"/>
      <c r="B59" s="295"/>
      <c r="C59" s="295"/>
      <c r="D59" s="295"/>
      <c r="E59" s="295"/>
      <c r="F59" s="295"/>
      <c r="G59" s="295"/>
      <c r="H59" s="295"/>
      <c r="I59" s="295"/>
      <c r="J59" s="295"/>
      <c r="K59" s="295"/>
      <c r="L59" s="295"/>
      <c r="M59" s="295"/>
      <c r="N59" s="295"/>
      <c r="O59" s="295"/>
      <c r="P59" s="295"/>
      <c r="Q59" s="295"/>
      <c r="R59" s="295"/>
      <c r="S59" s="295"/>
      <c r="T59" s="295"/>
      <c r="U59" s="295"/>
      <c r="V59" s="295"/>
      <c r="W59" s="295"/>
      <c r="X59" s="295"/>
      <c r="Y59" s="295"/>
      <c r="Z59" s="295"/>
      <c r="AA59" s="295"/>
      <c r="AB59" s="295"/>
      <c r="AC59" s="295"/>
      <c r="AD59" s="295"/>
      <c r="AE59" s="295"/>
      <c r="AF59" s="295"/>
      <c r="AG59" s="295"/>
      <c r="AH59" s="295"/>
      <c r="AI59" s="295"/>
      <c r="AJ59" s="295"/>
      <c r="AK59" s="357" t="s">
        <v>550</v>
      </c>
      <c r="AL59" s="358"/>
      <c r="AM59" s="366">
        <v>3197048</v>
      </c>
      <c r="AN59" s="367">
        <v>129069</v>
      </c>
      <c r="AO59" s="368">
        <v>11.7</v>
      </c>
      <c r="AP59" s="369">
        <v>84962</v>
      </c>
      <c r="AQ59" s="370">
        <v>7.2</v>
      </c>
      <c r="AR59" s="371">
        <v>4.5</v>
      </c>
    </row>
    <row r="60" spans="1:44" x14ac:dyDescent="0.15">
      <c r="A60" s="299"/>
      <c r="B60" s="295"/>
      <c r="C60" s="295"/>
      <c r="D60" s="295"/>
      <c r="E60" s="295"/>
      <c r="F60" s="295"/>
      <c r="G60" s="295"/>
      <c r="H60" s="295"/>
      <c r="I60" s="295"/>
      <c r="J60" s="295"/>
      <c r="K60" s="295"/>
      <c r="L60" s="295"/>
      <c r="M60" s="295"/>
      <c r="N60" s="295"/>
      <c r="O60" s="295"/>
      <c r="P60" s="295"/>
      <c r="Q60" s="295"/>
      <c r="R60" s="295"/>
      <c r="S60" s="295"/>
      <c r="T60" s="295"/>
      <c r="U60" s="295"/>
      <c r="V60" s="295"/>
      <c r="W60" s="295"/>
      <c r="X60" s="295"/>
      <c r="Y60" s="295"/>
      <c r="Z60" s="295"/>
      <c r="AA60" s="295"/>
      <c r="AB60" s="295"/>
      <c r="AC60" s="295"/>
      <c r="AD60" s="295"/>
      <c r="AE60" s="295"/>
      <c r="AF60" s="295"/>
      <c r="AG60" s="295"/>
      <c r="AH60" s="295"/>
      <c r="AI60" s="295"/>
      <c r="AJ60" s="295"/>
      <c r="AK60" s="372"/>
      <c r="AL60" s="373" t="s">
        <v>546</v>
      </c>
      <c r="AM60" s="374">
        <v>1940539</v>
      </c>
      <c r="AN60" s="375">
        <v>78342</v>
      </c>
      <c r="AO60" s="376">
        <v>8.1999999999999993</v>
      </c>
      <c r="AP60" s="377">
        <v>42793</v>
      </c>
      <c r="AQ60" s="378">
        <v>2.2000000000000002</v>
      </c>
      <c r="AR60" s="379">
        <v>6</v>
      </c>
    </row>
    <row r="61" spans="1:44" x14ac:dyDescent="0.15">
      <c r="A61" s="299"/>
      <c r="B61" s="295"/>
      <c r="C61" s="295"/>
      <c r="D61" s="295"/>
      <c r="E61" s="295"/>
      <c r="F61" s="295"/>
      <c r="G61" s="295"/>
      <c r="H61" s="295"/>
      <c r="I61" s="295"/>
      <c r="J61" s="295"/>
      <c r="K61" s="295"/>
      <c r="L61" s="295"/>
      <c r="M61" s="295"/>
      <c r="N61" s="295"/>
      <c r="O61" s="295"/>
      <c r="P61" s="295"/>
      <c r="Q61" s="295"/>
      <c r="R61" s="295"/>
      <c r="S61" s="295"/>
      <c r="T61" s="295"/>
      <c r="U61" s="295"/>
      <c r="V61" s="295"/>
      <c r="W61" s="295"/>
      <c r="X61" s="295"/>
      <c r="Y61" s="295"/>
      <c r="Z61" s="295"/>
      <c r="AA61" s="295"/>
      <c r="AB61" s="295"/>
      <c r="AC61" s="295"/>
      <c r="AD61" s="295"/>
      <c r="AE61" s="295"/>
      <c r="AF61" s="295"/>
      <c r="AG61" s="295"/>
      <c r="AH61" s="295"/>
      <c r="AI61" s="295"/>
      <c r="AJ61" s="295"/>
      <c r="AK61" s="357" t="s">
        <v>551</v>
      </c>
      <c r="AL61" s="380"/>
      <c r="AM61" s="381">
        <v>3043980</v>
      </c>
      <c r="AN61" s="382">
        <v>116308</v>
      </c>
      <c r="AO61" s="383">
        <v>-1.6</v>
      </c>
      <c r="AP61" s="384">
        <v>73788</v>
      </c>
      <c r="AQ61" s="385">
        <v>1.1000000000000001</v>
      </c>
      <c r="AR61" s="371">
        <v>-2.7</v>
      </c>
    </row>
    <row r="62" spans="1:44" x14ac:dyDescent="0.15">
      <c r="A62" s="299"/>
      <c r="B62" s="295"/>
      <c r="C62" s="295"/>
      <c r="D62" s="295"/>
      <c r="E62" s="295"/>
      <c r="F62" s="295"/>
      <c r="G62" s="295"/>
      <c r="H62" s="295"/>
      <c r="I62" s="295"/>
      <c r="J62" s="295"/>
      <c r="K62" s="295"/>
      <c r="L62" s="295"/>
      <c r="M62" s="295"/>
      <c r="N62" s="295"/>
      <c r="O62" s="295"/>
      <c r="P62" s="295"/>
      <c r="Q62" s="295"/>
      <c r="R62" s="295"/>
      <c r="S62" s="295"/>
      <c r="T62" s="295"/>
      <c r="U62" s="295"/>
      <c r="V62" s="295"/>
      <c r="W62" s="295"/>
      <c r="X62" s="295"/>
      <c r="Y62" s="295"/>
      <c r="Z62" s="295"/>
      <c r="AA62" s="295"/>
      <c r="AB62" s="295"/>
      <c r="AC62" s="295"/>
      <c r="AD62" s="295"/>
      <c r="AE62" s="295"/>
      <c r="AF62" s="295"/>
      <c r="AG62" s="295"/>
      <c r="AH62" s="295"/>
      <c r="AI62" s="295"/>
      <c r="AJ62" s="295"/>
      <c r="AK62" s="372"/>
      <c r="AL62" s="373" t="s">
        <v>546</v>
      </c>
      <c r="AM62" s="374">
        <v>1675532</v>
      </c>
      <c r="AN62" s="375">
        <v>64273</v>
      </c>
      <c r="AO62" s="376">
        <v>2</v>
      </c>
      <c r="AP62" s="377">
        <v>39323</v>
      </c>
      <c r="AQ62" s="378">
        <v>-0.3</v>
      </c>
      <c r="AR62" s="379">
        <v>2.2999999999999998</v>
      </c>
    </row>
    <row r="63" spans="1:44" x14ac:dyDescent="0.15">
      <c r="A63" s="299"/>
      <c r="B63" s="295"/>
      <c r="C63" s="295"/>
      <c r="D63" s="295"/>
      <c r="E63" s="295"/>
      <c r="F63" s="295"/>
      <c r="G63" s="295"/>
      <c r="H63" s="295"/>
      <c r="I63" s="295"/>
      <c r="J63" s="295"/>
      <c r="K63" s="295"/>
      <c r="L63" s="295"/>
      <c r="M63" s="295"/>
      <c r="N63" s="295"/>
      <c r="O63" s="295"/>
      <c r="P63" s="295"/>
      <c r="Q63" s="295"/>
      <c r="R63" s="295"/>
      <c r="S63" s="295"/>
      <c r="T63" s="295"/>
      <c r="U63" s="295"/>
      <c r="V63" s="295"/>
      <c r="W63" s="295"/>
      <c r="X63" s="295"/>
      <c r="Y63" s="295"/>
      <c r="Z63" s="295"/>
      <c r="AA63" s="295"/>
      <c r="AB63" s="295"/>
      <c r="AC63" s="295"/>
      <c r="AD63" s="295"/>
      <c r="AE63" s="295"/>
      <c r="AF63" s="295"/>
      <c r="AG63" s="295"/>
      <c r="AH63" s="295"/>
      <c r="AI63" s="295"/>
      <c r="AJ63" s="295"/>
      <c r="AK63" s="295"/>
      <c r="AL63" s="295"/>
      <c r="AM63" s="295"/>
      <c r="AN63" s="295"/>
      <c r="AO63" s="295"/>
      <c r="AP63" s="295"/>
      <c r="AQ63" s="295"/>
      <c r="AR63" s="295"/>
    </row>
    <row r="64" spans="1:44" x14ac:dyDescent="0.15">
      <c r="A64" s="299"/>
      <c r="B64" s="295"/>
      <c r="C64" s="295"/>
      <c r="D64" s="295"/>
      <c r="E64" s="295"/>
      <c r="F64" s="295"/>
      <c r="G64" s="295"/>
      <c r="H64" s="295"/>
      <c r="I64" s="295"/>
      <c r="J64" s="295"/>
      <c r="K64" s="295"/>
      <c r="L64" s="295"/>
      <c r="M64" s="295"/>
      <c r="N64" s="295"/>
      <c r="O64" s="295"/>
      <c r="P64" s="295"/>
      <c r="Q64" s="295"/>
      <c r="R64" s="295"/>
      <c r="S64" s="295"/>
      <c r="T64" s="295"/>
      <c r="U64" s="295"/>
      <c r="V64" s="295"/>
      <c r="W64" s="295"/>
      <c r="X64" s="295"/>
      <c r="Y64" s="295"/>
      <c r="Z64" s="295"/>
      <c r="AA64" s="295"/>
      <c r="AB64" s="295"/>
      <c r="AC64" s="295"/>
      <c r="AD64" s="295"/>
      <c r="AE64" s="295"/>
      <c r="AF64" s="295"/>
      <c r="AG64" s="295"/>
      <c r="AH64" s="295"/>
      <c r="AI64" s="295"/>
      <c r="AJ64" s="295"/>
      <c r="AK64" s="295"/>
      <c r="AL64" s="295"/>
      <c r="AM64" s="295"/>
      <c r="AN64" s="295"/>
      <c r="AO64" s="295"/>
      <c r="AP64" s="295"/>
      <c r="AQ64" s="295"/>
      <c r="AR64" s="295"/>
    </row>
    <row r="65" spans="1:46" x14ac:dyDescent="0.15">
      <c r="A65" s="299"/>
      <c r="B65" s="295"/>
      <c r="C65" s="295"/>
      <c r="D65" s="295"/>
      <c r="E65" s="295"/>
      <c r="F65" s="295"/>
      <c r="G65" s="295"/>
      <c r="H65" s="295"/>
      <c r="I65" s="295"/>
      <c r="J65" s="295"/>
      <c r="K65" s="295"/>
      <c r="L65" s="295"/>
      <c r="M65" s="295"/>
      <c r="N65" s="295"/>
      <c r="O65" s="295"/>
      <c r="P65" s="295"/>
      <c r="Q65" s="295"/>
      <c r="R65" s="295"/>
      <c r="S65" s="295"/>
      <c r="T65" s="295"/>
      <c r="U65" s="295"/>
      <c r="V65" s="295"/>
      <c r="W65" s="295"/>
      <c r="X65" s="295"/>
      <c r="Y65" s="295"/>
      <c r="Z65" s="295"/>
      <c r="AA65" s="295"/>
      <c r="AB65" s="295"/>
      <c r="AC65" s="295"/>
      <c r="AD65" s="295"/>
      <c r="AE65" s="295"/>
      <c r="AF65" s="295"/>
      <c r="AG65" s="295"/>
      <c r="AH65" s="295"/>
      <c r="AI65" s="295"/>
      <c r="AJ65" s="295"/>
      <c r="AK65" s="295"/>
      <c r="AL65" s="295"/>
      <c r="AM65" s="295"/>
      <c r="AN65" s="295"/>
      <c r="AO65" s="295"/>
      <c r="AP65" s="295"/>
      <c r="AQ65" s="295"/>
      <c r="AR65" s="295"/>
    </row>
    <row r="66" spans="1:46" x14ac:dyDescent="0.15">
      <c r="A66" s="386"/>
      <c r="B66" s="353"/>
      <c r="C66" s="353"/>
      <c r="D66" s="353"/>
      <c r="E66" s="353"/>
      <c r="F66" s="353"/>
      <c r="G66" s="353"/>
      <c r="H66" s="353"/>
      <c r="I66" s="353"/>
      <c r="J66" s="353"/>
      <c r="K66" s="353"/>
      <c r="L66" s="353"/>
      <c r="M66" s="353"/>
      <c r="N66" s="353"/>
      <c r="O66" s="353"/>
      <c r="P66" s="353"/>
      <c r="Q66" s="353"/>
      <c r="R66" s="353"/>
      <c r="S66" s="353"/>
      <c r="T66" s="353"/>
      <c r="U66" s="353"/>
      <c r="V66" s="353"/>
      <c r="W66" s="353"/>
      <c r="X66" s="353"/>
      <c r="Y66" s="353"/>
      <c r="Z66" s="353"/>
      <c r="AA66" s="353"/>
      <c r="AB66" s="353"/>
      <c r="AC66" s="353"/>
      <c r="AD66" s="353"/>
      <c r="AE66" s="353"/>
      <c r="AF66" s="353"/>
      <c r="AG66" s="353"/>
      <c r="AH66" s="353"/>
      <c r="AI66" s="353"/>
      <c r="AJ66" s="353"/>
      <c r="AK66" s="353"/>
      <c r="AL66" s="353"/>
      <c r="AM66" s="353"/>
      <c r="AN66" s="353"/>
      <c r="AO66" s="353"/>
      <c r="AP66" s="353"/>
      <c r="AQ66" s="353"/>
      <c r="AR66" s="353"/>
      <c r="AS66" s="387"/>
    </row>
    <row r="67" spans="1:46" ht="13.5" hidden="1" customHeight="1" x14ac:dyDescent="0.15">
      <c r="AK67" s="295"/>
      <c r="AL67" s="295"/>
      <c r="AM67" s="295"/>
      <c r="AN67" s="295"/>
      <c r="AO67" s="295"/>
      <c r="AP67" s="295"/>
      <c r="AQ67" s="295"/>
      <c r="AR67" s="295"/>
      <c r="AS67" s="295"/>
      <c r="AT67" s="295"/>
    </row>
    <row r="68" spans="1:46" ht="13.5" hidden="1" customHeight="1" x14ac:dyDescent="0.15">
      <c r="AK68" s="295"/>
      <c r="AL68" s="295"/>
      <c r="AM68" s="295"/>
      <c r="AN68" s="295"/>
      <c r="AO68" s="295"/>
      <c r="AP68" s="295"/>
      <c r="AQ68" s="295"/>
      <c r="AR68" s="295"/>
    </row>
    <row r="69" spans="1:46" ht="13.5" hidden="1" customHeight="1" x14ac:dyDescent="0.15">
      <c r="AK69" s="295"/>
      <c r="AL69" s="295"/>
      <c r="AM69" s="295"/>
      <c r="AN69" s="295"/>
      <c r="AO69" s="295"/>
      <c r="AP69" s="295"/>
      <c r="AQ69" s="295"/>
      <c r="AR69" s="295"/>
    </row>
    <row r="70" spans="1:46" hidden="1" x14ac:dyDescent="0.15">
      <c r="AK70" s="295"/>
      <c r="AL70" s="295"/>
      <c r="AM70" s="295"/>
      <c r="AN70" s="295"/>
      <c r="AO70" s="295"/>
      <c r="AP70" s="295"/>
      <c r="AQ70" s="295"/>
      <c r="AR70" s="295"/>
    </row>
    <row r="71" spans="1:46" hidden="1" x14ac:dyDescent="0.15">
      <c r="AK71" s="295"/>
      <c r="AL71" s="295"/>
      <c r="AM71" s="295"/>
      <c r="AN71" s="295"/>
      <c r="AO71" s="295"/>
      <c r="AP71" s="295"/>
      <c r="AQ71" s="295"/>
      <c r="AR71" s="295"/>
    </row>
    <row r="72" spans="1:46" hidden="1" x14ac:dyDescent="0.15">
      <c r="AK72" s="295"/>
      <c r="AL72" s="295"/>
      <c r="AM72" s="295"/>
      <c r="AN72" s="295"/>
      <c r="AO72" s="295"/>
      <c r="AP72" s="295"/>
      <c r="AQ72" s="295"/>
      <c r="AR72" s="295"/>
    </row>
    <row r="73" spans="1:46" hidden="1" x14ac:dyDescent="0.15">
      <c r="AK73" s="295"/>
      <c r="AL73" s="295"/>
      <c r="AM73" s="295"/>
      <c r="AN73" s="295"/>
      <c r="AO73" s="295"/>
      <c r="AP73" s="295"/>
      <c r="AQ73" s="295"/>
      <c r="AR73" s="295"/>
    </row>
  </sheetData>
  <sheetProtection algorithmName="SHA-512" hashValue="L5x/8j3NmR9eja3icYTzC6SaOOyMFM5nN9hiOhJhcOMYm6LaSuuhMKgiQyOT+P7EdIYjRWI4gU8hH4vNwvPt3w==" saltValue="gagKUs6PZqSLLLlGqsEePw==" spinCount="100000" sheet="1" objects="1" scenarios="1"/>
  <mergeCells count="24">
    <mergeCell ref="AK38:AN38"/>
    <mergeCell ref="AK39:AN39"/>
    <mergeCell ref="AK40:AN40"/>
    <mergeCell ref="AK41:AN41"/>
    <mergeCell ref="AM49:AM50"/>
    <mergeCell ref="AN49:AR49"/>
    <mergeCell ref="AK37:AN37"/>
    <mergeCell ref="AK14:AN14"/>
    <mergeCell ref="AK15:AN15"/>
    <mergeCell ref="AK16:AN16"/>
    <mergeCell ref="AK21:AN21"/>
    <mergeCell ref="AK22:AN22"/>
    <mergeCell ref="AK32:AN32"/>
    <mergeCell ref="AK33:AN33"/>
    <mergeCell ref="AK34:AN34"/>
    <mergeCell ref="AK35:AN35"/>
    <mergeCell ref="AK36:AN36"/>
    <mergeCell ref="AO30:AO31"/>
    <mergeCell ref="AO7:AO8"/>
    <mergeCell ref="AK9:AN9"/>
    <mergeCell ref="AK10:AN10"/>
    <mergeCell ref="AK11:AN11"/>
    <mergeCell ref="AK12:AN12"/>
    <mergeCell ref="AK13:AN13"/>
  </mergeCells>
  <phoneticPr fontId="2"/>
  <printOptions horizontalCentered="1"/>
  <pageMargins left="0.39370078740157483" right="0.19685039370078741" top="0.39370078740157483" bottom="0.31496062992125984" header="0.51181102362204722" footer="0"/>
  <pageSetup paperSize="9" scale="61"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U121"/>
  <sheetViews>
    <sheetView showGridLines="0" zoomScale="80" zoomScaleNormal="80" zoomScaleSheetLayoutView="55" workbookViewId="0"/>
  </sheetViews>
  <sheetFormatPr defaultColWidth="0" defaultRowHeight="13.5" customHeight="1" zeroHeight="1" x14ac:dyDescent="0.15"/>
  <cols>
    <col min="1" max="125" width="2.5" style="293" customWidth="1"/>
    <col min="126" max="16384" width="9" style="292" hidden="1"/>
  </cols>
  <sheetData>
    <row r="1" spans="2:125" ht="13.5" customHeight="1" x14ac:dyDescent="0.15">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c r="AI1" s="292"/>
      <c r="AJ1" s="292"/>
      <c r="AK1" s="292"/>
      <c r="AL1" s="292"/>
      <c r="AM1" s="292"/>
      <c r="AN1" s="292"/>
      <c r="AO1" s="292"/>
      <c r="AP1" s="292"/>
      <c r="AQ1" s="292"/>
      <c r="AR1" s="292"/>
      <c r="AS1" s="292"/>
      <c r="AT1" s="292"/>
      <c r="AU1" s="292"/>
      <c r="AV1" s="292"/>
      <c r="AW1" s="292"/>
      <c r="AX1" s="292"/>
      <c r="AY1" s="292"/>
      <c r="AZ1" s="292"/>
      <c r="BA1" s="292"/>
      <c r="BB1" s="292"/>
      <c r="BC1" s="292"/>
      <c r="BD1" s="292"/>
      <c r="BE1" s="292"/>
      <c r="BF1" s="292"/>
      <c r="BG1" s="292"/>
      <c r="BH1" s="292"/>
      <c r="BI1" s="292"/>
      <c r="BJ1" s="292"/>
      <c r="BK1" s="292"/>
      <c r="BL1" s="292"/>
      <c r="BM1" s="292"/>
      <c r="BN1" s="292"/>
      <c r="BO1" s="292"/>
      <c r="BP1" s="292"/>
      <c r="BQ1" s="292"/>
      <c r="BR1" s="292"/>
      <c r="BS1" s="292"/>
      <c r="BT1" s="292"/>
      <c r="BU1" s="292"/>
      <c r="BV1" s="292"/>
      <c r="BW1" s="292"/>
      <c r="BX1" s="292"/>
      <c r="BY1" s="292"/>
      <c r="BZ1" s="292"/>
      <c r="CA1" s="292"/>
      <c r="CB1" s="292"/>
      <c r="CC1" s="292"/>
      <c r="CD1" s="292"/>
      <c r="CE1" s="292"/>
      <c r="CF1" s="292"/>
      <c r="CG1" s="292"/>
      <c r="CH1" s="292"/>
      <c r="CI1" s="292"/>
      <c r="CJ1" s="292"/>
      <c r="CK1" s="292"/>
      <c r="CL1" s="292"/>
      <c r="CM1" s="292"/>
      <c r="CN1" s="292"/>
      <c r="CO1" s="292"/>
      <c r="CP1" s="292"/>
      <c r="CQ1" s="292"/>
      <c r="CR1" s="292"/>
      <c r="CS1" s="292"/>
      <c r="CT1" s="292"/>
      <c r="CU1" s="292"/>
      <c r="CV1" s="292"/>
      <c r="CW1" s="292"/>
      <c r="CX1" s="292"/>
      <c r="CY1" s="292"/>
      <c r="CZ1" s="292"/>
      <c r="DA1" s="292"/>
      <c r="DB1" s="292"/>
      <c r="DC1" s="292"/>
      <c r="DD1" s="292"/>
      <c r="DE1" s="292"/>
      <c r="DF1" s="292"/>
      <c r="DG1" s="292"/>
      <c r="DH1" s="292"/>
      <c r="DI1" s="292"/>
      <c r="DJ1" s="292"/>
      <c r="DK1" s="292"/>
      <c r="DL1" s="292"/>
      <c r="DM1" s="292"/>
      <c r="DN1" s="292"/>
      <c r="DO1" s="292"/>
      <c r="DP1" s="292"/>
      <c r="DQ1" s="292"/>
      <c r="DR1" s="292"/>
      <c r="DS1" s="292"/>
      <c r="DT1" s="292"/>
      <c r="DU1" s="292"/>
    </row>
    <row r="2" spans="2:125" x14ac:dyDescent="0.15">
      <c r="B2" s="292"/>
      <c r="DG2" s="292"/>
    </row>
    <row r="3" spans="2:125" x14ac:dyDescent="0.15">
      <c r="C3" s="292"/>
      <c r="D3" s="292"/>
      <c r="E3" s="292"/>
      <c r="F3" s="292"/>
      <c r="G3" s="292"/>
      <c r="H3" s="292"/>
      <c r="I3" s="292"/>
      <c r="J3" s="292"/>
      <c r="K3" s="292"/>
      <c r="L3" s="292"/>
      <c r="M3" s="292"/>
      <c r="N3" s="292"/>
      <c r="O3" s="292"/>
      <c r="P3" s="292"/>
      <c r="Q3" s="292"/>
      <c r="R3" s="292"/>
      <c r="S3" s="292"/>
      <c r="T3" s="292"/>
      <c r="U3" s="292"/>
      <c r="V3" s="292"/>
      <c r="W3" s="292"/>
      <c r="X3" s="292"/>
      <c r="Y3" s="292"/>
      <c r="Z3" s="292"/>
      <c r="AA3" s="292"/>
      <c r="AB3" s="292"/>
      <c r="AC3" s="292"/>
      <c r="AD3" s="292"/>
      <c r="AE3" s="292"/>
      <c r="AF3" s="292"/>
      <c r="AG3" s="292"/>
      <c r="AH3" s="292"/>
      <c r="AI3" s="292"/>
      <c r="AJ3" s="292"/>
      <c r="AK3" s="292"/>
      <c r="AL3" s="292"/>
      <c r="AM3" s="292"/>
      <c r="AN3" s="292"/>
      <c r="AO3" s="292"/>
      <c r="AP3" s="292"/>
      <c r="AQ3" s="292"/>
      <c r="AR3" s="292"/>
      <c r="AS3" s="292"/>
      <c r="AT3" s="292"/>
      <c r="AU3" s="292"/>
      <c r="AV3" s="292"/>
      <c r="AW3" s="292"/>
      <c r="AX3" s="292"/>
      <c r="AY3" s="292"/>
      <c r="AZ3" s="292"/>
      <c r="BA3" s="292"/>
      <c r="BB3" s="292"/>
      <c r="BC3" s="292"/>
      <c r="BD3" s="292"/>
      <c r="BE3" s="292"/>
      <c r="BF3" s="292"/>
      <c r="BG3" s="292"/>
      <c r="BH3" s="292"/>
      <c r="BI3" s="292"/>
      <c r="BJ3" s="292"/>
      <c r="BK3" s="292"/>
      <c r="BL3" s="292"/>
      <c r="BM3" s="292"/>
      <c r="BN3" s="292"/>
      <c r="BO3" s="292"/>
      <c r="BP3" s="292"/>
      <c r="BQ3" s="292"/>
      <c r="BR3" s="292"/>
      <c r="BS3" s="292"/>
      <c r="BT3" s="292"/>
      <c r="BU3" s="292"/>
      <c r="BV3" s="292"/>
      <c r="BW3" s="292"/>
      <c r="BX3" s="292"/>
      <c r="BY3" s="292"/>
      <c r="BZ3" s="292"/>
      <c r="CA3" s="292"/>
      <c r="CB3" s="292"/>
      <c r="CC3" s="292"/>
      <c r="CD3" s="292"/>
      <c r="CE3" s="292"/>
      <c r="CF3" s="292"/>
      <c r="CG3" s="292"/>
      <c r="CH3" s="292"/>
      <c r="CI3" s="292"/>
      <c r="CJ3" s="292"/>
      <c r="CK3" s="292"/>
      <c r="CL3" s="292"/>
      <c r="CM3" s="292"/>
      <c r="CN3" s="292"/>
      <c r="CO3" s="292"/>
      <c r="CP3" s="292"/>
      <c r="CQ3" s="292"/>
      <c r="CR3" s="292"/>
      <c r="CS3" s="292"/>
      <c r="CT3" s="292"/>
      <c r="CU3" s="292"/>
      <c r="CV3" s="292"/>
      <c r="CW3" s="292"/>
      <c r="CX3" s="292"/>
      <c r="CY3" s="292"/>
      <c r="CZ3" s="292"/>
      <c r="DA3" s="292"/>
      <c r="DB3" s="292"/>
      <c r="DC3" s="292"/>
      <c r="DD3" s="292"/>
      <c r="DE3" s="292"/>
      <c r="DF3" s="292"/>
      <c r="DH3" s="292"/>
      <c r="DI3" s="292"/>
      <c r="DJ3" s="292"/>
      <c r="DK3" s="292"/>
      <c r="DL3" s="292"/>
      <c r="DM3" s="292"/>
      <c r="DN3" s="292"/>
      <c r="DO3" s="292"/>
      <c r="DP3" s="292"/>
      <c r="DQ3" s="292"/>
      <c r="DR3" s="292"/>
      <c r="DS3" s="292"/>
      <c r="DT3" s="292"/>
      <c r="DU3" s="292"/>
    </row>
    <row r="4" spans="2:125" x14ac:dyDescent="0.15"/>
    <row r="5" spans="2:125" x14ac:dyDescent="0.15"/>
    <row r="6" spans="2:125" x14ac:dyDescent="0.15"/>
    <row r="7" spans="2:125" x14ac:dyDescent="0.15"/>
    <row r="8" spans="2:125" x14ac:dyDescent="0.15"/>
    <row r="9" spans="2:125" x14ac:dyDescent="0.15">
      <c r="DU9" s="292"/>
    </row>
    <row r="10" spans="2:125" x14ac:dyDescent="0.15"/>
    <row r="11" spans="2:125" x14ac:dyDescent="0.15"/>
    <row r="12" spans="2:125" x14ac:dyDescent="0.15"/>
    <row r="13" spans="2:125" x14ac:dyDescent="0.15"/>
    <row r="14" spans="2:125" x14ac:dyDescent="0.15"/>
    <row r="15" spans="2:125" x14ac:dyDescent="0.15"/>
    <row r="16" spans="2:125" x14ac:dyDescent="0.15"/>
    <row r="17" spans="125:125" x14ac:dyDescent="0.15">
      <c r="DU17" s="292"/>
    </row>
    <row r="18" spans="125:125" x14ac:dyDescent="0.15"/>
    <row r="19" spans="125:125" x14ac:dyDescent="0.15"/>
    <row r="20" spans="125:125" x14ac:dyDescent="0.15">
      <c r="DU20" s="292"/>
    </row>
    <row r="21" spans="125:125" x14ac:dyDescent="0.15">
      <c r="DU21" s="292"/>
    </row>
    <row r="22" spans="125:125" x14ac:dyDescent="0.15"/>
    <row r="23" spans="125:125" x14ac:dyDescent="0.15"/>
    <row r="24" spans="125:125" x14ac:dyDescent="0.15"/>
    <row r="25" spans="125:125" x14ac:dyDescent="0.15"/>
    <row r="26" spans="125:125" x14ac:dyDescent="0.15"/>
    <row r="27" spans="125:125" x14ac:dyDescent="0.15"/>
    <row r="28" spans="125:125" x14ac:dyDescent="0.15">
      <c r="DU28" s="292"/>
    </row>
    <row r="29" spans="125:125" x14ac:dyDescent="0.15"/>
    <row r="30" spans="125:125" x14ac:dyDescent="0.15"/>
    <row r="31" spans="125:125" x14ac:dyDescent="0.15"/>
    <row r="32" spans="125:125" x14ac:dyDescent="0.15"/>
    <row r="33" spans="2:125" x14ac:dyDescent="0.15">
      <c r="B33" s="292"/>
      <c r="G33" s="292"/>
      <c r="I33" s="292"/>
    </row>
    <row r="34" spans="2:125" x14ac:dyDescent="0.15">
      <c r="C34" s="292"/>
      <c r="P34" s="292"/>
      <c r="DE34" s="292"/>
      <c r="DH34" s="292"/>
    </row>
    <row r="35" spans="2:125" x14ac:dyDescent="0.15">
      <c r="D35" s="292"/>
      <c r="E35" s="292"/>
      <c r="DG35" s="292"/>
      <c r="DJ35" s="292"/>
      <c r="DP35" s="292"/>
      <c r="DQ35" s="292"/>
      <c r="DR35" s="292"/>
      <c r="DS35" s="292"/>
      <c r="DT35" s="292"/>
      <c r="DU35" s="292"/>
    </row>
    <row r="36" spans="2:125" x14ac:dyDescent="0.15">
      <c r="F36" s="292"/>
      <c r="H36" s="292"/>
      <c r="J36" s="292"/>
      <c r="K36" s="292"/>
      <c r="L36" s="292"/>
      <c r="M36" s="292"/>
      <c r="N36" s="292"/>
      <c r="O36" s="292"/>
      <c r="Q36" s="292"/>
      <c r="R36" s="292"/>
      <c r="S36" s="292"/>
      <c r="T36" s="292"/>
      <c r="U36" s="292"/>
      <c r="V36" s="292"/>
      <c r="W36" s="292"/>
      <c r="X36" s="292"/>
      <c r="Y36" s="292"/>
      <c r="Z36" s="292"/>
      <c r="AA36" s="292"/>
      <c r="AB36" s="292"/>
      <c r="AC36" s="292"/>
      <c r="AD36" s="292"/>
      <c r="AE36" s="292"/>
      <c r="AF36" s="292"/>
      <c r="AG36" s="292"/>
      <c r="AH36" s="292"/>
      <c r="AI36" s="292"/>
      <c r="AJ36" s="292"/>
      <c r="AK36" s="292"/>
      <c r="AL36" s="292"/>
      <c r="AM36" s="292"/>
      <c r="AN36" s="292"/>
      <c r="AO36" s="292"/>
      <c r="AP36" s="292"/>
      <c r="AQ36" s="292"/>
      <c r="AR36" s="292"/>
      <c r="AS36" s="292"/>
      <c r="AT36" s="292"/>
      <c r="AU36" s="292"/>
      <c r="AV36" s="292"/>
      <c r="AW36" s="292"/>
      <c r="AX36" s="292"/>
      <c r="AY36" s="292"/>
      <c r="AZ36" s="292"/>
      <c r="BA36" s="292"/>
      <c r="BB36" s="292"/>
      <c r="BC36" s="292"/>
      <c r="BD36" s="292"/>
      <c r="BE36" s="292"/>
      <c r="BF36" s="292"/>
      <c r="BG36" s="292"/>
      <c r="BH36" s="292"/>
      <c r="BI36" s="292"/>
      <c r="BJ36" s="292"/>
      <c r="BK36" s="292"/>
      <c r="BL36" s="292"/>
      <c r="BM36" s="292"/>
      <c r="BN36" s="292"/>
      <c r="BO36" s="292"/>
      <c r="BP36" s="292"/>
      <c r="BQ36" s="292"/>
      <c r="BR36" s="292"/>
      <c r="BS36" s="292"/>
      <c r="BT36" s="292"/>
      <c r="BU36" s="292"/>
      <c r="BV36" s="292"/>
      <c r="BW36" s="292"/>
      <c r="BX36" s="292"/>
      <c r="BY36" s="292"/>
      <c r="BZ36" s="292"/>
      <c r="CA36" s="292"/>
      <c r="CB36" s="292"/>
      <c r="CC36" s="292"/>
      <c r="CD36" s="292"/>
      <c r="CE36" s="292"/>
      <c r="CF36" s="292"/>
      <c r="CG36" s="292"/>
      <c r="CH36" s="292"/>
      <c r="CI36" s="292"/>
      <c r="CJ36" s="292"/>
      <c r="CK36" s="292"/>
      <c r="CL36" s="292"/>
      <c r="CM36" s="292"/>
      <c r="CN36" s="292"/>
      <c r="CO36" s="292"/>
      <c r="CP36" s="292"/>
      <c r="CQ36" s="292"/>
      <c r="CR36" s="292"/>
      <c r="CS36" s="292"/>
      <c r="CT36" s="292"/>
      <c r="CU36" s="292"/>
      <c r="CV36" s="292"/>
      <c r="CW36" s="292"/>
      <c r="CX36" s="292"/>
      <c r="CY36" s="292"/>
      <c r="CZ36" s="292"/>
      <c r="DA36" s="292"/>
      <c r="DB36" s="292"/>
      <c r="DC36" s="292"/>
      <c r="DD36" s="292"/>
      <c r="DF36" s="292"/>
      <c r="DI36" s="292"/>
      <c r="DK36" s="292"/>
      <c r="DL36" s="292"/>
      <c r="DM36" s="292"/>
      <c r="DN36" s="292"/>
      <c r="DO36" s="292"/>
      <c r="DP36" s="292"/>
      <c r="DQ36" s="292"/>
      <c r="DR36" s="292"/>
      <c r="DS36" s="292"/>
      <c r="DT36" s="292"/>
      <c r="DU36" s="292"/>
    </row>
    <row r="37" spans="2:125" x14ac:dyDescent="0.15">
      <c r="DU37" s="292"/>
    </row>
    <row r="38" spans="2:125" x14ac:dyDescent="0.15">
      <c r="DT38" s="292"/>
      <c r="DU38" s="292"/>
    </row>
    <row r="39" spans="2:125" x14ac:dyDescent="0.15"/>
    <row r="40" spans="2:125" x14ac:dyDescent="0.15">
      <c r="DH40" s="292"/>
    </row>
    <row r="41" spans="2:125" x14ac:dyDescent="0.15">
      <c r="DE41" s="292"/>
    </row>
    <row r="42" spans="2:125" x14ac:dyDescent="0.15">
      <c r="DG42" s="292"/>
      <c r="DJ42" s="292"/>
    </row>
    <row r="43" spans="2:125" x14ac:dyDescent="0.15">
      <c r="Q43" s="292"/>
      <c r="R43" s="292"/>
      <c r="S43" s="292"/>
      <c r="T43" s="292"/>
      <c r="U43" s="292"/>
      <c r="V43" s="292"/>
      <c r="W43" s="292"/>
      <c r="X43" s="292"/>
      <c r="Y43" s="292"/>
      <c r="Z43" s="292"/>
      <c r="AA43" s="292"/>
      <c r="AB43" s="292"/>
      <c r="AC43" s="292"/>
      <c r="AD43" s="292"/>
      <c r="AE43" s="292"/>
      <c r="AF43" s="292"/>
      <c r="AG43" s="292"/>
      <c r="AH43" s="292"/>
      <c r="AI43" s="292"/>
      <c r="AJ43" s="292"/>
      <c r="AK43" s="292"/>
      <c r="AL43" s="292"/>
      <c r="AM43" s="292"/>
      <c r="AN43" s="292"/>
      <c r="AO43" s="292"/>
      <c r="AP43" s="292"/>
      <c r="AQ43" s="292"/>
      <c r="AR43" s="292"/>
      <c r="AS43" s="292"/>
      <c r="AT43" s="292"/>
      <c r="AU43" s="292"/>
      <c r="AV43" s="292"/>
      <c r="AW43" s="292"/>
      <c r="AX43" s="292"/>
      <c r="AY43" s="292"/>
      <c r="AZ43" s="292"/>
      <c r="BA43" s="292"/>
      <c r="BB43" s="292"/>
      <c r="BC43" s="292"/>
      <c r="BD43" s="292"/>
      <c r="BE43" s="292"/>
      <c r="BF43" s="292"/>
      <c r="BG43" s="292"/>
      <c r="BH43" s="292"/>
      <c r="BI43" s="292"/>
      <c r="BJ43" s="292"/>
      <c r="BK43" s="292"/>
      <c r="BL43" s="292"/>
      <c r="BM43" s="292"/>
      <c r="BN43" s="292"/>
      <c r="BO43" s="292"/>
      <c r="BP43" s="292"/>
      <c r="BQ43" s="292"/>
      <c r="BR43" s="292"/>
      <c r="BS43" s="292"/>
      <c r="BT43" s="292"/>
      <c r="BU43" s="292"/>
      <c r="BV43" s="292"/>
      <c r="BW43" s="292"/>
      <c r="BX43" s="292"/>
      <c r="BY43" s="292"/>
      <c r="BZ43" s="292"/>
      <c r="CA43" s="292"/>
      <c r="CB43" s="292"/>
      <c r="CC43" s="292"/>
      <c r="CD43" s="292"/>
      <c r="CE43" s="292"/>
      <c r="CF43" s="292"/>
      <c r="CG43" s="292"/>
      <c r="CH43" s="292"/>
      <c r="CI43" s="292"/>
      <c r="CJ43" s="292"/>
      <c r="CK43" s="292"/>
      <c r="CL43" s="292"/>
      <c r="CM43" s="292"/>
      <c r="CN43" s="292"/>
      <c r="CO43" s="292"/>
      <c r="CP43" s="292"/>
      <c r="CQ43" s="292"/>
      <c r="CR43" s="292"/>
      <c r="CS43" s="292"/>
      <c r="CT43" s="292"/>
      <c r="CU43" s="292"/>
      <c r="CV43" s="292"/>
      <c r="CW43" s="292"/>
      <c r="CX43" s="292"/>
      <c r="CY43" s="292"/>
      <c r="CZ43" s="292"/>
      <c r="DA43" s="292"/>
      <c r="DB43" s="292"/>
      <c r="DC43" s="292"/>
      <c r="DD43" s="292"/>
      <c r="DF43" s="292"/>
      <c r="DI43" s="292"/>
      <c r="DK43" s="292"/>
      <c r="DL43" s="292"/>
      <c r="DM43" s="292"/>
      <c r="DN43" s="292"/>
      <c r="DO43" s="292"/>
      <c r="DP43" s="292"/>
      <c r="DQ43" s="292"/>
      <c r="DR43" s="292"/>
      <c r="DS43" s="292"/>
      <c r="DT43" s="292"/>
      <c r="DU43" s="292"/>
    </row>
    <row r="44" spans="2:125" x14ac:dyDescent="0.15">
      <c r="DU44" s="292"/>
    </row>
    <row r="45" spans="2:125" x14ac:dyDescent="0.15"/>
    <row r="46" spans="2:125" x14ac:dyDescent="0.15"/>
    <row r="47" spans="2:125" x14ac:dyDescent="0.15"/>
    <row r="48" spans="2:125" x14ac:dyDescent="0.15">
      <c r="DT48" s="292"/>
      <c r="DU48" s="292"/>
    </row>
    <row r="49" spans="120:125" x14ac:dyDescent="0.15">
      <c r="DU49" s="292"/>
    </row>
    <row r="50" spans="120:125" x14ac:dyDescent="0.15">
      <c r="DU50" s="292"/>
    </row>
    <row r="51" spans="120:125" x14ac:dyDescent="0.15">
      <c r="DP51" s="292"/>
      <c r="DQ51" s="292"/>
      <c r="DR51" s="292"/>
      <c r="DS51" s="292"/>
      <c r="DT51" s="292"/>
      <c r="DU51" s="292"/>
    </row>
    <row r="52" spans="120:125" x14ac:dyDescent="0.15"/>
    <row r="53" spans="120:125" x14ac:dyDescent="0.15"/>
    <row r="54" spans="120:125" x14ac:dyDescent="0.15">
      <c r="DU54" s="292"/>
    </row>
    <row r="55" spans="120:125" x14ac:dyDescent="0.15"/>
    <row r="56" spans="120:125" x14ac:dyDescent="0.15"/>
    <row r="57" spans="120:125" x14ac:dyDescent="0.15"/>
    <row r="58" spans="120:125" x14ac:dyDescent="0.15">
      <c r="DU58" s="292"/>
    </row>
    <row r="59" spans="120:125" x14ac:dyDescent="0.15"/>
    <row r="60" spans="120:125" x14ac:dyDescent="0.15"/>
    <row r="61" spans="120:125" x14ac:dyDescent="0.15"/>
    <row r="62" spans="120:125" x14ac:dyDescent="0.15"/>
    <row r="63" spans="120:125" x14ac:dyDescent="0.15">
      <c r="DU63" s="292"/>
    </row>
    <row r="64" spans="120:125" x14ac:dyDescent="0.15">
      <c r="DT64" s="292"/>
      <c r="DU64" s="292"/>
    </row>
    <row r="65" spans="123:125" x14ac:dyDescent="0.15"/>
    <row r="66" spans="123:125" x14ac:dyDescent="0.15"/>
    <row r="67" spans="123:125" x14ac:dyDescent="0.15"/>
    <row r="68" spans="123:125" x14ac:dyDescent="0.15"/>
    <row r="69" spans="123:125" x14ac:dyDescent="0.15">
      <c r="DS69" s="292"/>
      <c r="DT69" s="292"/>
      <c r="DU69" s="292"/>
    </row>
    <row r="70" spans="123:125" x14ac:dyDescent="0.15"/>
    <row r="71" spans="123:125" x14ac:dyDescent="0.15"/>
    <row r="72" spans="123:125" x14ac:dyDescent="0.15"/>
    <row r="73" spans="123:125" x14ac:dyDescent="0.15"/>
    <row r="74" spans="123:125" x14ac:dyDescent="0.15"/>
    <row r="75" spans="123:125" x14ac:dyDescent="0.15"/>
    <row r="76" spans="123:125" x14ac:dyDescent="0.15"/>
    <row r="77" spans="123:125" x14ac:dyDescent="0.15"/>
    <row r="78" spans="123:125" x14ac:dyDescent="0.15"/>
    <row r="79" spans="123:125" x14ac:dyDescent="0.15"/>
    <row r="80" spans="123:125" x14ac:dyDescent="0.15"/>
    <row r="81" spans="116:125" x14ac:dyDescent="0.15"/>
    <row r="82" spans="116:125" x14ac:dyDescent="0.15">
      <c r="DL82" s="292"/>
    </row>
    <row r="83" spans="116:125" x14ac:dyDescent="0.15">
      <c r="DM83" s="292"/>
      <c r="DN83" s="292"/>
      <c r="DO83" s="292"/>
      <c r="DP83" s="292"/>
      <c r="DQ83" s="292"/>
      <c r="DR83" s="292"/>
      <c r="DS83" s="292"/>
      <c r="DT83" s="292"/>
      <c r="DU83" s="292"/>
    </row>
    <row r="84" spans="116:125" x14ac:dyDescent="0.15"/>
    <row r="85" spans="116:125" x14ac:dyDescent="0.15"/>
    <row r="86" spans="116:125" x14ac:dyDescent="0.15"/>
    <row r="87" spans="116:125" x14ac:dyDescent="0.15"/>
    <row r="88" spans="116:125" x14ac:dyDescent="0.15">
      <c r="DU88" s="292"/>
    </row>
    <row r="89" spans="116:125" x14ac:dyDescent="0.15"/>
    <row r="90" spans="116:125" x14ac:dyDescent="0.15"/>
    <row r="91" spans="116:125" x14ac:dyDescent="0.15"/>
    <row r="92" spans="116:125" ht="13.5" customHeight="1" x14ac:dyDescent="0.15"/>
    <row r="93" spans="116:125" ht="13.5" customHeight="1" x14ac:dyDescent="0.15"/>
    <row r="94" spans="116:125" ht="13.5" customHeight="1" x14ac:dyDescent="0.15">
      <c r="DS94" s="292"/>
      <c r="DT94" s="292"/>
      <c r="DU94" s="292"/>
    </row>
    <row r="95" spans="116:125" ht="13.5" customHeight="1" x14ac:dyDescent="0.15">
      <c r="DU95" s="292"/>
    </row>
    <row r="96" spans="116:125" ht="13.5" customHeight="1" x14ac:dyDescent="0.15"/>
    <row r="97" spans="124:125" ht="13.5" customHeight="1" x14ac:dyDescent="0.15"/>
    <row r="98" spans="124:125" ht="13.5" customHeight="1" x14ac:dyDescent="0.15"/>
    <row r="99" spans="124:125" ht="13.5" customHeight="1" x14ac:dyDescent="0.15"/>
    <row r="100" spans="124:125" ht="13.5" customHeight="1" x14ac:dyDescent="0.15"/>
    <row r="101" spans="124:125" ht="13.5" customHeight="1" x14ac:dyDescent="0.15">
      <c r="DU101" s="292"/>
    </row>
    <row r="102" spans="124:125" ht="13.5" customHeight="1" x14ac:dyDescent="0.15"/>
    <row r="103" spans="124:125" ht="13.5" customHeight="1" x14ac:dyDescent="0.15"/>
    <row r="104" spans="124:125" ht="13.5" customHeight="1" x14ac:dyDescent="0.15">
      <c r="DT104" s="292"/>
      <c r="DU104" s="292"/>
    </row>
    <row r="105" spans="124:125" ht="13.5" customHeight="1" x14ac:dyDescent="0.15"/>
    <row r="106" spans="124:125" ht="13.5" customHeight="1" x14ac:dyDescent="0.15"/>
    <row r="107" spans="124:125" ht="13.5" customHeight="1" x14ac:dyDescent="0.15"/>
    <row r="108" spans="124:125" ht="13.5" customHeight="1" x14ac:dyDescent="0.15"/>
    <row r="109" spans="124:125" ht="13.5" customHeight="1" x14ac:dyDescent="0.15"/>
    <row r="110" spans="124:125" ht="13.5" customHeight="1" x14ac:dyDescent="0.15"/>
    <row r="111" spans="124:125" ht="13.5" customHeight="1" x14ac:dyDescent="0.15"/>
    <row r="112" spans="124:125"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92" t="s">
        <v>553</v>
      </c>
    </row>
    <row r="120" spans="125:125" ht="13.5" hidden="1" customHeight="1" x14ac:dyDescent="0.15"/>
    <row r="121" spans="125:125" ht="13.5" hidden="1" customHeight="1" x14ac:dyDescent="0.15">
      <c r="DU121" s="292"/>
    </row>
  </sheetData>
  <sheetProtection algorithmName="SHA-512" hashValue="k44O+fysjh/fwW2ETKVbOMdtoRa5h+Hjk2UQXyb9BLeeCYNALjBO7AjEFYXtB7rF2WfhWoe4nAf2CxecR6piwQ==" saltValue="2RV7avI3ig5CQ8YG1mNFFQ==" spinCount="100000" sheet="1" objects="1" scenarios="1"/>
  <dataConsolidate/>
  <phoneticPr fontId="2"/>
  <printOptions horizontalCentered="1" verticalCentered="1"/>
  <pageMargins left="0" right="0" top="0.19685039370078741" bottom="0" header="0.39370078740157483" footer="0"/>
  <pageSetup paperSize="9" scale="39" orientation="landscape"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L116"/>
  <sheetViews>
    <sheetView showGridLines="0" zoomScale="80" zoomScaleNormal="80" zoomScaleSheetLayoutView="55" workbookViewId="0"/>
  </sheetViews>
  <sheetFormatPr defaultColWidth="0" defaultRowHeight="13.5" customHeight="1" zeroHeight="1" x14ac:dyDescent="0.15"/>
  <cols>
    <col min="1" max="125" width="2.5" style="293" customWidth="1"/>
    <col min="126" max="142" width="0" style="292" hidden="1" customWidth="1"/>
    <col min="143" max="16384" width="9" style="292" hidden="1"/>
  </cols>
  <sheetData>
    <row r="1" spans="1:125" ht="13.5" customHeight="1" x14ac:dyDescent="0.15">
      <c r="A1" s="292"/>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c r="AI1" s="292"/>
      <c r="AJ1" s="292"/>
      <c r="AK1" s="292"/>
      <c r="AL1" s="292"/>
      <c r="AM1" s="292"/>
      <c r="AN1" s="292"/>
      <c r="AO1" s="292"/>
      <c r="AP1" s="292"/>
      <c r="AQ1" s="292"/>
      <c r="AR1" s="292"/>
      <c r="AS1" s="292"/>
      <c r="AT1" s="292"/>
      <c r="AU1" s="292"/>
      <c r="AV1" s="292"/>
      <c r="AW1" s="292"/>
      <c r="AX1" s="292"/>
      <c r="AY1" s="292"/>
      <c r="AZ1" s="292"/>
      <c r="BA1" s="292"/>
      <c r="BB1" s="292"/>
      <c r="BC1" s="292"/>
      <c r="BD1" s="292"/>
      <c r="BE1" s="292"/>
      <c r="BF1" s="292"/>
      <c r="BG1" s="292"/>
      <c r="BH1" s="292"/>
      <c r="BI1" s="292"/>
      <c r="BJ1" s="292"/>
      <c r="BK1" s="292"/>
      <c r="BL1" s="292"/>
      <c r="BM1" s="292"/>
      <c r="BN1" s="292"/>
      <c r="BO1" s="292"/>
      <c r="BP1" s="292"/>
      <c r="BQ1" s="292"/>
      <c r="BR1" s="292"/>
      <c r="BS1" s="292"/>
      <c r="BT1" s="292"/>
      <c r="BU1" s="292"/>
      <c r="BV1" s="292"/>
      <c r="BW1" s="292"/>
      <c r="BX1" s="292"/>
      <c r="BY1" s="292"/>
      <c r="BZ1" s="292"/>
      <c r="CA1" s="292"/>
      <c r="CB1" s="292"/>
      <c r="CC1" s="292"/>
      <c r="CD1" s="292"/>
      <c r="CE1" s="292"/>
      <c r="CF1" s="292"/>
      <c r="CG1" s="292"/>
      <c r="CH1" s="292"/>
      <c r="CI1" s="292"/>
      <c r="CJ1" s="292"/>
      <c r="CK1" s="292"/>
      <c r="CL1" s="292"/>
      <c r="CM1" s="292"/>
      <c r="CN1" s="292"/>
      <c r="CO1" s="292"/>
      <c r="CP1" s="292"/>
      <c r="CQ1" s="292"/>
      <c r="CR1" s="292"/>
      <c r="CS1" s="292"/>
      <c r="CT1" s="292"/>
      <c r="CU1" s="292"/>
      <c r="CV1" s="292"/>
      <c r="CW1" s="292"/>
      <c r="CX1" s="292"/>
      <c r="CY1" s="292"/>
      <c r="CZ1" s="292"/>
      <c r="DA1" s="292"/>
      <c r="DB1" s="292"/>
      <c r="DC1" s="292"/>
      <c r="DD1" s="292"/>
      <c r="DE1" s="292"/>
      <c r="DF1" s="292"/>
      <c r="DG1" s="292"/>
      <c r="DH1" s="292"/>
      <c r="DI1" s="292"/>
      <c r="DJ1" s="292"/>
      <c r="DK1" s="292"/>
      <c r="DL1" s="292"/>
      <c r="DM1" s="292"/>
      <c r="DN1" s="292"/>
      <c r="DO1" s="292"/>
      <c r="DP1" s="292"/>
      <c r="DQ1" s="292"/>
      <c r="DR1" s="292"/>
      <c r="DS1" s="292"/>
      <c r="DT1" s="292"/>
      <c r="DU1" s="292"/>
    </row>
    <row r="2" spans="1:125" x14ac:dyDescent="0.15">
      <c r="B2" s="292"/>
      <c r="T2" s="292"/>
    </row>
    <row r="3" spans="1:125" x14ac:dyDescent="0.15">
      <c r="C3" s="292"/>
      <c r="D3" s="292"/>
      <c r="E3" s="292"/>
      <c r="F3" s="292"/>
      <c r="G3" s="292"/>
      <c r="H3" s="292"/>
      <c r="I3" s="292"/>
      <c r="J3" s="292"/>
      <c r="K3" s="292"/>
      <c r="L3" s="292"/>
      <c r="M3" s="292"/>
      <c r="N3" s="292"/>
      <c r="O3" s="292"/>
      <c r="P3" s="292"/>
      <c r="Q3" s="292"/>
      <c r="R3" s="292"/>
      <c r="S3" s="292"/>
      <c r="U3" s="292"/>
      <c r="V3" s="292"/>
      <c r="W3" s="292"/>
      <c r="X3" s="292"/>
      <c r="Y3" s="292"/>
      <c r="Z3" s="292"/>
      <c r="AA3" s="292"/>
      <c r="AB3" s="292"/>
      <c r="AC3" s="292"/>
      <c r="AD3" s="292"/>
      <c r="AE3" s="292"/>
      <c r="AF3" s="292"/>
      <c r="AG3" s="292"/>
      <c r="AH3" s="292"/>
      <c r="AI3" s="292"/>
      <c r="AJ3" s="292"/>
      <c r="AK3" s="292"/>
      <c r="AL3" s="292"/>
      <c r="AM3" s="292"/>
      <c r="AN3" s="292"/>
      <c r="AO3" s="292"/>
      <c r="AP3" s="292"/>
      <c r="AQ3" s="292"/>
      <c r="AR3" s="292"/>
      <c r="AS3" s="292"/>
      <c r="AT3" s="292"/>
      <c r="AU3" s="292"/>
      <c r="AV3" s="292"/>
      <c r="AW3" s="292"/>
      <c r="AX3" s="292"/>
      <c r="AY3" s="292"/>
      <c r="AZ3" s="292"/>
      <c r="BA3" s="292"/>
      <c r="BB3" s="292"/>
      <c r="BC3" s="292"/>
      <c r="BD3" s="292"/>
      <c r="BE3" s="292"/>
      <c r="BF3" s="292"/>
      <c r="BG3" s="292"/>
      <c r="BH3" s="292"/>
      <c r="BI3" s="292"/>
      <c r="BJ3" s="292"/>
      <c r="BK3" s="292"/>
      <c r="BL3" s="292"/>
      <c r="BM3" s="292"/>
      <c r="BN3" s="292"/>
      <c r="BO3" s="292"/>
      <c r="BP3" s="292"/>
      <c r="BQ3" s="292"/>
      <c r="BR3" s="292"/>
      <c r="BS3" s="292"/>
      <c r="BT3" s="292"/>
      <c r="BU3" s="292"/>
      <c r="BV3" s="292"/>
      <c r="BW3" s="292"/>
      <c r="BX3" s="292"/>
      <c r="BY3" s="292"/>
      <c r="BZ3" s="292"/>
      <c r="CA3" s="292"/>
      <c r="CB3" s="292"/>
      <c r="CC3" s="292"/>
      <c r="CD3" s="292"/>
      <c r="CE3" s="292"/>
      <c r="CF3" s="292"/>
      <c r="CG3" s="292"/>
      <c r="CH3" s="292"/>
      <c r="CI3" s="292"/>
      <c r="CJ3" s="292"/>
      <c r="CK3" s="292"/>
      <c r="CL3" s="292"/>
      <c r="CM3" s="292"/>
      <c r="CN3" s="292"/>
      <c r="CO3" s="292"/>
      <c r="CP3" s="292"/>
      <c r="CQ3" s="292"/>
      <c r="CR3" s="292"/>
      <c r="CS3" s="292"/>
      <c r="CT3" s="292"/>
      <c r="CU3" s="292"/>
      <c r="CV3" s="292"/>
      <c r="CW3" s="292"/>
      <c r="CX3" s="292"/>
      <c r="CY3" s="292"/>
      <c r="CZ3" s="292"/>
      <c r="DA3" s="292"/>
      <c r="DB3" s="292"/>
      <c r="DC3" s="292"/>
      <c r="DD3" s="292"/>
      <c r="DE3" s="292"/>
      <c r="DF3" s="292"/>
      <c r="DG3" s="292"/>
      <c r="DH3" s="292"/>
      <c r="DI3" s="292"/>
      <c r="DJ3" s="292"/>
      <c r="DK3" s="292"/>
      <c r="DL3" s="292"/>
      <c r="DM3" s="292"/>
      <c r="DN3" s="292"/>
      <c r="DO3" s="292"/>
      <c r="DP3" s="292"/>
      <c r="DQ3" s="292"/>
      <c r="DR3" s="292"/>
      <c r="DS3" s="292"/>
      <c r="DT3" s="292"/>
      <c r="DU3" s="292"/>
    </row>
    <row r="4" spans="1:125" x14ac:dyDescent="0.15"/>
    <row r="5" spans="1:125" x14ac:dyDescent="0.15"/>
    <row r="6" spans="1:125" x14ac:dyDescent="0.15"/>
    <row r="7" spans="1:125" x14ac:dyDescent="0.15"/>
    <row r="8" spans="1:125" x14ac:dyDescent="0.15"/>
    <row r="9" spans="1:125" x14ac:dyDescent="0.15"/>
    <row r="10" spans="1:125" x14ac:dyDescent="0.15"/>
    <row r="11" spans="1:125" x14ac:dyDescent="0.15"/>
    <row r="12" spans="1:125" x14ac:dyDescent="0.15"/>
    <row r="13" spans="1:125" x14ac:dyDescent="0.15"/>
    <row r="14" spans="1:125" x14ac:dyDescent="0.15"/>
    <row r="15" spans="1:125" x14ac:dyDescent="0.15"/>
    <row r="16" spans="1:125" x14ac:dyDescent="0.15"/>
    <row r="17" x14ac:dyDescent="0.15"/>
    <row r="18" x14ac:dyDescent="0.15"/>
    <row r="19" x14ac:dyDescent="0.15"/>
    <row r="20" x14ac:dyDescent="0.15"/>
    <row r="21" x14ac:dyDescent="0.15"/>
    <row r="22" x14ac:dyDescent="0.15"/>
    <row r="23" x14ac:dyDescent="0.15"/>
    <row r="24" x14ac:dyDescent="0.15"/>
    <row r="25" x14ac:dyDescent="0.15"/>
    <row r="26" x14ac:dyDescent="0.15"/>
    <row r="27" x14ac:dyDescent="0.15"/>
    <row r="28" x14ac:dyDescent="0.15"/>
    <row r="29" x14ac:dyDescent="0.15"/>
    <row r="30" x14ac:dyDescent="0.15"/>
    <row r="31" x14ac:dyDescent="0.15"/>
    <row r="32" x14ac:dyDescent="0.15"/>
    <row r="33" spans="2:125" x14ac:dyDescent="0.15">
      <c r="B33" s="292"/>
      <c r="G33" s="292"/>
      <c r="I33" s="292"/>
    </row>
    <row r="34" spans="2:125" x14ac:dyDescent="0.15">
      <c r="C34" s="292"/>
      <c r="P34" s="292"/>
      <c r="R34" s="292"/>
      <c r="U34" s="292"/>
    </row>
    <row r="35" spans="2:125" x14ac:dyDescent="0.15">
      <c r="D35" s="292"/>
      <c r="E35" s="292"/>
      <c r="T35" s="292"/>
      <c r="W35" s="292"/>
      <c r="X35" s="292"/>
      <c r="Y35" s="292"/>
      <c r="Z35" s="292"/>
      <c r="AA35" s="292"/>
      <c r="AB35" s="292"/>
      <c r="AC35" s="292"/>
      <c r="AD35" s="292"/>
      <c r="AE35" s="292"/>
      <c r="AF35" s="292"/>
      <c r="AG35" s="292"/>
      <c r="AH35" s="292"/>
      <c r="AI35" s="292"/>
      <c r="AJ35" s="292"/>
      <c r="AK35" s="292"/>
      <c r="AL35" s="292"/>
      <c r="AM35" s="292"/>
      <c r="AN35" s="292"/>
      <c r="AO35" s="292"/>
      <c r="AP35" s="292"/>
      <c r="AQ35" s="292"/>
      <c r="AR35" s="292"/>
      <c r="AS35" s="292"/>
      <c r="AT35" s="292"/>
      <c r="AU35" s="292"/>
      <c r="AV35" s="292"/>
      <c r="AW35" s="292"/>
      <c r="AX35" s="292"/>
      <c r="AY35" s="292"/>
      <c r="AZ35" s="292"/>
      <c r="BA35" s="292"/>
      <c r="BB35" s="292"/>
      <c r="BC35" s="292"/>
      <c r="BD35" s="292"/>
      <c r="BE35" s="292"/>
      <c r="BF35" s="292"/>
      <c r="BG35" s="292"/>
      <c r="BH35" s="292"/>
      <c r="BI35" s="292"/>
      <c r="BJ35" s="292"/>
      <c r="BK35" s="292"/>
      <c r="BL35" s="292"/>
      <c r="BM35" s="292"/>
      <c r="BN35" s="292"/>
      <c r="BO35" s="292"/>
      <c r="BP35" s="292"/>
      <c r="BQ35" s="292"/>
      <c r="BR35" s="292"/>
      <c r="BS35" s="292"/>
      <c r="BT35" s="292"/>
      <c r="BU35" s="292"/>
      <c r="BV35" s="292"/>
      <c r="BW35" s="292"/>
      <c r="BX35" s="292"/>
      <c r="BY35" s="292"/>
      <c r="BZ35" s="292"/>
      <c r="CA35" s="292"/>
      <c r="CB35" s="292"/>
      <c r="CC35" s="292"/>
      <c r="CD35" s="292"/>
      <c r="CE35" s="292"/>
      <c r="CF35" s="292"/>
      <c r="CG35" s="292"/>
      <c r="CH35" s="292"/>
      <c r="CI35" s="292"/>
      <c r="CJ35" s="292"/>
      <c r="CK35" s="292"/>
      <c r="CL35" s="292"/>
      <c r="CM35" s="292"/>
      <c r="CN35" s="292"/>
      <c r="CO35" s="292"/>
      <c r="CP35" s="292"/>
      <c r="CQ35" s="292"/>
      <c r="CR35" s="292"/>
      <c r="CS35" s="292"/>
      <c r="CT35" s="292"/>
      <c r="CU35" s="292"/>
      <c r="CV35" s="292"/>
      <c r="CW35" s="292"/>
      <c r="CX35" s="292"/>
      <c r="CY35" s="292"/>
      <c r="CZ35" s="292"/>
      <c r="DA35" s="292"/>
      <c r="DB35" s="292"/>
      <c r="DC35" s="292"/>
      <c r="DD35" s="292"/>
      <c r="DE35" s="292"/>
      <c r="DF35" s="292"/>
      <c r="DG35" s="292"/>
      <c r="DH35" s="292"/>
      <c r="DI35" s="292"/>
      <c r="DJ35" s="292"/>
      <c r="DK35" s="292"/>
      <c r="DL35" s="292"/>
      <c r="DM35" s="292"/>
      <c r="DN35" s="292"/>
      <c r="DO35" s="292"/>
      <c r="DP35" s="292"/>
      <c r="DQ35" s="292"/>
      <c r="DR35" s="292"/>
      <c r="DS35" s="292"/>
      <c r="DT35" s="292"/>
      <c r="DU35" s="292"/>
    </row>
    <row r="36" spans="2:125" x14ac:dyDescent="0.15">
      <c r="F36" s="292"/>
      <c r="H36" s="292"/>
      <c r="J36" s="292"/>
      <c r="K36" s="292"/>
      <c r="L36" s="292"/>
      <c r="M36" s="292"/>
      <c r="N36" s="292"/>
      <c r="O36" s="292"/>
      <c r="Q36" s="292"/>
      <c r="S36" s="292"/>
      <c r="V36" s="292"/>
    </row>
    <row r="37" spans="2:125" x14ac:dyDescent="0.15"/>
    <row r="38" spans="2:125" x14ac:dyDescent="0.15"/>
    <row r="39" spans="2:125" x14ac:dyDescent="0.15"/>
    <row r="40" spans="2:125" x14ac:dyDescent="0.15">
      <c r="U40" s="292"/>
    </row>
    <row r="41" spans="2:125" x14ac:dyDescent="0.15">
      <c r="R41" s="292"/>
    </row>
    <row r="42" spans="2:125" x14ac:dyDescent="0.15">
      <c r="T42" s="292"/>
      <c r="W42" s="292"/>
      <c r="X42" s="292"/>
      <c r="Y42" s="292"/>
      <c r="Z42" s="292"/>
      <c r="AA42" s="292"/>
      <c r="AB42" s="292"/>
      <c r="AC42" s="292"/>
      <c r="AD42" s="292"/>
      <c r="AE42" s="292"/>
      <c r="AF42" s="292"/>
      <c r="AG42" s="292"/>
      <c r="AH42" s="292"/>
      <c r="AI42" s="292"/>
      <c r="AJ42" s="292"/>
      <c r="AK42" s="292"/>
      <c r="AL42" s="292"/>
      <c r="AM42" s="292"/>
      <c r="AN42" s="292"/>
      <c r="AO42" s="292"/>
      <c r="AP42" s="292"/>
      <c r="AQ42" s="292"/>
      <c r="AR42" s="292"/>
      <c r="AS42" s="292"/>
      <c r="AT42" s="292"/>
      <c r="AU42" s="292"/>
      <c r="AV42" s="292"/>
      <c r="AW42" s="292"/>
      <c r="AX42" s="292"/>
      <c r="AY42" s="292"/>
      <c r="AZ42" s="292"/>
      <c r="BA42" s="292"/>
      <c r="BB42" s="292"/>
      <c r="BC42" s="292"/>
      <c r="BD42" s="292"/>
      <c r="BE42" s="292"/>
      <c r="BF42" s="292"/>
      <c r="BG42" s="292"/>
      <c r="BH42" s="292"/>
      <c r="BI42" s="292"/>
      <c r="BJ42" s="292"/>
      <c r="BK42" s="292"/>
      <c r="BL42" s="292"/>
      <c r="BM42" s="292"/>
      <c r="BN42" s="292"/>
      <c r="BO42" s="292"/>
      <c r="BP42" s="292"/>
      <c r="BQ42" s="292"/>
      <c r="BR42" s="292"/>
      <c r="BS42" s="292"/>
      <c r="BT42" s="292"/>
      <c r="BU42" s="292"/>
      <c r="BV42" s="292"/>
      <c r="BW42" s="292"/>
      <c r="BX42" s="292"/>
      <c r="BY42" s="292"/>
      <c r="BZ42" s="292"/>
      <c r="CA42" s="292"/>
      <c r="CB42" s="292"/>
      <c r="CC42" s="292"/>
      <c r="CD42" s="292"/>
      <c r="CE42" s="292"/>
      <c r="CF42" s="292"/>
      <c r="CG42" s="292"/>
      <c r="CH42" s="292"/>
      <c r="CI42" s="292"/>
      <c r="CJ42" s="292"/>
      <c r="CK42" s="292"/>
      <c r="CL42" s="292"/>
      <c r="CM42" s="292"/>
      <c r="CN42" s="292"/>
      <c r="CO42" s="292"/>
      <c r="CP42" s="292"/>
      <c r="CQ42" s="292"/>
      <c r="CR42" s="292"/>
      <c r="CS42" s="292"/>
      <c r="CT42" s="292"/>
      <c r="CU42" s="292"/>
      <c r="CV42" s="292"/>
      <c r="CW42" s="292"/>
      <c r="CX42" s="292"/>
      <c r="CY42" s="292"/>
      <c r="CZ42" s="292"/>
      <c r="DA42" s="292"/>
      <c r="DB42" s="292"/>
      <c r="DC42" s="292"/>
      <c r="DD42" s="292"/>
      <c r="DE42" s="292"/>
      <c r="DF42" s="292"/>
      <c r="DG42" s="292"/>
      <c r="DH42" s="292"/>
      <c r="DI42" s="292"/>
      <c r="DJ42" s="292"/>
      <c r="DK42" s="292"/>
      <c r="DL42" s="292"/>
      <c r="DM42" s="292"/>
      <c r="DN42" s="292"/>
      <c r="DO42" s="292"/>
      <c r="DP42" s="292"/>
      <c r="DQ42" s="292"/>
      <c r="DR42" s="292"/>
      <c r="DS42" s="292"/>
      <c r="DT42" s="292"/>
      <c r="DU42" s="292"/>
    </row>
    <row r="43" spans="2:125" x14ac:dyDescent="0.15">
      <c r="Q43" s="292"/>
      <c r="S43" s="292"/>
      <c r="V43" s="292"/>
    </row>
    <row r="44" spans="2:125" x14ac:dyDescent="0.15"/>
    <row r="45" spans="2:125" x14ac:dyDescent="0.15"/>
    <row r="46" spans="2:125" x14ac:dyDescent="0.15"/>
    <row r="47" spans="2:125" x14ac:dyDescent="0.15"/>
    <row r="48" spans="2:125" x14ac:dyDescent="0.15"/>
    <row r="49" x14ac:dyDescent="0.15"/>
    <row r="50" x14ac:dyDescent="0.15"/>
    <row r="51" x14ac:dyDescent="0.15"/>
    <row r="52" x14ac:dyDescent="0.15"/>
    <row r="53" x14ac:dyDescent="0.15"/>
    <row r="54" x14ac:dyDescent="0.15"/>
    <row r="55" x14ac:dyDescent="0.15"/>
    <row r="56" x14ac:dyDescent="0.15"/>
    <row r="57" x14ac:dyDescent="0.15"/>
    <row r="58" x14ac:dyDescent="0.15"/>
    <row r="59" x14ac:dyDescent="0.15"/>
    <row r="60" x14ac:dyDescent="0.15"/>
    <row r="61" x14ac:dyDescent="0.15"/>
    <row r="62" x14ac:dyDescent="0.15"/>
    <row r="63" x14ac:dyDescent="0.15"/>
    <row r="64" x14ac:dyDescent="0.15"/>
    <row r="65" x14ac:dyDescent="0.15"/>
    <row r="66" x14ac:dyDescent="0.15"/>
    <row r="67" x14ac:dyDescent="0.15"/>
    <row r="68" x14ac:dyDescent="0.15"/>
    <row r="69" x14ac:dyDescent="0.15"/>
    <row r="70" x14ac:dyDescent="0.15"/>
    <row r="71" x14ac:dyDescent="0.15"/>
    <row r="72" x14ac:dyDescent="0.15"/>
    <row r="73" x14ac:dyDescent="0.15"/>
    <row r="74" x14ac:dyDescent="0.15"/>
    <row r="75" x14ac:dyDescent="0.15"/>
    <row r="76" x14ac:dyDescent="0.15"/>
    <row r="77" x14ac:dyDescent="0.15"/>
    <row r="78" x14ac:dyDescent="0.15"/>
    <row r="79" x14ac:dyDescent="0.15"/>
    <row r="80" x14ac:dyDescent="0.15"/>
    <row r="81" x14ac:dyDescent="0.15"/>
    <row r="82" x14ac:dyDescent="0.15"/>
    <row r="83" x14ac:dyDescent="0.15"/>
    <row r="84" x14ac:dyDescent="0.15"/>
    <row r="85" x14ac:dyDescent="0.15"/>
    <row r="86" x14ac:dyDescent="0.15"/>
    <row r="87" x14ac:dyDescent="0.15"/>
    <row r="88" x14ac:dyDescent="0.15"/>
    <row r="89" x14ac:dyDescent="0.15"/>
    <row r="90" x14ac:dyDescent="0.15"/>
    <row r="91" x14ac:dyDescent="0.15"/>
    <row r="92" ht="13.5" customHeight="1" x14ac:dyDescent="0.15"/>
    <row r="93" ht="13.5" customHeight="1" x14ac:dyDescent="0.15"/>
    <row r="94" ht="13.5" customHeight="1" x14ac:dyDescent="0.15"/>
    <row r="95" ht="13.5" customHeight="1" x14ac:dyDescent="0.15"/>
    <row r="96" ht="13.5" customHeight="1" x14ac:dyDescent="0.15"/>
    <row r="97" ht="13.5" customHeight="1" x14ac:dyDescent="0.15"/>
    <row r="98" ht="13.5" customHeight="1" x14ac:dyDescent="0.15"/>
    <row r="99" ht="13.5" customHeight="1" x14ac:dyDescent="0.15"/>
    <row r="100" ht="13.5" customHeight="1" x14ac:dyDescent="0.15"/>
    <row r="101" ht="13.5" customHeight="1" x14ac:dyDescent="0.15"/>
    <row r="102" ht="13.5" customHeight="1" x14ac:dyDescent="0.15"/>
    <row r="103" ht="13.5" customHeight="1" x14ac:dyDescent="0.15"/>
    <row r="104" ht="13.5" customHeight="1" x14ac:dyDescent="0.15"/>
    <row r="105" ht="13.5" customHeight="1" x14ac:dyDescent="0.15"/>
    <row r="106" ht="13.5" customHeight="1" x14ac:dyDescent="0.15"/>
    <row r="107" ht="13.5" customHeight="1" x14ac:dyDescent="0.15"/>
    <row r="108" ht="13.5" customHeight="1" x14ac:dyDescent="0.15"/>
    <row r="109" ht="13.5" customHeight="1" x14ac:dyDescent="0.15"/>
    <row r="110" ht="13.5" customHeight="1" x14ac:dyDescent="0.15"/>
    <row r="111" ht="13.5" customHeight="1" x14ac:dyDescent="0.15"/>
    <row r="112"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93" t="s">
        <v>554</v>
      </c>
    </row>
  </sheetData>
  <sheetProtection algorithmName="SHA-512" hashValue="JtNZpyTtiCrakbQayE4RHB7JjAIY3SJaIaNkkyqIPQnaJuRrcP6+xg6p+nMIrQOkp3GEKGDiIM6KXAviNkguIA==" saltValue="POWwCJBateqLfZa5no57zw=="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0"/>
  <sheetViews>
    <sheetView showGridLines="0" zoomScale="60" zoomScaleNormal="60" zoomScaleSheetLayoutView="100" workbookViewId="0"/>
  </sheetViews>
  <sheetFormatPr defaultColWidth="0" defaultRowHeight="13.5" customHeight="1" zeroHeight="1" x14ac:dyDescent="0.15"/>
  <cols>
    <col min="1" max="1" width="8.25" style="1" customWidth="1"/>
    <col min="2" max="16" width="14.625" style="1" customWidth="1"/>
    <col min="17"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spans="2:10" ht="16.5" customHeight="1" x14ac:dyDescent="0.15"/>
    <row r="34" spans="2:10" ht="16.5" customHeight="1" x14ac:dyDescent="0.15"/>
    <row r="35" spans="2:10" ht="16.5" customHeight="1" x14ac:dyDescent="0.15"/>
    <row r="36" spans="2:10" ht="16.5" customHeight="1" x14ac:dyDescent="0.15"/>
    <row r="37" spans="2:10" ht="16.5" customHeight="1" x14ac:dyDescent="0.15"/>
    <row r="38" spans="2:10" ht="16.5" customHeight="1" x14ac:dyDescent="0.15"/>
    <row r="39" spans="2:10" ht="16.5" customHeight="1" x14ac:dyDescent="0.15"/>
    <row r="40" spans="2:10" ht="16.5" customHeight="1" x14ac:dyDescent="0.15"/>
    <row r="41" spans="2:10" ht="16.5" customHeight="1" x14ac:dyDescent="0.15"/>
    <row r="42" spans="2:10" ht="16.5" customHeight="1" x14ac:dyDescent="0.15"/>
    <row r="43" spans="2:10" ht="16.5" customHeight="1" x14ac:dyDescent="0.15"/>
    <row r="44" spans="2:10" ht="16.5" customHeight="1" x14ac:dyDescent="0.15"/>
    <row r="45" spans="2:10" ht="29.25" customHeight="1" thickBot="1" x14ac:dyDescent="0.2">
      <c r="B45" s="2"/>
      <c r="C45" s="2"/>
      <c r="D45" s="2"/>
      <c r="E45" s="2"/>
      <c r="F45" s="2"/>
      <c r="G45" s="2"/>
      <c r="H45" s="2"/>
      <c r="I45" s="2"/>
      <c r="J45" s="3" t="s">
        <v>0</v>
      </c>
    </row>
    <row r="46" spans="2:10" ht="29.25" customHeight="1" thickBot="1" x14ac:dyDescent="0.25">
      <c r="B46" s="4" t="s">
        <v>1</v>
      </c>
      <c r="C46" s="5"/>
      <c r="D46" s="5"/>
      <c r="E46" s="6" t="s">
        <v>2</v>
      </c>
      <c r="F46" s="7" t="s">
        <v>555</v>
      </c>
      <c r="G46" s="8" t="s">
        <v>556</v>
      </c>
      <c r="H46" s="8" t="s">
        <v>557</v>
      </c>
      <c r="I46" s="8" t="s">
        <v>558</v>
      </c>
      <c r="J46" s="9" t="s">
        <v>559</v>
      </c>
    </row>
    <row r="47" spans="2:10" ht="57.75" customHeight="1" x14ac:dyDescent="0.15">
      <c r="B47" s="10"/>
      <c r="C47" s="1235" t="s">
        <v>3</v>
      </c>
      <c r="D47" s="1235"/>
      <c r="E47" s="1236"/>
      <c r="F47" s="11">
        <v>50.61</v>
      </c>
      <c r="G47" s="12">
        <v>55.04</v>
      </c>
      <c r="H47" s="12">
        <v>56.65</v>
      </c>
      <c r="I47" s="12">
        <v>59.25</v>
      </c>
      <c r="J47" s="13">
        <v>60.6</v>
      </c>
    </row>
    <row r="48" spans="2:10" ht="57.75" customHeight="1" x14ac:dyDescent="0.15">
      <c r="B48" s="14"/>
      <c r="C48" s="1237" t="s">
        <v>4</v>
      </c>
      <c r="D48" s="1237"/>
      <c r="E48" s="1238"/>
      <c r="F48" s="15">
        <v>5.48</v>
      </c>
      <c r="G48" s="16">
        <v>3.66</v>
      </c>
      <c r="H48" s="16">
        <v>6.29</v>
      </c>
      <c r="I48" s="16">
        <v>6.04</v>
      </c>
      <c r="J48" s="17">
        <v>4.76</v>
      </c>
    </row>
    <row r="49" spans="2:10" ht="57.75" customHeight="1" thickBot="1" x14ac:dyDescent="0.2">
      <c r="B49" s="18"/>
      <c r="C49" s="1239" t="s">
        <v>5</v>
      </c>
      <c r="D49" s="1239"/>
      <c r="E49" s="1240"/>
      <c r="F49" s="19">
        <v>3.93</v>
      </c>
      <c r="G49" s="20">
        <v>0.81</v>
      </c>
      <c r="H49" s="20">
        <v>4.49</v>
      </c>
      <c r="I49" s="20">
        <v>3.26</v>
      </c>
      <c r="J49" s="21">
        <v>2.2200000000000002</v>
      </c>
    </row>
    <row r="50" spans="2:10" ht="13.5" customHeight="1" x14ac:dyDescent="0.15"/>
  </sheetData>
  <sheetProtection algorithmName="SHA-512" hashValue="FRIkvh9iXHoL1OpBxLCOElTBShiuuOpcgfm+PKOTJdbTmfV3Kc/jeD6cW6aObRIHafvLrF6zQrdMTdoTjDAywg==" saltValue="mSRbrM/AXkTcKGq2WgG3zA=="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4" orientation="landscape" horizontalDpi="300" verticalDpi="300" r:id="rId1"/>
  <headerFooter alignWithMargins="0">
    <oddFooter>&amp;C&amp;P/&amp;N</oddFooter>
  </headerFooter>
  <rowBreaks count="1" manualBreakCount="1">
    <brk id="51"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zoomScale="60" zoomScaleNormal="60" zoomScaleSheetLayoutView="100" workbookViewId="0"/>
  </sheetViews>
  <sheetFormatPr defaultColWidth="0" defaultRowHeight="12.95" customHeight="1" zeroHeight="1" x14ac:dyDescent="0.15"/>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x14ac:dyDescent="0.15">
      <c r="A1" s="22"/>
      <c r="B1" s="22"/>
      <c r="C1" s="22"/>
      <c r="D1" s="22"/>
      <c r="E1" s="22"/>
      <c r="F1" s="22"/>
      <c r="G1" s="22"/>
      <c r="H1" s="22"/>
      <c r="I1" s="22"/>
      <c r="J1" s="22"/>
      <c r="K1" s="22"/>
      <c r="L1" s="22"/>
      <c r="M1" s="22"/>
      <c r="N1" s="22"/>
      <c r="O1" s="22"/>
      <c r="P1" s="22"/>
    </row>
    <row r="2" spans="1:16" ht="16.5" customHeight="1" x14ac:dyDescent="0.15">
      <c r="A2" s="22"/>
      <c r="B2" s="22"/>
      <c r="C2" s="22"/>
      <c r="D2" s="22"/>
      <c r="E2" s="22"/>
      <c r="F2" s="22"/>
      <c r="G2" s="22"/>
      <c r="H2" s="22"/>
      <c r="I2" s="22"/>
      <c r="J2" s="22"/>
      <c r="K2" s="22"/>
      <c r="L2" s="22"/>
      <c r="M2" s="22"/>
      <c r="N2" s="22"/>
      <c r="O2" s="22"/>
      <c r="P2" s="22"/>
    </row>
    <row r="3" spans="1:16" ht="16.5" customHeight="1" x14ac:dyDescent="0.15">
      <c r="A3" s="22"/>
      <c r="B3" s="22"/>
      <c r="C3" s="22"/>
      <c r="D3" s="22"/>
      <c r="E3" s="22"/>
      <c r="F3" s="22"/>
      <c r="G3" s="22"/>
      <c r="H3" s="22"/>
      <c r="I3" s="22"/>
      <c r="J3" s="22"/>
      <c r="K3" s="22"/>
      <c r="L3" s="22"/>
      <c r="M3" s="22"/>
      <c r="N3" s="22"/>
      <c r="O3" s="22"/>
      <c r="P3" s="22"/>
    </row>
    <row r="4" spans="1:16" ht="16.5" customHeight="1" x14ac:dyDescent="0.15">
      <c r="A4" s="22"/>
      <c r="B4" s="22"/>
      <c r="C4" s="22"/>
      <c r="D4" s="22"/>
      <c r="E4" s="22"/>
      <c r="F4" s="22"/>
      <c r="G4" s="22"/>
      <c r="H4" s="22"/>
      <c r="I4" s="22"/>
      <c r="J4" s="22"/>
      <c r="K4" s="22"/>
      <c r="L4" s="22"/>
      <c r="M4" s="22"/>
      <c r="N4" s="22"/>
      <c r="O4" s="22"/>
      <c r="P4" s="22"/>
    </row>
    <row r="5" spans="1:16" ht="16.5" customHeight="1" x14ac:dyDescent="0.15">
      <c r="A5" s="22"/>
      <c r="B5" s="22"/>
      <c r="C5" s="22"/>
      <c r="D5" s="22"/>
      <c r="E5" s="22"/>
      <c r="F5" s="22"/>
      <c r="G5" s="22"/>
      <c r="H5" s="22"/>
      <c r="I5" s="22"/>
      <c r="J5" s="22"/>
      <c r="K5" s="22"/>
      <c r="L5" s="22"/>
      <c r="M5" s="22"/>
      <c r="N5" s="22"/>
      <c r="O5" s="22"/>
      <c r="P5" s="22"/>
    </row>
    <row r="6" spans="1:16" ht="16.5" customHeight="1" x14ac:dyDescent="0.15">
      <c r="A6" s="22"/>
      <c r="B6" s="22"/>
      <c r="C6" s="22"/>
      <c r="D6" s="22"/>
      <c r="E6" s="22"/>
      <c r="F6" s="22"/>
      <c r="G6" s="22"/>
      <c r="H6" s="22"/>
      <c r="I6" s="22"/>
      <c r="J6" s="22"/>
      <c r="K6" s="22"/>
      <c r="L6" s="22"/>
      <c r="M6" s="22"/>
      <c r="N6" s="22"/>
      <c r="O6" s="22"/>
      <c r="P6" s="22"/>
    </row>
    <row r="7" spans="1:16" ht="16.5" customHeight="1" x14ac:dyDescent="0.15">
      <c r="A7" s="22"/>
      <c r="B7" s="22"/>
      <c r="C7" s="22"/>
      <c r="D7" s="22"/>
      <c r="E7" s="22"/>
      <c r="F7" s="22"/>
      <c r="G7" s="22"/>
      <c r="H7" s="22"/>
      <c r="I7" s="22"/>
      <c r="J7" s="22"/>
      <c r="K7" s="22"/>
      <c r="L7" s="22"/>
      <c r="M7" s="22"/>
      <c r="N7" s="22"/>
      <c r="O7" s="22"/>
      <c r="P7" s="22"/>
    </row>
    <row r="8" spans="1:16" ht="16.5" customHeight="1" x14ac:dyDescent="0.15">
      <c r="A8" s="22"/>
      <c r="B8" s="22"/>
      <c r="C8" s="22"/>
      <c r="D8" s="22"/>
      <c r="E8" s="22"/>
      <c r="F8" s="22"/>
      <c r="G8" s="22"/>
      <c r="H8" s="22"/>
      <c r="I8" s="22"/>
      <c r="J8" s="22"/>
      <c r="K8" s="22"/>
      <c r="L8" s="22"/>
      <c r="M8" s="22"/>
      <c r="N8" s="22"/>
      <c r="O8" s="22"/>
      <c r="P8" s="22"/>
    </row>
    <row r="9" spans="1:16" ht="16.5" customHeight="1" x14ac:dyDescent="0.15">
      <c r="A9" s="22"/>
      <c r="B9" s="22"/>
      <c r="C9" s="22"/>
      <c r="D9" s="22"/>
      <c r="E9" s="22"/>
      <c r="F9" s="22"/>
      <c r="G9" s="22"/>
      <c r="H9" s="22"/>
      <c r="I9" s="22"/>
      <c r="J9" s="22"/>
      <c r="K9" s="22"/>
      <c r="L9" s="22"/>
      <c r="M9" s="22"/>
      <c r="N9" s="22"/>
      <c r="O9" s="22"/>
      <c r="P9" s="22"/>
    </row>
    <row r="10" spans="1:16" ht="16.5" customHeight="1" x14ac:dyDescent="0.15">
      <c r="A10" s="22"/>
      <c r="B10" s="22"/>
      <c r="C10" s="22"/>
      <c r="D10" s="22"/>
      <c r="E10" s="22"/>
      <c r="F10" s="22"/>
      <c r="G10" s="22"/>
      <c r="H10" s="22"/>
      <c r="I10" s="22"/>
      <c r="J10" s="22"/>
      <c r="K10" s="22"/>
      <c r="L10" s="22"/>
      <c r="M10" s="22"/>
      <c r="N10" s="22"/>
      <c r="O10" s="22"/>
      <c r="P10" s="22"/>
    </row>
    <row r="11" spans="1:16" ht="16.5" customHeight="1" x14ac:dyDescent="0.15">
      <c r="A11" s="22"/>
      <c r="B11" s="22"/>
      <c r="C11" s="22"/>
      <c r="D11" s="22"/>
      <c r="E11" s="22"/>
      <c r="F11" s="22"/>
      <c r="G11" s="22"/>
      <c r="H11" s="22"/>
      <c r="I11" s="22"/>
      <c r="J11" s="22"/>
      <c r="K11" s="22"/>
      <c r="L11" s="22"/>
      <c r="M11" s="22"/>
      <c r="N11" s="22"/>
      <c r="O11" s="22"/>
      <c r="P11" s="22"/>
    </row>
    <row r="12" spans="1:16" ht="16.5" customHeight="1" x14ac:dyDescent="0.15">
      <c r="A12" s="22"/>
      <c r="B12" s="22"/>
      <c r="C12" s="22"/>
      <c r="D12" s="22"/>
      <c r="E12" s="22"/>
      <c r="F12" s="22"/>
      <c r="G12" s="22"/>
      <c r="H12" s="22"/>
      <c r="I12" s="22"/>
      <c r="J12" s="22"/>
      <c r="K12" s="22"/>
      <c r="L12" s="22"/>
      <c r="M12" s="22"/>
      <c r="N12" s="22"/>
      <c r="O12" s="22"/>
      <c r="P12" s="22"/>
    </row>
    <row r="13" spans="1:16" ht="16.5" customHeight="1" x14ac:dyDescent="0.15">
      <c r="A13" s="22"/>
      <c r="B13" s="22"/>
      <c r="C13" s="22"/>
      <c r="D13" s="22"/>
      <c r="E13" s="22"/>
      <c r="F13" s="22"/>
      <c r="G13" s="22"/>
      <c r="H13" s="22"/>
      <c r="I13" s="22"/>
      <c r="J13" s="22"/>
      <c r="K13" s="22"/>
      <c r="L13" s="22"/>
      <c r="M13" s="22"/>
      <c r="N13" s="22"/>
      <c r="O13" s="22"/>
      <c r="P13" s="22"/>
    </row>
    <row r="14" spans="1:16" ht="16.5" customHeight="1" x14ac:dyDescent="0.15">
      <c r="A14" s="22"/>
      <c r="B14" s="22"/>
      <c r="C14" s="22"/>
      <c r="D14" s="22"/>
      <c r="E14" s="22"/>
      <c r="F14" s="22"/>
      <c r="G14" s="22"/>
      <c r="H14" s="22"/>
      <c r="I14" s="22"/>
      <c r="J14" s="22"/>
      <c r="K14" s="22"/>
      <c r="L14" s="22"/>
      <c r="M14" s="22"/>
      <c r="N14" s="22"/>
      <c r="O14" s="22"/>
      <c r="P14" s="22"/>
    </row>
    <row r="15" spans="1:16" ht="16.5" customHeight="1" x14ac:dyDescent="0.15">
      <c r="A15" s="22"/>
      <c r="B15" s="22"/>
      <c r="C15" s="22"/>
      <c r="D15" s="22"/>
      <c r="E15" s="22"/>
      <c r="F15" s="22"/>
      <c r="G15" s="22"/>
      <c r="H15" s="22"/>
      <c r="I15" s="22"/>
      <c r="J15" s="22"/>
      <c r="K15" s="22"/>
      <c r="L15" s="22"/>
      <c r="M15" s="22"/>
      <c r="N15" s="22"/>
      <c r="O15" s="22"/>
      <c r="P15" s="22"/>
    </row>
    <row r="16" spans="1:16" ht="16.5" customHeight="1" x14ac:dyDescent="0.15">
      <c r="A16" s="22"/>
      <c r="B16" s="22"/>
      <c r="C16" s="22"/>
      <c r="D16" s="22"/>
      <c r="E16" s="22"/>
      <c r="F16" s="22"/>
      <c r="G16" s="22"/>
      <c r="H16" s="22"/>
      <c r="I16" s="22"/>
      <c r="J16" s="22"/>
      <c r="K16" s="22"/>
      <c r="L16" s="22"/>
      <c r="M16" s="22"/>
      <c r="N16" s="22"/>
      <c r="O16" s="22"/>
      <c r="P16" s="22"/>
    </row>
    <row r="17" spans="1:16" ht="16.5" customHeight="1" x14ac:dyDescent="0.15">
      <c r="A17" s="22"/>
      <c r="B17" s="22"/>
      <c r="C17" s="22"/>
      <c r="D17" s="22"/>
      <c r="E17" s="22"/>
      <c r="F17" s="22"/>
      <c r="G17" s="22"/>
      <c r="H17" s="22"/>
      <c r="I17" s="22"/>
      <c r="J17" s="22"/>
      <c r="K17" s="22"/>
      <c r="L17" s="22"/>
      <c r="M17" s="22"/>
      <c r="N17" s="22"/>
      <c r="O17" s="22"/>
      <c r="P17" s="22"/>
    </row>
    <row r="18" spans="1:16" ht="16.5" customHeight="1" x14ac:dyDescent="0.15">
      <c r="A18" s="22"/>
      <c r="B18" s="22"/>
      <c r="C18" s="22"/>
      <c r="D18" s="22"/>
      <c r="E18" s="22"/>
      <c r="F18" s="22"/>
      <c r="G18" s="22"/>
      <c r="H18" s="22"/>
      <c r="I18" s="22"/>
      <c r="J18" s="22"/>
      <c r="K18" s="22"/>
      <c r="L18" s="22"/>
      <c r="M18" s="22"/>
      <c r="N18" s="22"/>
      <c r="O18" s="22"/>
      <c r="P18" s="22"/>
    </row>
    <row r="19" spans="1:16" ht="16.5" customHeight="1" x14ac:dyDescent="0.15">
      <c r="A19" s="22"/>
      <c r="B19" s="22"/>
      <c r="C19" s="22"/>
      <c r="D19" s="22"/>
      <c r="E19" s="22"/>
      <c r="F19" s="22"/>
      <c r="G19" s="22"/>
      <c r="H19" s="22"/>
      <c r="I19" s="22"/>
      <c r="J19" s="22"/>
      <c r="K19" s="22"/>
      <c r="L19" s="22"/>
      <c r="M19" s="22"/>
      <c r="N19" s="22"/>
      <c r="O19" s="22"/>
      <c r="P19" s="22"/>
    </row>
    <row r="20" spans="1:16" ht="16.5" customHeight="1" x14ac:dyDescent="0.15">
      <c r="A20" s="22"/>
      <c r="B20" s="22"/>
      <c r="C20" s="22"/>
      <c r="D20" s="22"/>
      <c r="E20" s="22"/>
      <c r="F20" s="22"/>
      <c r="G20" s="22"/>
      <c r="H20" s="22"/>
      <c r="I20" s="22"/>
      <c r="J20" s="22"/>
      <c r="K20" s="22"/>
      <c r="L20" s="22"/>
      <c r="M20" s="22"/>
      <c r="N20" s="22"/>
      <c r="O20" s="22"/>
      <c r="P20" s="22"/>
    </row>
    <row r="21" spans="1:16" ht="16.5" customHeight="1" x14ac:dyDescent="0.15">
      <c r="A21" s="22"/>
      <c r="B21" s="22"/>
      <c r="C21" s="22"/>
      <c r="D21" s="22"/>
      <c r="E21" s="22"/>
      <c r="F21" s="22"/>
      <c r="G21" s="22"/>
      <c r="H21" s="22"/>
      <c r="I21" s="22"/>
      <c r="J21" s="22"/>
      <c r="K21" s="22"/>
      <c r="L21" s="22"/>
      <c r="M21" s="22"/>
      <c r="N21" s="22"/>
      <c r="O21" s="22"/>
      <c r="P21" s="22"/>
    </row>
    <row r="22" spans="1:16" ht="16.5" customHeight="1" x14ac:dyDescent="0.15">
      <c r="A22" s="22"/>
      <c r="B22" s="22"/>
      <c r="C22" s="22"/>
      <c r="D22" s="22"/>
      <c r="E22" s="22"/>
      <c r="F22" s="22"/>
      <c r="G22" s="22"/>
      <c r="H22" s="22"/>
      <c r="I22" s="22"/>
      <c r="J22" s="22"/>
      <c r="K22" s="22"/>
      <c r="L22" s="22"/>
      <c r="M22" s="22"/>
      <c r="N22" s="22"/>
      <c r="O22" s="22"/>
      <c r="P22" s="22"/>
    </row>
    <row r="23" spans="1:16" ht="16.5" customHeight="1" x14ac:dyDescent="0.15">
      <c r="A23" s="22"/>
      <c r="B23" s="22"/>
      <c r="C23" s="22"/>
      <c r="D23" s="22"/>
      <c r="E23" s="22"/>
      <c r="F23" s="22"/>
      <c r="G23" s="22"/>
      <c r="H23" s="22"/>
      <c r="I23" s="22"/>
      <c r="J23" s="22"/>
      <c r="K23" s="22"/>
      <c r="L23" s="22"/>
      <c r="M23" s="22"/>
      <c r="N23" s="22"/>
      <c r="O23" s="22"/>
      <c r="P23" s="22"/>
    </row>
    <row r="24" spans="1:16" ht="16.5" customHeight="1" x14ac:dyDescent="0.15">
      <c r="A24" s="22"/>
      <c r="B24" s="22"/>
      <c r="C24" s="22"/>
      <c r="D24" s="22"/>
      <c r="E24" s="22"/>
      <c r="F24" s="22"/>
      <c r="G24" s="22"/>
      <c r="H24" s="22"/>
      <c r="I24" s="22"/>
      <c r="J24" s="22"/>
      <c r="K24" s="22"/>
      <c r="L24" s="22"/>
      <c r="M24" s="22"/>
      <c r="N24" s="22"/>
      <c r="O24" s="22"/>
      <c r="P24" s="22"/>
    </row>
    <row r="25" spans="1:16" ht="16.5" customHeight="1" x14ac:dyDescent="0.15">
      <c r="A25" s="22"/>
      <c r="B25" s="22"/>
      <c r="C25" s="22"/>
      <c r="D25" s="22"/>
      <c r="E25" s="22"/>
      <c r="F25" s="22"/>
      <c r="G25" s="22"/>
      <c r="H25" s="22"/>
      <c r="I25" s="22"/>
      <c r="J25" s="22"/>
      <c r="K25" s="22"/>
      <c r="L25" s="22"/>
      <c r="M25" s="22"/>
      <c r="N25" s="22"/>
      <c r="O25" s="22"/>
      <c r="P25" s="22"/>
    </row>
    <row r="26" spans="1:16" ht="16.5" customHeight="1" x14ac:dyDescent="0.15">
      <c r="A26" s="22"/>
      <c r="B26" s="22"/>
      <c r="C26" s="22"/>
      <c r="D26" s="22"/>
      <c r="E26" s="22"/>
      <c r="F26" s="22"/>
      <c r="G26" s="22"/>
      <c r="H26" s="22"/>
      <c r="I26" s="22"/>
      <c r="J26" s="22"/>
      <c r="K26" s="22"/>
      <c r="L26" s="22"/>
      <c r="M26" s="22"/>
      <c r="N26" s="22"/>
      <c r="O26" s="22"/>
      <c r="P26" s="22"/>
    </row>
    <row r="27" spans="1:16" ht="16.5" customHeight="1" x14ac:dyDescent="0.15">
      <c r="A27" s="22"/>
      <c r="B27" s="22"/>
      <c r="C27" s="22"/>
      <c r="D27" s="22"/>
      <c r="E27" s="22"/>
      <c r="F27" s="22"/>
      <c r="G27" s="22"/>
      <c r="H27" s="22"/>
      <c r="I27" s="22"/>
      <c r="J27" s="22"/>
      <c r="K27" s="22"/>
      <c r="L27" s="22"/>
      <c r="M27" s="22"/>
      <c r="N27" s="22"/>
      <c r="O27" s="22"/>
      <c r="P27" s="22"/>
    </row>
    <row r="28" spans="1:16" ht="16.5" customHeight="1" x14ac:dyDescent="0.15">
      <c r="A28" s="22"/>
      <c r="B28" s="22"/>
      <c r="C28" s="22"/>
      <c r="D28" s="22"/>
      <c r="E28" s="22"/>
      <c r="F28" s="22"/>
      <c r="G28" s="22"/>
      <c r="H28" s="22"/>
      <c r="I28" s="22"/>
      <c r="J28" s="22"/>
      <c r="K28" s="22"/>
      <c r="L28" s="22"/>
      <c r="M28" s="22"/>
      <c r="N28" s="22"/>
      <c r="O28" s="22"/>
      <c r="P28" s="22"/>
    </row>
    <row r="29" spans="1:16" ht="16.5" customHeight="1" x14ac:dyDescent="0.15">
      <c r="A29" s="22"/>
      <c r="B29" s="22"/>
      <c r="C29" s="22"/>
      <c r="D29" s="22"/>
      <c r="E29" s="22"/>
      <c r="F29" s="22"/>
      <c r="G29" s="22"/>
      <c r="H29" s="22"/>
      <c r="I29" s="22"/>
      <c r="J29" s="22"/>
      <c r="K29" s="22"/>
      <c r="L29" s="22"/>
      <c r="M29" s="22"/>
      <c r="N29" s="22"/>
      <c r="O29" s="22"/>
      <c r="P29" s="22"/>
    </row>
    <row r="30" spans="1:16" ht="16.5" customHeight="1" x14ac:dyDescent="0.15">
      <c r="A30" s="22"/>
      <c r="B30" s="22"/>
      <c r="C30" s="22"/>
      <c r="D30" s="22"/>
      <c r="E30" s="22"/>
      <c r="F30" s="22"/>
      <c r="G30" s="22"/>
      <c r="H30" s="22"/>
      <c r="I30" s="22"/>
      <c r="J30" s="22"/>
      <c r="K30" s="22"/>
      <c r="L30" s="22"/>
      <c r="M30" s="22"/>
      <c r="N30" s="22"/>
      <c r="O30" s="22"/>
      <c r="P30" s="22"/>
    </row>
    <row r="31" spans="1:16" ht="16.5" customHeight="1" x14ac:dyDescent="0.15">
      <c r="A31" s="22"/>
      <c r="B31" s="22"/>
      <c r="C31" s="22"/>
      <c r="D31" s="22"/>
      <c r="E31" s="22"/>
      <c r="F31" s="22"/>
      <c r="G31" s="22"/>
      <c r="H31" s="22"/>
      <c r="I31" s="22"/>
      <c r="J31" s="22"/>
      <c r="K31" s="22"/>
      <c r="L31" s="22"/>
      <c r="M31" s="22"/>
      <c r="N31" s="22"/>
      <c r="O31" s="22"/>
      <c r="P31" s="22"/>
    </row>
    <row r="32" spans="1:16" ht="31.5" customHeight="1" thickBot="1" x14ac:dyDescent="0.2">
      <c r="A32" s="22"/>
      <c r="B32" s="22"/>
      <c r="C32" s="22"/>
      <c r="D32" s="22"/>
      <c r="E32" s="22"/>
      <c r="F32" s="22"/>
      <c r="G32" s="22"/>
      <c r="H32" s="22"/>
      <c r="I32" s="22"/>
      <c r="J32" s="24" t="s">
        <v>6</v>
      </c>
      <c r="K32" s="22"/>
      <c r="L32" s="22"/>
      <c r="M32" s="22"/>
      <c r="N32" s="22"/>
      <c r="O32" s="22"/>
      <c r="P32" s="22"/>
    </row>
    <row r="33" spans="1:16" ht="39" customHeight="1" thickBot="1" x14ac:dyDescent="0.25">
      <c r="A33" s="22"/>
      <c r="B33" s="25" t="s">
        <v>7</v>
      </c>
      <c r="C33" s="26"/>
      <c r="D33" s="26"/>
      <c r="E33" s="27" t="s">
        <v>2</v>
      </c>
      <c r="F33" s="28" t="s">
        <v>555</v>
      </c>
      <c r="G33" s="29" t="s">
        <v>556</v>
      </c>
      <c r="H33" s="29" t="s">
        <v>557</v>
      </c>
      <c r="I33" s="29" t="s">
        <v>558</v>
      </c>
      <c r="J33" s="30" t="s">
        <v>559</v>
      </c>
      <c r="K33" s="22"/>
      <c r="L33" s="22"/>
      <c r="M33" s="22"/>
      <c r="N33" s="22"/>
      <c r="O33" s="22"/>
      <c r="P33" s="22"/>
    </row>
    <row r="34" spans="1:16" ht="39" customHeight="1" x14ac:dyDescent="0.15">
      <c r="A34" s="22"/>
      <c r="B34" s="31"/>
      <c r="C34" s="1247" t="s">
        <v>560</v>
      </c>
      <c r="D34" s="1247"/>
      <c r="E34" s="1248"/>
      <c r="F34" s="32">
        <v>5.43</v>
      </c>
      <c r="G34" s="33">
        <v>3.66</v>
      </c>
      <c r="H34" s="33">
        <v>6.28</v>
      </c>
      <c r="I34" s="33">
        <v>6.03</v>
      </c>
      <c r="J34" s="34">
        <v>5.68</v>
      </c>
      <c r="K34" s="22"/>
      <c r="L34" s="22"/>
      <c r="M34" s="22"/>
      <c r="N34" s="22"/>
      <c r="O34" s="22"/>
      <c r="P34" s="22"/>
    </row>
    <row r="35" spans="1:16" ht="39" customHeight="1" x14ac:dyDescent="0.15">
      <c r="A35" s="22"/>
      <c r="B35" s="35"/>
      <c r="C35" s="1241" t="s">
        <v>561</v>
      </c>
      <c r="D35" s="1242"/>
      <c r="E35" s="1243"/>
      <c r="F35" s="36">
        <v>2.37</v>
      </c>
      <c r="G35" s="37">
        <v>3</v>
      </c>
      <c r="H35" s="37">
        <v>3.03</v>
      </c>
      <c r="I35" s="37">
        <v>3.33</v>
      </c>
      <c r="J35" s="38">
        <v>3.65</v>
      </c>
      <c r="K35" s="22"/>
      <c r="L35" s="22"/>
      <c r="M35" s="22"/>
      <c r="N35" s="22"/>
      <c r="O35" s="22"/>
      <c r="P35" s="22"/>
    </row>
    <row r="36" spans="1:16" ht="39" customHeight="1" x14ac:dyDescent="0.15">
      <c r="A36" s="22"/>
      <c r="B36" s="35"/>
      <c r="C36" s="1241" t="s">
        <v>562</v>
      </c>
      <c r="D36" s="1242"/>
      <c r="E36" s="1243"/>
      <c r="F36" s="36">
        <v>3.13</v>
      </c>
      <c r="G36" s="37">
        <v>3.55</v>
      </c>
      <c r="H36" s="37">
        <v>3.16</v>
      </c>
      <c r="I36" s="37">
        <v>2.8</v>
      </c>
      <c r="J36" s="38">
        <v>3.07</v>
      </c>
      <c r="K36" s="22"/>
      <c r="L36" s="22"/>
      <c r="M36" s="22"/>
      <c r="N36" s="22"/>
      <c r="O36" s="22"/>
      <c r="P36" s="22"/>
    </row>
    <row r="37" spans="1:16" ht="39" customHeight="1" x14ac:dyDescent="0.15">
      <c r="A37" s="22"/>
      <c r="B37" s="35"/>
      <c r="C37" s="1241" t="s">
        <v>563</v>
      </c>
      <c r="D37" s="1242"/>
      <c r="E37" s="1243"/>
      <c r="F37" s="36">
        <v>2.0499999999999998</v>
      </c>
      <c r="G37" s="37">
        <v>1.79</v>
      </c>
      <c r="H37" s="37">
        <v>1.51</v>
      </c>
      <c r="I37" s="37">
        <v>1.44</v>
      </c>
      <c r="J37" s="38">
        <v>1.18</v>
      </c>
      <c r="K37" s="22"/>
      <c r="L37" s="22"/>
      <c r="M37" s="22"/>
      <c r="N37" s="22"/>
      <c r="O37" s="22"/>
      <c r="P37" s="22"/>
    </row>
    <row r="38" spans="1:16" ht="39" customHeight="1" x14ac:dyDescent="0.15">
      <c r="A38" s="22"/>
      <c r="B38" s="35"/>
      <c r="C38" s="1241" t="s">
        <v>564</v>
      </c>
      <c r="D38" s="1242"/>
      <c r="E38" s="1243"/>
      <c r="F38" s="36">
        <v>0.09</v>
      </c>
      <c r="G38" s="37">
        <v>0.1</v>
      </c>
      <c r="H38" s="37">
        <v>0.1</v>
      </c>
      <c r="I38" s="37">
        <v>0.09</v>
      </c>
      <c r="J38" s="38">
        <v>0.09</v>
      </c>
      <c r="K38" s="22"/>
      <c r="L38" s="22"/>
      <c r="M38" s="22"/>
      <c r="N38" s="22"/>
      <c r="O38" s="22"/>
      <c r="P38" s="22"/>
    </row>
    <row r="39" spans="1:16" ht="39" customHeight="1" x14ac:dyDescent="0.15">
      <c r="A39" s="22"/>
      <c r="B39" s="35"/>
      <c r="C39" s="1241" t="s">
        <v>565</v>
      </c>
      <c r="D39" s="1242"/>
      <c r="E39" s="1243"/>
      <c r="F39" s="36">
        <v>0.52</v>
      </c>
      <c r="G39" s="37">
        <v>0.04</v>
      </c>
      <c r="H39" s="37">
        <v>0.06</v>
      </c>
      <c r="I39" s="37">
        <v>0.05</v>
      </c>
      <c r="J39" s="38">
        <v>0.04</v>
      </c>
      <c r="K39" s="22"/>
      <c r="L39" s="22"/>
      <c r="M39" s="22"/>
      <c r="N39" s="22"/>
      <c r="O39" s="22"/>
      <c r="P39" s="22"/>
    </row>
    <row r="40" spans="1:16" ht="39" customHeight="1" x14ac:dyDescent="0.15">
      <c r="A40" s="22"/>
      <c r="B40" s="35"/>
      <c r="C40" s="1241" t="s">
        <v>566</v>
      </c>
      <c r="D40" s="1242"/>
      <c r="E40" s="1243"/>
      <c r="F40" s="36">
        <v>0.03</v>
      </c>
      <c r="G40" s="37">
        <v>0.03</v>
      </c>
      <c r="H40" s="37">
        <v>0.02</v>
      </c>
      <c r="I40" s="37">
        <v>0.21</v>
      </c>
      <c r="J40" s="38">
        <v>0.01</v>
      </c>
      <c r="K40" s="22"/>
      <c r="L40" s="22"/>
      <c r="M40" s="22"/>
      <c r="N40" s="22"/>
      <c r="O40" s="22"/>
      <c r="P40" s="22"/>
    </row>
    <row r="41" spans="1:16" ht="39" customHeight="1" x14ac:dyDescent="0.15">
      <c r="A41" s="22"/>
      <c r="B41" s="35"/>
      <c r="C41" s="1241" t="s">
        <v>567</v>
      </c>
      <c r="D41" s="1242"/>
      <c r="E41" s="1243"/>
      <c r="F41" s="36">
        <v>0</v>
      </c>
      <c r="G41" s="37">
        <v>0</v>
      </c>
      <c r="H41" s="37">
        <v>0</v>
      </c>
      <c r="I41" s="37">
        <v>0</v>
      </c>
      <c r="J41" s="38">
        <v>0</v>
      </c>
      <c r="K41" s="22"/>
      <c r="L41" s="22"/>
      <c r="M41" s="22"/>
      <c r="N41" s="22"/>
      <c r="O41" s="22"/>
      <c r="P41" s="22"/>
    </row>
    <row r="42" spans="1:16" ht="39" customHeight="1" x14ac:dyDescent="0.15">
      <c r="A42" s="22"/>
      <c r="B42" s="39"/>
      <c r="C42" s="1241" t="s">
        <v>568</v>
      </c>
      <c r="D42" s="1242"/>
      <c r="E42" s="1243"/>
      <c r="F42" s="36" t="s">
        <v>513</v>
      </c>
      <c r="G42" s="37" t="s">
        <v>513</v>
      </c>
      <c r="H42" s="37" t="s">
        <v>513</v>
      </c>
      <c r="I42" s="37" t="s">
        <v>513</v>
      </c>
      <c r="J42" s="38" t="s">
        <v>513</v>
      </c>
      <c r="K42" s="22"/>
      <c r="L42" s="22"/>
      <c r="M42" s="22"/>
      <c r="N42" s="22"/>
      <c r="O42" s="22"/>
      <c r="P42" s="22"/>
    </row>
    <row r="43" spans="1:16" ht="39" customHeight="1" thickBot="1" x14ac:dyDescent="0.2">
      <c r="A43" s="22"/>
      <c r="B43" s="40"/>
      <c r="C43" s="1244" t="s">
        <v>569</v>
      </c>
      <c r="D43" s="1245"/>
      <c r="E43" s="1246"/>
      <c r="F43" s="41">
        <v>0.94</v>
      </c>
      <c r="G43" s="42">
        <v>0.22</v>
      </c>
      <c r="H43" s="42">
        <v>0.04</v>
      </c>
      <c r="I43" s="42">
        <v>0</v>
      </c>
      <c r="J43" s="43">
        <v>0</v>
      </c>
      <c r="K43" s="22"/>
      <c r="L43" s="22"/>
      <c r="M43" s="22"/>
      <c r="N43" s="22"/>
      <c r="O43" s="22"/>
      <c r="P43" s="22"/>
    </row>
    <row r="44" spans="1:16" ht="39" customHeight="1" x14ac:dyDescent="0.15">
      <c r="A44" s="22"/>
      <c r="B44" s="44" t="s">
        <v>8</v>
      </c>
      <c r="C44" s="45"/>
      <c r="D44" s="46"/>
      <c r="E44" s="46"/>
      <c r="F44" s="47"/>
      <c r="G44" s="47"/>
      <c r="H44" s="47"/>
      <c r="I44" s="47"/>
      <c r="J44" s="47"/>
      <c r="K44" s="22"/>
      <c r="L44" s="22"/>
      <c r="M44" s="22"/>
      <c r="N44" s="22"/>
      <c r="O44" s="22"/>
      <c r="P44" s="22"/>
    </row>
    <row r="45" spans="1:16" ht="18" customHeight="1" x14ac:dyDescent="0.15">
      <c r="A45" s="22"/>
      <c r="B45" s="22"/>
      <c r="C45" s="22"/>
      <c r="D45" s="22"/>
      <c r="E45" s="22"/>
      <c r="F45" s="22"/>
      <c r="G45" s="22"/>
      <c r="H45" s="22"/>
      <c r="I45" s="22"/>
      <c r="J45" s="22"/>
      <c r="K45" s="22"/>
      <c r="L45" s="22"/>
      <c r="M45" s="22"/>
      <c r="N45" s="22"/>
      <c r="O45" s="22"/>
      <c r="P45" s="22"/>
    </row>
  </sheetData>
  <sheetProtection algorithmName="SHA-512" hashValue="S/0C2NSUg+BhcBxikZIyJDqEy9UlNyX4TrQYtqxsq/3fDtD8pKEw9amIGmU8BGiWbrM0CpQQwJp9C3gRabSdRQ==" saltValue="cltG10uJkQiKVBz0W+Fu2w=="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rowBreaks count="1" manualBreakCount="1">
    <brk id="4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62"/>
  <sheetViews>
    <sheetView showGridLines="0" zoomScale="60" zoomScaleNormal="60" zoomScaleSheetLayoutView="55" workbookViewId="0"/>
  </sheetViews>
  <sheetFormatPr defaultColWidth="0" defaultRowHeight="12.6" customHeight="1" zeroHeight="1" x14ac:dyDescent="0.15"/>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x14ac:dyDescent="0.15">
      <c r="A1" s="48"/>
      <c r="B1" s="48"/>
      <c r="C1" s="48"/>
      <c r="D1" s="48"/>
      <c r="E1" s="48"/>
      <c r="F1" s="48"/>
      <c r="G1" s="48"/>
      <c r="H1" s="48"/>
      <c r="I1" s="48"/>
      <c r="J1" s="48"/>
      <c r="K1" s="48"/>
      <c r="L1" s="48"/>
      <c r="M1" s="48"/>
      <c r="N1" s="48"/>
      <c r="O1" s="48"/>
      <c r="P1" s="48"/>
      <c r="Q1" s="48"/>
      <c r="R1" s="48"/>
      <c r="S1" s="48"/>
      <c r="T1" s="48"/>
      <c r="U1" s="48"/>
    </row>
    <row r="2" spans="1:21" ht="13.5" customHeight="1" x14ac:dyDescent="0.15">
      <c r="A2" s="48"/>
      <c r="B2" s="48"/>
      <c r="C2" s="48"/>
      <c r="D2" s="48"/>
      <c r="E2" s="48"/>
      <c r="F2" s="48"/>
      <c r="G2" s="48"/>
      <c r="H2" s="48"/>
      <c r="I2" s="48"/>
      <c r="J2" s="48"/>
      <c r="K2" s="48"/>
      <c r="L2" s="48"/>
      <c r="M2" s="48"/>
      <c r="N2" s="48"/>
      <c r="O2" s="48"/>
      <c r="P2" s="48"/>
      <c r="Q2" s="48"/>
      <c r="R2" s="48"/>
      <c r="S2" s="48"/>
      <c r="T2" s="48"/>
      <c r="U2" s="48"/>
    </row>
    <row r="3" spans="1:21" ht="13.5" customHeight="1" x14ac:dyDescent="0.15">
      <c r="A3" s="48"/>
      <c r="B3" s="48"/>
      <c r="C3" s="48"/>
      <c r="D3" s="48"/>
      <c r="E3" s="48"/>
      <c r="F3" s="48"/>
      <c r="G3" s="48"/>
      <c r="H3" s="48"/>
      <c r="I3" s="48"/>
      <c r="J3" s="48"/>
      <c r="K3" s="48"/>
      <c r="L3" s="48"/>
      <c r="M3" s="48"/>
      <c r="N3" s="48"/>
      <c r="O3" s="48"/>
      <c r="P3" s="48"/>
      <c r="Q3" s="48"/>
      <c r="R3" s="48"/>
      <c r="S3" s="48"/>
      <c r="T3" s="48"/>
      <c r="U3" s="48"/>
    </row>
    <row r="4" spans="1:21" ht="13.5" customHeight="1" x14ac:dyDescent="0.15">
      <c r="A4" s="48"/>
      <c r="B4" s="48"/>
      <c r="C4" s="48"/>
      <c r="D4" s="48"/>
      <c r="E4" s="48"/>
      <c r="F4" s="48"/>
      <c r="G4" s="48"/>
      <c r="H4" s="48"/>
      <c r="I4" s="48"/>
      <c r="J4" s="48"/>
      <c r="K4" s="48"/>
      <c r="L4" s="48"/>
      <c r="M4" s="48"/>
      <c r="N4" s="48"/>
      <c r="O4" s="48"/>
      <c r="P4" s="48"/>
      <c r="Q4" s="48"/>
      <c r="R4" s="48"/>
      <c r="S4" s="48"/>
      <c r="T4" s="48"/>
      <c r="U4" s="48"/>
    </row>
    <row r="5" spans="1:21" ht="13.5" customHeight="1" x14ac:dyDescent="0.15">
      <c r="A5" s="48"/>
      <c r="B5" s="48"/>
      <c r="C5" s="48"/>
      <c r="D5" s="48"/>
      <c r="E5" s="48"/>
      <c r="F5" s="48"/>
      <c r="G5" s="48"/>
      <c r="H5" s="48"/>
      <c r="I5" s="48"/>
      <c r="J5" s="48"/>
      <c r="K5" s="48"/>
      <c r="L5" s="48"/>
      <c r="M5" s="48"/>
      <c r="N5" s="48"/>
      <c r="O5" s="48"/>
      <c r="P5" s="48"/>
      <c r="Q5" s="48"/>
      <c r="R5" s="48"/>
      <c r="S5" s="48"/>
      <c r="T5" s="48"/>
      <c r="U5" s="48"/>
    </row>
    <row r="6" spans="1:21" ht="13.5" customHeight="1" x14ac:dyDescent="0.15">
      <c r="A6" s="48"/>
      <c r="B6" s="48"/>
      <c r="C6" s="48"/>
      <c r="D6" s="48"/>
      <c r="E6" s="48"/>
      <c r="F6" s="48"/>
      <c r="G6" s="48"/>
      <c r="H6" s="48"/>
      <c r="I6" s="48"/>
      <c r="J6" s="48"/>
      <c r="K6" s="48"/>
      <c r="L6" s="48"/>
      <c r="M6" s="48"/>
      <c r="N6" s="48"/>
      <c r="O6" s="48"/>
      <c r="P6" s="48"/>
      <c r="Q6" s="48"/>
      <c r="R6" s="48"/>
      <c r="S6" s="48"/>
      <c r="T6" s="48"/>
      <c r="U6" s="48"/>
    </row>
    <row r="7" spans="1:21" ht="13.5" customHeight="1" x14ac:dyDescent="0.15">
      <c r="A7" s="48"/>
      <c r="B7" s="48"/>
      <c r="C7" s="48"/>
      <c r="D7" s="48"/>
      <c r="E7" s="48"/>
      <c r="F7" s="48"/>
      <c r="G7" s="48"/>
      <c r="H7" s="48"/>
      <c r="I7" s="48"/>
      <c r="J7" s="48"/>
      <c r="K7" s="48"/>
      <c r="L7" s="48"/>
      <c r="M7" s="48"/>
      <c r="N7" s="48"/>
      <c r="O7" s="48"/>
      <c r="P7" s="48"/>
      <c r="Q7" s="48"/>
      <c r="R7" s="48"/>
      <c r="S7" s="48"/>
      <c r="T7" s="48"/>
      <c r="U7" s="48"/>
    </row>
    <row r="8" spans="1:21" ht="13.5" customHeight="1" x14ac:dyDescent="0.15">
      <c r="A8" s="48"/>
      <c r="B8" s="48"/>
      <c r="C8" s="48"/>
      <c r="D8" s="48"/>
      <c r="E8" s="48"/>
      <c r="F8" s="48"/>
      <c r="G8" s="48"/>
      <c r="H8" s="48"/>
      <c r="I8" s="48"/>
      <c r="J8" s="48"/>
      <c r="K8" s="48"/>
      <c r="L8" s="48"/>
      <c r="M8" s="48"/>
      <c r="N8" s="48"/>
      <c r="O8" s="48"/>
      <c r="P8" s="48"/>
      <c r="Q8" s="48"/>
      <c r="R8" s="48"/>
      <c r="S8" s="48"/>
      <c r="T8" s="48"/>
      <c r="U8" s="48"/>
    </row>
    <row r="9" spans="1:21" ht="13.5" customHeight="1" x14ac:dyDescent="0.15">
      <c r="A9" s="48"/>
      <c r="B9" s="48"/>
      <c r="C9" s="48"/>
      <c r="D9" s="48"/>
      <c r="E9" s="48"/>
      <c r="F9" s="48"/>
      <c r="G9" s="48"/>
      <c r="H9" s="48"/>
      <c r="I9" s="48"/>
      <c r="J9" s="48"/>
      <c r="K9" s="48"/>
      <c r="L9" s="48"/>
      <c r="M9" s="48"/>
      <c r="N9" s="48"/>
      <c r="O9" s="48"/>
      <c r="P9" s="48"/>
      <c r="Q9" s="48"/>
      <c r="R9" s="48"/>
      <c r="S9" s="48"/>
      <c r="T9" s="48"/>
      <c r="U9" s="48"/>
    </row>
    <row r="10" spans="1:21" ht="13.5" customHeight="1" x14ac:dyDescent="0.15">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15">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15">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15">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15">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15">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15">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15">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15">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15">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15">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15">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15">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15">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15">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15">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15">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15">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15">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15">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15">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15">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15">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15">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15">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15">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15">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15">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15">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15">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15">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15">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15">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
      <c r="A43" s="48"/>
      <c r="B43" s="48"/>
      <c r="C43" s="48"/>
      <c r="D43" s="48"/>
      <c r="E43" s="48"/>
      <c r="F43" s="48"/>
      <c r="G43" s="48"/>
      <c r="H43" s="48"/>
      <c r="I43" s="48"/>
      <c r="J43" s="48"/>
      <c r="K43" s="48"/>
      <c r="L43" s="48"/>
      <c r="M43" s="48"/>
      <c r="N43" s="48"/>
      <c r="O43" s="50" t="s">
        <v>9</v>
      </c>
      <c r="P43" s="48"/>
      <c r="Q43" s="48"/>
      <c r="R43" s="48"/>
      <c r="S43" s="48"/>
      <c r="T43" s="48"/>
      <c r="U43" s="48"/>
    </row>
    <row r="44" spans="1:21" ht="30.75" customHeight="1" thickBot="1" x14ac:dyDescent="0.2">
      <c r="A44" s="48"/>
      <c r="B44" s="51" t="s">
        <v>10</v>
      </c>
      <c r="C44" s="52"/>
      <c r="D44" s="52"/>
      <c r="E44" s="53"/>
      <c r="F44" s="53"/>
      <c r="G44" s="53"/>
      <c r="H44" s="53"/>
      <c r="I44" s="53"/>
      <c r="J44" s="54" t="s">
        <v>2</v>
      </c>
      <c r="K44" s="55" t="s">
        <v>555</v>
      </c>
      <c r="L44" s="56" t="s">
        <v>556</v>
      </c>
      <c r="M44" s="56" t="s">
        <v>557</v>
      </c>
      <c r="N44" s="56" t="s">
        <v>558</v>
      </c>
      <c r="O44" s="57" t="s">
        <v>559</v>
      </c>
      <c r="P44" s="48"/>
      <c r="Q44" s="48"/>
      <c r="R44" s="48"/>
      <c r="S44" s="48"/>
      <c r="T44" s="48"/>
      <c r="U44" s="48"/>
    </row>
    <row r="45" spans="1:21" ht="30.75" customHeight="1" x14ac:dyDescent="0.15">
      <c r="A45" s="48"/>
      <c r="B45" s="1249" t="s">
        <v>11</v>
      </c>
      <c r="C45" s="1250"/>
      <c r="D45" s="58"/>
      <c r="E45" s="1255" t="s">
        <v>12</v>
      </c>
      <c r="F45" s="1255"/>
      <c r="G45" s="1255"/>
      <c r="H45" s="1255"/>
      <c r="I45" s="1255"/>
      <c r="J45" s="1256"/>
      <c r="K45" s="59">
        <v>4602</v>
      </c>
      <c r="L45" s="60">
        <v>4269</v>
      </c>
      <c r="M45" s="60">
        <v>4084</v>
      </c>
      <c r="N45" s="60">
        <v>3823</v>
      </c>
      <c r="O45" s="61">
        <v>3715</v>
      </c>
      <c r="P45" s="48"/>
      <c r="Q45" s="48"/>
      <c r="R45" s="48"/>
      <c r="S45" s="48"/>
      <c r="T45" s="48"/>
      <c r="U45" s="48"/>
    </row>
    <row r="46" spans="1:21" ht="30.75" customHeight="1" x14ac:dyDescent="0.15">
      <c r="A46" s="48"/>
      <c r="B46" s="1251"/>
      <c r="C46" s="1252"/>
      <c r="D46" s="62"/>
      <c r="E46" s="1257" t="s">
        <v>13</v>
      </c>
      <c r="F46" s="1257"/>
      <c r="G46" s="1257"/>
      <c r="H46" s="1257"/>
      <c r="I46" s="1257"/>
      <c r="J46" s="1258"/>
      <c r="K46" s="63" t="s">
        <v>513</v>
      </c>
      <c r="L46" s="64" t="s">
        <v>513</v>
      </c>
      <c r="M46" s="64" t="s">
        <v>513</v>
      </c>
      <c r="N46" s="64" t="s">
        <v>513</v>
      </c>
      <c r="O46" s="65" t="s">
        <v>513</v>
      </c>
      <c r="P46" s="48"/>
      <c r="Q46" s="48"/>
      <c r="R46" s="48"/>
      <c r="S46" s="48"/>
      <c r="T46" s="48"/>
      <c r="U46" s="48"/>
    </row>
    <row r="47" spans="1:21" ht="30.75" customHeight="1" x14ac:dyDescent="0.15">
      <c r="A47" s="48"/>
      <c r="B47" s="1251"/>
      <c r="C47" s="1252"/>
      <c r="D47" s="62"/>
      <c r="E47" s="1257" t="s">
        <v>14</v>
      </c>
      <c r="F47" s="1257"/>
      <c r="G47" s="1257"/>
      <c r="H47" s="1257"/>
      <c r="I47" s="1257"/>
      <c r="J47" s="1258"/>
      <c r="K47" s="63" t="s">
        <v>513</v>
      </c>
      <c r="L47" s="64" t="s">
        <v>513</v>
      </c>
      <c r="M47" s="64" t="s">
        <v>513</v>
      </c>
      <c r="N47" s="64" t="s">
        <v>513</v>
      </c>
      <c r="O47" s="65" t="s">
        <v>513</v>
      </c>
      <c r="P47" s="48"/>
      <c r="Q47" s="48"/>
      <c r="R47" s="48"/>
      <c r="S47" s="48"/>
      <c r="T47" s="48"/>
      <c r="U47" s="48"/>
    </row>
    <row r="48" spans="1:21" ht="30.75" customHeight="1" x14ac:dyDescent="0.15">
      <c r="A48" s="48"/>
      <c r="B48" s="1251"/>
      <c r="C48" s="1252"/>
      <c r="D48" s="62"/>
      <c r="E48" s="1257" t="s">
        <v>15</v>
      </c>
      <c r="F48" s="1257"/>
      <c r="G48" s="1257"/>
      <c r="H48" s="1257"/>
      <c r="I48" s="1257"/>
      <c r="J48" s="1258"/>
      <c r="K48" s="63">
        <v>245</v>
      </c>
      <c r="L48" s="64">
        <v>282</v>
      </c>
      <c r="M48" s="64">
        <v>271</v>
      </c>
      <c r="N48" s="64">
        <v>271</v>
      </c>
      <c r="O48" s="65">
        <v>273</v>
      </c>
      <c r="P48" s="48"/>
      <c r="Q48" s="48"/>
      <c r="R48" s="48"/>
      <c r="S48" s="48"/>
      <c r="T48" s="48"/>
      <c r="U48" s="48"/>
    </row>
    <row r="49" spans="1:21" ht="30.75" customHeight="1" x14ac:dyDescent="0.15">
      <c r="A49" s="48"/>
      <c r="B49" s="1251"/>
      <c r="C49" s="1252"/>
      <c r="D49" s="62"/>
      <c r="E49" s="1257" t="s">
        <v>16</v>
      </c>
      <c r="F49" s="1257"/>
      <c r="G49" s="1257"/>
      <c r="H49" s="1257"/>
      <c r="I49" s="1257"/>
      <c r="J49" s="1258"/>
      <c r="K49" s="63">
        <v>24</v>
      </c>
      <c r="L49" s="64">
        <v>22</v>
      </c>
      <c r="M49" s="64">
        <v>11</v>
      </c>
      <c r="N49" s="64">
        <v>7</v>
      </c>
      <c r="O49" s="65">
        <v>7</v>
      </c>
      <c r="P49" s="48"/>
      <c r="Q49" s="48"/>
      <c r="R49" s="48"/>
      <c r="S49" s="48"/>
      <c r="T49" s="48"/>
      <c r="U49" s="48"/>
    </row>
    <row r="50" spans="1:21" ht="30.75" customHeight="1" x14ac:dyDescent="0.15">
      <c r="A50" s="48"/>
      <c r="B50" s="1251"/>
      <c r="C50" s="1252"/>
      <c r="D50" s="62"/>
      <c r="E50" s="1257" t="s">
        <v>17</v>
      </c>
      <c r="F50" s="1257"/>
      <c r="G50" s="1257"/>
      <c r="H50" s="1257"/>
      <c r="I50" s="1257"/>
      <c r="J50" s="1258"/>
      <c r="K50" s="63" t="s">
        <v>513</v>
      </c>
      <c r="L50" s="64" t="s">
        <v>513</v>
      </c>
      <c r="M50" s="64" t="s">
        <v>513</v>
      </c>
      <c r="N50" s="64" t="s">
        <v>513</v>
      </c>
      <c r="O50" s="65" t="s">
        <v>513</v>
      </c>
      <c r="P50" s="48"/>
      <c r="Q50" s="48"/>
      <c r="R50" s="48"/>
      <c r="S50" s="48"/>
      <c r="T50" s="48"/>
      <c r="U50" s="48"/>
    </row>
    <row r="51" spans="1:21" ht="30.75" customHeight="1" x14ac:dyDescent="0.15">
      <c r="A51" s="48"/>
      <c r="B51" s="1253"/>
      <c r="C51" s="1254"/>
      <c r="D51" s="66"/>
      <c r="E51" s="1257" t="s">
        <v>18</v>
      </c>
      <c r="F51" s="1257"/>
      <c r="G51" s="1257"/>
      <c r="H51" s="1257"/>
      <c r="I51" s="1257"/>
      <c r="J51" s="1258"/>
      <c r="K51" s="63" t="s">
        <v>513</v>
      </c>
      <c r="L51" s="64" t="s">
        <v>513</v>
      </c>
      <c r="M51" s="64" t="s">
        <v>513</v>
      </c>
      <c r="N51" s="64" t="s">
        <v>513</v>
      </c>
      <c r="O51" s="65" t="s">
        <v>513</v>
      </c>
      <c r="P51" s="48"/>
      <c r="Q51" s="48"/>
      <c r="R51" s="48"/>
      <c r="S51" s="48"/>
      <c r="T51" s="48"/>
      <c r="U51" s="48"/>
    </row>
    <row r="52" spans="1:21" ht="30.75" customHeight="1" x14ac:dyDescent="0.15">
      <c r="A52" s="48"/>
      <c r="B52" s="1259" t="s">
        <v>19</v>
      </c>
      <c r="C52" s="1260"/>
      <c r="D52" s="66"/>
      <c r="E52" s="1257" t="s">
        <v>20</v>
      </c>
      <c r="F52" s="1257"/>
      <c r="G52" s="1257"/>
      <c r="H52" s="1257"/>
      <c r="I52" s="1257"/>
      <c r="J52" s="1258"/>
      <c r="K52" s="63">
        <v>4099</v>
      </c>
      <c r="L52" s="64">
        <v>3691</v>
      </c>
      <c r="M52" s="64">
        <v>3563</v>
      </c>
      <c r="N52" s="64">
        <v>3357</v>
      </c>
      <c r="O52" s="65">
        <v>3279</v>
      </c>
      <c r="P52" s="48"/>
      <c r="Q52" s="48"/>
      <c r="R52" s="48"/>
      <c r="S52" s="48"/>
      <c r="T52" s="48"/>
      <c r="U52" s="48"/>
    </row>
    <row r="53" spans="1:21" ht="30.75" customHeight="1" thickBot="1" x14ac:dyDescent="0.2">
      <c r="A53" s="48"/>
      <c r="B53" s="1261" t="s">
        <v>21</v>
      </c>
      <c r="C53" s="1262"/>
      <c r="D53" s="67"/>
      <c r="E53" s="1263" t="s">
        <v>22</v>
      </c>
      <c r="F53" s="1263"/>
      <c r="G53" s="1263"/>
      <c r="H53" s="1263"/>
      <c r="I53" s="1263"/>
      <c r="J53" s="1264"/>
      <c r="K53" s="68">
        <v>772</v>
      </c>
      <c r="L53" s="69">
        <v>882</v>
      </c>
      <c r="M53" s="69">
        <v>803</v>
      </c>
      <c r="N53" s="69">
        <v>744</v>
      </c>
      <c r="O53" s="70">
        <v>716</v>
      </c>
      <c r="P53" s="48"/>
      <c r="Q53" s="48"/>
      <c r="R53" s="48"/>
      <c r="S53" s="48"/>
      <c r="T53" s="48"/>
      <c r="U53" s="48"/>
    </row>
    <row r="54" spans="1:21" ht="24" customHeight="1" x14ac:dyDescent="0.15">
      <c r="A54" s="48"/>
      <c r="B54" s="71" t="s">
        <v>23</v>
      </c>
      <c r="C54" s="48"/>
      <c r="D54" s="48"/>
      <c r="E54" s="48"/>
      <c r="F54" s="48"/>
      <c r="G54" s="48"/>
      <c r="H54" s="48"/>
      <c r="I54" s="48"/>
      <c r="J54" s="48"/>
      <c r="K54" s="48"/>
      <c r="L54" s="48"/>
      <c r="M54" s="48"/>
      <c r="N54" s="48"/>
      <c r="O54" s="48"/>
      <c r="P54" s="48"/>
      <c r="Q54" s="48"/>
      <c r="R54" s="48"/>
      <c r="S54" s="48"/>
      <c r="T54" s="48"/>
      <c r="U54" s="48"/>
    </row>
    <row r="55" spans="1:21" ht="24" customHeight="1" thickBot="1" x14ac:dyDescent="0.2">
      <c r="A55" s="48"/>
      <c r="B55" s="72" t="s">
        <v>24</v>
      </c>
      <c r="C55" s="73"/>
      <c r="D55" s="73"/>
      <c r="E55" s="73"/>
      <c r="F55" s="73"/>
      <c r="G55" s="73"/>
      <c r="H55" s="73"/>
      <c r="I55" s="73"/>
      <c r="J55" s="73"/>
      <c r="K55" s="74"/>
      <c r="L55" s="74"/>
      <c r="M55" s="74"/>
      <c r="N55" s="74"/>
      <c r="O55" s="75" t="s">
        <v>570</v>
      </c>
      <c r="P55" s="48"/>
      <c r="Q55" s="48"/>
      <c r="R55" s="48"/>
      <c r="S55" s="48"/>
      <c r="T55" s="48"/>
      <c r="U55" s="48"/>
    </row>
    <row r="56" spans="1:21" ht="31.5" customHeight="1" thickBot="1" x14ac:dyDescent="0.2">
      <c r="A56" s="48"/>
      <c r="B56" s="76"/>
      <c r="C56" s="77"/>
      <c r="D56" s="77"/>
      <c r="E56" s="78"/>
      <c r="F56" s="78"/>
      <c r="G56" s="78"/>
      <c r="H56" s="78"/>
      <c r="I56" s="78"/>
      <c r="J56" s="79" t="s">
        <v>2</v>
      </c>
      <c r="K56" s="80" t="s">
        <v>571</v>
      </c>
      <c r="L56" s="81" t="s">
        <v>572</v>
      </c>
      <c r="M56" s="81" t="s">
        <v>573</v>
      </c>
      <c r="N56" s="81" t="s">
        <v>574</v>
      </c>
      <c r="O56" s="82" t="s">
        <v>575</v>
      </c>
      <c r="P56" s="48"/>
      <c r="Q56" s="48"/>
      <c r="R56" s="48"/>
      <c r="S56" s="48"/>
      <c r="T56" s="48"/>
      <c r="U56" s="48"/>
    </row>
    <row r="57" spans="1:21" ht="31.5" customHeight="1" x14ac:dyDescent="0.15">
      <c r="B57" s="1265" t="s">
        <v>25</v>
      </c>
      <c r="C57" s="1266"/>
      <c r="D57" s="1269" t="s">
        <v>26</v>
      </c>
      <c r="E57" s="1270"/>
      <c r="F57" s="1270"/>
      <c r="G57" s="1270"/>
      <c r="H57" s="1270"/>
      <c r="I57" s="1270"/>
      <c r="J57" s="1271"/>
      <c r="K57" s="83"/>
      <c r="L57" s="84"/>
      <c r="M57" s="84"/>
      <c r="N57" s="84"/>
      <c r="O57" s="85"/>
    </row>
    <row r="58" spans="1:21" ht="31.5" customHeight="1" thickBot="1" x14ac:dyDescent="0.2">
      <c r="B58" s="1267"/>
      <c r="C58" s="1268"/>
      <c r="D58" s="1272" t="s">
        <v>27</v>
      </c>
      <c r="E58" s="1273"/>
      <c r="F58" s="1273"/>
      <c r="G58" s="1273"/>
      <c r="H58" s="1273"/>
      <c r="I58" s="1273"/>
      <c r="J58" s="1274"/>
      <c r="K58" s="86"/>
      <c r="L58" s="87"/>
      <c r="M58" s="87"/>
      <c r="N58" s="87"/>
      <c r="O58" s="88"/>
    </row>
    <row r="59" spans="1:21" ht="24" customHeight="1" x14ac:dyDescent="0.15">
      <c r="B59" s="89"/>
      <c r="C59" s="89"/>
      <c r="D59" s="90" t="s">
        <v>28</v>
      </c>
      <c r="E59" s="91"/>
      <c r="F59" s="91"/>
      <c r="G59" s="91"/>
      <c r="H59" s="91"/>
      <c r="I59" s="91"/>
      <c r="J59" s="91"/>
      <c r="K59" s="91"/>
      <c r="L59" s="91"/>
      <c r="M59" s="91"/>
      <c r="N59" s="91"/>
      <c r="O59" s="91"/>
    </row>
    <row r="60" spans="1:21" ht="24" customHeight="1" x14ac:dyDescent="0.15">
      <c r="B60" s="92"/>
      <c r="C60" s="92"/>
      <c r="D60" s="90" t="s">
        <v>29</v>
      </c>
      <c r="E60" s="91"/>
      <c r="F60" s="91"/>
      <c r="G60" s="91"/>
      <c r="H60" s="91"/>
      <c r="I60" s="91"/>
      <c r="J60" s="91"/>
      <c r="K60" s="91"/>
      <c r="L60" s="91"/>
      <c r="M60" s="91"/>
      <c r="N60" s="91"/>
      <c r="O60" s="91"/>
    </row>
    <row r="61" spans="1:21" ht="24" customHeight="1" x14ac:dyDescent="0.15">
      <c r="A61" s="48"/>
      <c r="B61" s="71"/>
      <c r="C61" s="48"/>
      <c r="D61" s="48"/>
      <c r="E61" s="48"/>
      <c r="F61" s="48"/>
      <c r="G61" s="48"/>
      <c r="H61" s="48"/>
      <c r="I61" s="48"/>
      <c r="J61" s="48"/>
      <c r="K61" s="48"/>
      <c r="L61" s="48"/>
      <c r="M61" s="48"/>
      <c r="N61" s="48"/>
      <c r="O61" s="48"/>
      <c r="P61" s="48"/>
      <c r="Q61" s="48"/>
      <c r="R61" s="48"/>
      <c r="S61" s="48"/>
      <c r="T61" s="48"/>
      <c r="U61" s="48"/>
    </row>
    <row r="62" spans="1:21" ht="24" customHeight="1" x14ac:dyDescent="0.15">
      <c r="A62" s="48"/>
      <c r="B62" s="71"/>
      <c r="C62" s="48"/>
      <c r="D62" s="48"/>
      <c r="E62" s="48"/>
      <c r="F62" s="48"/>
      <c r="G62" s="48"/>
      <c r="H62" s="48"/>
      <c r="I62" s="48"/>
      <c r="J62" s="48"/>
      <c r="K62" s="48"/>
      <c r="L62" s="48"/>
      <c r="M62" s="48"/>
      <c r="N62" s="48"/>
      <c r="O62" s="48"/>
      <c r="P62" s="48"/>
      <c r="Q62" s="48"/>
      <c r="R62" s="48"/>
      <c r="S62" s="48"/>
      <c r="T62" s="48"/>
      <c r="U62" s="48"/>
    </row>
  </sheetData>
  <sheetProtection algorithmName="SHA-512" hashValue="A4+x4u1xajRZSLbMLAsfRnH/37BC8z7PYWJDJJ12OEZX0R/U/6yROByH9EI8hX4jaN5hBsImy5yAzTwKf18FHg==" saltValue="WPRcwSoC3TNGhFK0UJPikg==" spinCount="100000" sheet="1" objects="1" scenarios="1"/>
  <mergeCells count="15">
    <mergeCell ref="B52:C52"/>
    <mergeCell ref="E52:J52"/>
    <mergeCell ref="B53:C53"/>
    <mergeCell ref="E53:J53"/>
    <mergeCell ref="B57:C58"/>
    <mergeCell ref="D57:J57"/>
    <mergeCell ref="D58:J58"/>
    <mergeCell ref="B45:C51"/>
    <mergeCell ref="E45:J45"/>
    <mergeCell ref="E46:J46"/>
    <mergeCell ref="E47:J47"/>
    <mergeCell ref="E48:J48"/>
    <mergeCell ref="E49:J49"/>
    <mergeCell ref="E50:J50"/>
    <mergeCell ref="E51:J51"/>
  </mergeCells>
  <phoneticPr fontId="2"/>
  <printOptions horizontalCentered="1"/>
  <pageMargins left="0" right="0" top="0.19685039370078741" bottom="0.23622047244094491" header="0" footer="0"/>
  <pageSetup paperSize="9" scale="55" orientation="landscape" horizontalDpi="300" verticalDpi="300" r:id="rId1"/>
  <headerFooter alignWithMargins="0">
    <oddFooter>&amp;C&amp;P/&amp;N</oddFooter>
  </headerFooter>
  <rowBreaks count="1" manualBreakCount="1">
    <brk id="62" max="15"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86"/>
  <sheetViews>
    <sheetView showGridLines="0" zoomScale="60" zoomScaleNormal="60" zoomScaleSheetLayoutView="100" workbookViewId="0"/>
  </sheetViews>
  <sheetFormatPr defaultColWidth="0" defaultRowHeight="13.5" customHeight="1" zeroHeight="1" x14ac:dyDescent="0.15"/>
  <cols>
    <col min="1" max="1" width="6.625" style="93" customWidth="1"/>
    <col min="2" max="3" width="12.625" style="93" customWidth="1"/>
    <col min="4" max="4" width="11.625" style="93" customWidth="1"/>
    <col min="5" max="8" width="10.375" style="93" customWidth="1"/>
    <col min="9" max="13" width="16.375" style="93" customWidth="1"/>
    <col min="14" max="19" width="12.625" style="93" customWidth="1"/>
    <col min="20" max="16384" width="0" style="93" hidden="1"/>
  </cols>
  <sheetData>
    <row r="1" ht="15" customHeight="1" x14ac:dyDescent="0.15"/>
    <row r="2" ht="15" customHeight="1" x14ac:dyDescent="0.15"/>
    <row r="3" ht="15" customHeight="1" x14ac:dyDescent="0.15"/>
    <row r="4" ht="15" customHeight="1" x14ac:dyDescent="0.15"/>
    <row r="5" ht="15" customHeight="1" x14ac:dyDescent="0.15"/>
    <row r="6" ht="15" customHeight="1" x14ac:dyDescent="0.15"/>
    <row r="7" ht="15" customHeight="1" x14ac:dyDescent="0.15"/>
    <row r="8" ht="15" customHeight="1" x14ac:dyDescent="0.15"/>
    <row r="9" ht="15" customHeight="1" x14ac:dyDescent="0.15"/>
    <row r="10" ht="15" customHeight="1" x14ac:dyDescent="0.15"/>
    <row r="11" ht="15" customHeight="1" x14ac:dyDescent="0.15"/>
    <row r="12" ht="15" customHeight="1" x14ac:dyDescent="0.15"/>
    <row r="13" ht="15" customHeight="1" x14ac:dyDescent="0.15"/>
    <row r="14" ht="15" customHeight="1" x14ac:dyDescent="0.15"/>
    <row r="15" ht="15" customHeight="1" x14ac:dyDescent="0.15"/>
    <row r="16" ht="15" customHeight="1" x14ac:dyDescent="0.15"/>
    <row r="17" ht="15" customHeight="1" x14ac:dyDescent="0.15"/>
    <row r="18" ht="15" customHeight="1" x14ac:dyDescent="0.15"/>
    <row r="19" ht="15" customHeight="1" x14ac:dyDescent="0.15"/>
    <row r="20" ht="15" customHeight="1" x14ac:dyDescent="0.15"/>
    <row r="21" ht="15" customHeight="1" x14ac:dyDescent="0.15"/>
    <row r="22" ht="15" customHeight="1" x14ac:dyDescent="0.15"/>
    <row r="23" ht="15" customHeight="1" x14ac:dyDescent="0.15"/>
    <row r="24" ht="15" customHeight="1" x14ac:dyDescent="0.15"/>
    <row r="25" ht="15" customHeight="1" x14ac:dyDescent="0.15"/>
    <row r="26" ht="15" customHeight="1" x14ac:dyDescent="0.15"/>
    <row r="27" ht="15" customHeight="1" x14ac:dyDescent="0.15"/>
    <row r="28" ht="15" customHeight="1" x14ac:dyDescent="0.15"/>
    <row r="29" ht="15" customHeight="1" x14ac:dyDescent="0.15"/>
    <row r="30" ht="15" customHeight="1" x14ac:dyDescent="0.15"/>
    <row r="31" ht="15" customHeight="1" x14ac:dyDescent="0.15"/>
    <row r="32" ht="15" customHeight="1" x14ac:dyDescent="0.15"/>
    <row r="33" spans="2:13" ht="15" customHeight="1" x14ac:dyDescent="0.15"/>
    <row r="34" spans="2:13" ht="15" customHeight="1" x14ac:dyDescent="0.15"/>
    <row r="35" spans="2:13" ht="15" customHeight="1" x14ac:dyDescent="0.15"/>
    <row r="36" spans="2:13" ht="15" customHeight="1" x14ac:dyDescent="0.15"/>
    <row r="37" spans="2:13" ht="15" customHeight="1" x14ac:dyDescent="0.15"/>
    <row r="38" spans="2:13" ht="15" customHeight="1" x14ac:dyDescent="0.15"/>
    <row r="39" spans="2:13" ht="27.75" customHeight="1" thickBot="1" x14ac:dyDescent="0.2">
      <c r="M39" s="94" t="s">
        <v>9</v>
      </c>
    </row>
    <row r="40" spans="2:13" ht="27.75" customHeight="1" thickBot="1" x14ac:dyDescent="0.2">
      <c r="B40" s="95" t="s">
        <v>10</v>
      </c>
      <c r="C40" s="96"/>
      <c r="D40" s="96"/>
      <c r="E40" s="97"/>
      <c r="F40" s="97"/>
      <c r="G40" s="97"/>
      <c r="H40" s="98" t="s">
        <v>2</v>
      </c>
      <c r="I40" s="99" t="s">
        <v>555</v>
      </c>
      <c r="J40" s="100" t="s">
        <v>556</v>
      </c>
      <c r="K40" s="100" t="s">
        <v>557</v>
      </c>
      <c r="L40" s="100" t="s">
        <v>558</v>
      </c>
      <c r="M40" s="101" t="s">
        <v>559</v>
      </c>
    </row>
    <row r="41" spans="2:13" ht="27.75" customHeight="1" x14ac:dyDescent="0.15">
      <c r="B41" s="1275" t="s">
        <v>30</v>
      </c>
      <c r="C41" s="1276"/>
      <c r="D41" s="102"/>
      <c r="E41" s="1281" t="s">
        <v>31</v>
      </c>
      <c r="F41" s="1281"/>
      <c r="G41" s="1281"/>
      <c r="H41" s="1282"/>
      <c r="I41" s="103">
        <v>35607</v>
      </c>
      <c r="J41" s="104">
        <v>34160</v>
      </c>
      <c r="K41" s="104">
        <v>33196</v>
      </c>
      <c r="L41" s="104">
        <v>32558</v>
      </c>
      <c r="M41" s="105">
        <v>32396</v>
      </c>
    </row>
    <row r="42" spans="2:13" ht="27.75" customHeight="1" x14ac:dyDescent="0.15">
      <c r="B42" s="1277"/>
      <c r="C42" s="1278"/>
      <c r="D42" s="106"/>
      <c r="E42" s="1283" t="s">
        <v>32</v>
      </c>
      <c r="F42" s="1283"/>
      <c r="G42" s="1283"/>
      <c r="H42" s="1284"/>
      <c r="I42" s="107" t="s">
        <v>513</v>
      </c>
      <c r="J42" s="108" t="s">
        <v>513</v>
      </c>
      <c r="K42" s="108" t="s">
        <v>513</v>
      </c>
      <c r="L42" s="108" t="s">
        <v>513</v>
      </c>
      <c r="M42" s="109" t="s">
        <v>513</v>
      </c>
    </row>
    <row r="43" spans="2:13" ht="27.75" customHeight="1" x14ac:dyDescent="0.15">
      <c r="B43" s="1277"/>
      <c r="C43" s="1278"/>
      <c r="D43" s="106"/>
      <c r="E43" s="1283" t="s">
        <v>33</v>
      </c>
      <c r="F43" s="1283"/>
      <c r="G43" s="1283"/>
      <c r="H43" s="1284"/>
      <c r="I43" s="107">
        <v>2754</v>
      </c>
      <c r="J43" s="108">
        <v>2111</v>
      </c>
      <c r="K43" s="108">
        <v>2096</v>
      </c>
      <c r="L43" s="108">
        <v>3314</v>
      </c>
      <c r="M43" s="109">
        <v>3310</v>
      </c>
    </row>
    <row r="44" spans="2:13" ht="27.75" customHeight="1" x14ac:dyDescent="0.15">
      <c r="B44" s="1277"/>
      <c r="C44" s="1278"/>
      <c r="D44" s="106"/>
      <c r="E44" s="1283" t="s">
        <v>34</v>
      </c>
      <c r="F44" s="1283"/>
      <c r="G44" s="1283"/>
      <c r="H44" s="1284"/>
      <c r="I44" s="107">
        <v>79</v>
      </c>
      <c r="J44" s="108">
        <v>50</v>
      </c>
      <c r="K44" s="108">
        <v>35</v>
      </c>
      <c r="L44" s="108">
        <v>26</v>
      </c>
      <c r="M44" s="109">
        <v>17</v>
      </c>
    </row>
    <row r="45" spans="2:13" ht="27.75" customHeight="1" x14ac:dyDescent="0.15">
      <c r="B45" s="1277"/>
      <c r="C45" s="1278"/>
      <c r="D45" s="106"/>
      <c r="E45" s="1283" t="s">
        <v>35</v>
      </c>
      <c r="F45" s="1283"/>
      <c r="G45" s="1283"/>
      <c r="H45" s="1284"/>
      <c r="I45" s="107">
        <v>4665</v>
      </c>
      <c r="J45" s="108">
        <v>4477</v>
      </c>
      <c r="K45" s="108">
        <v>4561</v>
      </c>
      <c r="L45" s="108">
        <v>4393</v>
      </c>
      <c r="M45" s="109">
        <v>4274</v>
      </c>
    </row>
    <row r="46" spans="2:13" ht="27.75" customHeight="1" x14ac:dyDescent="0.15">
      <c r="B46" s="1277"/>
      <c r="C46" s="1278"/>
      <c r="D46" s="110"/>
      <c r="E46" s="1283" t="s">
        <v>36</v>
      </c>
      <c r="F46" s="1283"/>
      <c r="G46" s="1283"/>
      <c r="H46" s="1284"/>
      <c r="I46" s="107">
        <v>2</v>
      </c>
      <c r="J46" s="108">
        <v>0</v>
      </c>
      <c r="K46" s="108" t="s">
        <v>513</v>
      </c>
      <c r="L46" s="108" t="s">
        <v>513</v>
      </c>
      <c r="M46" s="109" t="s">
        <v>513</v>
      </c>
    </row>
    <row r="47" spans="2:13" ht="27.75" customHeight="1" x14ac:dyDescent="0.15">
      <c r="B47" s="1277"/>
      <c r="C47" s="1278"/>
      <c r="D47" s="111"/>
      <c r="E47" s="1285" t="s">
        <v>37</v>
      </c>
      <c r="F47" s="1286"/>
      <c r="G47" s="1286"/>
      <c r="H47" s="1287"/>
      <c r="I47" s="107" t="s">
        <v>513</v>
      </c>
      <c r="J47" s="108" t="s">
        <v>513</v>
      </c>
      <c r="K47" s="108" t="s">
        <v>513</v>
      </c>
      <c r="L47" s="108" t="s">
        <v>513</v>
      </c>
      <c r="M47" s="109" t="s">
        <v>513</v>
      </c>
    </row>
    <row r="48" spans="2:13" ht="27.75" customHeight="1" x14ac:dyDescent="0.15">
      <c r="B48" s="1277"/>
      <c r="C48" s="1278"/>
      <c r="D48" s="106"/>
      <c r="E48" s="1283" t="s">
        <v>38</v>
      </c>
      <c r="F48" s="1283"/>
      <c r="G48" s="1283"/>
      <c r="H48" s="1284"/>
      <c r="I48" s="107" t="s">
        <v>513</v>
      </c>
      <c r="J48" s="108" t="s">
        <v>513</v>
      </c>
      <c r="K48" s="108" t="s">
        <v>513</v>
      </c>
      <c r="L48" s="108" t="s">
        <v>513</v>
      </c>
      <c r="M48" s="109" t="s">
        <v>513</v>
      </c>
    </row>
    <row r="49" spans="2:13" ht="27.75" customHeight="1" x14ac:dyDescent="0.15">
      <c r="B49" s="1279"/>
      <c r="C49" s="1280"/>
      <c r="D49" s="106"/>
      <c r="E49" s="1283" t="s">
        <v>39</v>
      </c>
      <c r="F49" s="1283"/>
      <c r="G49" s="1283"/>
      <c r="H49" s="1284"/>
      <c r="I49" s="107" t="s">
        <v>513</v>
      </c>
      <c r="J49" s="108" t="s">
        <v>513</v>
      </c>
      <c r="K49" s="108" t="s">
        <v>513</v>
      </c>
      <c r="L49" s="108" t="s">
        <v>513</v>
      </c>
      <c r="M49" s="109" t="s">
        <v>513</v>
      </c>
    </row>
    <row r="50" spans="2:13" ht="27.75" customHeight="1" x14ac:dyDescent="0.15">
      <c r="B50" s="1288" t="s">
        <v>40</v>
      </c>
      <c r="C50" s="1289"/>
      <c r="D50" s="112"/>
      <c r="E50" s="1283" t="s">
        <v>41</v>
      </c>
      <c r="F50" s="1283"/>
      <c r="G50" s="1283"/>
      <c r="H50" s="1284"/>
      <c r="I50" s="107">
        <v>19160</v>
      </c>
      <c r="J50" s="108">
        <v>20179</v>
      </c>
      <c r="K50" s="108">
        <v>20210</v>
      </c>
      <c r="L50" s="108">
        <v>20630</v>
      </c>
      <c r="M50" s="109">
        <v>20939</v>
      </c>
    </row>
    <row r="51" spans="2:13" ht="27.75" customHeight="1" x14ac:dyDescent="0.15">
      <c r="B51" s="1277"/>
      <c r="C51" s="1278"/>
      <c r="D51" s="106"/>
      <c r="E51" s="1283" t="s">
        <v>42</v>
      </c>
      <c r="F51" s="1283"/>
      <c r="G51" s="1283"/>
      <c r="H51" s="1284"/>
      <c r="I51" s="107">
        <v>385</v>
      </c>
      <c r="J51" s="108">
        <v>434</v>
      </c>
      <c r="K51" s="108">
        <v>373</v>
      </c>
      <c r="L51" s="108">
        <v>333</v>
      </c>
      <c r="M51" s="109">
        <v>330</v>
      </c>
    </row>
    <row r="52" spans="2:13" ht="27.75" customHeight="1" x14ac:dyDescent="0.15">
      <c r="B52" s="1279"/>
      <c r="C52" s="1280"/>
      <c r="D52" s="106"/>
      <c r="E52" s="1283" t="s">
        <v>43</v>
      </c>
      <c r="F52" s="1283"/>
      <c r="G52" s="1283"/>
      <c r="H52" s="1284"/>
      <c r="I52" s="107">
        <v>29727</v>
      </c>
      <c r="J52" s="108">
        <v>28496</v>
      </c>
      <c r="K52" s="108">
        <v>27275</v>
      </c>
      <c r="L52" s="108">
        <v>27024</v>
      </c>
      <c r="M52" s="109">
        <v>26393</v>
      </c>
    </row>
    <row r="53" spans="2:13" ht="27.75" customHeight="1" thickBot="1" x14ac:dyDescent="0.2">
      <c r="B53" s="1290" t="s">
        <v>44</v>
      </c>
      <c r="C53" s="1291"/>
      <c r="D53" s="113"/>
      <c r="E53" s="1292" t="s">
        <v>45</v>
      </c>
      <c r="F53" s="1292"/>
      <c r="G53" s="1292"/>
      <c r="H53" s="1293"/>
      <c r="I53" s="114">
        <v>-6165</v>
      </c>
      <c r="J53" s="115">
        <v>-8312</v>
      </c>
      <c r="K53" s="115">
        <v>-7969</v>
      </c>
      <c r="L53" s="115">
        <v>-7696</v>
      </c>
      <c r="M53" s="116">
        <v>-7665</v>
      </c>
    </row>
    <row r="54" spans="2:13" ht="27.75" customHeight="1" x14ac:dyDescent="0.15">
      <c r="B54" s="117" t="s">
        <v>46</v>
      </c>
      <c r="C54" s="118"/>
      <c r="D54" s="118"/>
      <c r="E54" s="119"/>
      <c r="F54" s="119"/>
      <c r="G54" s="119"/>
      <c r="H54" s="119"/>
      <c r="I54" s="120"/>
      <c r="J54" s="120"/>
      <c r="K54" s="120"/>
      <c r="L54" s="120"/>
      <c r="M54" s="120"/>
    </row>
    <row r="55" spans="2:13" ht="12.75" customHeight="1" x14ac:dyDescent="0.15"/>
    <row r="56" spans="2:13" ht="12.75" hidden="1" customHeight="1" x14ac:dyDescent="0.15"/>
    <row r="57" spans="2:13" ht="12.75" hidden="1" customHeight="1" x14ac:dyDescent="0.15"/>
    <row r="58" spans="2:13" ht="12.75" hidden="1" customHeight="1" x14ac:dyDescent="0.15"/>
    <row r="66" ht="13.5" hidden="1" customHeight="1" x14ac:dyDescent="0.15"/>
    <row r="67" ht="13.5" hidden="1" customHeight="1" x14ac:dyDescent="0.15"/>
    <row r="68" ht="13.5" hidden="1" customHeight="1" x14ac:dyDescent="0.15"/>
    <row r="69" ht="13.5" hidden="1" customHeight="1" x14ac:dyDescent="0.15"/>
    <row r="70" ht="13.5" hidden="1" customHeight="1" x14ac:dyDescent="0.15"/>
    <row r="71" ht="13.5" hidden="1" customHeight="1" x14ac:dyDescent="0.15"/>
    <row r="72" ht="13.5" hidden="1" customHeight="1" x14ac:dyDescent="0.15"/>
    <row r="73" ht="13.5" hidden="1" customHeight="1" x14ac:dyDescent="0.15"/>
    <row r="74" ht="13.5" hidden="1" customHeight="1" x14ac:dyDescent="0.15"/>
    <row r="75" ht="13.5" hidden="1" customHeight="1" x14ac:dyDescent="0.15"/>
    <row r="76" ht="13.5" hidden="1" customHeight="1" x14ac:dyDescent="0.15"/>
    <row r="77" ht="13.5" hidden="1" customHeight="1" x14ac:dyDescent="0.15"/>
    <row r="78" ht="13.5" hidden="1" customHeight="1" x14ac:dyDescent="0.15"/>
    <row r="79" ht="13.5" hidden="1" customHeight="1" x14ac:dyDescent="0.15"/>
    <row r="80" ht="13.5" hidden="1" customHeight="1" x14ac:dyDescent="0.15"/>
    <row r="81" ht="13.5" hidden="1" customHeight="1" x14ac:dyDescent="0.15"/>
    <row r="82" ht="13.5" hidden="1" customHeight="1" x14ac:dyDescent="0.15"/>
    <row r="83" ht="13.5" hidden="1" customHeight="1" x14ac:dyDescent="0.15"/>
    <row r="84" ht="13.5" hidden="1" customHeight="1" x14ac:dyDescent="0.15"/>
    <row r="85" ht="13.5" hidden="1" customHeight="1" x14ac:dyDescent="0.15"/>
    <row r="86" ht="13.5" hidden="1" customHeight="1" x14ac:dyDescent="0.15"/>
  </sheetData>
  <sheetProtection algorithmName="SHA-512" hashValue="MGhsc2OiWj6+Y9+JEaghpfXUEEJCn19QqCscC1ZBNrKM2gYtIeETUPZBmAwxEwTE5VB4oWgkoghvws4WjSa7GA==" saltValue="c/+lzJ74K5AOwiPsKtupeg==" spinCount="100000" sheet="1" objects="1" scenarios="1"/>
  <mergeCells count="16">
    <mergeCell ref="B50:C52"/>
    <mergeCell ref="E50:H50"/>
    <mergeCell ref="E51:H51"/>
    <mergeCell ref="E52:H52"/>
    <mergeCell ref="B53:C53"/>
    <mergeCell ref="E53:H53"/>
    <mergeCell ref="B41:C49"/>
    <mergeCell ref="E41:H41"/>
    <mergeCell ref="E42:H42"/>
    <mergeCell ref="E43:H43"/>
    <mergeCell ref="E44:H44"/>
    <mergeCell ref="E45:H45"/>
    <mergeCell ref="E46:H46"/>
    <mergeCell ref="E47:H47"/>
    <mergeCell ref="E48:H48"/>
    <mergeCell ref="E49:H49"/>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rowBreaks count="1" manualBreakCount="1">
    <brk id="58" max="15"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W64"/>
  <sheetViews>
    <sheetView showGridLines="0" zoomScale="60" zoomScaleNormal="60" zoomScaleSheetLayoutView="100" workbookViewId="0"/>
  </sheetViews>
  <sheetFormatPr defaultColWidth="0" defaultRowHeight="0" customHeight="1" zeroHeight="1" x14ac:dyDescent="0.15"/>
  <cols>
    <col min="1" max="1" width="8.25" style="1" customWidth="1"/>
    <col min="2" max="2" width="16.375" style="1" customWidth="1"/>
    <col min="3" max="5" width="26.25" style="1" customWidth="1"/>
    <col min="6" max="8" width="24.25" style="1" customWidth="1"/>
    <col min="9" max="14" width="26" style="1" customWidth="1"/>
    <col min="15" max="15" width="6.12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ht="16.5" customHeight="1" x14ac:dyDescent="0.15"/>
    <row r="34" ht="16.5" customHeight="1" x14ac:dyDescent="0.15"/>
    <row r="35" ht="16.5" customHeight="1" x14ac:dyDescent="0.15"/>
    <row r="36" ht="16.5" customHeight="1" x14ac:dyDescent="0.15"/>
    <row r="37" ht="16.5" customHeight="1" x14ac:dyDescent="0.15"/>
    <row r="38" ht="16.5" customHeight="1" x14ac:dyDescent="0.15"/>
    <row r="39" ht="16.5" customHeight="1" x14ac:dyDescent="0.15"/>
    <row r="40" ht="16.5" customHeight="1" x14ac:dyDescent="0.15"/>
    <row r="41" ht="16.5" customHeight="1" x14ac:dyDescent="0.15"/>
    <row r="42" ht="16.5" customHeight="1" x14ac:dyDescent="0.15"/>
    <row r="43" ht="16.5" customHeight="1" x14ac:dyDescent="0.15"/>
    <row r="44" ht="16.5" customHeight="1" x14ac:dyDescent="0.15"/>
    <row r="45" ht="16.5" customHeight="1" x14ac:dyDescent="0.15"/>
    <row r="46" ht="16.5" customHeight="1" x14ac:dyDescent="0.15"/>
    <row r="47" ht="16.5" customHeight="1" x14ac:dyDescent="0.15"/>
    <row r="48" ht="16.5" customHeight="1" x14ac:dyDescent="0.15"/>
    <row r="49" spans="2:8" ht="20.25" customHeight="1" x14ac:dyDescent="0.15"/>
    <row r="50" spans="2:8" ht="16.5" customHeight="1" x14ac:dyDescent="0.15"/>
    <row r="51" spans="2:8" ht="29.25" customHeight="1" x14ac:dyDescent="0.15"/>
    <row r="52" spans="2:8" ht="29.25" customHeight="1" x14ac:dyDescent="0.15"/>
    <row r="53" spans="2:8" ht="52.5" customHeight="1" thickBot="1" x14ac:dyDescent="0.25">
      <c r="B53" s="2"/>
      <c r="C53" s="2"/>
      <c r="D53" s="2"/>
      <c r="E53" s="2"/>
      <c r="F53" s="2"/>
      <c r="G53" s="2"/>
      <c r="H53" s="121" t="s">
        <v>47</v>
      </c>
    </row>
    <row r="54" spans="2:8" ht="29.25" customHeight="1" thickBot="1" x14ac:dyDescent="0.25">
      <c r="B54" s="122" t="s">
        <v>1</v>
      </c>
      <c r="C54" s="123"/>
      <c r="D54" s="123"/>
      <c r="E54" s="124" t="s">
        <v>2</v>
      </c>
      <c r="F54" s="125" t="s">
        <v>557</v>
      </c>
      <c r="G54" s="125" t="s">
        <v>558</v>
      </c>
      <c r="H54" s="126" t="s">
        <v>559</v>
      </c>
    </row>
    <row r="55" spans="2:8" ht="52.5" customHeight="1" x14ac:dyDescent="0.15">
      <c r="B55" s="127"/>
      <c r="C55" s="1302" t="s">
        <v>48</v>
      </c>
      <c r="D55" s="1302"/>
      <c r="E55" s="1303"/>
      <c r="F55" s="128">
        <v>7952</v>
      </c>
      <c r="G55" s="128">
        <v>8145</v>
      </c>
      <c r="H55" s="129">
        <v>8381</v>
      </c>
    </row>
    <row r="56" spans="2:8" ht="52.5" customHeight="1" x14ac:dyDescent="0.15">
      <c r="B56" s="130"/>
      <c r="C56" s="1304" t="s">
        <v>49</v>
      </c>
      <c r="D56" s="1304"/>
      <c r="E56" s="1305"/>
      <c r="F56" s="131">
        <v>8513</v>
      </c>
      <c r="G56" s="131">
        <v>8705</v>
      </c>
      <c r="H56" s="132">
        <v>8718</v>
      </c>
    </row>
    <row r="57" spans="2:8" ht="53.25" customHeight="1" x14ac:dyDescent="0.15">
      <c r="B57" s="130"/>
      <c r="C57" s="1306" t="s">
        <v>50</v>
      </c>
      <c r="D57" s="1306"/>
      <c r="E57" s="1307"/>
      <c r="F57" s="133">
        <v>6227</v>
      </c>
      <c r="G57" s="133">
        <v>6233</v>
      </c>
      <c r="H57" s="134">
        <v>6314</v>
      </c>
    </row>
    <row r="58" spans="2:8" ht="45.75" customHeight="1" x14ac:dyDescent="0.15">
      <c r="B58" s="135"/>
      <c r="C58" s="1294" t="s">
        <v>595</v>
      </c>
      <c r="D58" s="1295"/>
      <c r="E58" s="1296"/>
      <c r="F58" s="136">
        <v>3082</v>
      </c>
      <c r="G58" s="136">
        <v>3023</v>
      </c>
      <c r="H58" s="137">
        <v>2950</v>
      </c>
    </row>
    <row r="59" spans="2:8" ht="45.75" customHeight="1" x14ac:dyDescent="0.15">
      <c r="B59" s="135"/>
      <c r="C59" s="1294" t="s">
        <v>596</v>
      </c>
      <c r="D59" s="1295"/>
      <c r="E59" s="1296"/>
      <c r="F59" s="136">
        <v>1354</v>
      </c>
      <c r="G59" s="136">
        <v>1356</v>
      </c>
      <c r="H59" s="137">
        <v>1357</v>
      </c>
    </row>
    <row r="60" spans="2:8" ht="45.75" customHeight="1" x14ac:dyDescent="0.15">
      <c r="B60" s="135"/>
      <c r="C60" s="1294" t="s">
        <v>597</v>
      </c>
      <c r="D60" s="1295"/>
      <c r="E60" s="1296"/>
      <c r="F60" s="136">
        <v>566</v>
      </c>
      <c r="G60" s="136">
        <v>566</v>
      </c>
      <c r="H60" s="137">
        <v>566</v>
      </c>
    </row>
    <row r="61" spans="2:8" ht="45.75" customHeight="1" x14ac:dyDescent="0.15">
      <c r="B61" s="135"/>
      <c r="C61" s="1294" t="s">
        <v>598</v>
      </c>
      <c r="D61" s="1295"/>
      <c r="E61" s="1296"/>
      <c r="F61" s="136">
        <v>339</v>
      </c>
      <c r="G61" s="136">
        <v>371</v>
      </c>
      <c r="H61" s="137">
        <v>434</v>
      </c>
    </row>
    <row r="62" spans="2:8" ht="45.75" customHeight="1" thickBot="1" x14ac:dyDescent="0.2">
      <c r="B62" s="138"/>
      <c r="C62" s="1297" t="s">
        <v>599</v>
      </c>
      <c r="D62" s="1298"/>
      <c r="E62" s="1299"/>
      <c r="F62" s="139">
        <v>317</v>
      </c>
      <c r="G62" s="139">
        <v>287</v>
      </c>
      <c r="H62" s="140">
        <v>262</v>
      </c>
    </row>
    <row r="63" spans="2:8" ht="52.5" customHeight="1" thickBot="1" x14ac:dyDescent="0.2">
      <c r="B63" s="141"/>
      <c r="C63" s="1300" t="s">
        <v>51</v>
      </c>
      <c r="D63" s="1300"/>
      <c r="E63" s="1301"/>
      <c r="F63" s="142">
        <v>22692</v>
      </c>
      <c r="G63" s="142">
        <v>23083</v>
      </c>
      <c r="H63" s="143">
        <v>23412</v>
      </c>
    </row>
    <row r="64" spans="2:8" ht="15" customHeight="1" x14ac:dyDescent="0.15"/>
  </sheetData>
  <sheetProtection algorithmName="SHA-512" hashValue="oatPhmlRMJ8hgIm+Ypl5SrWM2jOiS8j8W32na6TdAgsSL/K8wJ6Z0lnO3sdf9ZWoXjNkEwLxXYPtvZy0ICeL6A==" saltValue="nRhKelKbKaPrtxzBrbvSew=="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9" scale="43" orientation="landscape" verticalDpi="300" r:id="rId1"/>
  <headerFooter alignWithMargins="0">
    <oddFooter>&amp;C&amp;P/&amp;N</oddFooter>
  </headerFooter>
  <rowBreaks count="1" manualBreakCount="1">
    <brk id="65" max="15" man="1"/>
  </rowBreak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ZM160"/>
  <sheetViews>
    <sheetView showGridLines="0" zoomScale="80" zoomScaleNormal="80" zoomScaleSheetLayoutView="55" workbookViewId="0"/>
  </sheetViews>
  <sheetFormatPr defaultColWidth="0" defaultRowHeight="0" customHeight="1" zeroHeight="1" x14ac:dyDescent="0.15"/>
  <cols>
    <col min="1" max="1" width="6.375" style="388" customWidth="1"/>
    <col min="2" max="107" width="2.5" style="388" customWidth="1"/>
    <col min="108" max="108" width="6.125" style="390" customWidth="1"/>
    <col min="109" max="109" width="5.875" style="389" customWidth="1"/>
    <col min="110" max="110" width="19.125" style="388" hidden="1"/>
    <col min="111" max="115" width="12.625" style="388" hidden="1"/>
    <col min="116" max="349" width="8.625" style="388" hidden="1"/>
    <col min="350" max="355" width="14.875" style="388" hidden="1"/>
    <col min="356" max="357" width="15.875" style="388" hidden="1"/>
    <col min="358" max="363" width="16.125" style="388" hidden="1"/>
    <col min="364" max="364" width="6.125" style="388" hidden="1"/>
    <col min="365" max="365" width="3" style="388" hidden="1"/>
    <col min="366" max="605" width="8.625" style="388" hidden="1"/>
    <col min="606" max="611" width="14.875" style="388" hidden="1"/>
    <col min="612" max="613" width="15.875" style="388" hidden="1"/>
    <col min="614" max="619" width="16.125" style="388" hidden="1"/>
    <col min="620" max="620" width="6.125" style="388" hidden="1"/>
    <col min="621" max="621" width="3" style="388" hidden="1"/>
    <col min="622" max="861" width="8.625" style="388" hidden="1"/>
    <col min="862" max="867" width="14.875" style="388" hidden="1"/>
    <col min="868" max="869" width="15.875" style="388" hidden="1"/>
    <col min="870" max="875" width="16.125" style="388" hidden="1"/>
    <col min="876" max="876" width="6.125" style="388" hidden="1"/>
    <col min="877" max="877" width="3" style="388" hidden="1"/>
    <col min="878" max="1117" width="8.625" style="388" hidden="1"/>
    <col min="1118" max="1123" width="14.875" style="388" hidden="1"/>
    <col min="1124" max="1125" width="15.875" style="388" hidden="1"/>
    <col min="1126" max="1131" width="16.125" style="388" hidden="1"/>
    <col min="1132" max="1132" width="6.125" style="388" hidden="1"/>
    <col min="1133" max="1133" width="3" style="388" hidden="1"/>
    <col min="1134" max="1373" width="8.625" style="388" hidden="1"/>
    <col min="1374" max="1379" width="14.875" style="388" hidden="1"/>
    <col min="1380" max="1381" width="15.875" style="388" hidden="1"/>
    <col min="1382" max="1387" width="16.125" style="388" hidden="1"/>
    <col min="1388" max="1388" width="6.125" style="388" hidden="1"/>
    <col min="1389" max="1389" width="3" style="388" hidden="1"/>
    <col min="1390" max="1629" width="8.625" style="388" hidden="1"/>
    <col min="1630" max="1635" width="14.875" style="388" hidden="1"/>
    <col min="1636" max="1637" width="15.875" style="388" hidden="1"/>
    <col min="1638" max="1643" width="16.125" style="388" hidden="1"/>
    <col min="1644" max="1644" width="6.125" style="388" hidden="1"/>
    <col min="1645" max="1645" width="3" style="388" hidden="1"/>
    <col min="1646" max="1885" width="8.625" style="388" hidden="1"/>
    <col min="1886" max="1891" width="14.875" style="388" hidden="1"/>
    <col min="1892" max="1893" width="15.875" style="388" hidden="1"/>
    <col min="1894" max="1899" width="16.125" style="388" hidden="1"/>
    <col min="1900" max="1900" width="6.125" style="388" hidden="1"/>
    <col min="1901" max="1901" width="3" style="388" hidden="1"/>
    <col min="1902" max="2141" width="8.625" style="388" hidden="1"/>
    <col min="2142" max="2147" width="14.875" style="388" hidden="1"/>
    <col min="2148" max="2149" width="15.875" style="388" hidden="1"/>
    <col min="2150" max="2155" width="16.125" style="388" hidden="1"/>
    <col min="2156" max="2156" width="6.125" style="388" hidden="1"/>
    <col min="2157" max="2157" width="3" style="388" hidden="1"/>
    <col min="2158" max="2397" width="8.625" style="388" hidden="1"/>
    <col min="2398" max="2403" width="14.875" style="388" hidden="1"/>
    <col min="2404" max="2405" width="15.875" style="388" hidden="1"/>
    <col min="2406" max="2411" width="16.125" style="388" hidden="1"/>
    <col min="2412" max="2412" width="6.125" style="388" hidden="1"/>
    <col min="2413" max="2413" width="3" style="388" hidden="1"/>
    <col min="2414" max="2653" width="8.625" style="388" hidden="1"/>
    <col min="2654" max="2659" width="14.875" style="388" hidden="1"/>
    <col min="2660" max="2661" width="15.875" style="388" hidden="1"/>
    <col min="2662" max="2667" width="16.125" style="388" hidden="1"/>
    <col min="2668" max="2668" width="6.125" style="388" hidden="1"/>
    <col min="2669" max="2669" width="3" style="388" hidden="1"/>
    <col min="2670" max="2909" width="8.625" style="388" hidden="1"/>
    <col min="2910" max="2915" width="14.875" style="388" hidden="1"/>
    <col min="2916" max="2917" width="15.875" style="388" hidden="1"/>
    <col min="2918" max="2923" width="16.125" style="388" hidden="1"/>
    <col min="2924" max="2924" width="6.125" style="388" hidden="1"/>
    <col min="2925" max="2925" width="3" style="388" hidden="1"/>
    <col min="2926" max="3165" width="8.625" style="388" hidden="1"/>
    <col min="3166" max="3171" width="14.875" style="388" hidden="1"/>
    <col min="3172" max="3173" width="15.875" style="388" hidden="1"/>
    <col min="3174" max="3179" width="16.125" style="388" hidden="1"/>
    <col min="3180" max="3180" width="6.125" style="388" hidden="1"/>
    <col min="3181" max="3181" width="3" style="388" hidden="1"/>
    <col min="3182" max="3421" width="8.625" style="388" hidden="1"/>
    <col min="3422" max="3427" width="14.875" style="388" hidden="1"/>
    <col min="3428" max="3429" width="15.875" style="388" hidden="1"/>
    <col min="3430" max="3435" width="16.125" style="388" hidden="1"/>
    <col min="3436" max="3436" width="6.125" style="388" hidden="1"/>
    <col min="3437" max="3437" width="3" style="388" hidden="1"/>
    <col min="3438" max="3677" width="8.625" style="388" hidden="1"/>
    <col min="3678" max="3683" width="14.875" style="388" hidden="1"/>
    <col min="3684" max="3685" width="15.875" style="388" hidden="1"/>
    <col min="3686" max="3691" width="16.125" style="388" hidden="1"/>
    <col min="3692" max="3692" width="6.125" style="388" hidden="1"/>
    <col min="3693" max="3693" width="3" style="388" hidden="1"/>
    <col min="3694" max="3933" width="8.625" style="388" hidden="1"/>
    <col min="3934" max="3939" width="14.875" style="388" hidden="1"/>
    <col min="3940" max="3941" width="15.875" style="388" hidden="1"/>
    <col min="3942" max="3947" width="16.125" style="388" hidden="1"/>
    <col min="3948" max="3948" width="6.125" style="388" hidden="1"/>
    <col min="3949" max="3949" width="3" style="388" hidden="1"/>
    <col min="3950" max="4189" width="8.625" style="388" hidden="1"/>
    <col min="4190" max="4195" width="14.875" style="388" hidden="1"/>
    <col min="4196" max="4197" width="15.875" style="388" hidden="1"/>
    <col min="4198" max="4203" width="16.125" style="388" hidden="1"/>
    <col min="4204" max="4204" width="6.125" style="388" hidden="1"/>
    <col min="4205" max="4205" width="3" style="388" hidden="1"/>
    <col min="4206" max="4445" width="8.625" style="388" hidden="1"/>
    <col min="4446" max="4451" width="14.875" style="388" hidden="1"/>
    <col min="4452" max="4453" width="15.875" style="388" hidden="1"/>
    <col min="4454" max="4459" width="16.125" style="388" hidden="1"/>
    <col min="4460" max="4460" width="6.125" style="388" hidden="1"/>
    <col min="4461" max="4461" width="3" style="388" hidden="1"/>
    <col min="4462" max="4701" width="8.625" style="388" hidden="1"/>
    <col min="4702" max="4707" width="14.875" style="388" hidden="1"/>
    <col min="4708" max="4709" width="15.875" style="388" hidden="1"/>
    <col min="4710" max="4715" width="16.125" style="388" hidden="1"/>
    <col min="4716" max="4716" width="6.125" style="388" hidden="1"/>
    <col min="4717" max="4717" width="3" style="388" hidden="1"/>
    <col min="4718" max="4957" width="8.625" style="388" hidden="1"/>
    <col min="4958" max="4963" width="14.875" style="388" hidden="1"/>
    <col min="4964" max="4965" width="15.875" style="388" hidden="1"/>
    <col min="4966" max="4971" width="16.125" style="388" hidden="1"/>
    <col min="4972" max="4972" width="6.125" style="388" hidden="1"/>
    <col min="4973" max="4973" width="3" style="388" hidden="1"/>
    <col min="4974" max="5213" width="8.625" style="388" hidden="1"/>
    <col min="5214" max="5219" width="14.875" style="388" hidden="1"/>
    <col min="5220" max="5221" width="15.875" style="388" hidden="1"/>
    <col min="5222" max="5227" width="16.125" style="388" hidden="1"/>
    <col min="5228" max="5228" width="6.125" style="388" hidden="1"/>
    <col min="5229" max="5229" width="3" style="388" hidden="1"/>
    <col min="5230" max="5469" width="8.625" style="388" hidden="1"/>
    <col min="5470" max="5475" width="14.875" style="388" hidden="1"/>
    <col min="5476" max="5477" width="15.875" style="388" hidden="1"/>
    <col min="5478" max="5483" width="16.125" style="388" hidden="1"/>
    <col min="5484" max="5484" width="6.125" style="388" hidden="1"/>
    <col min="5485" max="5485" width="3" style="388" hidden="1"/>
    <col min="5486" max="5725" width="8.625" style="388" hidden="1"/>
    <col min="5726" max="5731" width="14.875" style="388" hidden="1"/>
    <col min="5732" max="5733" width="15.875" style="388" hidden="1"/>
    <col min="5734" max="5739" width="16.125" style="388" hidden="1"/>
    <col min="5740" max="5740" width="6.125" style="388" hidden="1"/>
    <col min="5741" max="5741" width="3" style="388" hidden="1"/>
    <col min="5742" max="5981" width="8.625" style="388" hidden="1"/>
    <col min="5982" max="5987" width="14.875" style="388" hidden="1"/>
    <col min="5988" max="5989" width="15.875" style="388" hidden="1"/>
    <col min="5990" max="5995" width="16.125" style="388" hidden="1"/>
    <col min="5996" max="5996" width="6.125" style="388" hidden="1"/>
    <col min="5997" max="5997" width="3" style="388" hidden="1"/>
    <col min="5998" max="6237" width="8.625" style="388" hidden="1"/>
    <col min="6238" max="6243" width="14.875" style="388" hidden="1"/>
    <col min="6244" max="6245" width="15.875" style="388" hidden="1"/>
    <col min="6246" max="6251" width="16.125" style="388" hidden="1"/>
    <col min="6252" max="6252" width="6.125" style="388" hidden="1"/>
    <col min="6253" max="6253" width="3" style="388" hidden="1"/>
    <col min="6254" max="6493" width="8.625" style="388" hidden="1"/>
    <col min="6494" max="6499" width="14.875" style="388" hidden="1"/>
    <col min="6500" max="6501" width="15.875" style="388" hidden="1"/>
    <col min="6502" max="6507" width="16.125" style="388" hidden="1"/>
    <col min="6508" max="6508" width="6.125" style="388" hidden="1"/>
    <col min="6509" max="6509" width="3" style="388" hidden="1"/>
    <col min="6510" max="6749" width="8.625" style="388" hidden="1"/>
    <col min="6750" max="6755" width="14.875" style="388" hidden="1"/>
    <col min="6756" max="6757" width="15.875" style="388" hidden="1"/>
    <col min="6758" max="6763" width="16.125" style="388" hidden="1"/>
    <col min="6764" max="6764" width="6.125" style="388" hidden="1"/>
    <col min="6765" max="6765" width="3" style="388" hidden="1"/>
    <col min="6766" max="7005" width="8.625" style="388" hidden="1"/>
    <col min="7006" max="7011" width="14.875" style="388" hidden="1"/>
    <col min="7012" max="7013" width="15.875" style="388" hidden="1"/>
    <col min="7014" max="7019" width="16.125" style="388" hidden="1"/>
    <col min="7020" max="7020" width="6.125" style="388" hidden="1"/>
    <col min="7021" max="7021" width="3" style="388" hidden="1"/>
    <col min="7022" max="7261" width="8.625" style="388" hidden="1"/>
    <col min="7262" max="7267" width="14.875" style="388" hidden="1"/>
    <col min="7268" max="7269" width="15.875" style="388" hidden="1"/>
    <col min="7270" max="7275" width="16.125" style="388" hidden="1"/>
    <col min="7276" max="7276" width="6.125" style="388" hidden="1"/>
    <col min="7277" max="7277" width="3" style="388" hidden="1"/>
    <col min="7278" max="7517" width="8.625" style="388" hidden="1"/>
    <col min="7518" max="7523" width="14.875" style="388" hidden="1"/>
    <col min="7524" max="7525" width="15.875" style="388" hidden="1"/>
    <col min="7526" max="7531" width="16.125" style="388" hidden="1"/>
    <col min="7532" max="7532" width="6.125" style="388" hidden="1"/>
    <col min="7533" max="7533" width="3" style="388" hidden="1"/>
    <col min="7534" max="7773" width="8.625" style="388" hidden="1"/>
    <col min="7774" max="7779" width="14.875" style="388" hidden="1"/>
    <col min="7780" max="7781" width="15.875" style="388" hidden="1"/>
    <col min="7782" max="7787" width="16.125" style="388" hidden="1"/>
    <col min="7788" max="7788" width="6.125" style="388" hidden="1"/>
    <col min="7789" max="7789" width="3" style="388" hidden="1"/>
    <col min="7790" max="8029" width="8.625" style="388" hidden="1"/>
    <col min="8030" max="8035" width="14.875" style="388" hidden="1"/>
    <col min="8036" max="8037" width="15.875" style="388" hidden="1"/>
    <col min="8038" max="8043" width="16.125" style="388" hidden="1"/>
    <col min="8044" max="8044" width="6.125" style="388" hidden="1"/>
    <col min="8045" max="8045" width="3" style="388" hidden="1"/>
    <col min="8046" max="8285" width="8.625" style="388" hidden="1"/>
    <col min="8286" max="8291" width="14.875" style="388" hidden="1"/>
    <col min="8292" max="8293" width="15.875" style="388" hidden="1"/>
    <col min="8294" max="8299" width="16.125" style="388" hidden="1"/>
    <col min="8300" max="8300" width="6.125" style="388" hidden="1"/>
    <col min="8301" max="8301" width="3" style="388" hidden="1"/>
    <col min="8302" max="8541" width="8.625" style="388" hidden="1"/>
    <col min="8542" max="8547" width="14.875" style="388" hidden="1"/>
    <col min="8548" max="8549" width="15.875" style="388" hidden="1"/>
    <col min="8550" max="8555" width="16.125" style="388" hidden="1"/>
    <col min="8556" max="8556" width="6.125" style="388" hidden="1"/>
    <col min="8557" max="8557" width="3" style="388" hidden="1"/>
    <col min="8558" max="8797" width="8.625" style="388" hidden="1"/>
    <col min="8798" max="8803" width="14.875" style="388" hidden="1"/>
    <col min="8804" max="8805" width="15.875" style="388" hidden="1"/>
    <col min="8806" max="8811" width="16.125" style="388" hidden="1"/>
    <col min="8812" max="8812" width="6.125" style="388" hidden="1"/>
    <col min="8813" max="8813" width="3" style="388" hidden="1"/>
    <col min="8814" max="9053" width="8.625" style="388" hidden="1"/>
    <col min="9054" max="9059" width="14.875" style="388" hidden="1"/>
    <col min="9060" max="9061" width="15.875" style="388" hidden="1"/>
    <col min="9062" max="9067" width="16.125" style="388" hidden="1"/>
    <col min="9068" max="9068" width="6.125" style="388" hidden="1"/>
    <col min="9069" max="9069" width="3" style="388" hidden="1"/>
    <col min="9070" max="9309" width="8.625" style="388" hidden="1"/>
    <col min="9310" max="9315" width="14.875" style="388" hidden="1"/>
    <col min="9316" max="9317" width="15.875" style="388" hidden="1"/>
    <col min="9318" max="9323" width="16.125" style="388" hidden="1"/>
    <col min="9324" max="9324" width="6.125" style="388" hidden="1"/>
    <col min="9325" max="9325" width="3" style="388" hidden="1"/>
    <col min="9326" max="9565" width="8.625" style="388" hidden="1"/>
    <col min="9566" max="9571" width="14.875" style="388" hidden="1"/>
    <col min="9572" max="9573" width="15.875" style="388" hidden="1"/>
    <col min="9574" max="9579" width="16.125" style="388" hidden="1"/>
    <col min="9580" max="9580" width="6.125" style="388" hidden="1"/>
    <col min="9581" max="9581" width="3" style="388" hidden="1"/>
    <col min="9582" max="9821" width="8.625" style="388" hidden="1"/>
    <col min="9822" max="9827" width="14.875" style="388" hidden="1"/>
    <col min="9828" max="9829" width="15.875" style="388" hidden="1"/>
    <col min="9830" max="9835" width="16.125" style="388" hidden="1"/>
    <col min="9836" max="9836" width="6.125" style="388" hidden="1"/>
    <col min="9837" max="9837" width="3" style="388" hidden="1"/>
    <col min="9838" max="10077" width="8.625" style="388" hidden="1"/>
    <col min="10078" max="10083" width="14.875" style="388" hidden="1"/>
    <col min="10084" max="10085" width="15.875" style="388" hidden="1"/>
    <col min="10086" max="10091" width="16.125" style="388" hidden="1"/>
    <col min="10092" max="10092" width="6.125" style="388" hidden="1"/>
    <col min="10093" max="10093" width="3" style="388" hidden="1"/>
    <col min="10094" max="10333" width="8.625" style="388" hidden="1"/>
    <col min="10334" max="10339" width="14.875" style="388" hidden="1"/>
    <col min="10340" max="10341" width="15.875" style="388" hidden="1"/>
    <col min="10342" max="10347" width="16.125" style="388" hidden="1"/>
    <col min="10348" max="10348" width="6.125" style="388" hidden="1"/>
    <col min="10349" max="10349" width="3" style="388" hidden="1"/>
    <col min="10350" max="10589" width="8.625" style="388" hidden="1"/>
    <col min="10590" max="10595" width="14.875" style="388" hidden="1"/>
    <col min="10596" max="10597" width="15.875" style="388" hidden="1"/>
    <col min="10598" max="10603" width="16.125" style="388" hidden="1"/>
    <col min="10604" max="10604" width="6.125" style="388" hidden="1"/>
    <col min="10605" max="10605" width="3" style="388" hidden="1"/>
    <col min="10606" max="10845" width="8.625" style="388" hidden="1"/>
    <col min="10846" max="10851" width="14.875" style="388" hidden="1"/>
    <col min="10852" max="10853" width="15.875" style="388" hidden="1"/>
    <col min="10854" max="10859" width="16.125" style="388" hidden="1"/>
    <col min="10860" max="10860" width="6.125" style="388" hidden="1"/>
    <col min="10861" max="10861" width="3" style="388" hidden="1"/>
    <col min="10862" max="11101" width="8.625" style="388" hidden="1"/>
    <col min="11102" max="11107" width="14.875" style="388" hidden="1"/>
    <col min="11108" max="11109" width="15.875" style="388" hidden="1"/>
    <col min="11110" max="11115" width="16.125" style="388" hidden="1"/>
    <col min="11116" max="11116" width="6.125" style="388" hidden="1"/>
    <col min="11117" max="11117" width="3" style="388" hidden="1"/>
    <col min="11118" max="11357" width="8.625" style="388" hidden="1"/>
    <col min="11358" max="11363" width="14.875" style="388" hidden="1"/>
    <col min="11364" max="11365" width="15.875" style="388" hidden="1"/>
    <col min="11366" max="11371" width="16.125" style="388" hidden="1"/>
    <col min="11372" max="11372" width="6.125" style="388" hidden="1"/>
    <col min="11373" max="11373" width="3" style="388" hidden="1"/>
    <col min="11374" max="11613" width="8.625" style="388" hidden="1"/>
    <col min="11614" max="11619" width="14.875" style="388" hidden="1"/>
    <col min="11620" max="11621" width="15.875" style="388" hidden="1"/>
    <col min="11622" max="11627" width="16.125" style="388" hidden="1"/>
    <col min="11628" max="11628" width="6.125" style="388" hidden="1"/>
    <col min="11629" max="11629" width="3" style="388" hidden="1"/>
    <col min="11630" max="11869" width="8.625" style="388" hidden="1"/>
    <col min="11870" max="11875" width="14.875" style="388" hidden="1"/>
    <col min="11876" max="11877" width="15.875" style="388" hidden="1"/>
    <col min="11878" max="11883" width="16.125" style="388" hidden="1"/>
    <col min="11884" max="11884" width="6.125" style="388" hidden="1"/>
    <col min="11885" max="11885" width="3" style="388" hidden="1"/>
    <col min="11886" max="12125" width="8.625" style="388" hidden="1"/>
    <col min="12126" max="12131" width="14.875" style="388" hidden="1"/>
    <col min="12132" max="12133" width="15.875" style="388" hidden="1"/>
    <col min="12134" max="12139" width="16.125" style="388" hidden="1"/>
    <col min="12140" max="12140" width="6.125" style="388" hidden="1"/>
    <col min="12141" max="12141" width="3" style="388" hidden="1"/>
    <col min="12142" max="12381" width="8.625" style="388" hidden="1"/>
    <col min="12382" max="12387" width="14.875" style="388" hidden="1"/>
    <col min="12388" max="12389" width="15.875" style="388" hidden="1"/>
    <col min="12390" max="12395" width="16.125" style="388" hidden="1"/>
    <col min="12396" max="12396" width="6.125" style="388" hidden="1"/>
    <col min="12397" max="12397" width="3" style="388" hidden="1"/>
    <col min="12398" max="12637" width="8.625" style="388" hidden="1"/>
    <col min="12638" max="12643" width="14.875" style="388" hidden="1"/>
    <col min="12644" max="12645" width="15.875" style="388" hidden="1"/>
    <col min="12646" max="12651" width="16.125" style="388" hidden="1"/>
    <col min="12652" max="12652" width="6.125" style="388" hidden="1"/>
    <col min="12653" max="12653" width="3" style="388" hidden="1"/>
    <col min="12654" max="12893" width="8.625" style="388" hidden="1"/>
    <col min="12894" max="12899" width="14.875" style="388" hidden="1"/>
    <col min="12900" max="12901" width="15.875" style="388" hidden="1"/>
    <col min="12902" max="12907" width="16.125" style="388" hidden="1"/>
    <col min="12908" max="12908" width="6.125" style="388" hidden="1"/>
    <col min="12909" max="12909" width="3" style="388" hidden="1"/>
    <col min="12910" max="13149" width="8.625" style="388" hidden="1"/>
    <col min="13150" max="13155" width="14.875" style="388" hidden="1"/>
    <col min="13156" max="13157" width="15.875" style="388" hidden="1"/>
    <col min="13158" max="13163" width="16.125" style="388" hidden="1"/>
    <col min="13164" max="13164" width="6.125" style="388" hidden="1"/>
    <col min="13165" max="13165" width="3" style="388" hidden="1"/>
    <col min="13166" max="13405" width="8.625" style="388" hidden="1"/>
    <col min="13406" max="13411" width="14.875" style="388" hidden="1"/>
    <col min="13412" max="13413" width="15.875" style="388" hidden="1"/>
    <col min="13414" max="13419" width="16.125" style="388" hidden="1"/>
    <col min="13420" max="13420" width="6.125" style="388" hidden="1"/>
    <col min="13421" max="13421" width="3" style="388" hidden="1"/>
    <col min="13422" max="13661" width="8.625" style="388" hidden="1"/>
    <col min="13662" max="13667" width="14.875" style="388" hidden="1"/>
    <col min="13668" max="13669" width="15.875" style="388" hidden="1"/>
    <col min="13670" max="13675" width="16.125" style="388" hidden="1"/>
    <col min="13676" max="13676" width="6.125" style="388" hidden="1"/>
    <col min="13677" max="13677" width="3" style="388" hidden="1"/>
    <col min="13678" max="13917" width="8.625" style="388" hidden="1"/>
    <col min="13918" max="13923" width="14.875" style="388" hidden="1"/>
    <col min="13924" max="13925" width="15.875" style="388" hidden="1"/>
    <col min="13926" max="13931" width="16.125" style="388" hidden="1"/>
    <col min="13932" max="13932" width="6.125" style="388" hidden="1"/>
    <col min="13933" max="13933" width="3" style="388" hidden="1"/>
    <col min="13934" max="14173" width="8.625" style="388" hidden="1"/>
    <col min="14174" max="14179" width="14.875" style="388" hidden="1"/>
    <col min="14180" max="14181" width="15.875" style="388" hidden="1"/>
    <col min="14182" max="14187" width="16.125" style="388" hidden="1"/>
    <col min="14188" max="14188" width="6.125" style="388" hidden="1"/>
    <col min="14189" max="14189" width="3" style="388" hidden="1"/>
    <col min="14190" max="14429" width="8.625" style="388" hidden="1"/>
    <col min="14430" max="14435" width="14.875" style="388" hidden="1"/>
    <col min="14436" max="14437" width="15.875" style="388" hidden="1"/>
    <col min="14438" max="14443" width="16.125" style="388" hidden="1"/>
    <col min="14444" max="14444" width="6.125" style="388" hidden="1"/>
    <col min="14445" max="14445" width="3" style="388" hidden="1"/>
    <col min="14446" max="14685" width="8.625" style="388" hidden="1"/>
    <col min="14686" max="14691" width="14.875" style="388" hidden="1"/>
    <col min="14692" max="14693" width="15.875" style="388" hidden="1"/>
    <col min="14694" max="14699" width="16.125" style="388" hidden="1"/>
    <col min="14700" max="14700" width="6.125" style="388" hidden="1"/>
    <col min="14701" max="14701" width="3" style="388" hidden="1"/>
    <col min="14702" max="14941" width="8.625" style="388" hidden="1"/>
    <col min="14942" max="14947" width="14.875" style="388" hidden="1"/>
    <col min="14948" max="14949" width="15.875" style="388" hidden="1"/>
    <col min="14950" max="14955" width="16.125" style="388" hidden="1"/>
    <col min="14956" max="14956" width="6.125" style="388" hidden="1"/>
    <col min="14957" max="14957" width="3" style="388" hidden="1"/>
    <col min="14958" max="15197" width="8.625" style="388" hidden="1"/>
    <col min="15198" max="15203" width="14.875" style="388" hidden="1"/>
    <col min="15204" max="15205" width="15.875" style="388" hidden="1"/>
    <col min="15206" max="15211" width="16.125" style="388" hidden="1"/>
    <col min="15212" max="15212" width="6.125" style="388" hidden="1"/>
    <col min="15213" max="15213" width="3" style="388" hidden="1"/>
    <col min="15214" max="15453" width="8.625" style="388" hidden="1"/>
    <col min="15454" max="15459" width="14.875" style="388" hidden="1"/>
    <col min="15460" max="15461" width="15.875" style="388" hidden="1"/>
    <col min="15462" max="15467" width="16.125" style="388" hidden="1"/>
    <col min="15468" max="15468" width="6.125" style="388" hidden="1"/>
    <col min="15469" max="15469" width="3" style="388" hidden="1"/>
    <col min="15470" max="15709" width="8.625" style="388" hidden="1"/>
    <col min="15710" max="15715" width="14.875" style="388" hidden="1"/>
    <col min="15716" max="15717" width="15.875" style="388" hidden="1"/>
    <col min="15718" max="15723" width="16.125" style="388" hidden="1"/>
    <col min="15724" max="15724" width="6.125" style="388" hidden="1"/>
    <col min="15725" max="15725" width="3" style="388" hidden="1"/>
    <col min="15726" max="15965" width="8.625" style="388" hidden="1"/>
    <col min="15966" max="15971" width="14.875" style="388" hidden="1"/>
    <col min="15972" max="15973" width="15.875" style="388" hidden="1"/>
    <col min="15974" max="15979" width="16.125" style="388" hidden="1"/>
    <col min="15980" max="15980" width="6.125" style="388" hidden="1"/>
    <col min="15981" max="15981" width="3" style="388" hidden="1"/>
    <col min="15982" max="16221" width="8.625" style="388" hidden="1"/>
    <col min="16222" max="16227" width="14.875" style="388" hidden="1"/>
    <col min="16228" max="16229" width="15.875" style="388" hidden="1"/>
    <col min="16230" max="16235" width="16.125" style="388" hidden="1"/>
    <col min="16236" max="16236" width="6.125" style="388" hidden="1"/>
    <col min="16237" max="16237" width="3" style="388" hidden="1"/>
    <col min="16238" max="16384" width="8.625" style="388" hidden="1"/>
  </cols>
  <sheetData>
    <row r="1" spans="1:143" ht="42.75" customHeight="1" x14ac:dyDescent="0.15">
      <c r="A1" s="425"/>
      <c r="B1" s="424"/>
      <c r="DD1" s="388"/>
      <c r="DE1" s="388"/>
    </row>
    <row r="2" spans="1:143" ht="25.5" customHeight="1" x14ac:dyDescent="0.15">
      <c r="A2" s="423"/>
      <c r="C2" s="423"/>
      <c r="O2" s="423"/>
      <c r="P2" s="423"/>
      <c r="Q2" s="423"/>
      <c r="R2" s="423"/>
      <c r="S2" s="423"/>
      <c r="T2" s="423"/>
      <c r="U2" s="423"/>
      <c r="V2" s="423"/>
      <c r="W2" s="423"/>
      <c r="X2" s="423"/>
      <c r="Y2" s="423"/>
      <c r="Z2" s="423"/>
      <c r="AA2" s="423"/>
      <c r="AB2" s="423"/>
      <c r="AC2" s="423"/>
      <c r="AD2" s="423"/>
      <c r="AE2" s="423"/>
      <c r="AF2" s="423"/>
      <c r="AG2" s="423"/>
      <c r="AH2" s="423"/>
      <c r="AI2" s="423"/>
      <c r="AU2" s="423"/>
      <c r="BG2" s="423"/>
      <c r="BS2" s="423"/>
      <c r="CE2" s="423"/>
      <c r="CQ2" s="423"/>
      <c r="DD2" s="388"/>
      <c r="DE2" s="388"/>
    </row>
    <row r="3" spans="1:143" ht="25.5" customHeight="1" x14ac:dyDescent="0.15">
      <c r="A3" s="423"/>
      <c r="C3" s="423"/>
      <c r="O3" s="423"/>
      <c r="P3" s="423"/>
      <c r="Q3" s="423"/>
      <c r="R3" s="423"/>
      <c r="S3" s="423"/>
      <c r="T3" s="423"/>
      <c r="U3" s="423"/>
      <c r="V3" s="423"/>
      <c r="W3" s="423"/>
      <c r="X3" s="423"/>
      <c r="Y3" s="423"/>
      <c r="Z3" s="423"/>
      <c r="AA3" s="423"/>
      <c r="AB3" s="423"/>
      <c r="AC3" s="423"/>
      <c r="AD3" s="423"/>
      <c r="AE3" s="423"/>
      <c r="AF3" s="423"/>
      <c r="AG3" s="423"/>
      <c r="AH3" s="423"/>
      <c r="AI3" s="423"/>
      <c r="AU3" s="423"/>
      <c r="BG3" s="423"/>
      <c r="BS3" s="423"/>
      <c r="CE3" s="423"/>
      <c r="CQ3" s="423"/>
      <c r="DD3" s="388"/>
      <c r="DE3" s="388"/>
    </row>
    <row r="4" spans="1:143" s="292" customFormat="1" ht="13.5" x14ac:dyDescent="0.15">
      <c r="A4" s="423"/>
      <c r="B4" s="423"/>
      <c r="C4" s="423"/>
      <c r="D4" s="423"/>
      <c r="E4" s="423"/>
      <c r="F4" s="423"/>
      <c r="G4" s="423"/>
      <c r="H4" s="423"/>
      <c r="I4" s="423"/>
      <c r="J4" s="423"/>
      <c r="K4" s="423"/>
      <c r="L4" s="423"/>
      <c r="M4" s="423"/>
      <c r="N4" s="423"/>
      <c r="O4" s="423"/>
      <c r="P4" s="423"/>
      <c r="Q4" s="423"/>
      <c r="R4" s="423"/>
      <c r="S4" s="423"/>
      <c r="T4" s="423"/>
      <c r="U4" s="423"/>
      <c r="V4" s="423"/>
      <c r="W4" s="423"/>
      <c r="X4" s="423"/>
      <c r="Y4" s="423"/>
      <c r="Z4" s="423"/>
      <c r="AA4" s="423"/>
      <c r="AB4" s="423"/>
      <c r="AC4" s="423"/>
      <c r="AD4" s="423"/>
      <c r="AE4" s="423"/>
      <c r="AF4" s="423"/>
      <c r="AG4" s="423"/>
      <c r="AH4" s="423"/>
      <c r="AI4" s="423"/>
      <c r="AJ4" s="423"/>
      <c r="AK4" s="423"/>
      <c r="AL4" s="423"/>
      <c r="AM4" s="423"/>
      <c r="AN4" s="423"/>
      <c r="AO4" s="423"/>
      <c r="AP4" s="423"/>
      <c r="AQ4" s="423"/>
      <c r="AR4" s="423"/>
      <c r="AS4" s="423"/>
      <c r="AT4" s="423"/>
      <c r="AU4" s="423"/>
      <c r="AV4" s="423"/>
      <c r="AW4" s="423"/>
      <c r="AX4" s="423"/>
      <c r="AY4" s="423"/>
      <c r="AZ4" s="423"/>
      <c r="BA4" s="423"/>
      <c r="BB4" s="423"/>
      <c r="BC4" s="423"/>
      <c r="BD4" s="423"/>
      <c r="BE4" s="423"/>
      <c r="BF4" s="423"/>
      <c r="BG4" s="423"/>
      <c r="BH4" s="423"/>
      <c r="BI4" s="423"/>
      <c r="BJ4" s="423"/>
      <c r="BK4" s="423"/>
      <c r="BL4" s="423"/>
      <c r="BM4" s="423"/>
      <c r="BN4" s="423"/>
      <c r="BO4" s="423"/>
      <c r="BP4" s="423"/>
      <c r="BQ4" s="423"/>
      <c r="BR4" s="423"/>
      <c r="BS4" s="423"/>
      <c r="BT4" s="423"/>
      <c r="BU4" s="423"/>
      <c r="BV4" s="423"/>
      <c r="BW4" s="423"/>
      <c r="BX4" s="423"/>
      <c r="BY4" s="423"/>
      <c r="BZ4" s="423"/>
      <c r="CA4" s="423"/>
      <c r="CB4" s="423"/>
      <c r="CC4" s="423"/>
      <c r="CD4" s="423"/>
      <c r="CE4" s="423"/>
      <c r="CF4" s="423"/>
      <c r="CG4" s="423"/>
      <c r="CH4" s="423"/>
      <c r="CI4" s="423"/>
      <c r="CJ4" s="423"/>
      <c r="CK4" s="423"/>
      <c r="CL4" s="423"/>
      <c r="CM4" s="423"/>
      <c r="CN4" s="423"/>
      <c r="CO4" s="423"/>
      <c r="CP4" s="423"/>
      <c r="CQ4" s="423"/>
      <c r="CR4" s="423"/>
      <c r="CS4" s="423"/>
      <c r="CT4" s="423"/>
      <c r="CU4" s="423"/>
      <c r="CV4" s="423"/>
      <c r="CW4" s="423"/>
      <c r="CX4" s="423"/>
      <c r="CY4" s="423"/>
      <c r="CZ4" s="423"/>
      <c r="DA4" s="423"/>
      <c r="DB4" s="423"/>
      <c r="DC4" s="423"/>
      <c r="DD4" s="423"/>
      <c r="DE4" s="423"/>
      <c r="DF4" s="293"/>
      <c r="DG4" s="293"/>
      <c r="DH4" s="293"/>
      <c r="DI4" s="293"/>
      <c r="DJ4" s="293"/>
      <c r="DK4" s="293"/>
      <c r="DL4" s="293"/>
      <c r="DM4" s="293"/>
      <c r="DN4" s="293"/>
      <c r="DO4" s="293"/>
      <c r="DP4" s="293"/>
      <c r="DQ4" s="293"/>
      <c r="DR4" s="293"/>
      <c r="DS4" s="293"/>
      <c r="DT4" s="293"/>
      <c r="DU4" s="293"/>
      <c r="DV4" s="293"/>
      <c r="DW4" s="293"/>
    </row>
    <row r="5" spans="1:143" s="292" customFormat="1" ht="13.5" x14ac:dyDescent="0.15">
      <c r="A5" s="423"/>
      <c r="B5" s="423"/>
      <c r="C5" s="423"/>
      <c r="D5" s="423"/>
      <c r="E5" s="423"/>
      <c r="F5" s="423"/>
      <c r="G5" s="423"/>
      <c r="H5" s="423"/>
      <c r="I5" s="423"/>
      <c r="J5" s="423"/>
      <c r="K5" s="423"/>
      <c r="L5" s="423"/>
      <c r="M5" s="423"/>
      <c r="N5" s="423"/>
      <c r="O5" s="423"/>
      <c r="P5" s="423"/>
      <c r="Q5" s="423"/>
      <c r="R5" s="423"/>
      <c r="S5" s="423"/>
      <c r="T5" s="423"/>
      <c r="U5" s="423"/>
      <c r="V5" s="423"/>
      <c r="W5" s="423"/>
      <c r="X5" s="423"/>
      <c r="Y5" s="423"/>
      <c r="Z5" s="423"/>
      <c r="AA5" s="423"/>
      <c r="AB5" s="423"/>
      <c r="AC5" s="423"/>
      <c r="AD5" s="423"/>
      <c r="AE5" s="423"/>
      <c r="AF5" s="423"/>
      <c r="AG5" s="423"/>
      <c r="AH5" s="423"/>
      <c r="AI5" s="423"/>
      <c r="AJ5" s="423"/>
      <c r="AK5" s="423"/>
      <c r="AL5" s="423"/>
      <c r="AM5" s="423"/>
      <c r="AN5" s="423"/>
      <c r="AO5" s="423"/>
      <c r="AP5" s="423"/>
      <c r="AQ5" s="423"/>
      <c r="AR5" s="423"/>
      <c r="AS5" s="423"/>
      <c r="AT5" s="423"/>
      <c r="AU5" s="423"/>
      <c r="AV5" s="423"/>
      <c r="AW5" s="423"/>
      <c r="AX5" s="423"/>
      <c r="AY5" s="423"/>
      <c r="AZ5" s="423"/>
      <c r="BA5" s="423"/>
      <c r="BB5" s="423"/>
      <c r="BC5" s="423"/>
      <c r="BD5" s="423"/>
      <c r="BE5" s="423"/>
      <c r="BF5" s="423"/>
      <c r="BG5" s="423"/>
      <c r="BH5" s="423"/>
      <c r="BI5" s="423"/>
      <c r="BJ5" s="423"/>
      <c r="BK5" s="423"/>
      <c r="BL5" s="423"/>
      <c r="BM5" s="423"/>
      <c r="BN5" s="423"/>
      <c r="BO5" s="423"/>
      <c r="BP5" s="423"/>
      <c r="BQ5" s="423"/>
      <c r="BR5" s="423"/>
      <c r="BS5" s="423"/>
      <c r="BT5" s="423"/>
      <c r="BU5" s="423"/>
      <c r="BV5" s="423"/>
      <c r="BW5" s="423"/>
      <c r="BX5" s="423"/>
      <c r="BY5" s="423"/>
      <c r="BZ5" s="423"/>
      <c r="CA5" s="423"/>
      <c r="CB5" s="423"/>
      <c r="CC5" s="423"/>
      <c r="CD5" s="423"/>
      <c r="CE5" s="423"/>
      <c r="CF5" s="423"/>
      <c r="CG5" s="423"/>
      <c r="CH5" s="423"/>
      <c r="CI5" s="423"/>
      <c r="CJ5" s="423"/>
      <c r="CK5" s="423"/>
      <c r="CL5" s="423"/>
      <c r="CM5" s="423"/>
      <c r="CN5" s="423"/>
      <c r="CO5" s="423"/>
      <c r="CP5" s="423"/>
      <c r="CQ5" s="423"/>
      <c r="CR5" s="423"/>
      <c r="CS5" s="423"/>
      <c r="CT5" s="423"/>
      <c r="CU5" s="423"/>
      <c r="CV5" s="423"/>
      <c r="CW5" s="423"/>
      <c r="CX5" s="423"/>
      <c r="CY5" s="423"/>
      <c r="CZ5" s="423"/>
      <c r="DA5" s="423"/>
      <c r="DB5" s="423"/>
      <c r="DC5" s="423"/>
      <c r="DD5" s="423"/>
      <c r="DE5" s="423"/>
      <c r="DF5" s="293"/>
      <c r="DG5" s="293"/>
      <c r="DH5" s="293"/>
      <c r="DI5" s="293"/>
      <c r="DJ5" s="293"/>
      <c r="DK5" s="293"/>
      <c r="DL5" s="293"/>
      <c r="DM5" s="293"/>
      <c r="DN5" s="293"/>
      <c r="DO5" s="293"/>
      <c r="DP5" s="293"/>
      <c r="DQ5" s="293"/>
      <c r="DR5" s="293"/>
      <c r="DS5" s="293"/>
      <c r="DT5" s="293"/>
      <c r="DU5" s="293"/>
      <c r="DV5" s="293"/>
      <c r="DW5" s="293"/>
    </row>
    <row r="6" spans="1:143" s="292" customFormat="1" ht="13.5" x14ac:dyDescent="0.15">
      <c r="A6" s="423"/>
      <c r="B6" s="423"/>
      <c r="C6" s="423"/>
      <c r="D6" s="423"/>
      <c r="E6" s="423"/>
      <c r="F6" s="423"/>
      <c r="G6" s="423"/>
      <c r="H6" s="423"/>
      <c r="I6" s="423"/>
      <c r="J6" s="423"/>
      <c r="K6" s="423"/>
      <c r="L6" s="423"/>
      <c r="M6" s="423"/>
      <c r="N6" s="423"/>
      <c r="O6" s="423"/>
      <c r="P6" s="423"/>
      <c r="Q6" s="423"/>
      <c r="R6" s="423"/>
      <c r="S6" s="423"/>
      <c r="T6" s="423"/>
      <c r="U6" s="423"/>
      <c r="V6" s="423"/>
      <c r="W6" s="423"/>
      <c r="X6" s="423"/>
      <c r="Y6" s="423"/>
      <c r="Z6" s="423"/>
      <c r="AA6" s="423"/>
      <c r="AB6" s="423"/>
      <c r="AC6" s="423"/>
      <c r="AD6" s="423"/>
      <c r="AE6" s="423"/>
      <c r="AF6" s="423"/>
      <c r="AG6" s="423"/>
      <c r="AH6" s="423"/>
      <c r="AI6" s="423"/>
      <c r="AJ6" s="423"/>
      <c r="AK6" s="423"/>
      <c r="AL6" s="423"/>
      <c r="AM6" s="423"/>
      <c r="AN6" s="423"/>
      <c r="AO6" s="423"/>
      <c r="AP6" s="423"/>
      <c r="AQ6" s="423"/>
      <c r="AR6" s="423"/>
      <c r="AS6" s="423"/>
      <c r="AT6" s="423"/>
      <c r="AU6" s="423"/>
      <c r="AV6" s="423"/>
      <c r="AW6" s="423"/>
      <c r="AX6" s="423"/>
      <c r="AY6" s="423"/>
      <c r="AZ6" s="423"/>
      <c r="BA6" s="423"/>
      <c r="BB6" s="423"/>
      <c r="BC6" s="423"/>
      <c r="BD6" s="423"/>
      <c r="BE6" s="423"/>
      <c r="BF6" s="423"/>
      <c r="BG6" s="423"/>
      <c r="BH6" s="423"/>
      <c r="BI6" s="423"/>
      <c r="BJ6" s="423"/>
      <c r="BK6" s="423"/>
      <c r="BL6" s="423"/>
      <c r="BM6" s="423"/>
      <c r="BN6" s="423"/>
      <c r="BO6" s="423"/>
      <c r="BP6" s="423"/>
      <c r="BQ6" s="423"/>
      <c r="BR6" s="423"/>
      <c r="BS6" s="423"/>
      <c r="BT6" s="423"/>
      <c r="BU6" s="423"/>
      <c r="BV6" s="423"/>
      <c r="BW6" s="423"/>
      <c r="BX6" s="423"/>
      <c r="BY6" s="423"/>
      <c r="BZ6" s="423"/>
      <c r="CA6" s="423"/>
      <c r="CB6" s="423"/>
      <c r="CC6" s="423"/>
      <c r="CD6" s="423"/>
      <c r="CE6" s="423"/>
      <c r="CF6" s="423"/>
      <c r="CG6" s="423"/>
      <c r="CH6" s="423"/>
      <c r="CI6" s="423"/>
      <c r="CJ6" s="423"/>
      <c r="CK6" s="423"/>
      <c r="CL6" s="423"/>
      <c r="CM6" s="423"/>
      <c r="CN6" s="423"/>
      <c r="CO6" s="423"/>
      <c r="CP6" s="423"/>
      <c r="CQ6" s="423"/>
      <c r="CR6" s="423"/>
      <c r="CS6" s="423"/>
      <c r="CT6" s="423"/>
      <c r="CU6" s="423"/>
      <c r="CV6" s="423"/>
      <c r="CW6" s="423"/>
      <c r="CX6" s="423"/>
      <c r="CY6" s="423"/>
      <c r="CZ6" s="423"/>
      <c r="DA6" s="423"/>
      <c r="DB6" s="423"/>
      <c r="DC6" s="423"/>
      <c r="DD6" s="423"/>
      <c r="DE6" s="423"/>
      <c r="DF6" s="293"/>
      <c r="DG6" s="293"/>
      <c r="DH6" s="293"/>
      <c r="DI6" s="293"/>
      <c r="DJ6" s="293"/>
      <c r="DK6" s="293"/>
      <c r="DL6" s="293"/>
      <c r="DM6" s="293"/>
      <c r="DN6" s="293"/>
      <c r="DO6" s="293"/>
      <c r="DP6" s="293"/>
      <c r="DQ6" s="293"/>
      <c r="DR6" s="293"/>
      <c r="DS6" s="293"/>
      <c r="DT6" s="293"/>
      <c r="DU6" s="293"/>
      <c r="DV6" s="293"/>
      <c r="DW6" s="293"/>
    </row>
    <row r="7" spans="1:143" s="292" customFormat="1" ht="13.5" x14ac:dyDescent="0.15">
      <c r="A7" s="423"/>
      <c r="B7" s="423"/>
      <c r="C7" s="423"/>
      <c r="D7" s="423"/>
      <c r="E7" s="423"/>
      <c r="F7" s="423"/>
      <c r="G7" s="423"/>
      <c r="H7" s="423"/>
      <c r="I7" s="423"/>
      <c r="J7" s="423"/>
      <c r="K7" s="423"/>
      <c r="L7" s="423"/>
      <c r="M7" s="423"/>
      <c r="N7" s="423"/>
      <c r="O7" s="423"/>
      <c r="P7" s="423"/>
      <c r="Q7" s="423"/>
      <c r="R7" s="423"/>
      <c r="S7" s="423"/>
      <c r="T7" s="423"/>
      <c r="U7" s="423"/>
      <c r="V7" s="423"/>
      <c r="W7" s="423"/>
      <c r="X7" s="423"/>
      <c r="Y7" s="423"/>
      <c r="Z7" s="423"/>
      <c r="AA7" s="423"/>
      <c r="AB7" s="423"/>
      <c r="AC7" s="423"/>
      <c r="AD7" s="423"/>
      <c r="AE7" s="423"/>
      <c r="AF7" s="423"/>
      <c r="AG7" s="423"/>
      <c r="AH7" s="423"/>
      <c r="AI7" s="423"/>
      <c r="AJ7" s="423"/>
      <c r="AK7" s="423"/>
      <c r="AL7" s="423"/>
      <c r="AM7" s="423"/>
      <c r="AN7" s="423"/>
      <c r="AO7" s="423"/>
      <c r="AP7" s="423"/>
      <c r="AQ7" s="423"/>
      <c r="AR7" s="423"/>
      <c r="AS7" s="423"/>
      <c r="AT7" s="423"/>
      <c r="AU7" s="423"/>
      <c r="AV7" s="423"/>
      <c r="AW7" s="423"/>
      <c r="AX7" s="423"/>
      <c r="AY7" s="423"/>
      <c r="AZ7" s="423"/>
      <c r="BA7" s="423"/>
      <c r="BB7" s="423"/>
      <c r="BC7" s="423"/>
      <c r="BD7" s="423"/>
      <c r="BE7" s="423"/>
      <c r="BF7" s="423"/>
      <c r="BG7" s="423"/>
      <c r="BH7" s="423"/>
      <c r="BI7" s="423"/>
      <c r="BJ7" s="423"/>
      <c r="BK7" s="423"/>
      <c r="BL7" s="423"/>
      <c r="BM7" s="423"/>
      <c r="BN7" s="423"/>
      <c r="BO7" s="423"/>
      <c r="BP7" s="423"/>
      <c r="BQ7" s="423"/>
      <c r="BR7" s="423"/>
      <c r="BS7" s="423"/>
      <c r="BT7" s="423"/>
      <c r="BU7" s="423"/>
      <c r="BV7" s="423"/>
      <c r="BW7" s="423"/>
      <c r="BX7" s="423"/>
      <c r="BY7" s="423"/>
      <c r="BZ7" s="423"/>
      <c r="CA7" s="423"/>
      <c r="CB7" s="423"/>
      <c r="CC7" s="423"/>
      <c r="CD7" s="423"/>
      <c r="CE7" s="423"/>
      <c r="CF7" s="423"/>
      <c r="CG7" s="423"/>
      <c r="CH7" s="423"/>
      <c r="CI7" s="423"/>
      <c r="CJ7" s="423"/>
      <c r="CK7" s="423"/>
      <c r="CL7" s="423"/>
      <c r="CM7" s="423"/>
      <c r="CN7" s="423"/>
      <c r="CO7" s="423"/>
      <c r="CP7" s="423"/>
      <c r="CQ7" s="423"/>
      <c r="CR7" s="423"/>
      <c r="CS7" s="423"/>
      <c r="CT7" s="423"/>
      <c r="CU7" s="423"/>
      <c r="CV7" s="423"/>
      <c r="CW7" s="423"/>
      <c r="CX7" s="423"/>
      <c r="CY7" s="423"/>
      <c r="CZ7" s="423"/>
      <c r="DA7" s="423"/>
      <c r="DB7" s="423"/>
      <c r="DC7" s="423"/>
      <c r="DD7" s="423"/>
      <c r="DE7" s="423"/>
      <c r="DF7" s="293"/>
      <c r="DG7" s="293"/>
      <c r="DH7" s="293"/>
      <c r="DI7" s="293"/>
      <c r="DJ7" s="293"/>
      <c r="DK7" s="293"/>
      <c r="DL7" s="293"/>
      <c r="DM7" s="293"/>
      <c r="DN7" s="293"/>
      <c r="DO7" s="293"/>
      <c r="DP7" s="293"/>
      <c r="DQ7" s="293"/>
      <c r="DR7" s="293"/>
      <c r="DS7" s="293"/>
      <c r="DT7" s="293"/>
      <c r="DU7" s="293"/>
      <c r="DV7" s="293"/>
      <c r="DW7" s="293"/>
    </row>
    <row r="8" spans="1:143" s="292" customFormat="1" ht="13.5" x14ac:dyDescent="0.15">
      <c r="A8" s="423"/>
      <c r="B8" s="423"/>
      <c r="C8" s="423"/>
      <c r="D8" s="423"/>
      <c r="E8" s="423"/>
      <c r="F8" s="423"/>
      <c r="G8" s="423"/>
      <c r="H8" s="423"/>
      <c r="I8" s="423"/>
      <c r="J8" s="423"/>
      <c r="K8" s="423"/>
      <c r="L8" s="423"/>
      <c r="M8" s="423"/>
      <c r="N8" s="423"/>
      <c r="O8" s="423"/>
      <c r="P8" s="423"/>
      <c r="Q8" s="423"/>
      <c r="R8" s="423"/>
      <c r="S8" s="423"/>
      <c r="T8" s="423"/>
      <c r="U8" s="423"/>
      <c r="V8" s="423"/>
      <c r="W8" s="423"/>
      <c r="X8" s="423"/>
      <c r="Y8" s="423"/>
      <c r="Z8" s="423"/>
      <c r="AA8" s="423"/>
      <c r="AB8" s="423"/>
      <c r="AC8" s="423"/>
      <c r="AD8" s="423"/>
      <c r="AE8" s="423"/>
      <c r="AF8" s="423"/>
      <c r="AG8" s="423"/>
      <c r="AH8" s="423"/>
      <c r="AI8" s="423"/>
      <c r="AJ8" s="423"/>
      <c r="AK8" s="423"/>
      <c r="AL8" s="423"/>
      <c r="AM8" s="423"/>
      <c r="AN8" s="423"/>
      <c r="AO8" s="423"/>
      <c r="AP8" s="423"/>
      <c r="AQ8" s="423"/>
      <c r="AR8" s="423"/>
      <c r="AS8" s="423"/>
      <c r="AT8" s="423"/>
      <c r="AU8" s="423"/>
      <c r="AV8" s="423"/>
      <c r="AW8" s="423"/>
      <c r="AX8" s="423"/>
      <c r="AY8" s="423"/>
      <c r="AZ8" s="423"/>
      <c r="BA8" s="423"/>
      <c r="BB8" s="423"/>
      <c r="BC8" s="423"/>
      <c r="BD8" s="423"/>
      <c r="BE8" s="423"/>
      <c r="BF8" s="423"/>
      <c r="BG8" s="423"/>
      <c r="BH8" s="423"/>
      <c r="BI8" s="423"/>
      <c r="BJ8" s="423"/>
      <c r="BK8" s="423"/>
      <c r="BL8" s="423"/>
      <c r="BM8" s="423"/>
      <c r="BN8" s="423"/>
      <c r="BO8" s="423"/>
      <c r="BP8" s="423"/>
      <c r="BQ8" s="423"/>
      <c r="BR8" s="423"/>
      <c r="BS8" s="423"/>
      <c r="BT8" s="423"/>
      <c r="BU8" s="423"/>
      <c r="BV8" s="423"/>
      <c r="BW8" s="423"/>
      <c r="BX8" s="423"/>
      <c r="BY8" s="423"/>
      <c r="BZ8" s="423"/>
      <c r="CA8" s="423"/>
      <c r="CB8" s="423"/>
      <c r="CC8" s="423"/>
      <c r="CD8" s="423"/>
      <c r="CE8" s="423"/>
      <c r="CF8" s="423"/>
      <c r="CG8" s="423"/>
      <c r="CH8" s="423"/>
      <c r="CI8" s="423"/>
      <c r="CJ8" s="423"/>
      <c r="CK8" s="423"/>
      <c r="CL8" s="423"/>
      <c r="CM8" s="423"/>
      <c r="CN8" s="423"/>
      <c r="CO8" s="423"/>
      <c r="CP8" s="423"/>
      <c r="CQ8" s="423"/>
      <c r="CR8" s="423"/>
      <c r="CS8" s="423"/>
      <c r="CT8" s="423"/>
      <c r="CU8" s="423"/>
      <c r="CV8" s="423"/>
      <c r="CW8" s="423"/>
      <c r="CX8" s="423"/>
      <c r="CY8" s="423"/>
      <c r="CZ8" s="423"/>
      <c r="DA8" s="423"/>
      <c r="DB8" s="423"/>
      <c r="DC8" s="423"/>
      <c r="DD8" s="423"/>
      <c r="DE8" s="423"/>
      <c r="DF8" s="293"/>
      <c r="DG8" s="293"/>
      <c r="DH8" s="293"/>
      <c r="DI8" s="293"/>
      <c r="DJ8" s="293"/>
      <c r="DK8" s="293"/>
      <c r="DL8" s="293"/>
      <c r="DM8" s="293"/>
      <c r="DN8" s="293"/>
      <c r="DO8" s="293"/>
      <c r="DP8" s="293"/>
      <c r="DQ8" s="293"/>
      <c r="DR8" s="293"/>
      <c r="DS8" s="293"/>
      <c r="DT8" s="293"/>
      <c r="DU8" s="293"/>
      <c r="DV8" s="293"/>
      <c r="DW8" s="293"/>
    </row>
    <row r="9" spans="1:143" s="292" customFormat="1" ht="13.5" x14ac:dyDescent="0.15">
      <c r="A9" s="423"/>
      <c r="B9" s="423"/>
      <c r="C9" s="423"/>
      <c r="D9" s="423"/>
      <c r="E9" s="423"/>
      <c r="F9" s="423"/>
      <c r="G9" s="423"/>
      <c r="H9" s="423"/>
      <c r="I9" s="423"/>
      <c r="J9" s="423"/>
      <c r="K9" s="423"/>
      <c r="L9" s="423"/>
      <c r="M9" s="423"/>
      <c r="N9" s="423"/>
      <c r="O9" s="423"/>
      <c r="P9" s="423"/>
      <c r="Q9" s="423"/>
      <c r="R9" s="423"/>
      <c r="S9" s="423"/>
      <c r="T9" s="423"/>
      <c r="U9" s="423"/>
      <c r="V9" s="423"/>
      <c r="W9" s="423"/>
      <c r="X9" s="423"/>
      <c r="Y9" s="423"/>
      <c r="Z9" s="423"/>
      <c r="AA9" s="423"/>
      <c r="AB9" s="423"/>
      <c r="AC9" s="423"/>
      <c r="AD9" s="423"/>
      <c r="AE9" s="423"/>
      <c r="AF9" s="423"/>
      <c r="AG9" s="423"/>
      <c r="AH9" s="423"/>
      <c r="AI9" s="423"/>
      <c r="AJ9" s="423"/>
      <c r="AK9" s="423"/>
      <c r="AL9" s="423"/>
      <c r="AM9" s="423"/>
      <c r="AN9" s="423"/>
      <c r="AO9" s="423"/>
      <c r="AP9" s="423"/>
      <c r="AQ9" s="423"/>
      <c r="AR9" s="423"/>
      <c r="AS9" s="423"/>
      <c r="AT9" s="423"/>
      <c r="AU9" s="423"/>
      <c r="AV9" s="423"/>
      <c r="AW9" s="423"/>
      <c r="AX9" s="423"/>
      <c r="AY9" s="423"/>
      <c r="AZ9" s="423"/>
      <c r="BA9" s="423"/>
      <c r="BB9" s="423"/>
      <c r="BC9" s="423"/>
      <c r="BD9" s="423"/>
      <c r="BE9" s="423"/>
      <c r="BF9" s="423"/>
      <c r="BG9" s="423"/>
      <c r="BH9" s="423"/>
      <c r="BI9" s="423"/>
      <c r="BJ9" s="423"/>
      <c r="BK9" s="423"/>
      <c r="BL9" s="423"/>
      <c r="BM9" s="423"/>
      <c r="BN9" s="423"/>
      <c r="BO9" s="423"/>
      <c r="BP9" s="423"/>
      <c r="BQ9" s="423"/>
      <c r="BR9" s="423"/>
      <c r="BS9" s="423"/>
      <c r="BT9" s="423"/>
      <c r="BU9" s="423"/>
      <c r="BV9" s="423"/>
      <c r="BW9" s="423"/>
      <c r="BX9" s="423"/>
      <c r="BY9" s="423"/>
      <c r="BZ9" s="423"/>
      <c r="CA9" s="423"/>
      <c r="CB9" s="423"/>
      <c r="CC9" s="423"/>
      <c r="CD9" s="423"/>
      <c r="CE9" s="423"/>
      <c r="CF9" s="423"/>
      <c r="CG9" s="423"/>
      <c r="CH9" s="423"/>
      <c r="CI9" s="423"/>
      <c r="CJ9" s="423"/>
      <c r="CK9" s="423"/>
      <c r="CL9" s="423"/>
      <c r="CM9" s="423"/>
      <c r="CN9" s="423"/>
      <c r="CO9" s="423"/>
      <c r="CP9" s="423"/>
      <c r="CQ9" s="423"/>
      <c r="CR9" s="423"/>
      <c r="CS9" s="423"/>
      <c r="CT9" s="423"/>
      <c r="CU9" s="423"/>
      <c r="CV9" s="423"/>
      <c r="CW9" s="423"/>
      <c r="CX9" s="423"/>
      <c r="CY9" s="423"/>
      <c r="CZ9" s="423"/>
      <c r="DA9" s="423"/>
      <c r="DB9" s="423"/>
      <c r="DC9" s="423"/>
      <c r="DD9" s="423"/>
      <c r="DE9" s="423"/>
      <c r="DF9" s="293"/>
      <c r="DG9" s="293"/>
      <c r="DH9" s="293"/>
      <c r="DI9" s="293"/>
      <c r="DJ9" s="293"/>
      <c r="DK9" s="293"/>
      <c r="DL9" s="293"/>
      <c r="DM9" s="293"/>
      <c r="DN9" s="293"/>
      <c r="DO9" s="293"/>
      <c r="DP9" s="293"/>
      <c r="DQ9" s="293"/>
      <c r="DR9" s="293"/>
      <c r="DS9" s="293"/>
      <c r="DT9" s="293"/>
      <c r="DU9" s="293"/>
      <c r="DV9" s="293"/>
      <c r="DW9" s="293"/>
    </row>
    <row r="10" spans="1:143" s="292" customFormat="1" ht="13.5" x14ac:dyDescent="0.15">
      <c r="A10" s="423"/>
      <c r="B10" s="423"/>
      <c r="C10" s="423"/>
      <c r="D10" s="423"/>
      <c r="E10" s="423"/>
      <c r="F10" s="423"/>
      <c r="G10" s="423"/>
      <c r="H10" s="423"/>
      <c r="I10" s="423"/>
      <c r="J10" s="423"/>
      <c r="K10" s="423"/>
      <c r="L10" s="423"/>
      <c r="M10" s="423"/>
      <c r="N10" s="423"/>
      <c r="O10" s="423"/>
      <c r="P10" s="423"/>
      <c r="Q10" s="423"/>
      <c r="R10" s="423"/>
      <c r="S10" s="423"/>
      <c r="T10" s="423"/>
      <c r="U10" s="423"/>
      <c r="V10" s="423"/>
      <c r="W10" s="423"/>
      <c r="X10" s="423"/>
      <c r="Y10" s="423"/>
      <c r="Z10" s="423"/>
      <c r="AA10" s="423"/>
      <c r="AB10" s="423"/>
      <c r="AC10" s="423"/>
      <c r="AD10" s="423"/>
      <c r="AE10" s="423"/>
      <c r="AF10" s="423"/>
      <c r="AG10" s="423"/>
      <c r="AH10" s="423"/>
      <c r="AI10" s="423"/>
      <c r="AJ10" s="423"/>
      <c r="AK10" s="423"/>
      <c r="AL10" s="423"/>
      <c r="AM10" s="423"/>
      <c r="AN10" s="423"/>
      <c r="AO10" s="423"/>
      <c r="AP10" s="423"/>
      <c r="AQ10" s="423"/>
      <c r="AR10" s="423"/>
      <c r="AS10" s="423"/>
      <c r="AT10" s="423"/>
      <c r="AU10" s="423"/>
      <c r="AV10" s="423"/>
      <c r="AW10" s="423"/>
      <c r="AX10" s="423"/>
      <c r="AY10" s="423"/>
      <c r="AZ10" s="423"/>
      <c r="BA10" s="423"/>
      <c r="BB10" s="423"/>
      <c r="BC10" s="423"/>
      <c r="BD10" s="423"/>
      <c r="BE10" s="423"/>
      <c r="BF10" s="423"/>
      <c r="BG10" s="423"/>
      <c r="BH10" s="423"/>
      <c r="BI10" s="423"/>
      <c r="BJ10" s="423"/>
      <c r="BK10" s="423"/>
      <c r="BL10" s="423"/>
      <c r="BM10" s="423"/>
      <c r="BN10" s="423"/>
      <c r="BO10" s="423"/>
      <c r="BP10" s="423"/>
      <c r="BQ10" s="423"/>
      <c r="BR10" s="423"/>
      <c r="BS10" s="423"/>
      <c r="BT10" s="423"/>
      <c r="BU10" s="423"/>
      <c r="BV10" s="423"/>
      <c r="BW10" s="423"/>
      <c r="BX10" s="423"/>
      <c r="BY10" s="423"/>
      <c r="BZ10" s="423"/>
      <c r="CA10" s="423"/>
      <c r="CB10" s="423"/>
      <c r="CC10" s="423"/>
      <c r="CD10" s="423"/>
      <c r="CE10" s="423"/>
      <c r="CF10" s="423"/>
      <c r="CG10" s="423"/>
      <c r="CH10" s="423"/>
      <c r="CI10" s="423"/>
      <c r="CJ10" s="423"/>
      <c r="CK10" s="423"/>
      <c r="CL10" s="423"/>
      <c r="CM10" s="423"/>
      <c r="CN10" s="423"/>
      <c r="CO10" s="423"/>
      <c r="CP10" s="423"/>
      <c r="CQ10" s="423"/>
      <c r="CR10" s="423"/>
      <c r="CS10" s="423"/>
      <c r="CT10" s="423"/>
      <c r="CU10" s="423"/>
      <c r="CV10" s="423"/>
      <c r="CW10" s="423"/>
      <c r="CX10" s="423"/>
      <c r="CY10" s="423"/>
      <c r="CZ10" s="423"/>
      <c r="DA10" s="423"/>
      <c r="DB10" s="423"/>
      <c r="DC10" s="423"/>
      <c r="DD10" s="423"/>
      <c r="DE10" s="423"/>
      <c r="DF10" s="293"/>
      <c r="DG10" s="293"/>
      <c r="DH10" s="293"/>
      <c r="DI10" s="293"/>
      <c r="DJ10" s="293"/>
      <c r="DK10" s="293"/>
      <c r="DL10" s="293"/>
      <c r="DM10" s="293"/>
      <c r="DN10" s="293"/>
      <c r="DO10" s="293"/>
      <c r="DP10" s="293"/>
      <c r="DQ10" s="293"/>
      <c r="DR10" s="293"/>
      <c r="DS10" s="293"/>
      <c r="DT10" s="293"/>
      <c r="DU10" s="293"/>
      <c r="DV10" s="293"/>
      <c r="DW10" s="293"/>
      <c r="EM10" s="292" t="s">
        <v>611</v>
      </c>
    </row>
    <row r="11" spans="1:143" s="292" customFormat="1" ht="13.5" x14ac:dyDescent="0.15">
      <c r="A11" s="423"/>
      <c r="B11" s="423"/>
      <c r="C11" s="423"/>
      <c r="D11" s="423"/>
      <c r="E11" s="423"/>
      <c r="F11" s="423"/>
      <c r="G11" s="423"/>
      <c r="H11" s="423"/>
      <c r="I11" s="423"/>
      <c r="J11" s="423"/>
      <c r="K11" s="423"/>
      <c r="L11" s="423"/>
      <c r="M11" s="423"/>
      <c r="N11" s="423"/>
      <c r="O11" s="423"/>
      <c r="P11" s="423"/>
      <c r="Q11" s="423"/>
      <c r="R11" s="423"/>
      <c r="S11" s="423"/>
      <c r="T11" s="423"/>
      <c r="U11" s="423"/>
      <c r="V11" s="423"/>
      <c r="W11" s="423"/>
      <c r="X11" s="423"/>
      <c r="Y11" s="423"/>
      <c r="Z11" s="423"/>
      <c r="AA11" s="423"/>
      <c r="AB11" s="423"/>
      <c r="AC11" s="423"/>
      <c r="AD11" s="423"/>
      <c r="AE11" s="423"/>
      <c r="AF11" s="423"/>
      <c r="AG11" s="423"/>
      <c r="AH11" s="423"/>
      <c r="AI11" s="423"/>
      <c r="AJ11" s="423"/>
      <c r="AK11" s="423"/>
      <c r="AL11" s="423"/>
      <c r="AM11" s="423"/>
      <c r="AN11" s="423"/>
      <c r="AO11" s="423"/>
      <c r="AP11" s="423"/>
      <c r="AQ11" s="423"/>
      <c r="AR11" s="423"/>
      <c r="AS11" s="423"/>
      <c r="AT11" s="423"/>
      <c r="AU11" s="423"/>
      <c r="AV11" s="423"/>
      <c r="AW11" s="423"/>
      <c r="AX11" s="423"/>
      <c r="AY11" s="423"/>
      <c r="AZ11" s="423"/>
      <c r="BA11" s="423"/>
      <c r="BB11" s="423"/>
      <c r="BC11" s="423"/>
      <c r="BD11" s="423"/>
      <c r="BE11" s="423"/>
      <c r="BF11" s="423"/>
      <c r="BG11" s="423"/>
      <c r="BH11" s="423"/>
      <c r="BI11" s="423"/>
      <c r="BJ11" s="423"/>
      <c r="BK11" s="423"/>
      <c r="BL11" s="423"/>
      <c r="BM11" s="423"/>
      <c r="BN11" s="423"/>
      <c r="BO11" s="423"/>
      <c r="BP11" s="423"/>
      <c r="BQ11" s="423"/>
      <c r="BR11" s="423"/>
      <c r="BS11" s="423"/>
      <c r="BT11" s="423"/>
      <c r="BU11" s="423"/>
      <c r="BV11" s="423"/>
      <c r="BW11" s="423"/>
      <c r="BX11" s="423"/>
      <c r="BY11" s="423"/>
      <c r="BZ11" s="423"/>
      <c r="CA11" s="423"/>
      <c r="CB11" s="423"/>
      <c r="CC11" s="423"/>
      <c r="CD11" s="423"/>
      <c r="CE11" s="423"/>
      <c r="CF11" s="423"/>
      <c r="CG11" s="423"/>
      <c r="CH11" s="423"/>
      <c r="CI11" s="423"/>
      <c r="CJ11" s="423"/>
      <c r="CK11" s="423"/>
      <c r="CL11" s="423"/>
      <c r="CM11" s="423"/>
      <c r="CN11" s="423"/>
      <c r="CO11" s="423"/>
      <c r="CP11" s="423"/>
      <c r="CQ11" s="423"/>
      <c r="CR11" s="423"/>
      <c r="CS11" s="423"/>
      <c r="CT11" s="423"/>
      <c r="CU11" s="423"/>
      <c r="CV11" s="423"/>
      <c r="CW11" s="423"/>
      <c r="CX11" s="423"/>
      <c r="CY11" s="423"/>
      <c r="CZ11" s="423"/>
      <c r="DA11" s="423"/>
      <c r="DB11" s="423"/>
      <c r="DC11" s="423"/>
      <c r="DD11" s="423"/>
      <c r="DE11" s="423"/>
      <c r="DF11" s="293"/>
      <c r="DG11" s="293"/>
      <c r="DH11" s="293"/>
      <c r="DI11" s="293"/>
      <c r="DJ11" s="293"/>
      <c r="DK11" s="293"/>
      <c r="DL11" s="293"/>
      <c r="DM11" s="293"/>
      <c r="DN11" s="293"/>
      <c r="DO11" s="293"/>
      <c r="DP11" s="293"/>
      <c r="DQ11" s="293"/>
      <c r="DR11" s="293"/>
      <c r="DS11" s="293"/>
      <c r="DT11" s="293"/>
      <c r="DU11" s="293"/>
      <c r="DV11" s="293"/>
      <c r="DW11" s="293"/>
    </row>
    <row r="12" spans="1:143" s="292" customFormat="1" ht="13.5" x14ac:dyDescent="0.15">
      <c r="A12" s="423"/>
      <c r="B12" s="423"/>
      <c r="C12" s="423"/>
      <c r="D12" s="423"/>
      <c r="E12" s="423"/>
      <c r="F12" s="423"/>
      <c r="G12" s="423"/>
      <c r="H12" s="423"/>
      <c r="I12" s="423"/>
      <c r="J12" s="423"/>
      <c r="K12" s="423"/>
      <c r="L12" s="423"/>
      <c r="M12" s="423"/>
      <c r="N12" s="423"/>
      <c r="O12" s="423"/>
      <c r="P12" s="423"/>
      <c r="Q12" s="423"/>
      <c r="R12" s="423"/>
      <c r="S12" s="423"/>
      <c r="T12" s="423"/>
      <c r="U12" s="423"/>
      <c r="V12" s="423"/>
      <c r="W12" s="423"/>
      <c r="X12" s="423"/>
      <c r="Y12" s="423"/>
      <c r="Z12" s="423"/>
      <c r="AA12" s="423"/>
      <c r="AB12" s="423"/>
      <c r="AC12" s="423"/>
      <c r="AD12" s="423"/>
      <c r="AE12" s="423"/>
      <c r="AF12" s="423"/>
      <c r="AG12" s="423"/>
      <c r="AH12" s="423"/>
      <c r="AI12" s="423"/>
      <c r="AJ12" s="423"/>
      <c r="AK12" s="423"/>
      <c r="AL12" s="423"/>
      <c r="AM12" s="423"/>
      <c r="AN12" s="423"/>
      <c r="AO12" s="423"/>
      <c r="AP12" s="423"/>
      <c r="AQ12" s="423"/>
      <c r="AR12" s="423"/>
      <c r="AS12" s="423"/>
      <c r="AT12" s="423"/>
      <c r="AU12" s="423"/>
      <c r="AV12" s="423"/>
      <c r="AW12" s="423"/>
      <c r="AX12" s="423"/>
      <c r="AY12" s="423"/>
      <c r="AZ12" s="423"/>
      <c r="BA12" s="423"/>
      <c r="BB12" s="423"/>
      <c r="BC12" s="423"/>
      <c r="BD12" s="423"/>
      <c r="BE12" s="423"/>
      <c r="BF12" s="423"/>
      <c r="BG12" s="423"/>
      <c r="BH12" s="423"/>
      <c r="BI12" s="423"/>
      <c r="BJ12" s="423"/>
      <c r="BK12" s="423"/>
      <c r="BL12" s="423"/>
      <c r="BM12" s="423"/>
      <c r="BN12" s="423"/>
      <c r="BO12" s="423"/>
      <c r="BP12" s="423"/>
      <c r="BQ12" s="423"/>
      <c r="BR12" s="423"/>
      <c r="BS12" s="423"/>
      <c r="BT12" s="423"/>
      <c r="BU12" s="423"/>
      <c r="BV12" s="423"/>
      <c r="BW12" s="423"/>
      <c r="BX12" s="423"/>
      <c r="BY12" s="423"/>
      <c r="BZ12" s="423"/>
      <c r="CA12" s="423"/>
      <c r="CB12" s="423"/>
      <c r="CC12" s="423"/>
      <c r="CD12" s="423"/>
      <c r="CE12" s="423"/>
      <c r="CF12" s="423"/>
      <c r="CG12" s="423"/>
      <c r="CH12" s="423"/>
      <c r="CI12" s="423"/>
      <c r="CJ12" s="423"/>
      <c r="CK12" s="423"/>
      <c r="CL12" s="423"/>
      <c r="CM12" s="423"/>
      <c r="CN12" s="423"/>
      <c r="CO12" s="423"/>
      <c r="CP12" s="423"/>
      <c r="CQ12" s="423"/>
      <c r="CR12" s="423"/>
      <c r="CS12" s="423"/>
      <c r="CT12" s="423"/>
      <c r="CU12" s="423"/>
      <c r="CV12" s="423"/>
      <c r="CW12" s="423"/>
      <c r="CX12" s="423"/>
      <c r="CY12" s="423"/>
      <c r="CZ12" s="423"/>
      <c r="DA12" s="423"/>
      <c r="DB12" s="423"/>
      <c r="DC12" s="423"/>
      <c r="DD12" s="423"/>
      <c r="DE12" s="423"/>
      <c r="DF12" s="293"/>
      <c r="DG12" s="293"/>
      <c r="DH12" s="293"/>
      <c r="DI12" s="293"/>
      <c r="DJ12" s="293"/>
      <c r="DK12" s="293"/>
      <c r="DL12" s="293"/>
      <c r="DM12" s="293"/>
      <c r="DN12" s="293"/>
      <c r="DO12" s="293"/>
      <c r="DP12" s="293"/>
      <c r="DQ12" s="293"/>
      <c r="DR12" s="293"/>
      <c r="DS12" s="293"/>
      <c r="DT12" s="293"/>
      <c r="DU12" s="293"/>
      <c r="DV12" s="293"/>
      <c r="DW12" s="293"/>
      <c r="EM12" s="292" t="s">
        <v>611</v>
      </c>
    </row>
    <row r="13" spans="1:143" s="292" customFormat="1" ht="13.5" x14ac:dyDescent="0.15">
      <c r="A13" s="423"/>
      <c r="B13" s="423"/>
      <c r="C13" s="423"/>
      <c r="D13" s="423"/>
      <c r="E13" s="423"/>
      <c r="F13" s="423"/>
      <c r="G13" s="423"/>
      <c r="H13" s="423"/>
      <c r="I13" s="423"/>
      <c r="J13" s="423"/>
      <c r="K13" s="423"/>
      <c r="L13" s="423"/>
      <c r="M13" s="423"/>
      <c r="N13" s="423"/>
      <c r="O13" s="423"/>
      <c r="P13" s="423"/>
      <c r="Q13" s="423"/>
      <c r="R13" s="423"/>
      <c r="S13" s="423"/>
      <c r="T13" s="423"/>
      <c r="U13" s="423"/>
      <c r="V13" s="423"/>
      <c r="W13" s="423"/>
      <c r="X13" s="423"/>
      <c r="Y13" s="423"/>
      <c r="Z13" s="423"/>
      <c r="AA13" s="423"/>
      <c r="AB13" s="423"/>
      <c r="AC13" s="423"/>
      <c r="AD13" s="423"/>
      <c r="AE13" s="423"/>
      <c r="AF13" s="423"/>
      <c r="AG13" s="423"/>
      <c r="AH13" s="423"/>
      <c r="AI13" s="423"/>
      <c r="AJ13" s="423"/>
      <c r="AK13" s="423"/>
      <c r="AL13" s="423"/>
      <c r="AM13" s="423"/>
      <c r="AN13" s="423"/>
      <c r="AO13" s="423"/>
      <c r="AP13" s="423"/>
      <c r="AQ13" s="423"/>
      <c r="AR13" s="423"/>
      <c r="AS13" s="423"/>
      <c r="AT13" s="423"/>
      <c r="AU13" s="423"/>
      <c r="AV13" s="423"/>
      <c r="AW13" s="423"/>
      <c r="AX13" s="423"/>
      <c r="AY13" s="423"/>
      <c r="AZ13" s="423"/>
      <c r="BA13" s="423"/>
      <c r="BB13" s="423"/>
      <c r="BC13" s="423"/>
      <c r="BD13" s="423"/>
      <c r="BE13" s="423"/>
      <c r="BF13" s="423"/>
      <c r="BG13" s="423"/>
      <c r="BH13" s="423"/>
      <c r="BI13" s="423"/>
      <c r="BJ13" s="423"/>
      <c r="BK13" s="423"/>
      <c r="BL13" s="423"/>
      <c r="BM13" s="423"/>
      <c r="BN13" s="423"/>
      <c r="BO13" s="423"/>
      <c r="BP13" s="423"/>
      <c r="BQ13" s="423"/>
      <c r="BR13" s="423"/>
      <c r="BS13" s="423"/>
      <c r="BT13" s="423"/>
      <c r="BU13" s="423"/>
      <c r="BV13" s="423"/>
      <c r="BW13" s="423"/>
      <c r="BX13" s="423"/>
      <c r="BY13" s="423"/>
      <c r="BZ13" s="423"/>
      <c r="CA13" s="423"/>
      <c r="CB13" s="423"/>
      <c r="CC13" s="423"/>
      <c r="CD13" s="423"/>
      <c r="CE13" s="423"/>
      <c r="CF13" s="423"/>
      <c r="CG13" s="423"/>
      <c r="CH13" s="423"/>
      <c r="CI13" s="423"/>
      <c r="CJ13" s="423"/>
      <c r="CK13" s="423"/>
      <c r="CL13" s="423"/>
      <c r="CM13" s="423"/>
      <c r="CN13" s="423"/>
      <c r="CO13" s="423"/>
      <c r="CP13" s="423"/>
      <c r="CQ13" s="423"/>
      <c r="CR13" s="423"/>
      <c r="CS13" s="423"/>
      <c r="CT13" s="423"/>
      <c r="CU13" s="423"/>
      <c r="CV13" s="423"/>
      <c r="CW13" s="423"/>
      <c r="CX13" s="423"/>
      <c r="CY13" s="423"/>
      <c r="CZ13" s="423"/>
      <c r="DA13" s="423"/>
      <c r="DB13" s="423"/>
      <c r="DC13" s="423"/>
      <c r="DD13" s="423"/>
      <c r="DE13" s="423"/>
      <c r="DF13" s="293"/>
      <c r="DG13" s="293"/>
      <c r="DH13" s="293"/>
      <c r="DI13" s="293"/>
      <c r="DJ13" s="293"/>
      <c r="DK13" s="293"/>
      <c r="DL13" s="293"/>
      <c r="DM13" s="293"/>
      <c r="DN13" s="293"/>
      <c r="DO13" s="293"/>
      <c r="DP13" s="293"/>
      <c r="DQ13" s="293"/>
      <c r="DR13" s="293"/>
      <c r="DS13" s="293"/>
      <c r="DT13" s="293"/>
      <c r="DU13" s="293"/>
      <c r="DV13" s="293"/>
      <c r="DW13" s="293"/>
    </row>
    <row r="14" spans="1:143" s="292" customFormat="1" ht="13.5" x14ac:dyDescent="0.15">
      <c r="A14" s="423"/>
      <c r="B14" s="423"/>
      <c r="C14" s="423"/>
      <c r="D14" s="423"/>
      <c r="E14" s="423"/>
      <c r="F14" s="423"/>
      <c r="G14" s="423"/>
      <c r="H14" s="423"/>
      <c r="I14" s="423"/>
      <c r="J14" s="423"/>
      <c r="K14" s="423"/>
      <c r="L14" s="423"/>
      <c r="M14" s="423"/>
      <c r="N14" s="423"/>
      <c r="O14" s="423"/>
      <c r="P14" s="423"/>
      <c r="Q14" s="423"/>
      <c r="R14" s="423"/>
      <c r="S14" s="423"/>
      <c r="T14" s="423"/>
      <c r="U14" s="423"/>
      <c r="V14" s="423"/>
      <c r="W14" s="423"/>
      <c r="X14" s="423"/>
      <c r="Y14" s="423"/>
      <c r="Z14" s="423"/>
      <c r="AA14" s="423"/>
      <c r="AB14" s="423"/>
      <c r="AC14" s="423"/>
      <c r="AD14" s="423"/>
      <c r="AE14" s="423"/>
      <c r="AF14" s="423"/>
      <c r="AG14" s="423"/>
      <c r="AH14" s="423"/>
      <c r="AI14" s="423"/>
      <c r="AJ14" s="423"/>
      <c r="AK14" s="423"/>
      <c r="AL14" s="423"/>
      <c r="AM14" s="423"/>
      <c r="AN14" s="423"/>
      <c r="AO14" s="423"/>
      <c r="AP14" s="423"/>
      <c r="AQ14" s="423"/>
      <c r="AR14" s="423"/>
      <c r="AS14" s="423"/>
      <c r="AT14" s="423"/>
      <c r="AU14" s="423"/>
      <c r="AV14" s="423"/>
      <c r="AW14" s="423"/>
      <c r="AX14" s="423"/>
      <c r="AY14" s="423"/>
      <c r="AZ14" s="423"/>
      <c r="BA14" s="423"/>
      <c r="BB14" s="423"/>
      <c r="BC14" s="423"/>
      <c r="BD14" s="423"/>
      <c r="BE14" s="423"/>
      <c r="BF14" s="423"/>
      <c r="BG14" s="423"/>
      <c r="BH14" s="423"/>
      <c r="BI14" s="423"/>
      <c r="BJ14" s="423"/>
      <c r="BK14" s="423"/>
      <c r="BL14" s="423"/>
      <c r="BM14" s="423"/>
      <c r="BN14" s="423"/>
      <c r="BO14" s="423"/>
      <c r="BP14" s="423"/>
      <c r="BQ14" s="423"/>
      <c r="BR14" s="423"/>
      <c r="BS14" s="423"/>
      <c r="BT14" s="423"/>
      <c r="BU14" s="423"/>
      <c r="BV14" s="423"/>
      <c r="BW14" s="423"/>
      <c r="BX14" s="423"/>
      <c r="BY14" s="423"/>
      <c r="BZ14" s="423"/>
      <c r="CA14" s="423"/>
      <c r="CB14" s="423"/>
      <c r="CC14" s="423"/>
      <c r="CD14" s="423"/>
      <c r="CE14" s="423"/>
      <c r="CF14" s="423"/>
      <c r="CG14" s="423"/>
      <c r="CH14" s="423"/>
      <c r="CI14" s="423"/>
      <c r="CJ14" s="423"/>
      <c r="CK14" s="423"/>
      <c r="CL14" s="423"/>
      <c r="CM14" s="423"/>
      <c r="CN14" s="423"/>
      <c r="CO14" s="423"/>
      <c r="CP14" s="423"/>
      <c r="CQ14" s="423"/>
      <c r="CR14" s="423"/>
      <c r="CS14" s="423"/>
      <c r="CT14" s="423"/>
      <c r="CU14" s="423"/>
      <c r="CV14" s="423"/>
      <c r="CW14" s="423"/>
      <c r="CX14" s="423"/>
      <c r="CY14" s="423"/>
      <c r="CZ14" s="423"/>
      <c r="DA14" s="423"/>
      <c r="DB14" s="423"/>
      <c r="DC14" s="423"/>
      <c r="DD14" s="423"/>
      <c r="DE14" s="423"/>
      <c r="DF14" s="293"/>
      <c r="DG14" s="293"/>
      <c r="DH14" s="293"/>
      <c r="DI14" s="293"/>
      <c r="DJ14" s="293"/>
      <c r="DK14" s="293"/>
      <c r="DL14" s="293"/>
      <c r="DM14" s="293"/>
      <c r="DN14" s="293"/>
      <c r="DO14" s="293"/>
      <c r="DP14" s="293"/>
      <c r="DQ14" s="293"/>
      <c r="DR14" s="293"/>
      <c r="DS14" s="293"/>
      <c r="DT14" s="293"/>
      <c r="DU14" s="293"/>
      <c r="DV14" s="293"/>
      <c r="DW14" s="293"/>
    </row>
    <row r="15" spans="1:143" s="292" customFormat="1" ht="13.5" x14ac:dyDescent="0.15">
      <c r="A15" s="388"/>
      <c r="B15" s="423"/>
      <c r="C15" s="423"/>
      <c r="D15" s="423"/>
      <c r="E15" s="423"/>
      <c r="F15" s="423"/>
      <c r="G15" s="423"/>
      <c r="H15" s="423"/>
      <c r="I15" s="423"/>
      <c r="J15" s="423"/>
      <c r="K15" s="423"/>
      <c r="L15" s="423"/>
      <c r="M15" s="423"/>
      <c r="N15" s="423"/>
      <c r="O15" s="423"/>
      <c r="P15" s="423"/>
      <c r="Q15" s="423"/>
      <c r="R15" s="423"/>
      <c r="S15" s="423"/>
      <c r="T15" s="423"/>
      <c r="U15" s="423"/>
      <c r="V15" s="423"/>
      <c r="W15" s="423"/>
      <c r="X15" s="423"/>
      <c r="Y15" s="423"/>
      <c r="Z15" s="423"/>
      <c r="AA15" s="423"/>
      <c r="AB15" s="423"/>
      <c r="AC15" s="423"/>
      <c r="AD15" s="423"/>
      <c r="AE15" s="423"/>
      <c r="AF15" s="423"/>
      <c r="AG15" s="423"/>
      <c r="AH15" s="423"/>
      <c r="AI15" s="423"/>
      <c r="AJ15" s="423"/>
      <c r="AK15" s="423"/>
      <c r="AL15" s="423"/>
      <c r="AM15" s="423"/>
      <c r="AN15" s="423"/>
      <c r="AO15" s="423"/>
      <c r="AP15" s="423"/>
      <c r="AQ15" s="423"/>
      <c r="AR15" s="423"/>
      <c r="AS15" s="423"/>
      <c r="AT15" s="423"/>
      <c r="AU15" s="423"/>
      <c r="AV15" s="423"/>
      <c r="AW15" s="423"/>
      <c r="AX15" s="423"/>
      <c r="AY15" s="423"/>
      <c r="AZ15" s="423"/>
      <c r="BA15" s="423"/>
      <c r="BB15" s="423"/>
      <c r="BC15" s="423"/>
      <c r="BD15" s="423"/>
      <c r="BE15" s="423"/>
      <c r="BF15" s="423"/>
      <c r="BG15" s="423"/>
      <c r="BH15" s="423"/>
      <c r="BI15" s="423"/>
      <c r="BJ15" s="423"/>
      <c r="BK15" s="423"/>
      <c r="BL15" s="423"/>
      <c r="BM15" s="423"/>
      <c r="BN15" s="423"/>
      <c r="BO15" s="423"/>
      <c r="BP15" s="423"/>
      <c r="BQ15" s="423"/>
      <c r="BR15" s="423"/>
      <c r="BS15" s="423"/>
      <c r="BT15" s="423"/>
      <c r="BU15" s="423"/>
      <c r="BV15" s="423"/>
      <c r="BW15" s="423"/>
      <c r="BX15" s="423"/>
      <c r="BY15" s="423"/>
      <c r="BZ15" s="423"/>
      <c r="CA15" s="423"/>
      <c r="CB15" s="423"/>
      <c r="CC15" s="423"/>
      <c r="CD15" s="423"/>
      <c r="CE15" s="423"/>
      <c r="CF15" s="423"/>
      <c r="CG15" s="423"/>
      <c r="CH15" s="423"/>
      <c r="CI15" s="423"/>
      <c r="CJ15" s="423"/>
      <c r="CK15" s="423"/>
      <c r="CL15" s="423"/>
      <c r="CM15" s="423"/>
      <c r="CN15" s="423"/>
      <c r="CO15" s="423"/>
      <c r="CP15" s="423"/>
      <c r="CQ15" s="423"/>
      <c r="CR15" s="423"/>
      <c r="CS15" s="423"/>
      <c r="CT15" s="423"/>
      <c r="CU15" s="423"/>
      <c r="CV15" s="423"/>
      <c r="CW15" s="423"/>
      <c r="CX15" s="423"/>
      <c r="CY15" s="423"/>
      <c r="CZ15" s="423"/>
      <c r="DA15" s="423"/>
      <c r="DB15" s="423"/>
      <c r="DC15" s="423"/>
      <c r="DD15" s="423"/>
      <c r="DE15" s="423"/>
      <c r="DF15" s="293"/>
      <c r="DG15" s="293"/>
      <c r="DH15" s="293"/>
      <c r="DI15" s="293"/>
      <c r="DJ15" s="293"/>
      <c r="DK15" s="293"/>
      <c r="DL15" s="293"/>
      <c r="DM15" s="293"/>
      <c r="DN15" s="293"/>
      <c r="DO15" s="293"/>
      <c r="DP15" s="293"/>
      <c r="DQ15" s="293"/>
      <c r="DR15" s="293"/>
      <c r="DS15" s="293"/>
      <c r="DT15" s="293"/>
      <c r="DU15" s="293"/>
      <c r="DV15" s="293"/>
      <c r="DW15" s="293"/>
    </row>
    <row r="16" spans="1:143" s="292" customFormat="1" ht="13.5" x14ac:dyDescent="0.15">
      <c r="A16" s="388"/>
      <c r="B16" s="423"/>
      <c r="C16" s="423"/>
      <c r="D16" s="423"/>
      <c r="E16" s="423"/>
      <c r="F16" s="423"/>
      <c r="G16" s="423"/>
      <c r="H16" s="423"/>
      <c r="I16" s="423"/>
      <c r="J16" s="423"/>
      <c r="K16" s="423"/>
      <c r="L16" s="423"/>
      <c r="M16" s="423"/>
      <c r="N16" s="423"/>
      <c r="O16" s="423"/>
      <c r="P16" s="423"/>
      <c r="Q16" s="423"/>
      <c r="R16" s="423"/>
      <c r="S16" s="423"/>
      <c r="T16" s="423"/>
      <c r="U16" s="423"/>
      <c r="V16" s="423"/>
      <c r="W16" s="423"/>
      <c r="X16" s="423"/>
      <c r="Y16" s="423"/>
      <c r="Z16" s="423"/>
      <c r="AA16" s="423"/>
      <c r="AB16" s="423"/>
      <c r="AC16" s="423"/>
      <c r="AD16" s="423"/>
      <c r="AE16" s="423"/>
      <c r="AF16" s="423"/>
      <c r="AG16" s="423"/>
      <c r="AH16" s="423"/>
      <c r="AI16" s="423"/>
      <c r="AJ16" s="423"/>
      <c r="AK16" s="423"/>
      <c r="AL16" s="423"/>
      <c r="AM16" s="423"/>
      <c r="AN16" s="423"/>
      <c r="AO16" s="423"/>
      <c r="AP16" s="423"/>
      <c r="AQ16" s="423"/>
      <c r="AR16" s="423"/>
      <c r="AS16" s="423"/>
      <c r="AT16" s="423"/>
      <c r="AU16" s="423"/>
      <c r="AV16" s="423"/>
      <c r="AW16" s="423"/>
      <c r="AX16" s="423"/>
      <c r="AY16" s="423"/>
      <c r="AZ16" s="423"/>
      <c r="BA16" s="423"/>
      <c r="BB16" s="423"/>
      <c r="BC16" s="423"/>
      <c r="BD16" s="423"/>
      <c r="BE16" s="423"/>
      <c r="BF16" s="423"/>
      <c r="BG16" s="423"/>
      <c r="BH16" s="423"/>
      <c r="BI16" s="423"/>
      <c r="BJ16" s="423"/>
      <c r="BK16" s="423"/>
      <c r="BL16" s="423"/>
      <c r="BM16" s="423"/>
      <c r="BN16" s="423"/>
      <c r="BO16" s="423"/>
      <c r="BP16" s="423"/>
      <c r="BQ16" s="423"/>
      <c r="BR16" s="423"/>
      <c r="BS16" s="423"/>
      <c r="BT16" s="423"/>
      <c r="BU16" s="423"/>
      <c r="BV16" s="423"/>
      <c r="BW16" s="423"/>
      <c r="BX16" s="423"/>
      <c r="BY16" s="423"/>
      <c r="BZ16" s="423"/>
      <c r="CA16" s="423"/>
      <c r="CB16" s="423"/>
      <c r="CC16" s="423"/>
      <c r="CD16" s="423"/>
      <c r="CE16" s="423"/>
      <c r="CF16" s="423"/>
      <c r="CG16" s="423"/>
      <c r="CH16" s="423"/>
      <c r="CI16" s="423"/>
      <c r="CJ16" s="423"/>
      <c r="CK16" s="423"/>
      <c r="CL16" s="423"/>
      <c r="CM16" s="423"/>
      <c r="CN16" s="423"/>
      <c r="CO16" s="423"/>
      <c r="CP16" s="423"/>
      <c r="CQ16" s="423"/>
      <c r="CR16" s="423"/>
      <c r="CS16" s="423"/>
      <c r="CT16" s="423"/>
      <c r="CU16" s="423"/>
      <c r="CV16" s="423"/>
      <c r="CW16" s="423"/>
      <c r="CX16" s="423"/>
      <c r="CY16" s="423"/>
      <c r="CZ16" s="423"/>
      <c r="DA16" s="423"/>
      <c r="DB16" s="423"/>
      <c r="DC16" s="423"/>
      <c r="DD16" s="423"/>
      <c r="DE16" s="423"/>
      <c r="DF16" s="293"/>
      <c r="DG16" s="293"/>
      <c r="DH16" s="293"/>
      <c r="DI16" s="293"/>
      <c r="DJ16" s="293"/>
      <c r="DK16" s="293"/>
      <c r="DL16" s="293"/>
      <c r="DM16" s="293"/>
      <c r="DN16" s="293"/>
      <c r="DO16" s="293"/>
      <c r="DP16" s="293"/>
      <c r="DQ16" s="293"/>
      <c r="DR16" s="293"/>
      <c r="DS16" s="293"/>
      <c r="DT16" s="293"/>
      <c r="DU16" s="293"/>
      <c r="DV16" s="293"/>
      <c r="DW16" s="293"/>
    </row>
    <row r="17" spans="1:351" s="292" customFormat="1" ht="13.5" x14ac:dyDescent="0.15">
      <c r="A17" s="388"/>
      <c r="B17" s="423"/>
      <c r="C17" s="423"/>
      <c r="D17" s="423"/>
      <c r="E17" s="423"/>
      <c r="F17" s="423"/>
      <c r="G17" s="423"/>
      <c r="H17" s="423"/>
      <c r="I17" s="423"/>
      <c r="J17" s="423"/>
      <c r="K17" s="423"/>
      <c r="L17" s="423"/>
      <c r="M17" s="423"/>
      <c r="N17" s="423"/>
      <c r="O17" s="423"/>
      <c r="P17" s="423"/>
      <c r="Q17" s="423"/>
      <c r="R17" s="423"/>
      <c r="S17" s="423"/>
      <c r="T17" s="423"/>
      <c r="U17" s="423"/>
      <c r="V17" s="423"/>
      <c r="W17" s="423"/>
      <c r="X17" s="423"/>
      <c r="Y17" s="423"/>
      <c r="Z17" s="423"/>
      <c r="AA17" s="423"/>
      <c r="AB17" s="423"/>
      <c r="AC17" s="423"/>
      <c r="AD17" s="423"/>
      <c r="AE17" s="423"/>
      <c r="AF17" s="423"/>
      <c r="AG17" s="423"/>
      <c r="AH17" s="423"/>
      <c r="AI17" s="423"/>
      <c r="AJ17" s="423"/>
      <c r="AK17" s="423"/>
      <c r="AL17" s="423"/>
      <c r="AM17" s="423"/>
      <c r="AN17" s="423"/>
      <c r="AO17" s="423"/>
      <c r="AP17" s="423"/>
      <c r="AQ17" s="423"/>
      <c r="AR17" s="423"/>
      <c r="AS17" s="423"/>
      <c r="AT17" s="423"/>
      <c r="AU17" s="423"/>
      <c r="AV17" s="423"/>
      <c r="AW17" s="423"/>
      <c r="AX17" s="423"/>
      <c r="AY17" s="423"/>
      <c r="AZ17" s="423"/>
      <c r="BA17" s="423"/>
      <c r="BB17" s="423"/>
      <c r="BC17" s="423"/>
      <c r="BD17" s="423"/>
      <c r="BE17" s="423"/>
      <c r="BF17" s="423"/>
      <c r="BG17" s="423"/>
      <c r="BH17" s="423"/>
      <c r="BI17" s="423"/>
      <c r="BJ17" s="423"/>
      <c r="BK17" s="423"/>
      <c r="BL17" s="423"/>
      <c r="BM17" s="423"/>
      <c r="BN17" s="423"/>
      <c r="BO17" s="423"/>
      <c r="BP17" s="423"/>
      <c r="BQ17" s="423"/>
      <c r="BR17" s="423"/>
      <c r="BS17" s="423"/>
      <c r="BT17" s="423"/>
      <c r="BU17" s="423"/>
      <c r="BV17" s="423"/>
      <c r="BW17" s="423"/>
      <c r="BX17" s="423"/>
      <c r="BY17" s="423"/>
      <c r="BZ17" s="423"/>
      <c r="CA17" s="423"/>
      <c r="CB17" s="423"/>
      <c r="CC17" s="423"/>
      <c r="CD17" s="423"/>
      <c r="CE17" s="423"/>
      <c r="CF17" s="423"/>
      <c r="CG17" s="423"/>
      <c r="CH17" s="423"/>
      <c r="CI17" s="423"/>
      <c r="CJ17" s="423"/>
      <c r="CK17" s="423"/>
      <c r="CL17" s="423"/>
      <c r="CM17" s="423"/>
      <c r="CN17" s="423"/>
      <c r="CO17" s="423"/>
      <c r="CP17" s="423"/>
      <c r="CQ17" s="423"/>
      <c r="CR17" s="423"/>
      <c r="CS17" s="423"/>
      <c r="CT17" s="423"/>
      <c r="CU17" s="423"/>
      <c r="CV17" s="423"/>
      <c r="CW17" s="423"/>
      <c r="CX17" s="423"/>
      <c r="CY17" s="423"/>
      <c r="CZ17" s="423"/>
      <c r="DA17" s="423"/>
      <c r="DB17" s="423"/>
      <c r="DC17" s="423"/>
      <c r="DD17" s="423"/>
      <c r="DE17" s="423"/>
      <c r="DF17" s="293"/>
      <c r="DG17" s="293"/>
      <c r="DH17" s="293"/>
      <c r="DI17" s="293"/>
      <c r="DJ17" s="293"/>
      <c r="DK17" s="293"/>
      <c r="DL17" s="293"/>
      <c r="DM17" s="293"/>
      <c r="DN17" s="293"/>
      <c r="DO17" s="293"/>
      <c r="DP17" s="293"/>
      <c r="DQ17" s="293"/>
      <c r="DR17" s="293"/>
      <c r="DS17" s="293"/>
      <c r="DT17" s="293"/>
      <c r="DU17" s="293"/>
      <c r="DV17" s="293"/>
      <c r="DW17" s="293"/>
    </row>
    <row r="18" spans="1:351" s="292" customFormat="1" ht="13.5" x14ac:dyDescent="0.15">
      <c r="A18" s="388"/>
      <c r="B18" s="423"/>
      <c r="C18" s="423"/>
      <c r="D18" s="423"/>
      <c r="E18" s="423"/>
      <c r="F18" s="423"/>
      <c r="G18" s="423"/>
      <c r="H18" s="423"/>
      <c r="I18" s="423"/>
      <c r="J18" s="423"/>
      <c r="K18" s="423"/>
      <c r="L18" s="423"/>
      <c r="M18" s="423"/>
      <c r="N18" s="423"/>
      <c r="O18" s="423"/>
      <c r="P18" s="423"/>
      <c r="Q18" s="423"/>
      <c r="R18" s="423"/>
      <c r="S18" s="423"/>
      <c r="T18" s="423"/>
      <c r="U18" s="423"/>
      <c r="V18" s="423"/>
      <c r="W18" s="423"/>
      <c r="X18" s="423"/>
      <c r="Y18" s="423"/>
      <c r="Z18" s="423"/>
      <c r="AA18" s="423"/>
      <c r="AB18" s="423"/>
      <c r="AC18" s="423"/>
      <c r="AD18" s="423"/>
      <c r="AE18" s="423"/>
      <c r="AF18" s="423"/>
      <c r="AG18" s="423"/>
      <c r="AH18" s="423"/>
      <c r="AI18" s="423"/>
      <c r="AJ18" s="423"/>
      <c r="AK18" s="423"/>
      <c r="AL18" s="423"/>
      <c r="AM18" s="423"/>
      <c r="AN18" s="423"/>
      <c r="AO18" s="423"/>
      <c r="AP18" s="423"/>
      <c r="AQ18" s="423"/>
      <c r="AR18" s="423"/>
      <c r="AS18" s="423"/>
      <c r="AT18" s="423"/>
      <c r="AU18" s="423"/>
      <c r="AV18" s="423"/>
      <c r="AW18" s="423"/>
      <c r="AX18" s="423"/>
      <c r="AY18" s="423"/>
      <c r="AZ18" s="423"/>
      <c r="BA18" s="423"/>
      <c r="BB18" s="423"/>
      <c r="BC18" s="423"/>
      <c r="BD18" s="423"/>
      <c r="BE18" s="423"/>
      <c r="BF18" s="423"/>
      <c r="BG18" s="423"/>
      <c r="BH18" s="423"/>
      <c r="BI18" s="423"/>
      <c r="BJ18" s="423"/>
      <c r="BK18" s="423"/>
      <c r="BL18" s="423"/>
      <c r="BM18" s="423"/>
      <c r="BN18" s="423"/>
      <c r="BO18" s="423"/>
      <c r="BP18" s="423"/>
      <c r="BQ18" s="423"/>
      <c r="BR18" s="423"/>
      <c r="BS18" s="423"/>
      <c r="BT18" s="423"/>
      <c r="BU18" s="423"/>
      <c r="BV18" s="423"/>
      <c r="BW18" s="423"/>
      <c r="BX18" s="423"/>
      <c r="BY18" s="423"/>
      <c r="BZ18" s="423"/>
      <c r="CA18" s="423"/>
      <c r="CB18" s="423"/>
      <c r="CC18" s="423"/>
      <c r="CD18" s="423"/>
      <c r="CE18" s="423"/>
      <c r="CF18" s="423"/>
      <c r="CG18" s="423"/>
      <c r="CH18" s="423"/>
      <c r="CI18" s="423"/>
      <c r="CJ18" s="423"/>
      <c r="CK18" s="423"/>
      <c r="CL18" s="423"/>
      <c r="CM18" s="423"/>
      <c r="CN18" s="423"/>
      <c r="CO18" s="423"/>
      <c r="CP18" s="423"/>
      <c r="CQ18" s="423"/>
      <c r="CR18" s="423"/>
      <c r="CS18" s="423"/>
      <c r="CT18" s="423"/>
      <c r="CU18" s="423"/>
      <c r="CV18" s="423"/>
      <c r="CW18" s="423"/>
      <c r="CX18" s="423"/>
      <c r="CY18" s="423"/>
      <c r="CZ18" s="423"/>
      <c r="DA18" s="423"/>
      <c r="DB18" s="423"/>
      <c r="DC18" s="423"/>
      <c r="DD18" s="423"/>
      <c r="DE18" s="423"/>
      <c r="DF18" s="293"/>
      <c r="DG18" s="293"/>
      <c r="DH18" s="293"/>
      <c r="DI18" s="293"/>
      <c r="DJ18" s="293"/>
      <c r="DK18" s="293"/>
      <c r="DL18" s="293"/>
      <c r="DM18" s="293"/>
      <c r="DN18" s="293"/>
      <c r="DO18" s="293"/>
      <c r="DP18" s="293"/>
      <c r="DQ18" s="293"/>
      <c r="DR18" s="293"/>
      <c r="DS18" s="293"/>
      <c r="DT18" s="293"/>
      <c r="DU18" s="293"/>
      <c r="DV18" s="293"/>
      <c r="DW18" s="293"/>
    </row>
    <row r="19" spans="1:351" ht="13.5" x14ac:dyDescent="0.15">
      <c r="DD19" s="388"/>
      <c r="DE19" s="388"/>
    </row>
    <row r="20" spans="1:351" ht="13.5" x14ac:dyDescent="0.15">
      <c r="DD20" s="388"/>
      <c r="DE20" s="388"/>
    </row>
    <row r="21" spans="1:351" ht="17.25" x14ac:dyDescent="0.15">
      <c r="B21" s="422"/>
      <c r="C21" s="418"/>
      <c r="D21" s="418"/>
      <c r="E21" s="418"/>
      <c r="F21" s="418"/>
      <c r="G21" s="418"/>
      <c r="H21" s="418"/>
      <c r="I21" s="418"/>
      <c r="J21" s="418"/>
      <c r="K21" s="418"/>
      <c r="L21" s="418"/>
      <c r="M21" s="418"/>
      <c r="N21" s="421"/>
      <c r="O21" s="418"/>
      <c r="P21" s="418"/>
      <c r="Q21" s="418"/>
      <c r="R21" s="418"/>
      <c r="S21" s="418"/>
      <c r="T21" s="418"/>
      <c r="U21" s="418"/>
      <c r="V21" s="418"/>
      <c r="W21" s="418"/>
      <c r="X21" s="418"/>
      <c r="Y21" s="418"/>
      <c r="Z21" s="418"/>
      <c r="AA21" s="418"/>
      <c r="AB21" s="418"/>
      <c r="AC21" s="418"/>
      <c r="AD21" s="418"/>
      <c r="AE21" s="418"/>
      <c r="AF21" s="418"/>
      <c r="AG21" s="418"/>
      <c r="AH21" s="418"/>
      <c r="AI21" s="418"/>
      <c r="AJ21" s="418"/>
      <c r="AK21" s="418"/>
      <c r="AL21" s="418"/>
      <c r="AM21" s="418"/>
      <c r="AN21" s="418"/>
      <c r="AO21" s="418"/>
      <c r="AP21" s="418"/>
      <c r="AQ21" s="418"/>
      <c r="AR21" s="418"/>
      <c r="AS21" s="418"/>
      <c r="AT21" s="421"/>
      <c r="AU21" s="418"/>
      <c r="AV21" s="418"/>
      <c r="AW21" s="418"/>
      <c r="AX21" s="418"/>
      <c r="AY21" s="418"/>
      <c r="AZ21" s="418"/>
      <c r="BA21" s="418"/>
      <c r="BB21" s="418"/>
      <c r="BC21" s="418"/>
      <c r="BD21" s="418"/>
      <c r="BE21" s="418"/>
      <c r="BF21" s="421"/>
      <c r="BG21" s="418"/>
      <c r="BH21" s="418"/>
      <c r="BI21" s="418"/>
      <c r="BJ21" s="418"/>
      <c r="BK21" s="418"/>
      <c r="BL21" s="418"/>
      <c r="BM21" s="418"/>
      <c r="BN21" s="418"/>
      <c r="BO21" s="418"/>
      <c r="BP21" s="418"/>
      <c r="BQ21" s="418"/>
      <c r="BR21" s="421"/>
      <c r="BS21" s="418"/>
      <c r="BT21" s="418"/>
      <c r="BU21" s="418"/>
      <c r="BV21" s="418"/>
      <c r="BW21" s="418"/>
      <c r="BX21" s="418"/>
      <c r="BY21" s="418"/>
      <c r="BZ21" s="418"/>
      <c r="CA21" s="418"/>
      <c r="CB21" s="418"/>
      <c r="CC21" s="418"/>
      <c r="CD21" s="421"/>
      <c r="CE21" s="418"/>
      <c r="CF21" s="418"/>
      <c r="CG21" s="418"/>
      <c r="CH21" s="418"/>
      <c r="CI21" s="418"/>
      <c r="CJ21" s="418"/>
      <c r="CK21" s="418"/>
      <c r="CL21" s="418"/>
      <c r="CM21" s="418"/>
      <c r="CN21" s="418"/>
      <c r="CO21" s="418"/>
      <c r="CP21" s="421"/>
      <c r="CQ21" s="418"/>
      <c r="CR21" s="418"/>
      <c r="CS21" s="418"/>
      <c r="CT21" s="418"/>
      <c r="CU21" s="418"/>
      <c r="CV21" s="418"/>
      <c r="CW21" s="418"/>
      <c r="CX21" s="418"/>
      <c r="CY21" s="418"/>
      <c r="CZ21" s="418"/>
      <c r="DA21" s="418"/>
      <c r="DB21" s="421"/>
      <c r="DC21" s="418"/>
      <c r="DD21" s="417"/>
      <c r="DE21" s="388"/>
      <c r="MM21" s="420"/>
    </row>
    <row r="22" spans="1:351" ht="17.25" x14ac:dyDescent="0.15">
      <c r="B22" s="389"/>
      <c r="MM22" s="420"/>
    </row>
    <row r="23" spans="1:351" ht="13.5" x14ac:dyDescent="0.15">
      <c r="B23" s="389"/>
    </row>
    <row r="24" spans="1:351" ht="13.5" x14ac:dyDescent="0.15">
      <c r="B24" s="389"/>
    </row>
    <row r="25" spans="1:351" ht="13.5" x14ac:dyDescent="0.15">
      <c r="B25" s="389"/>
    </row>
    <row r="26" spans="1:351" ht="13.5" x14ac:dyDescent="0.15">
      <c r="B26" s="389"/>
    </row>
    <row r="27" spans="1:351" ht="13.5" x14ac:dyDescent="0.15">
      <c r="B27" s="389"/>
    </row>
    <row r="28" spans="1:351" ht="13.5" x14ac:dyDescent="0.15">
      <c r="B28" s="389"/>
    </row>
    <row r="29" spans="1:351" ht="13.5" x14ac:dyDescent="0.15">
      <c r="B29" s="389"/>
    </row>
    <row r="30" spans="1:351" ht="13.5" x14ac:dyDescent="0.15">
      <c r="B30" s="389"/>
    </row>
    <row r="31" spans="1:351" ht="13.5" x14ac:dyDescent="0.15">
      <c r="B31" s="389"/>
    </row>
    <row r="32" spans="1:351" ht="13.5" x14ac:dyDescent="0.15">
      <c r="B32" s="389"/>
    </row>
    <row r="33" spans="2:109" ht="13.5" x14ac:dyDescent="0.15">
      <c r="B33" s="389"/>
    </row>
    <row r="34" spans="2:109" ht="13.5" x14ac:dyDescent="0.15">
      <c r="B34" s="389"/>
    </row>
    <row r="35" spans="2:109" ht="13.5" x14ac:dyDescent="0.15">
      <c r="B35" s="389"/>
    </row>
    <row r="36" spans="2:109" ht="13.5" x14ac:dyDescent="0.15">
      <c r="B36" s="389"/>
    </row>
    <row r="37" spans="2:109" ht="13.5" x14ac:dyDescent="0.15">
      <c r="B37" s="389"/>
    </row>
    <row r="38" spans="2:109" ht="13.5" x14ac:dyDescent="0.15">
      <c r="B38" s="389"/>
    </row>
    <row r="39" spans="2:109" ht="13.5" x14ac:dyDescent="0.15">
      <c r="B39" s="394"/>
      <c r="C39" s="393"/>
      <c r="D39" s="393"/>
      <c r="E39" s="393"/>
      <c r="F39" s="393"/>
      <c r="G39" s="393"/>
      <c r="H39" s="393"/>
      <c r="I39" s="393"/>
      <c r="J39" s="393"/>
      <c r="K39" s="393"/>
      <c r="L39" s="393"/>
      <c r="M39" s="393"/>
      <c r="N39" s="393"/>
      <c r="O39" s="393"/>
      <c r="P39" s="393"/>
      <c r="Q39" s="393"/>
      <c r="R39" s="393"/>
      <c r="S39" s="393"/>
      <c r="T39" s="393"/>
      <c r="U39" s="393"/>
      <c r="V39" s="393"/>
      <c r="W39" s="393"/>
      <c r="X39" s="393"/>
      <c r="Y39" s="393"/>
      <c r="Z39" s="393"/>
      <c r="AA39" s="393"/>
      <c r="AB39" s="393"/>
      <c r="AC39" s="393"/>
      <c r="AD39" s="393"/>
      <c r="AE39" s="393"/>
      <c r="AF39" s="393"/>
      <c r="AG39" s="393"/>
      <c r="AH39" s="393"/>
      <c r="AI39" s="393"/>
      <c r="AJ39" s="393"/>
      <c r="AK39" s="393"/>
      <c r="AL39" s="393"/>
      <c r="AM39" s="393"/>
      <c r="AN39" s="393"/>
      <c r="AO39" s="393"/>
      <c r="AP39" s="393"/>
      <c r="AQ39" s="393"/>
      <c r="AR39" s="393"/>
      <c r="AS39" s="393"/>
      <c r="AT39" s="393"/>
      <c r="AU39" s="393"/>
      <c r="AV39" s="393"/>
      <c r="AW39" s="393"/>
      <c r="AX39" s="393"/>
      <c r="AY39" s="393"/>
      <c r="AZ39" s="393"/>
      <c r="BA39" s="393"/>
      <c r="BB39" s="393"/>
      <c r="BC39" s="393"/>
      <c r="BD39" s="393"/>
      <c r="BE39" s="393"/>
      <c r="BF39" s="393"/>
      <c r="BG39" s="393"/>
      <c r="BH39" s="393"/>
      <c r="BI39" s="393"/>
      <c r="BJ39" s="393"/>
      <c r="BK39" s="393"/>
      <c r="BL39" s="393"/>
      <c r="BM39" s="393"/>
      <c r="BN39" s="393"/>
      <c r="BO39" s="393"/>
      <c r="BP39" s="393"/>
      <c r="BQ39" s="393"/>
      <c r="BR39" s="393"/>
      <c r="BS39" s="393"/>
      <c r="BT39" s="393"/>
      <c r="BU39" s="393"/>
      <c r="BV39" s="393"/>
      <c r="BW39" s="393"/>
      <c r="BX39" s="393"/>
      <c r="BY39" s="393"/>
      <c r="BZ39" s="393"/>
      <c r="CA39" s="393"/>
      <c r="CB39" s="393"/>
      <c r="CC39" s="393"/>
      <c r="CD39" s="393"/>
      <c r="CE39" s="393"/>
      <c r="CF39" s="393"/>
      <c r="CG39" s="393"/>
      <c r="CH39" s="393"/>
      <c r="CI39" s="393"/>
      <c r="CJ39" s="393"/>
      <c r="CK39" s="393"/>
      <c r="CL39" s="393"/>
      <c r="CM39" s="393"/>
      <c r="CN39" s="393"/>
      <c r="CO39" s="393"/>
      <c r="CP39" s="393"/>
      <c r="CQ39" s="393"/>
      <c r="CR39" s="393"/>
      <c r="CS39" s="393"/>
      <c r="CT39" s="393"/>
      <c r="CU39" s="393"/>
      <c r="CV39" s="393"/>
      <c r="CW39" s="393"/>
      <c r="CX39" s="393"/>
      <c r="CY39" s="393"/>
      <c r="CZ39" s="393"/>
      <c r="DA39" s="393"/>
      <c r="DB39" s="393"/>
      <c r="DC39" s="393"/>
      <c r="DD39" s="392"/>
    </row>
    <row r="40" spans="2:109" ht="13.5" x14ac:dyDescent="0.15">
      <c r="B40" s="409"/>
      <c r="DD40" s="409"/>
      <c r="DE40" s="388"/>
    </row>
    <row r="41" spans="2:109" ht="17.25" x14ac:dyDescent="0.15">
      <c r="B41" s="419" t="s">
        <v>610</v>
      </c>
      <c r="C41" s="418"/>
      <c r="D41" s="418"/>
      <c r="E41" s="418"/>
      <c r="F41" s="418"/>
      <c r="G41" s="418"/>
      <c r="H41" s="418"/>
      <c r="I41" s="418"/>
      <c r="J41" s="418"/>
      <c r="K41" s="418"/>
      <c r="L41" s="418"/>
      <c r="M41" s="418"/>
      <c r="N41" s="418"/>
      <c r="O41" s="418"/>
      <c r="P41" s="418"/>
      <c r="Q41" s="418"/>
      <c r="R41" s="418"/>
      <c r="S41" s="418"/>
      <c r="T41" s="418"/>
      <c r="U41" s="418"/>
      <c r="V41" s="418"/>
      <c r="W41" s="418"/>
      <c r="X41" s="418"/>
      <c r="Y41" s="418"/>
      <c r="Z41" s="418"/>
      <c r="AA41" s="418"/>
      <c r="AB41" s="418"/>
      <c r="AC41" s="418"/>
      <c r="AD41" s="418"/>
      <c r="AE41" s="418"/>
      <c r="AF41" s="418"/>
      <c r="AG41" s="418"/>
      <c r="AH41" s="418"/>
      <c r="AI41" s="418"/>
      <c r="AJ41" s="418"/>
      <c r="AK41" s="418"/>
      <c r="AL41" s="418"/>
      <c r="AM41" s="418"/>
      <c r="AN41" s="418"/>
      <c r="AO41" s="418"/>
      <c r="AP41" s="418"/>
      <c r="AQ41" s="418"/>
      <c r="AR41" s="418"/>
      <c r="AS41" s="418"/>
      <c r="AT41" s="418"/>
      <c r="AU41" s="418"/>
      <c r="AV41" s="418"/>
      <c r="AW41" s="418"/>
      <c r="AX41" s="418"/>
      <c r="AY41" s="418"/>
      <c r="AZ41" s="418"/>
      <c r="BA41" s="418"/>
      <c r="BB41" s="418"/>
      <c r="BC41" s="418"/>
      <c r="BD41" s="418"/>
      <c r="BE41" s="418"/>
      <c r="BF41" s="418"/>
      <c r="BG41" s="418"/>
      <c r="BH41" s="418"/>
      <c r="BI41" s="418"/>
      <c r="BJ41" s="418"/>
      <c r="BK41" s="418"/>
      <c r="BL41" s="418"/>
      <c r="BM41" s="418"/>
      <c r="BN41" s="418"/>
      <c r="BO41" s="418"/>
      <c r="BP41" s="418"/>
      <c r="BQ41" s="418"/>
      <c r="BR41" s="418"/>
      <c r="BS41" s="418"/>
      <c r="BT41" s="418"/>
      <c r="BU41" s="418"/>
      <c r="BV41" s="418"/>
      <c r="BW41" s="418"/>
      <c r="BX41" s="418"/>
      <c r="BY41" s="418"/>
      <c r="BZ41" s="418"/>
      <c r="CA41" s="418"/>
      <c r="CB41" s="418"/>
      <c r="CC41" s="418"/>
      <c r="CD41" s="418"/>
      <c r="CE41" s="418"/>
      <c r="CF41" s="418"/>
      <c r="CG41" s="418"/>
      <c r="CH41" s="418"/>
      <c r="CI41" s="418"/>
      <c r="CJ41" s="418"/>
      <c r="CK41" s="418"/>
      <c r="CL41" s="418"/>
      <c r="CM41" s="418"/>
      <c r="CN41" s="418"/>
      <c r="CO41" s="418"/>
      <c r="CP41" s="418"/>
      <c r="CQ41" s="418"/>
      <c r="CR41" s="418"/>
      <c r="CS41" s="418"/>
      <c r="CT41" s="418"/>
      <c r="CU41" s="418"/>
      <c r="CV41" s="418"/>
      <c r="CW41" s="418"/>
      <c r="CX41" s="418"/>
      <c r="CY41" s="418"/>
      <c r="CZ41" s="418"/>
      <c r="DA41" s="418"/>
      <c r="DB41" s="418"/>
      <c r="DC41" s="418"/>
      <c r="DD41" s="417"/>
    </row>
    <row r="42" spans="2:109" ht="13.5" x14ac:dyDescent="0.15">
      <c r="B42" s="389"/>
      <c r="G42" s="405"/>
      <c r="I42" s="404"/>
      <c r="J42" s="404"/>
      <c r="K42" s="404"/>
      <c r="AM42" s="405"/>
      <c r="AN42" s="405" t="s">
        <v>606</v>
      </c>
      <c r="AP42" s="404"/>
      <c r="AQ42" s="404"/>
      <c r="AR42" s="404"/>
      <c r="AY42" s="405"/>
      <c r="BA42" s="404"/>
      <c r="BB42" s="404"/>
      <c r="BC42" s="404"/>
      <c r="BK42" s="405"/>
      <c r="BM42" s="404"/>
      <c r="BN42" s="404"/>
      <c r="BO42" s="404"/>
      <c r="BW42" s="405"/>
      <c r="BY42" s="404"/>
      <c r="BZ42" s="404"/>
      <c r="CA42" s="404"/>
      <c r="CI42" s="405"/>
      <c r="CK42" s="404"/>
      <c r="CL42" s="404"/>
      <c r="CM42" s="404"/>
      <c r="CU42" s="405"/>
      <c r="CW42" s="404"/>
      <c r="CX42" s="404"/>
      <c r="CY42" s="404"/>
    </row>
    <row r="43" spans="2:109" ht="13.5" customHeight="1" x14ac:dyDescent="0.15">
      <c r="B43" s="389"/>
      <c r="AN43" s="1320" t="s">
        <v>609</v>
      </c>
      <c r="AO43" s="1321"/>
      <c r="AP43" s="1321"/>
      <c r="AQ43" s="1321"/>
      <c r="AR43" s="1321"/>
      <c r="AS43" s="1321"/>
      <c r="AT43" s="1321"/>
      <c r="AU43" s="1321"/>
      <c r="AV43" s="1321"/>
      <c r="AW43" s="1321"/>
      <c r="AX43" s="1321"/>
      <c r="AY43" s="1321"/>
      <c r="AZ43" s="1321"/>
      <c r="BA43" s="1321"/>
      <c r="BB43" s="1321"/>
      <c r="BC43" s="1321"/>
      <c r="BD43" s="1321"/>
      <c r="BE43" s="1321"/>
      <c r="BF43" s="1321"/>
      <c r="BG43" s="1321"/>
      <c r="BH43" s="1321"/>
      <c r="BI43" s="1321"/>
      <c r="BJ43" s="1321"/>
      <c r="BK43" s="1321"/>
      <c r="BL43" s="1321"/>
      <c r="BM43" s="1321"/>
      <c r="BN43" s="1321"/>
      <c r="BO43" s="1321"/>
      <c r="BP43" s="1321"/>
      <c r="BQ43" s="1321"/>
      <c r="BR43" s="1321"/>
      <c r="BS43" s="1321"/>
      <c r="BT43" s="1321"/>
      <c r="BU43" s="1321"/>
      <c r="BV43" s="1321"/>
      <c r="BW43" s="1321"/>
      <c r="BX43" s="1321"/>
      <c r="BY43" s="1321"/>
      <c r="BZ43" s="1321"/>
      <c r="CA43" s="1321"/>
      <c r="CB43" s="1321"/>
      <c r="CC43" s="1321"/>
      <c r="CD43" s="1321"/>
      <c r="CE43" s="1321"/>
      <c r="CF43" s="1321"/>
      <c r="CG43" s="1321"/>
      <c r="CH43" s="1321"/>
      <c r="CI43" s="1321"/>
      <c r="CJ43" s="1321"/>
      <c r="CK43" s="1321"/>
      <c r="CL43" s="1321"/>
      <c r="CM43" s="1321"/>
      <c r="CN43" s="1321"/>
      <c r="CO43" s="1321"/>
      <c r="CP43" s="1321"/>
      <c r="CQ43" s="1321"/>
      <c r="CR43" s="1321"/>
      <c r="CS43" s="1321"/>
      <c r="CT43" s="1321"/>
      <c r="CU43" s="1321"/>
      <c r="CV43" s="1321"/>
      <c r="CW43" s="1321"/>
      <c r="CX43" s="1321"/>
      <c r="CY43" s="1321"/>
      <c r="CZ43" s="1321"/>
      <c r="DA43" s="1321"/>
      <c r="DB43" s="1321"/>
      <c r="DC43" s="1322"/>
    </row>
    <row r="44" spans="2:109" ht="13.5" x14ac:dyDescent="0.15">
      <c r="B44" s="389"/>
      <c r="AN44" s="1323"/>
      <c r="AO44" s="1324"/>
      <c r="AP44" s="1324"/>
      <c r="AQ44" s="1324"/>
      <c r="AR44" s="1324"/>
      <c r="AS44" s="1324"/>
      <c r="AT44" s="1324"/>
      <c r="AU44" s="1324"/>
      <c r="AV44" s="1324"/>
      <c r="AW44" s="1324"/>
      <c r="AX44" s="1324"/>
      <c r="AY44" s="1324"/>
      <c r="AZ44" s="1324"/>
      <c r="BA44" s="1324"/>
      <c r="BB44" s="1324"/>
      <c r="BC44" s="1324"/>
      <c r="BD44" s="1324"/>
      <c r="BE44" s="1324"/>
      <c r="BF44" s="1324"/>
      <c r="BG44" s="1324"/>
      <c r="BH44" s="1324"/>
      <c r="BI44" s="1324"/>
      <c r="BJ44" s="1324"/>
      <c r="BK44" s="1324"/>
      <c r="BL44" s="1324"/>
      <c r="BM44" s="1324"/>
      <c r="BN44" s="1324"/>
      <c r="BO44" s="1324"/>
      <c r="BP44" s="1324"/>
      <c r="BQ44" s="1324"/>
      <c r="BR44" s="1324"/>
      <c r="BS44" s="1324"/>
      <c r="BT44" s="1324"/>
      <c r="BU44" s="1324"/>
      <c r="BV44" s="1324"/>
      <c r="BW44" s="1324"/>
      <c r="BX44" s="1324"/>
      <c r="BY44" s="1324"/>
      <c r="BZ44" s="1324"/>
      <c r="CA44" s="1324"/>
      <c r="CB44" s="1324"/>
      <c r="CC44" s="1324"/>
      <c r="CD44" s="1324"/>
      <c r="CE44" s="1324"/>
      <c r="CF44" s="1324"/>
      <c r="CG44" s="1324"/>
      <c r="CH44" s="1324"/>
      <c r="CI44" s="1324"/>
      <c r="CJ44" s="1324"/>
      <c r="CK44" s="1324"/>
      <c r="CL44" s="1324"/>
      <c r="CM44" s="1324"/>
      <c r="CN44" s="1324"/>
      <c r="CO44" s="1324"/>
      <c r="CP44" s="1324"/>
      <c r="CQ44" s="1324"/>
      <c r="CR44" s="1324"/>
      <c r="CS44" s="1324"/>
      <c r="CT44" s="1324"/>
      <c r="CU44" s="1324"/>
      <c r="CV44" s="1324"/>
      <c r="CW44" s="1324"/>
      <c r="CX44" s="1324"/>
      <c r="CY44" s="1324"/>
      <c r="CZ44" s="1324"/>
      <c r="DA44" s="1324"/>
      <c r="DB44" s="1324"/>
      <c r="DC44" s="1325"/>
    </row>
    <row r="45" spans="2:109" ht="13.5" x14ac:dyDescent="0.15">
      <c r="B45" s="389"/>
      <c r="AN45" s="1323"/>
      <c r="AO45" s="1324"/>
      <c r="AP45" s="1324"/>
      <c r="AQ45" s="1324"/>
      <c r="AR45" s="1324"/>
      <c r="AS45" s="1324"/>
      <c r="AT45" s="1324"/>
      <c r="AU45" s="1324"/>
      <c r="AV45" s="1324"/>
      <c r="AW45" s="1324"/>
      <c r="AX45" s="1324"/>
      <c r="AY45" s="1324"/>
      <c r="AZ45" s="1324"/>
      <c r="BA45" s="1324"/>
      <c r="BB45" s="1324"/>
      <c r="BC45" s="1324"/>
      <c r="BD45" s="1324"/>
      <c r="BE45" s="1324"/>
      <c r="BF45" s="1324"/>
      <c r="BG45" s="1324"/>
      <c r="BH45" s="1324"/>
      <c r="BI45" s="1324"/>
      <c r="BJ45" s="1324"/>
      <c r="BK45" s="1324"/>
      <c r="BL45" s="1324"/>
      <c r="BM45" s="1324"/>
      <c r="BN45" s="1324"/>
      <c r="BO45" s="1324"/>
      <c r="BP45" s="1324"/>
      <c r="BQ45" s="1324"/>
      <c r="BR45" s="1324"/>
      <c r="BS45" s="1324"/>
      <c r="BT45" s="1324"/>
      <c r="BU45" s="1324"/>
      <c r="BV45" s="1324"/>
      <c r="BW45" s="1324"/>
      <c r="BX45" s="1324"/>
      <c r="BY45" s="1324"/>
      <c r="BZ45" s="1324"/>
      <c r="CA45" s="1324"/>
      <c r="CB45" s="1324"/>
      <c r="CC45" s="1324"/>
      <c r="CD45" s="1324"/>
      <c r="CE45" s="1324"/>
      <c r="CF45" s="1324"/>
      <c r="CG45" s="1324"/>
      <c r="CH45" s="1324"/>
      <c r="CI45" s="1324"/>
      <c r="CJ45" s="1324"/>
      <c r="CK45" s="1324"/>
      <c r="CL45" s="1324"/>
      <c r="CM45" s="1324"/>
      <c r="CN45" s="1324"/>
      <c r="CO45" s="1324"/>
      <c r="CP45" s="1324"/>
      <c r="CQ45" s="1324"/>
      <c r="CR45" s="1324"/>
      <c r="CS45" s="1324"/>
      <c r="CT45" s="1324"/>
      <c r="CU45" s="1324"/>
      <c r="CV45" s="1324"/>
      <c r="CW45" s="1324"/>
      <c r="CX45" s="1324"/>
      <c r="CY45" s="1324"/>
      <c r="CZ45" s="1324"/>
      <c r="DA45" s="1324"/>
      <c r="DB45" s="1324"/>
      <c r="DC45" s="1325"/>
    </row>
    <row r="46" spans="2:109" ht="13.5" x14ac:dyDescent="0.15">
      <c r="B46" s="389"/>
      <c r="AN46" s="1323"/>
      <c r="AO46" s="1324"/>
      <c r="AP46" s="1324"/>
      <c r="AQ46" s="1324"/>
      <c r="AR46" s="1324"/>
      <c r="AS46" s="1324"/>
      <c r="AT46" s="1324"/>
      <c r="AU46" s="1324"/>
      <c r="AV46" s="1324"/>
      <c r="AW46" s="1324"/>
      <c r="AX46" s="1324"/>
      <c r="AY46" s="1324"/>
      <c r="AZ46" s="1324"/>
      <c r="BA46" s="1324"/>
      <c r="BB46" s="1324"/>
      <c r="BC46" s="1324"/>
      <c r="BD46" s="1324"/>
      <c r="BE46" s="1324"/>
      <c r="BF46" s="1324"/>
      <c r="BG46" s="1324"/>
      <c r="BH46" s="1324"/>
      <c r="BI46" s="1324"/>
      <c r="BJ46" s="1324"/>
      <c r="BK46" s="1324"/>
      <c r="BL46" s="1324"/>
      <c r="BM46" s="1324"/>
      <c r="BN46" s="1324"/>
      <c r="BO46" s="1324"/>
      <c r="BP46" s="1324"/>
      <c r="BQ46" s="1324"/>
      <c r="BR46" s="1324"/>
      <c r="BS46" s="1324"/>
      <c r="BT46" s="1324"/>
      <c r="BU46" s="1324"/>
      <c r="BV46" s="1324"/>
      <c r="BW46" s="1324"/>
      <c r="BX46" s="1324"/>
      <c r="BY46" s="1324"/>
      <c r="BZ46" s="1324"/>
      <c r="CA46" s="1324"/>
      <c r="CB46" s="1324"/>
      <c r="CC46" s="1324"/>
      <c r="CD46" s="1324"/>
      <c r="CE46" s="1324"/>
      <c r="CF46" s="1324"/>
      <c r="CG46" s="1324"/>
      <c r="CH46" s="1324"/>
      <c r="CI46" s="1324"/>
      <c r="CJ46" s="1324"/>
      <c r="CK46" s="1324"/>
      <c r="CL46" s="1324"/>
      <c r="CM46" s="1324"/>
      <c r="CN46" s="1324"/>
      <c r="CO46" s="1324"/>
      <c r="CP46" s="1324"/>
      <c r="CQ46" s="1324"/>
      <c r="CR46" s="1324"/>
      <c r="CS46" s="1324"/>
      <c r="CT46" s="1324"/>
      <c r="CU46" s="1324"/>
      <c r="CV46" s="1324"/>
      <c r="CW46" s="1324"/>
      <c r="CX46" s="1324"/>
      <c r="CY46" s="1324"/>
      <c r="CZ46" s="1324"/>
      <c r="DA46" s="1324"/>
      <c r="DB46" s="1324"/>
      <c r="DC46" s="1325"/>
    </row>
    <row r="47" spans="2:109" ht="13.5" x14ac:dyDescent="0.15">
      <c r="B47" s="389"/>
      <c r="AN47" s="1326"/>
      <c r="AO47" s="1327"/>
      <c r="AP47" s="1327"/>
      <c r="AQ47" s="1327"/>
      <c r="AR47" s="1327"/>
      <c r="AS47" s="1327"/>
      <c r="AT47" s="1327"/>
      <c r="AU47" s="1327"/>
      <c r="AV47" s="1327"/>
      <c r="AW47" s="1327"/>
      <c r="AX47" s="1327"/>
      <c r="AY47" s="1327"/>
      <c r="AZ47" s="1327"/>
      <c r="BA47" s="1327"/>
      <c r="BB47" s="1327"/>
      <c r="BC47" s="1327"/>
      <c r="BD47" s="1327"/>
      <c r="BE47" s="1327"/>
      <c r="BF47" s="1327"/>
      <c r="BG47" s="1327"/>
      <c r="BH47" s="1327"/>
      <c r="BI47" s="1327"/>
      <c r="BJ47" s="1327"/>
      <c r="BK47" s="1327"/>
      <c r="BL47" s="1327"/>
      <c r="BM47" s="1327"/>
      <c r="BN47" s="1327"/>
      <c r="BO47" s="1327"/>
      <c r="BP47" s="1327"/>
      <c r="BQ47" s="1327"/>
      <c r="BR47" s="1327"/>
      <c r="BS47" s="1327"/>
      <c r="BT47" s="1327"/>
      <c r="BU47" s="1327"/>
      <c r="BV47" s="1327"/>
      <c r="BW47" s="1327"/>
      <c r="BX47" s="1327"/>
      <c r="BY47" s="1327"/>
      <c r="BZ47" s="1327"/>
      <c r="CA47" s="1327"/>
      <c r="CB47" s="1327"/>
      <c r="CC47" s="1327"/>
      <c r="CD47" s="1327"/>
      <c r="CE47" s="1327"/>
      <c r="CF47" s="1327"/>
      <c r="CG47" s="1327"/>
      <c r="CH47" s="1327"/>
      <c r="CI47" s="1327"/>
      <c r="CJ47" s="1327"/>
      <c r="CK47" s="1327"/>
      <c r="CL47" s="1327"/>
      <c r="CM47" s="1327"/>
      <c r="CN47" s="1327"/>
      <c r="CO47" s="1327"/>
      <c r="CP47" s="1327"/>
      <c r="CQ47" s="1327"/>
      <c r="CR47" s="1327"/>
      <c r="CS47" s="1327"/>
      <c r="CT47" s="1327"/>
      <c r="CU47" s="1327"/>
      <c r="CV47" s="1327"/>
      <c r="CW47" s="1327"/>
      <c r="CX47" s="1327"/>
      <c r="CY47" s="1327"/>
      <c r="CZ47" s="1327"/>
      <c r="DA47" s="1327"/>
      <c r="DB47" s="1327"/>
      <c r="DC47" s="1328"/>
    </row>
    <row r="48" spans="2:109" ht="13.5" x14ac:dyDescent="0.15">
      <c r="B48" s="389"/>
      <c r="H48" s="396"/>
      <c r="I48" s="396"/>
      <c r="J48" s="396"/>
      <c r="AN48" s="396"/>
      <c r="AO48" s="396"/>
      <c r="AP48" s="396"/>
      <c r="AZ48" s="396"/>
      <c r="BA48" s="396"/>
      <c r="BB48" s="396"/>
      <c r="BL48" s="396"/>
      <c r="BM48" s="396"/>
      <c r="BN48" s="396"/>
      <c r="BX48" s="396"/>
      <c r="BY48" s="396"/>
      <c r="BZ48" s="396"/>
      <c r="CJ48" s="396"/>
      <c r="CK48" s="396"/>
      <c r="CL48" s="396"/>
      <c r="CV48" s="396"/>
      <c r="CW48" s="396"/>
      <c r="CX48" s="396"/>
    </row>
    <row r="49" spans="1:109" ht="13.5" x14ac:dyDescent="0.15">
      <c r="B49" s="389"/>
      <c r="AN49" s="388" t="s">
        <v>604</v>
      </c>
    </row>
    <row r="50" spans="1:109" ht="13.5" x14ac:dyDescent="0.15">
      <c r="B50" s="389"/>
      <c r="G50" s="1308"/>
      <c r="H50" s="1308"/>
      <c r="I50" s="1308"/>
      <c r="J50" s="1308"/>
      <c r="K50" s="398"/>
      <c r="L50" s="398"/>
      <c r="M50" s="397"/>
      <c r="N50" s="397"/>
      <c r="AN50" s="1316"/>
      <c r="AO50" s="1317"/>
      <c r="AP50" s="1317"/>
      <c r="AQ50" s="1317"/>
      <c r="AR50" s="1317"/>
      <c r="AS50" s="1317"/>
      <c r="AT50" s="1317"/>
      <c r="AU50" s="1317"/>
      <c r="AV50" s="1317"/>
      <c r="AW50" s="1317"/>
      <c r="AX50" s="1317"/>
      <c r="AY50" s="1317"/>
      <c r="AZ50" s="1317"/>
      <c r="BA50" s="1317"/>
      <c r="BB50" s="1317"/>
      <c r="BC50" s="1317"/>
      <c r="BD50" s="1317"/>
      <c r="BE50" s="1317"/>
      <c r="BF50" s="1317"/>
      <c r="BG50" s="1317"/>
      <c r="BH50" s="1317"/>
      <c r="BI50" s="1317"/>
      <c r="BJ50" s="1317"/>
      <c r="BK50" s="1317"/>
      <c r="BL50" s="1317"/>
      <c r="BM50" s="1317"/>
      <c r="BN50" s="1317"/>
      <c r="BO50" s="1318"/>
      <c r="BP50" s="1311" t="s">
        <v>555</v>
      </c>
      <c r="BQ50" s="1311"/>
      <c r="BR50" s="1311"/>
      <c r="BS50" s="1311"/>
      <c r="BT50" s="1311"/>
      <c r="BU50" s="1311"/>
      <c r="BV50" s="1311"/>
      <c r="BW50" s="1311"/>
      <c r="BX50" s="1311" t="s">
        <v>556</v>
      </c>
      <c r="BY50" s="1311"/>
      <c r="BZ50" s="1311"/>
      <c r="CA50" s="1311"/>
      <c r="CB50" s="1311"/>
      <c r="CC50" s="1311"/>
      <c r="CD50" s="1311"/>
      <c r="CE50" s="1311"/>
      <c r="CF50" s="1311" t="s">
        <v>557</v>
      </c>
      <c r="CG50" s="1311"/>
      <c r="CH50" s="1311"/>
      <c r="CI50" s="1311"/>
      <c r="CJ50" s="1311"/>
      <c r="CK50" s="1311"/>
      <c r="CL50" s="1311"/>
      <c r="CM50" s="1311"/>
      <c r="CN50" s="1311" t="s">
        <v>558</v>
      </c>
      <c r="CO50" s="1311"/>
      <c r="CP50" s="1311"/>
      <c r="CQ50" s="1311"/>
      <c r="CR50" s="1311"/>
      <c r="CS50" s="1311"/>
      <c r="CT50" s="1311"/>
      <c r="CU50" s="1311"/>
      <c r="CV50" s="1311" t="s">
        <v>559</v>
      </c>
      <c r="CW50" s="1311"/>
      <c r="CX50" s="1311"/>
      <c r="CY50" s="1311"/>
      <c r="CZ50" s="1311"/>
      <c r="DA50" s="1311"/>
      <c r="DB50" s="1311"/>
      <c r="DC50" s="1311"/>
    </row>
    <row r="51" spans="1:109" ht="13.5" customHeight="1" x14ac:dyDescent="0.15">
      <c r="B51" s="389"/>
      <c r="G51" s="1319"/>
      <c r="H51" s="1319"/>
      <c r="I51" s="1329"/>
      <c r="J51" s="1329"/>
      <c r="K51" s="1313"/>
      <c r="L51" s="1313"/>
      <c r="M51" s="1313"/>
      <c r="N51" s="1313"/>
      <c r="AM51" s="396"/>
      <c r="AN51" s="1312" t="s">
        <v>603</v>
      </c>
      <c r="AO51" s="1312"/>
      <c r="AP51" s="1312"/>
      <c r="AQ51" s="1312"/>
      <c r="AR51" s="1312"/>
      <c r="AS51" s="1312"/>
      <c r="AT51" s="1312"/>
      <c r="AU51" s="1312"/>
      <c r="AV51" s="1312"/>
      <c r="AW51" s="1312"/>
      <c r="AX51" s="1312"/>
      <c r="AY51" s="1312"/>
      <c r="AZ51" s="1312"/>
      <c r="BA51" s="1312"/>
      <c r="BB51" s="1312" t="s">
        <v>601</v>
      </c>
      <c r="BC51" s="1312"/>
      <c r="BD51" s="1312"/>
      <c r="BE51" s="1312"/>
      <c r="BF51" s="1312"/>
      <c r="BG51" s="1312"/>
      <c r="BH51" s="1312"/>
      <c r="BI51" s="1312"/>
      <c r="BJ51" s="1312"/>
      <c r="BK51" s="1312"/>
      <c r="BL51" s="1312"/>
      <c r="BM51" s="1312"/>
      <c r="BN51" s="1312"/>
      <c r="BO51" s="1312"/>
      <c r="BP51" s="1310"/>
      <c r="BQ51" s="1310"/>
      <c r="BR51" s="1310"/>
      <c r="BS51" s="1310"/>
      <c r="BT51" s="1310"/>
      <c r="BU51" s="1310"/>
      <c r="BV51" s="1310"/>
      <c r="BW51" s="1310"/>
      <c r="BX51" s="1310"/>
      <c r="BY51" s="1310"/>
      <c r="BZ51" s="1310"/>
      <c r="CA51" s="1310"/>
      <c r="CB51" s="1310"/>
      <c r="CC51" s="1310"/>
      <c r="CD51" s="1310"/>
      <c r="CE51" s="1310"/>
      <c r="CF51" s="1310"/>
      <c r="CG51" s="1310"/>
      <c r="CH51" s="1310"/>
      <c r="CI51" s="1310"/>
      <c r="CJ51" s="1310"/>
      <c r="CK51" s="1310"/>
      <c r="CL51" s="1310"/>
      <c r="CM51" s="1310"/>
      <c r="CN51" s="1310"/>
      <c r="CO51" s="1310"/>
      <c r="CP51" s="1310"/>
      <c r="CQ51" s="1310"/>
      <c r="CR51" s="1310"/>
      <c r="CS51" s="1310"/>
      <c r="CT51" s="1310"/>
      <c r="CU51" s="1310"/>
      <c r="CV51" s="1310"/>
      <c r="CW51" s="1310"/>
      <c r="CX51" s="1310"/>
      <c r="CY51" s="1310"/>
      <c r="CZ51" s="1310"/>
      <c r="DA51" s="1310"/>
      <c r="DB51" s="1310"/>
      <c r="DC51" s="1310"/>
    </row>
    <row r="52" spans="1:109" ht="13.5" x14ac:dyDescent="0.15">
      <c r="B52" s="389"/>
      <c r="G52" s="1319"/>
      <c r="H52" s="1319"/>
      <c r="I52" s="1329"/>
      <c r="J52" s="1329"/>
      <c r="K52" s="1313"/>
      <c r="L52" s="1313"/>
      <c r="M52" s="1313"/>
      <c r="N52" s="1313"/>
      <c r="AM52" s="396"/>
      <c r="AN52" s="1312"/>
      <c r="AO52" s="1312"/>
      <c r="AP52" s="1312"/>
      <c r="AQ52" s="1312"/>
      <c r="AR52" s="1312"/>
      <c r="AS52" s="1312"/>
      <c r="AT52" s="1312"/>
      <c r="AU52" s="1312"/>
      <c r="AV52" s="1312"/>
      <c r="AW52" s="1312"/>
      <c r="AX52" s="1312"/>
      <c r="AY52" s="1312"/>
      <c r="AZ52" s="1312"/>
      <c r="BA52" s="1312"/>
      <c r="BB52" s="1312"/>
      <c r="BC52" s="1312"/>
      <c r="BD52" s="1312"/>
      <c r="BE52" s="1312"/>
      <c r="BF52" s="1312"/>
      <c r="BG52" s="1312"/>
      <c r="BH52" s="1312"/>
      <c r="BI52" s="1312"/>
      <c r="BJ52" s="1312"/>
      <c r="BK52" s="1312"/>
      <c r="BL52" s="1312"/>
      <c r="BM52" s="1312"/>
      <c r="BN52" s="1312"/>
      <c r="BO52" s="1312"/>
      <c r="BP52" s="1310"/>
      <c r="BQ52" s="1310"/>
      <c r="BR52" s="1310"/>
      <c r="BS52" s="1310"/>
      <c r="BT52" s="1310"/>
      <c r="BU52" s="1310"/>
      <c r="BV52" s="1310"/>
      <c r="BW52" s="1310"/>
      <c r="BX52" s="1310"/>
      <c r="BY52" s="1310"/>
      <c r="BZ52" s="1310"/>
      <c r="CA52" s="1310"/>
      <c r="CB52" s="1310"/>
      <c r="CC52" s="1310"/>
      <c r="CD52" s="1310"/>
      <c r="CE52" s="1310"/>
      <c r="CF52" s="1310"/>
      <c r="CG52" s="1310"/>
      <c r="CH52" s="1310"/>
      <c r="CI52" s="1310"/>
      <c r="CJ52" s="1310"/>
      <c r="CK52" s="1310"/>
      <c r="CL52" s="1310"/>
      <c r="CM52" s="1310"/>
      <c r="CN52" s="1310"/>
      <c r="CO52" s="1310"/>
      <c r="CP52" s="1310"/>
      <c r="CQ52" s="1310"/>
      <c r="CR52" s="1310"/>
      <c r="CS52" s="1310"/>
      <c r="CT52" s="1310"/>
      <c r="CU52" s="1310"/>
      <c r="CV52" s="1310"/>
      <c r="CW52" s="1310"/>
      <c r="CX52" s="1310"/>
      <c r="CY52" s="1310"/>
      <c r="CZ52" s="1310"/>
      <c r="DA52" s="1310"/>
      <c r="DB52" s="1310"/>
      <c r="DC52" s="1310"/>
    </row>
    <row r="53" spans="1:109" ht="13.5" x14ac:dyDescent="0.15">
      <c r="A53" s="404"/>
      <c r="B53" s="389"/>
      <c r="G53" s="1319"/>
      <c r="H53" s="1319"/>
      <c r="I53" s="1308"/>
      <c r="J53" s="1308"/>
      <c r="K53" s="1313"/>
      <c r="L53" s="1313"/>
      <c r="M53" s="1313"/>
      <c r="N53" s="1313"/>
      <c r="AM53" s="396"/>
      <c r="AN53" s="1312"/>
      <c r="AO53" s="1312"/>
      <c r="AP53" s="1312"/>
      <c r="AQ53" s="1312"/>
      <c r="AR53" s="1312"/>
      <c r="AS53" s="1312"/>
      <c r="AT53" s="1312"/>
      <c r="AU53" s="1312"/>
      <c r="AV53" s="1312"/>
      <c r="AW53" s="1312"/>
      <c r="AX53" s="1312"/>
      <c r="AY53" s="1312"/>
      <c r="AZ53" s="1312"/>
      <c r="BA53" s="1312"/>
      <c r="BB53" s="1312" t="s">
        <v>608</v>
      </c>
      <c r="BC53" s="1312"/>
      <c r="BD53" s="1312"/>
      <c r="BE53" s="1312"/>
      <c r="BF53" s="1312"/>
      <c r="BG53" s="1312"/>
      <c r="BH53" s="1312"/>
      <c r="BI53" s="1312"/>
      <c r="BJ53" s="1312"/>
      <c r="BK53" s="1312"/>
      <c r="BL53" s="1312"/>
      <c r="BM53" s="1312"/>
      <c r="BN53" s="1312"/>
      <c r="BO53" s="1312"/>
      <c r="BP53" s="1310">
        <v>62.4</v>
      </c>
      <c r="BQ53" s="1310"/>
      <c r="BR53" s="1310"/>
      <c r="BS53" s="1310"/>
      <c r="BT53" s="1310"/>
      <c r="BU53" s="1310"/>
      <c r="BV53" s="1310"/>
      <c r="BW53" s="1310"/>
      <c r="BX53" s="1310">
        <v>63.3</v>
      </c>
      <c r="BY53" s="1310"/>
      <c r="BZ53" s="1310"/>
      <c r="CA53" s="1310"/>
      <c r="CB53" s="1310"/>
      <c r="CC53" s="1310"/>
      <c r="CD53" s="1310"/>
      <c r="CE53" s="1310"/>
      <c r="CF53" s="1310">
        <v>65.5</v>
      </c>
      <c r="CG53" s="1310"/>
      <c r="CH53" s="1310"/>
      <c r="CI53" s="1310"/>
      <c r="CJ53" s="1310"/>
      <c r="CK53" s="1310"/>
      <c r="CL53" s="1310"/>
      <c r="CM53" s="1310"/>
      <c r="CN53" s="1310">
        <v>66.7</v>
      </c>
      <c r="CO53" s="1310"/>
      <c r="CP53" s="1310"/>
      <c r="CQ53" s="1310"/>
      <c r="CR53" s="1310"/>
      <c r="CS53" s="1310"/>
      <c r="CT53" s="1310"/>
      <c r="CU53" s="1310"/>
      <c r="CV53" s="1310">
        <v>67.5</v>
      </c>
      <c r="CW53" s="1310"/>
      <c r="CX53" s="1310"/>
      <c r="CY53" s="1310"/>
      <c r="CZ53" s="1310"/>
      <c r="DA53" s="1310"/>
      <c r="DB53" s="1310"/>
      <c r="DC53" s="1310"/>
    </row>
    <row r="54" spans="1:109" ht="13.5" x14ac:dyDescent="0.15">
      <c r="A54" s="404"/>
      <c r="B54" s="389"/>
      <c r="G54" s="1319"/>
      <c r="H54" s="1319"/>
      <c r="I54" s="1308"/>
      <c r="J54" s="1308"/>
      <c r="K54" s="1313"/>
      <c r="L54" s="1313"/>
      <c r="M54" s="1313"/>
      <c r="N54" s="1313"/>
      <c r="AM54" s="396"/>
      <c r="AN54" s="1312"/>
      <c r="AO54" s="1312"/>
      <c r="AP54" s="1312"/>
      <c r="AQ54" s="1312"/>
      <c r="AR54" s="1312"/>
      <c r="AS54" s="1312"/>
      <c r="AT54" s="1312"/>
      <c r="AU54" s="1312"/>
      <c r="AV54" s="1312"/>
      <c r="AW54" s="1312"/>
      <c r="AX54" s="1312"/>
      <c r="AY54" s="1312"/>
      <c r="AZ54" s="1312"/>
      <c r="BA54" s="1312"/>
      <c r="BB54" s="1312"/>
      <c r="BC54" s="1312"/>
      <c r="BD54" s="1312"/>
      <c r="BE54" s="1312"/>
      <c r="BF54" s="1312"/>
      <c r="BG54" s="1312"/>
      <c r="BH54" s="1312"/>
      <c r="BI54" s="1312"/>
      <c r="BJ54" s="1312"/>
      <c r="BK54" s="1312"/>
      <c r="BL54" s="1312"/>
      <c r="BM54" s="1312"/>
      <c r="BN54" s="1312"/>
      <c r="BO54" s="1312"/>
      <c r="BP54" s="1310"/>
      <c r="BQ54" s="1310"/>
      <c r="BR54" s="1310"/>
      <c r="BS54" s="1310"/>
      <c r="BT54" s="1310"/>
      <c r="BU54" s="1310"/>
      <c r="BV54" s="1310"/>
      <c r="BW54" s="1310"/>
      <c r="BX54" s="1310"/>
      <c r="BY54" s="1310"/>
      <c r="BZ54" s="1310"/>
      <c r="CA54" s="1310"/>
      <c r="CB54" s="1310"/>
      <c r="CC54" s="1310"/>
      <c r="CD54" s="1310"/>
      <c r="CE54" s="1310"/>
      <c r="CF54" s="1310"/>
      <c r="CG54" s="1310"/>
      <c r="CH54" s="1310"/>
      <c r="CI54" s="1310"/>
      <c r="CJ54" s="1310"/>
      <c r="CK54" s="1310"/>
      <c r="CL54" s="1310"/>
      <c r="CM54" s="1310"/>
      <c r="CN54" s="1310"/>
      <c r="CO54" s="1310"/>
      <c r="CP54" s="1310"/>
      <c r="CQ54" s="1310"/>
      <c r="CR54" s="1310"/>
      <c r="CS54" s="1310"/>
      <c r="CT54" s="1310"/>
      <c r="CU54" s="1310"/>
      <c r="CV54" s="1310"/>
      <c r="CW54" s="1310"/>
      <c r="CX54" s="1310"/>
      <c r="CY54" s="1310"/>
      <c r="CZ54" s="1310"/>
      <c r="DA54" s="1310"/>
      <c r="DB54" s="1310"/>
      <c r="DC54" s="1310"/>
    </row>
    <row r="55" spans="1:109" ht="13.5" x14ac:dyDescent="0.15">
      <c r="A55" s="404"/>
      <c r="B55" s="389"/>
      <c r="G55" s="1308"/>
      <c r="H55" s="1308"/>
      <c r="I55" s="1308"/>
      <c r="J55" s="1308"/>
      <c r="K55" s="1313"/>
      <c r="L55" s="1313"/>
      <c r="M55" s="1313"/>
      <c r="N55" s="1313"/>
      <c r="AN55" s="1311" t="s">
        <v>602</v>
      </c>
      <c r="AO55" s="1311"/>
      <c r="AP55" s="1311"/>
      <c r="AQ55" s="1311"/>
      <c r="AR55" s="1311"/>
      <c r="AS55" s="1311"/>
      <c r="AT55" s="1311"/>
      <c r="AU55" s="1311"/>
      <c r="AV55" s="1311"/>
      <c r="AW55" s="1311"/>
      <c r="AX55" s="1311"/>
      <c r="AY55" s="1311"/>
      <c r="AZ55" s="1311"/>
      <c r="BA55" s="1311"/>
      <c r="BB55" s="1312" t="s">
        <v>601</v>
      </c>
      <c r="BC55" s="1312"/>
      <c r="BD55" s="1312"/>
      <c r="BE55" s="1312"/>
      <c r="BF55" s="1312"/>
      <c r="BG55" s="1312"/>
      <c r="BH55" s="1312"/>
      <c r="BI55" s="1312"/>
      <c r="BJ55" s="1312"/>
      <c r="BK55" s="1312"/>
      <c r="BL55" s="1312"/>
      <c r="BM55" s="1312"/>
      <c r="BN55" s="1312"/>
      <c r="BO55" s="1312"/>
      <c r="BP55" s="1310">
        <v>36.6</v>
      </c>
      <c r="BQ55" s="1310"/>
      <c r="BR55" s="1310"/>
      <c r="BS55" s="1310"/>
      <c r="BT55" s="1310"/>
      <c r="BU55" s="1310"/>
      <c r="BV55" s="1310"/>
      <c r="BW55" s="1310"/>
      <c r="BX55" s="1310">
        <v>37.700000000000003</v>
      </c>
      <c r="BY55" s="1310"/>
      <c r="BZ55" s="1310"/>
      <c r="CA55" s="1310"/>
      <c r="CB55" s="1310"/>
      <c r="CC55" s="1310"/>
      <c r="CD55" s="1310"/>
      <c r="CE55" s="1310"/>
      <c r="CF55" s="1310">
        <v>37.9</v>
      </c>
      <c r="CG55" s="1310"/>
      <c r="CH55" s="1310"/>
      <c r="CI55" s="1310"/>
      <c r="CJ55" s="1310"/>
      <c r="CK55" s="1310"/>
      <c r="CL55" s="1310"/>
      <c r="CM55" s="1310"/>
      <c r="CN55" s="1310">
        <v>38.700000000000003</v>
      </c>
      <c r="CO55" s="1310"/>
      <c r="CP55" s="1310"/>
      <c r="CQ55" s="1310"/>
      <c r="CR55" s="1310"/>
      <c r="CS55" s="1310"/>
      <c r="CT55" s="1310"/>
      <c r="CU55" s="1310"/>
      <c r="CV55" s="1310">
        <v>32.5</v>
      </c>
      <c r="CW55" s="1310"/>
      <c r="CX55" s="1310"/>
      <c r="CY55" s="1310"/>
      <c r="CZ55" s="1310"/>
      <c r="DA55" s="1310"/>
      <c r="DB55" s="1310"/>
      <c r="DC55" s="1310"/>
    </row>
    <row r="56" spans="1:109" ht="13.5" x14ac:dyDescent="0.15">
      <c r="A56" s="404"/>
      <c r="B56" s="389"/>
      <c r="G56" s="1308"/>
      <c r="H56" s="1308"/>
      <c r="I56" s="1308"/>
      <c r="J56" s="1308"/>
      <c r="K56" s="1313"/>
      <c r="L56" s="1313"/>
      <c r="M56" s="1313"/>
      <c r="N56" s="1313"/>
      <c r="AN56" s="1311"/>
      <c r="AO56" s="1311"/>
      <c r="AP56" s="1311"/>
      <c r="AQ56" s="1311"/>
      <c r="AR56" s="1311"/>
      <c r="AS56" s="1311"/>
      <c r="AT56" s="1311"/>
      <c r="AU56" s="1311"/>
      <c r="AV56" s="1311"/>
      <c r="AW56" s="1311"/>
      <c r="AX56" s="1311"/>
      <c r="AY56" s="1311"/>
      <c r="AZ56" s="1311"/>
      <c r="BA56" s="1311"/>
      <c r="BB56" s="1312"/>
      <c r="BC56" s="1312"/>
      <c r="BD56" s="1312"/>
      <c r="BE56" s="1312"/>
      <c r="BF56" s="1312"/>
      <c r="BG56" s="1312"/>
      <c r="BH56" s="1312"/>
      <c r="BI56" s="1312"/>
      <c r="BJ56" s="1312"/>
      <c r="BK56" s="1312"/>
      <c r="BL56" s="1312"/>
      <c r="BM56" s="1312"/>
      <c r="BN56" s="1312"/>
      <c r="BO56" s="1312"/>
      <c r="BP56" s="1310"/>
      <c r="BQ56" s="1310"/>
      <c r="BR56" s="1310"/>
      <c r="BS56" s="1310"/>
      <c r="BT56" s="1310"/>
      <c r="BU56" s="1310"/>
      <c r="BV56" s="1310"/>
      <c r="BW56" s="1310"/>
      <c r="BX56" s="1310"/>
      <c r="BY56" s="1310"/>
      <c r="BZ56" s="1310"/>
      <c r="CA56" s="1310"/>
      <c r="CB56" s="1310"/>
      <c r="CC56" s="1310"/>
      <c r="CD56" s="1310"/>
      <c r="CE56" s="1310"/>
      <c r="CF56" s="1310"/>
      <c r="CG56" s="1310"/>
      <c r="CH56" s="1310"/>
      <c r="CI56" s="1310"/>
      <c r="CJ56" s="1310"/>
      <c r="CK56" s="1310"/>
      <c r="CL56" s="1310"/>
      <c r="CM56" s="1310"/>
      <c r="CN56" s="1310"/>
      <c r="CO56" s="1310"/>
      <c r="CP56" s="1310"/>
      <c r="CQ56" s="1310"/>
      <c r="CR56" s="1310"/>
      <c r="CS56" s="1310"/>
      <c r="CT56" s="1310"/>
      <c r="CU56" s="1310"/>
      <c r="CV56" s="1310"/>
      <c r="CW56" s="1310"/>
      <c r="CX56" s="1310"/>
      <c r="CY56" s="1310"/>
      <c r="CZ56" s="1310"/>
      <c r="DA56" s="1310"/>
      <c r="DB56" s="1310"/>
      <c r="DC56" s="1310"/>
    </row>
    <row r="57" spans="1:109" s="404" customFormat="1" ht="13.5" x14ac:dyDescent="0.15">
      <c r="B57" s="410"/>
      <c r="G57" s="1308"/>
      <c r="H57" s="1308"/>
      <c r="I57" s="1314"/>
      <c r="J57" s="1314"/>
      <c r="K57" s="1313"/>
      <c r="L57" s="1313"/>
      <c r="M57" s="1313"/>
      <c r="N57" s="1313"/>
      <c r="AM57" s="388"/>
      <c r="AN57" s="1311"/>
      <c r="AO57" s="1311"/>
      <c r="AP57" s="1311"/>
      <c r="AQ57" s="1311"/>
      <c r="AR57" s="1311"/>
      <c r="AS57" s="1311"/>
      <c r="AT57" s="1311"/>
      <c r="AU57" s="1311"/>
      <c r="AV57" s="1311"/>
      <c r="AW57" s="1311"/>
      <c r="AX57" s="1311"/>
      <c r="AY57" s="1311"/>
      <c r="AZ57" s="1311"/>
      <c r="BA57" s="1311"/>
      <c r="BB57" s="1312" t="s">
        <v>608</v>
      </c>
      <c r="BC57" s="1312"/>
      <c r="BD57" s="1312"/>
      <c r="BE57" s="1312"/>
      <c r="BF57" s="1312"/>
      <c r="BG57" s="1312"/>
      <c r="BH57" s="1312"/>
      <c r="BI57" s="1312"/>
      <c r="BJ57" s="1312"/>
      <c r="BK57" s="1312"/>
      <c r="BL57" s="1312"/>
      <c r="BM57" s="1312"/>
      <c r="BN57" s="1312"/>
      <c r="BO57" s="1312"/>
      <c r="BP57" s="1310">
        <v>58.8</v>
      </c>
      <c r="BQ57" s="1310"/>
      <c r="BR57" s="1310"/>
      <c r="BS57" s="1310"/>
      <c r="BT57" s="1310"/>
      <c r="BU57" s="1310"/>
      <c r="BV57" s="1310"/>
      <c r="BW57" s="1310"/>
      <c r="BX57" s="1310">
        <v>59.4</v>
      </c>
      <c r="BY57" s="1310"/>
      <c r="BZ57" s="1310"/>
      <c r="CA57" s="1310"/>
      <c r="CB57" s="1310"/>
      <c r="CC57" s="1310"/>
      <c r="CD57" s="1310"/>
      <c r="CE57" s="1310"/>
      <c r="CF57" s="1310">
        <v>60.7</v>
      </c>
      <c r="CG57" s="1310"/>
      <c r="CH57" s="1310"/>
      <c r="CI57" s="1310"/>
      <c r="CJ57" s="1310"/>
      <c r="CK57" s="1310"/>
      <c r="CL57" s="1310"/>
      <c r="CM57" s="1310"/>
      <c r="CN57" s="1310">
        <v>61.3</v>
      </c>
      <c r="CO57" s="1310"/>
      <c r="CP57" s="1310"/>
      <c r="CQ57" s="1310"/>
      <c r="CR57" s="1310"/>
      <c r="CS57" s="1310"/>
      <c r="CT57" s="1310"/>
      <c r="CU57" s="1310"/>
      <c r="CV57" s="1310">
        <v>62.5</v>
      </c>
      <c r="CW57" s="1310"/>
      <c r="CX57" s="1310"/>
      <c r="CY57" s="1310"/>
      <c r="CZ57" s="1310"/>
      <c r="DA57" s="1310"/>
      <c r="DB57" s="1310"/>
      <c r="DC57" s="1310"/>
      <c r="DD57" s="415"/>
      <c r="DE57" s="410"/>
    </row>
    <row r="58" spans="1:109" s="404" customFormat="1" ht="13.5" x14ac:dyDescent="0.15">
      <c r="A58" s="388"/>
      <c r="B58" s="410"/>
      <c r="G58" s="1308"/>
      <c r="H58" s="1308"/>
      <c r="I58" s="1314"/>
      <c r="J58" s="1314"/>
      <c r="K58" s="1313"/>
      <c r="L58" s="1313"/>
      <c r="M58" s="1313"/>
      <c r="N58" s="1313"/>
      <c r="AM58" s="388"/>
      <c r="AN58" s="1311"/>
      <c r="AO58" s="1311"/>
      <c r="AP58" s="1311"/>
      <c r="AQ58" s="1311"/>
      <c r="AR58" s="1311"/>
      <c r="AS58" s="1311"/>
      <c r="AT58" s="1311"/>
      <c r="AU58" s="1311"/>
      <c r="AV58" s="1311"/>
      <c r="AW58" s="1311"/>
      <c r="AX58" s="1311"/>
      <c r="AY58" s="1311"/>
      <c r="AZ58" s="1311"/>
      <c r="BA58" s="1311"/>
      <c r="BB58" s="1312"/>
      <c r="BC58" s="1312"/>
      <c r="BD58" s="1312"/>
      <c r="BE58" s="1312"/>
      <c r="BF58" s="1312"/>
      <c r="BG58" s="1312"/>
      <c r="BH58" s="1312"/>
      <c r="BI58" s="1312"/>
      <c r="BJ58" s="1312"/>
      <c r="BK58" s="1312"/>
      <c r="BL58" s="1312"/>
      <c r="BM58" s="1312"/>
      <c r="BN58" s="1312"/>
      <c r="BO58" s="1312"/>
      <c r="BP58" s="1310"/>
      <c r="BQ58" s="1310"/>
      <c r="BR58" s="1310"/>
      <c r="BS58" s="1310"/>
      <c r="BT58" s="1310"/>
      <c r="BU58" s="1310"/>
      <c r="BV58" s="1310"/>
      <c r="BW58" s="1310"/>
      <c r="BX58" s="1310"/>
      <c r="BY58" s="1310"/>
      <c r="BZ58" s="1310"/>
      <c r="CA58" s="1310"/>
      <c r="CB58" s="1310"/>
      <c r="CC58" s="1310"/>
      <c r="CD58" s="1310"/>
      <c r="CE58" s="1310"/>
      <c r="CF58" s="1310"/>
      <c r="CG58" s="1310"/>
      <c r="CH58" s="1310"/>
      <c r="CI58" s="1310"/>
      <c r="CJ58" s="1310"/>
      <c r="CK58" s="1310"/>
      <c r="CL58" s="1310"/>
      <c r="CM58" s="1310"/>
      <c r="CN58" s="1310"/>
      <c r="CO58" s="1310"/>
      <c r="CP58" s="1310"/>
      <c r="CQ58" s="1310"/>
      <c r="CR58" s="1310"/>
      <c r="CS58" s="1310"/>
      <c r="CT58" s="1310"/>
      <c r="CU58" s="1310"/>
      <c r="CV58" s="1310"/>
      <c r="CW58" s="1310"/>
      <c r="CX58" s="1310"/>
      <c r="CY58" s="1310"/>
      <c r="CZ58" s="1310"/>
      <c r="DA58" s="1310"/>
      <c r="DB58" s="1310"/>
      <c r="DC58" s="1310"/>
      <c r="DD58" s="415"/>
      <c r="DE58" s="410"/>
    </row>
    <row r="59" spans="1:109" s="404" customFormat="1" ht="13.5" x14ac:dyDescent="0.15">
      <c r="A59" s="388"/>
      <c r="B59" s="410"/>
      <c r="K59" s="416"/>
      <c r="L59" s="416"/>
      <c r="M59" s="416"/>
      <c r="N59" s="416"/>
      <c r="AQ59" s="416"/>
      <c r="AR59" s="416"/>
      <c r="AS59" s="416"/>
      <c r="AT59" s="416"/>
      <c r="BC59" s="416"/>
      <c r="BD59" s="416"/>
      <c r="BE59" s="416"/>
      <c r="BF59" s="416"/>
      <c r="BO59" s="416"/>
      <c r="BP59" s="416"/>
      <c r="BQ59" s="416"/>
      <c r="BR59" s="416"/>
      <c r="CA59" s="416"/>
      <c r="CB59" s="416"/>
      <c r="CC59" s="416"/>
      <c r="CD59" s="416"/>
      <c r="CM59" s="416"/>
      <c r="CN59" s="416"/>
      <c r="CO59" s="416"/>
      <c r="CP59" s="416"/>
      <c r="CY59" s="416"/>
      <c r="CZ59" s="416"/>
      <c r="DA59" s="416"/>
      <c r="DB59" s="416"/>
      <c r="DC59" s="416"/>
      <c r="DD59" s="415"/>
      <c r="DE59" s="410"/>
    </row>
    <row r="60" spans="1:109" s="404" customFormat="1" ht="13.5" x14ac:dyDescent="0.15">
      <c r="A60" s="388"/>
      <c r="B60" s="410"/>
      <c r="K60" s="416"/>
      <c r="L60" s="416"/>
      <c r="M60" s="416"/>
      <c r="N60" s="416"/>
      <c r="AQ60" s="416"/>
      <c r="AR60" s="416"/>
      <c r="AS60" s="416"/>
      <c r="AT60" s="416"/>
      <c r="BC60" s="416"/>
      <c r="BD60" s="416"/>
      <c r="BE60" s="416"/>
      <c r="BF60" s="416"/>
      <c r="BO60" s="416"/>
      <c r="BP60" s="416"/>
      <c r="BQ60" s="416"/>
      <c r="BR60" s="416"/>
      <c r="CA60" s="416"/>
      <c r="CB60" s="416"/>
      <c r="CC60" s="416"/>
      <c r="CD60" s="416"/>
      <c r="CM60" s="416"/>
      <c r="CN60" s="416"/>
      <c r="CO60" s="416"/>
      <c r="CP60" s="416"/>
      <c r="CY60" s="416"/>
      <c r="CZ60" s="416"/>
      <c r="DA60" s="416"/>
      <c r="DB60" s="416"/>
      <c r="DC60" s="416"/>
      <c r="DD60" s="415"/>
      <c r="DE60" s="410"/>
    </row>
    <row r="61" spans="1:109" s="404" customFormat="1" ht="13.5" x14ac:dyDescent="0.15">
      <c r="A61" s="388"/>
      <c r="B61" s="414"/>
      <c r="C61" s="413"/>
      <c r="D61" s="413"/>
      <c r="E61" s="413"/>
      <c r="F61" s="413"/>
      <c r="G61" s="413"/>
      <c r="H61" s="413"/>
      <c r="I61" s="413"/>
      <c r="J61" s="413"/>
      <c r="K61" s="413"/>
      <c r="L61" s="413"/>
      <c r="M61" s="412"/>
      <c r="N61" s="412"/>
      <c r="O61" s="413"/>
      <c r="P61" s="413"/>
      <c r="Q61" s="413"/>
      <c r="R61" s="413"/>
      <c r="S61" s="413"/>
      <c r="T61" s="413"/>
      <c r="U61" s="413"/>
      <c r="V61" s="413"/>
      <c r="W61" s="413"/>
      <c r="X61" s="413"/>
      <c r="Y61" s="413"/>
      <c r="Z61" s="413"/>
      <c r="AA61" s="413"/>
      <c r="AB61" s="413"/>
      <c r="AC61" s="413"/>
      <c r="AD61" s="413"/>
      <c r="AE61" s="413"/>
      <c r="AF61" s="413"/>
      <c r="AG61" s="413"/>
      <c r="AH61" s="413"/>
      <c r="AI61" s="413"/>
      <c r="AJ61" s="413"/>
      <c r="AK61" s="413"/>
      <c r="AL61" s="413"/>
      <c r="AM61" s="413"/>
      <c r="AN61" s="413"/>
      <c r="AO61" s="413"/>
      <c r="AP61" s="413"/>
      <c r="AQ61" s="413"/>
      <c r="AR61" s="413"/>
      <c r="AS61" s="412"/>
      <c r="AT61" s="412"/>
      <c r="AU61" s="413"/>
      <c r="AV61" s="413"/>
      <c r="AW61" s="413"/>
      <c r="AX61" s="413"/>
      <c r="AY61" s="413"/>
      <c r="AZ61" s="413"/>
      <c r="BA61" s="413"/>
      <c r="BB61" s="413"/>
      <c r="BC61" s="413"/>
      <c r="BD61" s="413"/>
      <c r="BE61" s="412"/>
      <c r="BF61" s="412"/>
      <c r="BG61" s="413"/>
      <c r="BH61" s="413"/>
      <c r="BI61" s="413"/>
      <c r="BJ61" s="413"/>
      <c r="BK61" s="413"/>
      <c r="BL61" s="413"/>
      <c r="BM61" s="413"/>
      <c r="BN61" s="413"/>
      <c r="BO61" s="413"/>
      <c r="BP61" s="413"/>
      <c r="BQ61" s="412"/>
      <c r="BR61" s="412"/>
      <c r="BS61" s="413"/>
      <c r="BT61" s="413"/>
      <c r="BU61" s="413"/>
      <c r="BV61" s="413"/>
      <c r="BW61" s="413"/>
      <c r="BX61" s="413"/>
      <c r="BY61" s="413"/>
      <c r="BZ61" s="413"/>
      <c r="CA61" s="413"/>
      <c r="CB61" s="413"/>
      <c r="CC61" s="412"/>
      <c r="CD61" s="412"/>
      <c r="CE61" s="413"/>
      <c r="CF61" s="413"/>
      <c r="CG61" s="413"/>
      <c r="CH61" s="413"/>
      <c r="CI61" s="413"/>
      <c r="CJ61" s="413"/>
      <c r="CK61" s="413"/>
      <c r="CL61" s="413"/>
      <c r="CM61" s="413"/>
      <c r="CN61" s="413"/>
      <c r="CO61" s="412"/>
      <c r="CP61" s="412"/>
      <c r="CQ61" s="413"/>
      <c r="CR61" s="413"/>
      <c r="CS61" s="413"/>
      <c r="CT61" s="413"/>
      <c r="CU61" s="413"/>
      <c r="CV61" s="413"/>
      <c r="CW61" s="413"/>
      <c r="CX61" s="413"/>
      <c r="CY61" s="413"/>
      <c r="CZ61" s="413"/>
      <c r="DA61" s="412"/>
      <c r="DB61" s="412"/>
      <c r="DC61" s="412"/>
      <c r="DD61" s="411"/>
      <c r="DE61" s="410"/>
    </row>
    <row r="62" spans="1:109" ht="13.5" x14ac:dyDescent="0.15">
      <c r="B62" s="409"/>
      <c r="C62" s="409"/>
      <c r="D62" s="409"/>
      <c r="E62" s="409"/>
      <c r="F62" s="409"/>
      <c r="G62" s="409"/>
      <c r="H62" s="409"/>
      <c r="I62" s="409"/>
      <c r="J62" s="409"/>
      <c r="K62" s="409"/>
      <c r="L62" s="409"/>
      <c r="M62" s="409"/>
      <c r="N62" s="409"/>
      <c r="O62" s="409"/>
      <c r="P62" s="409"/>
      <c r="Q62" s="409"/>
      <c r="R62" s="409"/>
      <c r="S62" s="409"/>
      <c r="T62" s="409"/>
      <c r="U62" s="409"/>
      <c r="V62" s="409"/>
      <c r="W62" s="409"/>
      <c r="X62" s="409"/>
      <c r="Y62" s="409"/>
      <c r="Z62" s="409"/>
      <c r="AA62" s="409"/>
      <c r="AB62" s="409"/>
      <c r="AC62" s="409"/>
      <c r="AD62" s="409"/>
      <c r="AE62" s="409"/>
      <c r="AF62" s="409"/>
      <c r="AG62" s="409"/>
      <c r="AH62" s="409"/>
      <c r="AI62" s="409"/>
      <c r="AJ62" s="409"/>
      <c r="AK62" s="409"/>
      <c r="AL62" s="409"/>
      <c r="AM62" s="409"/>
      <c r="AN62" s="409"/>
      <c r="AO62" s="409"/>
      <c r="AP62" s="409"/>
      <c r="AQ62" s="409"/>
      <c r="AR62" s="409"/>
      <c r="AS62" s="409"/>
      <c r="AT62" s="409"/>
      <c r="AU62" s="409"/>
      <c r="AV62" s="409"/>
      <c r="AW62" s="409"/>
      <c r="AX62" s="409"/>
      <c r="AY62" s="409"/>
      <c r="AZ62" s="409"/>
      <c r="BA62" s="409"/>
      <c r="BB62" s="409"/>
      <c r="BC62" s="409"/>
      <c r="BD62" s="409"/>
      <c r="BE62" s="409"/>
      <c r="BF62" s="409"/>
      <c r="BG62" s="409"/>
      <c r="BH62" s="409"/>
      <c r="BI62" s="409"/>
      <c r="BJ62" s="409"/>
      <c r="BK62" s="409"/>
      <c r="BL62" s="409"/>
      <c r="BM62" s="409"/>
      <c r="BN62" s="409"/>
      <c r="BO62" s="409"/>
      <c r="BP62" s="409"/>
      <c r="BQ62" s="409"/>
      <c r="BR62" s="409"/>
      <c r="BS62" s="409"/>
      <c r="BT62" s="409"/>
      <c r="BU62" s="409"/>
      <c r="BV62" s="409"/>
      <c r="BW62" s="409"/>
      <c r="BX62" s="409"/>
      <c r="BY62" s="409"/>
      <c r="BZ62" s="409"/>
      <c r="CA62" s="409"/>
      <c r="CB62" s="409"/>
      <c r="CC62" s="409"/>
      <c r="CD62" s="409"/>
      <c r="CE62" s="409"/>
      <c r="CF62" s="409"/>
      <c r="CG62" s="409"/>
      <c r="CH62" s="409"/>
      <c r="CI62" s="409"/>
      <c r="CJ62" s="409"/>
      <c r="CK62" s="409"/>
      <c r="CL62" s="409"/>
      <c r="CM62" s="409"/>
      <c r="CN62" s="409"/>
      <c r="CO62" s="409"/>
      <c r="CP62" s="409"/>
      <c r="CQ62" s="409"/>
      <c r="CR62" s="409"/>
      <c r="CS62" s="409"/>
      <c r="CT62" s="409"/>
      <c r="CU62" s="409"/>
      <c r="CV62" s="409"/>
      <c r="CW62" s="409"/>
      <c r="CX62" s="409"/>
      <c r="CY62" s="409"/>
      <c r="CZ62" s="409"/>
      <c r="DA62" s="409"/>
      <c r="DB62" s="409"/>
      <c r="DC62" s="409"/>
      <c r="DD62" s="409"/>
      <c r="DE62" s="388"/>
    </row>
    <row r="63" spans="1:109" ht="17.25" x14ac:dyDescent="0.15">
      <c r="B63" s="408" t="s">
        <v>607</v>
      </c>
    </row>
    <row r="64" spans="1:109" ht="13.5" x14ac:dyDescent="0.15">
      <c r="B64" s="389"/>
      <c r="G64" s="405"/>
      <c r="I64" s="407"/>
      <c r="J64" s="407"/>
      <c r="K64" s="407"/>
      <c r="L64" s="407"/>
      <c r="M64" s="407"/>
      <c r="N64" s="406"/>
      <c r="AM64" s="405"/>
      <c r="AN64" s="405" t="s">
        <v>606</v>
      </c>
      <c r="AP64" s="404"/>
      <c r="AQ64" s="404"/>
      <c r="AR64" s="404"/>
      <c r="AY64" s="405"/>
      <c r="BA64" s="404"/>
      <c r="BB64" s="404"/>
      <c r="BC64" s="404"/>
      <c r="BK64" s="405"/>
      <c r="BM64" s="404"/>
      <c r="BN64" s="404"/>
      <c r="BO64" s="404"/>
      <c r="BW64" s="405"/>
      <c r="BY64" s="404"/>
      <c r="BZ64" s="404"/>
      <c r="CA64" s="404"/>
      <c r="CI64" s="405"/>
      <c r="CK64" s="404"/>
      <c r="CL64" s="404"/>
      <c r="CM64" s="404"/>
      <c r="CU64" s="405"/>
      <c r="CW64" s="404"/>
      <c r="CX64" s="404"/>
      <c r="CY64" s="404"/>
    </row>
    <row r="65" spans="2:107" ht="13.5" x14ac:dyDescent="0.15">
      <c r="B65" s="389"/>
      <c r="AN65" s="1320" t="s">
        <v>605</v>
      </c>
      <c r="AO65" s="1321"/>
      <c r="AP65" s="1321"/>
      <c r="AQ65" s="1321"/>
      <c r="AR65" s="1321"/>
      <c r="AS65" s="1321"/>
      <c r="AT65" s="1321"/>
      <c r="AU65" s="1321"/>
      <c r="AV65" s="1321"/>
      <c r="AW65" s="1321"/>
      <c r="AX65" s="1321"/>
      <c r="AY65" s="1321"/>
      <c r="AZ65" s="1321"/>
      <c r="BA65" s="1321"/>
      <c r="BB65" s="1321"/>
      <c r="BC65" s="1321"/>
      <c r="BD65" s="1321"/>
      <c r="BE65" s="1321"/>
      <c r="BF65" s="1321"/>
      <c r="BG65" s="1321"/>
      <c r="BH65" s="1321"/>
      <c r="BI65" s="1321"/>
      <c r="BJ65" s="1321"/>
      <c r="BK65" s="1321"/>
      <c r="BL65" s="1321"/>
      <c r="BM65" s="1321"/>
      <c r="BN65" s="1321"/>
      <c r="BO65" s="1321"/>
      <c r="BP65" s="1321"/>
      <c r="BQ65" s="1321"/>
      <c r="BR65" s="1321"/>
      <c r="BS65" s="1321"/>
      <c r="BT65" s="1321"/>
      <c r="BU65" s="1321"/>
      <c r="BV65" s="1321"/>
      <c r="BW65" s="1321"/>
      <c r="BX65" s="1321"/>
      <c r="BY65" s="1321"/>
      <c r="BZ65" s="1321"/>
      <c r="CA65" s="1321"/>
      <c r="CB65" s="1321"/>
      <c r="CC65" s="1321"/>
      <c r="CD65" s="1321"/>
      <c r="CE65" s="1321"/>
      <c r="CF65" s="1321"/>
      <c r="CG65" s="1321"/>
      <c r="CH65" s="1321"/>
      <c r="CI65" s="1321"/>
      <c r="CJ65" s="1321"/>
      <c r="CK65" s="1321"/>
      <c r="CL65" s="1321"/>
      <c r="CM65" s="1321"/>
      <c r="CN65" s="1321"/>
      <c r="CO65" s="1321"/>
      <c r="CP65" s="1321"/>
      <c r="CQ65" s="1321"/>
      <c r="CR65" s="1321"/>
      <c r="CS65" s="1321"/>
      <c r="CT65" s="1321"/>
      <c r="CU65" s="1321"/>
      <c r="CV65" s="1321"/>
      <c r="CW65" s="1321"/>
      <c r="CX65" s="1321"/>
      <c r="CY65" s="1321"/>
      <c r="CZ65" s="1321"/>
      <c r="DA65" s="1321"/>
      <c r="DB65" s="1321"/>
      <c r="DC65" s="1322"/>
    </row>
    <row r="66" spans="2:107" ht="13.5" x14ac:dyDescent="0.15">
      <c r="B66" s="389"/>
      <c r="AN66" s="1323"/>
      <c r="AO66" s="1324"/>
      <c r="AP66" s="1324"/>
      <c r="AQ66" s="1324"/>
      <c r="AR66" s="1324"/>
      <c r="AS66" s="1324"/>
      <c r="AT66" s="1324"/>
      <c r="AU66" s="1324"/>
      <c r="AV66" s="1324"/>
      <c r="AW66" s="1324"/>
      <c r="AX66" s="1324"/>
      <c r="AY66" s="1324"/>
      <c r="AZ66" s="1324"/>
      <c r="BA66" s="1324"/>
      <c r="BB66" s="1324"/>
      <c r="BC66" s="1324"/>
      <c r="BD66" s="1324"/>
      <c r="BE66" s="1324"/>
      <c r="BF66" s="1324"/>
      <c r="BG66" s="1324"/>
      <c r="BH66" s="1324"/>
      <c r="BI66" s="1324"/>
      <c r="BJ66" s="1324"/>
      <c r="BK66" s="1324"/>
      <c r="BL66" s="1324"/>
      <c r="BM66" s="1324"/>
      <c r="BN66" s="1324"/>
      <c r="BO66" s="1324"/>
      <c r="BP66" s="1324"/>
      <c r="BQ66" s="1324"/>
      <c r="BR66" s="1324"/>
      <c r="BS66" s="1324"/>
      <c r="BT66" s="1324"/>
      <c r="BU66" s="1324"/>
      <c r="BV66" s="1324"/>
      <c r="BW66" s="1324"/>
      <c r="BX66" s="1324"/>
      <c r="BY66" s="1324"/>
      <c r="BZ66" s="1324"/>
      <c r="CA66" s="1324"/>
      <c r="CB66" s="1324"/>
      <c r="CC66" s="1324"/>
      <c r="CD66" s="1324"/>
      <c r="CE66" s="1324"/>
      <c r="CF66" s="1324"/>
      <c r="CG66" s="1324"/>
      <c r="CH66" s="1324"/>
      <c r="CI66" s="1324"/>
      <c r="CJ66" s="1324"/>
      <c r="CK66" s="1324"/>
      <c r="CL66" s="1324"/>
      <c r="CM66" s="1324"/>
      <c r="CN66" s="1324"/>
      <c r="CO66" s="1324"/>
      <c r="CP66" s="1324"/>
      <c r="CQ66" s="1324"/>
      <c r="CR66" s="1324"/>
      <c r="CS66" s="1324"/>
      <c r="CT66" s="1324"/>
      <c r="CU66" s="1324"/>
      <c r="CV66" s="1324"/>
      <c r="CW66" s="1324"/>
      <c r="CX66" s="1324"/>
      <c r="CY66" s="1324"/>
      <c r="CZ66" s="1324"/>
      <c r="DA66" s="1324"/>
      <c r="DB66" s="1324"/>
      <c r="DC66" s="1325"/>
    </row>
    <row r="67" spans="2:107" ht="13.5" x14ac:dyDescent="0.15">
      <c r="B67" s="389"/>
      <c r="AN67" s="1323"/>
      <c r="AO67" s="1324"/>
      <c r="AP67" s="1324"/>
      <c r="AQ67" s="1324"/>
      <c r="AR67" s="1324"/>
      <c r="AS67" s="1324"/>
      <c r="AT67" s="1324"/>
      <c r="AU67" s="1324"/>
      <c r="AV67" s="1324"/>
      <c r="AW67" s="1324"/>
      <c r="AX67" s="1324"/>
      <c r="AY67" s="1324"/>
      <c r="AZ67" s="1324"/>
      <c r="BA67" s="1324"/>
      <c r="BB67" s="1324"/>
      <c r="BC67" s="1324"/>
      <c r="BD67" s="1324"/>
      <c r="BE67" s="1324"/>
      <c r="BF67" s="1324"/>
      <c r="BG67" s="1324"/>
      <c r="BH67" s="1324"/>
      <c r="BI67" s="1324"/>
      <c r="BJ67" s="1324"/>
      <c r="BK67" s="1324"/>
      <c r="BL67" s="1324"/>
      <c r="BM67" s="1324"/>
      <c r="BN67" s="1324"/>
      <c r="BO67" s="1324"/>
      <c r="BP67" s="1324"/>
      <c r="BQ67" s="1324"/>
      <c r="BR67" s="1324"/>
      <c r="BS67" s="1324"/>
      <c r="BT67" s="1324"/>
      <c r="BU67" s="1324"/>
      <c r="BV67" s="1324"/>
      <c r="BW67" s="1324"/>
      <c r="BX67" s="1324"/>
      <c r="BY67" s="1324"/>
      <c r="BZ67" s="1324"/>
      <c r="CA67" s="1324"/>
      <c r="CB67" s="1324"/>
      <c r="CC67" s="1324"/>
      <c r="CD67" s="1324"/>
      <c r="CE67" s="1324"/>
      <c r="CF67" s="1324"/>
      <c r="CG67" s="1324"/>
      <c r="CH67" s="1324"/>
      <c r="CI67" s="1324"/>
      <c r="CJ67" s="1324"/>
      <c r="CK67" s="1324"/>
      <c r="CL67" s="1324"/>
      <c r="CM67" s="1324"/>
      <c r="CN67" s="1324"/>
      <c r="CO67" s="1324"/>
      <c r="CP67" s="1324"/>
      <c r="CQ67" s="1324"/>
      <c r="CR67" s="1324"/>
      <c r="CS67" s="1324"/>
      <c r="CT67" s="1324"/>
      <c r="CU67" s="1324"/>
      <c r="CV67" s="1324"/>
      <c r="CW67" s="1324"/>
      <c r="CX67" s="1324"/>
      <c r="CY67" s="1324"/>
      <c r="CZ67" s="1324"/>
      <c r="DA67" s="1324"/>
      <c r="DB67" s="1324"/>
      <c r="DC67" s="1325"/>
    </row>
    <row r="68" spans="2:107" ht="13.5" x14ac:dyDescent="0.15">
      <c r="B68" s="389"/>
      <c r="AN68" s="1323"/>
      <c r="AO68" s="1324"/>
      <c r="AP68" s="1324"/>
      <c r="AQ68" s="1324"/>
      <c r="AR68" s="1324"/>
      <c r="AS68" s="1324"/>
      <c r="AT68" s="1324"/>
      <c r="AU68" s="1324"/>
      <c r="AV68" s="1324"/>
      <c r="AW68" s="1324"/>
      <c r="AX68" s="1324"/>
      <c r="AY68" s="1324"/>
      <c r="AZ68" s="1324"/>
      <c r="BA68" s="1324"/>
      <c r="BB68" s="1324"/>
      <c r="BC68" s="1324"/>
      <c r="BD68" s="1324"/>
      <c r="BE68" s="1324"/>
      <c r="BF68" s="1324"/>
      <c r="BG68" s="1324"/>
      <c r="BH68" s="1324"/>
      <c r="BI68" s="1324"/>
      <c r="BJ68" s="1324"/>
      <c r="BK68" s="1324"/>
      <c r="BL68" s="1324"/>
      <c r="BM68" s="1324"/>
      <c r="BN68" s="1324"/>
      <c r="BO68" s="1324"/>
      <c r="BP68" s="1324"/>
      <c r="BQ68" s="1324"/>
      <c r="BR68" s="1324"/>
      <c r="BS68" s="1324"/>
      <c r="BT68" s="1324"/>
      <c r="BU68" s="1324"/>
      <c r="BV68" s="1324"/>
      <c r="BW68" s="1324"/>
      <c r="BX68" s="1324"/>
      <c r="BY68" s="1324"/>
      <c r="BZ68" s="1324"/>
      <c r="CA68" s="1324"/>
      <c r="CB68" s="1324"/>
      <c r="CC68" s="1324"/>
      <c r="CD68" s="1324"/>
      <c r="CE68" s="1324"/>
      <c r="CF68" s="1324"/>
      <c r="CG68" s="1324"/>
      <c r="CH68" s="1324"/>
      <c r="CI68" s="1324"/>
      <c r="CJ68" s="1324"/>
      <c r="CK68" s="1324"/>
      <c r="CL68" s="1324"/>
      <c r="CM68" s="1324"/>
      <c r="CN68" s="1324"/>
      <c r="CO68" s="1324"/>
      <c r="CP68" s="1324"/>
      <c r="CQ68" s="1324"/>
      <c r="CR68" s="1324"/>
      <c r="CS68" s="1324"/>
      <c r="CT68" s="1324"/>
      <c r="CU68" s="1324"/>
      <c r="CV68" s="1324"/>
      <c r="CW68" s="1324"/>
      <c r="CX68" s="1324"/>
      <c r="CY68" s="1324"/>
      <c r="CZ68" s="1324"/>
      <c r="DA68" s="1324"/>
      <c r="DB68" s="1324"/>
      <c r="DC68" s="1325"/>
    </row>
    <row r="69" spans="2:107" ht="13.5" x14ac:dyDescent="0.15">
      <c r="B69" s="389"/>
      <c r="AN69" s="1326"/>
      <c r="AO69" s="1327"/>
      <c r="AP69" s="1327"/>
      <c r="AQ69" s="1327"/>
      <c r="AR69" s="1327"/>
      <c r="AS69" s="1327"/>
      <c r="AT69" s="1327"/>
      <c r="AU69" s="1327"/>
      <c r="AV69" s="1327"/>
      <c r="AW69" s="1327"/>
      <c r="AX69" s="1327"/>
      <c r="AY69" s="1327"/>
      <c r="AZ69" s="1327"/>
      <c r="BA69" s="1327"/>
      <c r="BB69" s="1327"/>
      <c r="BC69" s="1327"/>
      <c r="BD69" s="1327"/>
      <c r="BE69" s="1327"/>
      <c r="BF69" s="1327"/>
      <c r="BG69" s="1327"/>
      <c r="BH69" s="1327"/>
      <c r="BI69" s="1327"/>
      <c r="BJ69" s="1327"/>
      <c r="BK69" s="1327"/>
      <c r="BL69" s="1327"/>
      <c r="BM69" s="1327"/>
      <c r="BN69" s="1327"/>
      <c r="BO69" s="1327"/>
      <c r="BP69" s="1327"/>
      <c r="BQ69" s="1327"/>
      <c r="BR69" s="1327"/>
      <c r="BS69" s="1327"/>
      <c r="BT69" s="1327"/>
      <c r="BU69" s="1327"/>
      <c r="BV69" s="1327"/>
      <c r="BW69" s="1327"/>
      <c r="BX69" s="1327"/>
      <c r="BY69" s="1327"/>
      <c r="BZ69" s="1327"/>
      <c r="CA69" s="1327"/>
      <c r="CB69" s="1327"/>
      <c r="CC69" s="1327"/>
      <c r="CD69" s="1327"/>
      <c r="CE69" s="1327"/>
      <c r="CF69" s="1327"/>
      <c r="CG69" s="1327"/>
      <c r="CH69" s="1327"/>
      <c r="CI69" s="1327"/>
      <c r="CJ69" s="1327"/>
      <c r="CK69" s="1327"/>
      <c r="CL69" s="1327"/>
      <c r="CM69" s="1327"/>
      <c r="CN69" s="1327"/>
      <c r="CO69" s="1327"/>
      <c r="CP69" s="1327"/>
      <c r="CQ69" s="1327"/>
      <c r="CR69" s="1327"/>
      <c r="CS69" s="1327"/>
      <c r="CT69" s="1327"/>
      <c r="CU69" s="1327"/>
      <c r="CV69" s="1327"/>
      <c r="CW69" s="1327"/>
      <c r="CX69" s="1327"/>
      <c r="CY69" s="1327"/>
      <c r="CZ69" s="1327"/>
      <c r="DA69" s="1327"/>
      <c r="DB69" s="1327"/>
      <c r="DC69" s="1328"/>
    </row>
    <row r="70" spans="2:107" ht="13.5" x14ac:dyDescent="0.15">
      <c r="B70" s="389"/>
      <c r="H70" s="403"/>
      <c r="I70" s="403"/>
      <c r="J70" s="401"/>
      <c r="K70" s="401"/>
      <c r="L70" s="400"/>
      <c r="M70" s="401"/>
      <c r="N70" s="400"/>
      <c r="AN70" s="396"/>
      <c r="AO70" s="396"/>
      <c r="AP70" s="396"/>
      <c r="AZ70" s="396"/>
      <c r="BA70" s="396"/>
      <c r="BB70" s="396"/>
      <c r="BL70" s="396"/>
      <c r="BM70" s="396"/>
      <c r="BN70" s="396"/>
      <c r="BX70" s="396"/>
      <c r="BY70" s="396"/>
      <c r="BZ70" s="396"/>
      <c r="CJ70" s="396"/>
      <c r="CK70" s="396"/>
      <c r="CL70" s="396"/>
      <c r="CV70" s="396"/>
      <c r="CW70" s="396"/>
      <c r="CX70" s="396"/>
    </row>
    <row r="71" spans="2:107" ht="13.5" x14ac:dyDescent="0.15">
      <c r="B71" s="389"/>
      <c r="G71" s="399"/>
      <c r="I71" s="402"/>
      <c r="J71" s="401"/>
      <c r="K71" s="401"/>
      <c r="L71" s="400"/>
      <c r="M71" s="401"/>
      <c r="N71" s="400"/>
      <c r="AM71" s="399"/>
      <c r="AN71" s="388" t="s">
        <v>604</v>
      </c>
    </row>
    <row r="72" spans="2:107" ht="13.5" x14ac:dyDescent="0.15">
      <c r="B72" s="389"/>
      <c r="G72" s="1308"/>
      <c r="H72" s="1308"/>
      <c r="I72" s="1308"/>
      <c r="J72" s="1308"/>
      <c r="K72" s="398"/>
      <c r="L72" s="398"/>
      <c r="M72" s="397"/>
      <c r="N72" s="397"/>
      <c r="AN72" s="1316"/>
      <c r="AO72" s="1317"/>
      <c r="AP72" s="1317"/>
      <c r="AQ72" s="1317"/>
      <c r="AR72" s="1317"/>
      <c r="AS72" s="1317"/>
      <c r="AT72" s="1317"/>
      <c r="AU72" s="1317"/>
      <c r="AV72" s="1317"/>
      <c r="AW72" s="1317"/>
      <c r="AX72" s="1317"/>
      <c r="AY72" s="1317"/>
      <c r="AZ72" s="1317"/>
      <c r="BA72" s="1317"/>
      <c r="BB72" s="1317"/>
      <c r="BC72" s="1317"/>
      <c r="BD72" s="1317"/>
      <c r="BE72" s="1317"/>
      <c r="BF72" s="1317"/>
      <c r="BG72" s="1317"/>
      <c r="BH72" s="1317"/>
      <c r="BI72" s="1317"/>
      <c r="BJ72" s="1317"/>
      <c r="BK72" s="1317"/>
      <c r="BL72" s="1317"/>
      <c r="BM72" s="1317"/>
      <c r="BN72" s="1317"/>
      <c r="BO72" s="1318"/>
      <c r="BP72" s="1311" t="s">
        <v>555</v>
      </c>
      <c r="BQ72" s="1311"/>
      <c r="BR72" s="1311"/>
      <c r="BS72" s="1311"/>
      <c r="BT72" s="1311"/>
      <c r="BU72" s="1311"/>
      <c r="BV72" s="1311"/>
      <c r="BW72" s="1311"/>
      <c r="BX72" s="1311" t="s">
        <v>556</v>
      </c>
      <c r="BY72" s="1311"/>
      <c r="BZ72" s="1311"/>
      <c r="CA72" s="1311"/>
      <c r="CB72" s="1311"/>
      <c r="CC72" s="1311"/>
      <c r="CD72" s="1311"/>
      <c r="CE72" s="1311"/>
      <c r="CF72" s="1311" t="s">
        <v>557</v>
      </c>
      <c r="CG72" s="1311"/>
      <c r="CH72" s="1311"/>
      <c r="CI72" s="1311"/>
      <c r="CJ72" s="1311"/>
      <c r="CK72" s="1311"/>
      <c r="CL72" s="1311"/>
      <c r="CM72" s="1311"/>
      <c r="CN72" s="1311" t="s">
        <v>558</v>
      </c>
      <c r="CO72" s="1311"/>
      <c r="CP72" s="1311"/>
      <c r="CQ72" s="1311"/>
      <c r="CR72" s="1311"/>
      <c r="CS72" s="1311"/>
      <c r="CT72" s="1311"/>
      <c r="CU72" s="1311"/>
      <c r="CV72" s="1311" t="s">
        <v>559</v>
      </c>
      <c r="CW72" s="1311"/>
      <c r="CX72" s="1311"/>
      <c r="CY72" s="1311"/>
      <c r="CZ72" s="1311"/>
      <c r="DA72" s="1311"/>
      <c r="DB72" s="1311"/>
      <c r="DC72" s="1311"/>
    </row>
    <row r="73" spans="2:107" ht="13.5" x14ac:dyDescent="0.15">
      <c r="B73" s="389"/>
      <c r="G73" s="1319"/>
      <c r="H73" s="1319"/>
      <c r="I73" s="1319"/>
      <c r="J73" s="1319"/>
      <c r="K73" s="1309"/>
      <c r="L73" s="1309"/>
      <c r="M73" s="1309"/>
      <c r="N73" s="1309"/>
      <c r="AM73" s="396"/>
      <c r="AN73" s="1312" t="s">
        <v>603</v>
      </c>
      <c r="AO73" s="1312"/>
      <c r="AP73" s="1312"/>
      <c r="AQ73" s="1312"/>
      <c r="AR73" s="1312"/>
      <c r="AS73" s="1312"/>
      <c r="AT73" s="1312"/>
      <c r="AU73" s="1312"/>
      <c r="AV73" s="1312"/>
      <c r="AW73" s="1312"/>
      <c r="AX73" s="1312"/>
      <c r="AY73" s="1312"/>
      <c r="AZ73" s="1312"/>
      <c r="BA73" s="1312"/>
      <c r="BB73" s="1312" t="s">
        <v>601</v>
      </c>
      <c r="BC73" s="1312"/>
      <c r="BD73" s="1312"/>
      <c r="BE73" s="1312"/>
      <c r="BF73" s="1312"/>
      <c r="BG73" s="1312"/>
      <c r="BH73" s="1312"/>
      <c r="BI73" s="1312"/>
      <c r="BJ73" s="1312"/>
      <c r="BK73" s="1312"/>
      <c r="BL73" s="1312"/>
      <c r="BM73" s="1312"/>
      <c r="BN73" s="1312"/>
      <c r="BO73" s="1312"/>
      <c r="BP73" s="1310"/>
      <c r="BQ73" s="1310"/>
      <c r="BR73" s="1310"/>
      <c r="BS73" s="1310"/>
      <c r="BT73" s="1310"/>
      <c r="BU73" s="1310"/>
      <c r="BV73" s="1310"/>
      <c r="BW73" s="1310"/>
      <c r="BX73" s="1310"/>
      <c r="BY73" s="1310"/>
      <c r="BZ73" s="1310"/>
      <c r="CA73" s="1310"/>
      <c r="CB73" s="1310"/>
      <c r="CC73" s="1310"/>
      <c r="CD73" s="1310"/>
      <c r="CE73" s="1310"/>
      <c r="CF73" s="1310"/>
      <c r="CG73" s="1310"/>
      <c r="CH73" s="1310"/>
      <c r="CI73" s="1310"/>
      <c r="CJ73" s="1310"/>
      <c r="CK73" s="1310"/>
      <c r="CL73" s="1310"/>
      <c r="CM73" s="1310"/>
      <c r="CN73" s="1310"/>
      <c r="CO73" s="1310"/>
      <c r="CP73" s="1310"/>
      <c r="CQ73" s="1310"/>
      <c r="CR73" s="1310"/>
      <c r="CS73" s="1310"/>
      <c r="CT73" s="1310"/>
      <c r="CU73" s="1310"/>
      <c r="CV73" s="1310"/>
      <c r="CW73" s="1310"/>
      <c r="CX73" s="1310"/>
      <c r="CY73" s="1310"/>
      <c r="CZ73" s="1310"/>
      <c r="DA73" s="1310"/>
      <c r="DB73" s="1310"/>
      <c r="DC73" s="1310"/>
    </row>
    <row r="74" spans="2:107" ht="13.5" x14ac:dyDescent="0.15">
      <c r="B74" s="389"/>
      <c r="G74" s="1319"/>
      <c r="H74" s="1319"/>
      <c r="I74" s="1319"/>
      <c r="J74" s="1319"/>
      <c r="K74" s="1309"/>
      <c r="L74" s="1309"/>
      <c r="M74" s="1309"/>
      <c r="N74" s="1309"/>
      <c r="AM74" s="396"/>
      <c r="AN74" s="1312"/>
      <c r="AO74" s="1312"/>
      <c r="AP74" s="1312"/>
      <c r="AQ74" s="1312"/>
      <c r="AR74" s="1312"/>
      <c r="AS74" s="1312"/>
      <c r="AT74" s="1312"/>
      <c r="AU74" s="1312"/>
      <c r="AV74" s="1312"/>
      <c r="AW74" s="1312"/>
      <c r="AX74" s="1312"/>
      <c r="AY74" s="1312"/>
      <c r="AZ74" s="1312"/>
      <c r="BA74" s="1312"/>
      <c r="BB74" s="1312"/>
      <c r="BC74" s="1312"/>
      <c r="BD74" s="1312"/>
      <c r="BE74" s="1312"/>
      <c r="BF74" s="1312"/>
      <c r="BG74" s="1312"/>
      <c r="BH74" s="1312"/>
      <c r="BI74" s="1312"/>
      <c r="BJ74" s="1312"/>
      <c r="BK74" s="1312"/>
      <c r="BL74" s="1312"/>
      <c r="BM74" s="1312"/>
      <c r="BN74" s="1312"/>
      <c r="BO74" s="1312"/>
      <c r="BP74" s="1310"/>
      <c r="BQ74" s="1310"/>
      <c r="BR74" s="1310"/>
      <c r="BS74" s="1310"/>
      <c r="BT74" s="1310"/>
      <c r="BU74" s="1310"/>
      <c r="BV74" s="1310"/>
      <c r="BW74" s="1310"/>
      <c r="BX74" s="1310"/>
      <c r="BY74" s="1310"/>
      <c r="BZ74" s="1310"/>
      <c r="CA74" s="1310"/>
      <c r="CB74" s="1310"/>
      <c r="CC74" s="1310"/>
      <c r="CD74" s="1310"/>
      <c r="CE74" s="1310"/>
      <c r="CF74" s="1310"/>
      <c r="CG74" s="1310"/>
      <c r="CH74" s="1310"/>
      <c r="CI74" s="1310"/>
      <c r="CJ74" s="1310"/>
      <c r="CK74" s="1310"/>
      <c r="CL74" s="1310"/>
      <c r="CM74" s="1310"/>
      <c r="CN74" s="1310"/>
      <c r="CO74" s="1310"/>
      <c r="CP74" s="1310"/>
      <c r="CQ74" s="1310"/>
      <c r="CR74" s="1310"/>
      <c r="CS74" s="1310"/>
      <c r="CT74" s="1310"/>
      <c r="CU74" s="1310"/>
      <c r="CV74" s="1310"/>
      <c r="CW74" s="1310"/>
      <c r="CX74" s="1310"/>
      <c r="CY74" s="1310"/>
      <c r="CZ74" s="1310"/>
      <c r="DA74" s="1310"/>
      <c r="DB74" s="1310"/>
      <c r="DC74" s="1310"/>
    </row>
    <row r="75" spans="2:107" ht="13.5" x14ac:dyDescent="0.15">
      <c r="B75" s="389"/>
      <c r="G75" s="1319"/>
      <c r="H75" s="1319"/>
      <c r="I75" s="1308"/>
      <c r="J75" s="1308"/>
      <c r="K75" s="1313"/>
      <c r="L75" s="1313"/>
      <c r="M75" s="1313"/>
      <c r="N75" s="1313"/>
      <c r="AM75" s="396"/>
      <c r="AN75" s="1312"/>
      <c r="AO75" s="1312"/>
      <c r="AP75" s="1312"/>
      <c r="AQ75" s="1312"/>
      <c r="AR75" s="1312"/>
      <c r="AS75" s="1312"/>
      <c r="AT75" s="1312"/>
      <c r="AU75" s="1312"/>
      <c r="AV75" s="1312"/>
      <c r="AW75" s="1312"/>
      <c r="AX75" s="1312"/>
      <c r="AY75" s="1312"/>
      <c r="AZ75" s="1312"/>
      <c r="BA75" s="1312"/>
      <c r="BB75" s="1312" t="s">
        <v>600</v>
      </c>
      <c r="BC75" s="1312"/>
      <c r="BD75" s="1312"/>
      <c r="BE75" s="1312"/>
      <c r="BF75" s="1312"/>
      <c r="BG75" s="1312"/>
      <c r="BH75" s="1312"/>
      <c r="BI75" s="1312"/>
      <c r="BJ75" s="1312"/>
      <c r="BK75" s="1312"/>
      <c r="BL75" s="1312"/>
      <c r="BM75" s="1312"/>
      <c r="BN75" s="1312"/>
      <c r="BO75" s="1312"/>
      <c r="BP75" s="1310">
        <v>6.5</v>
      </c>
      <c r="BQ75" s="1310"/>
      <c r="BR75" s="1310"/>
      <c r="BS75" s="1310"/>
      <c r="BT75" s="1310"/>
      <c r="BU75" s="1310"/>
      <c r="BV75" s="1310"/>
      <c r="BW75" s="1310"/>
      <c r="BX75" s="1310">
        <v>6.8</v>
      </c>
      <c r="BY75" s="1310"/>
      <c r="BZ75" s="1310"/>
      <c r="CA75" s="1310"/>
      <c r="CB75" s="1310"/>
      <c r="CC75" s="1310"/>
      <c r="CD75" s="1310"/>
      <c r="CE75" s="1310"/>
      <c r="CF75" s="1310">
        <v>7.1</v>
      </c>
      <c r="CG75" s="1310"/>
      <c r="CH75" s="1310"/>
      <c r="CI75" s="1310"/>
      <c r="CJ75" s="1310"/>
      <c r="CK75" s="1310"/>
      <c r="CL75" s="1310"/>
      <c r="CM75" s="1310"/>
      <c r="CN75" s="1310">
        <v>7.3</v>
      </c>
      <c r="CO75" s="1310"/>
      <c r="CP75" s="1310"/>
      <c r="CQ75" s="1310"/>
      <c r="CR75" s="1310"/>
      <c r="CS75" s="1310"/>
      <c r="CT75" s="1310"/>
      <c r="CU75" s="1310"/>
      <c r="CV75" s="1310">
        <v>7.1</v>
      </c>
      <c r="CW75" s="1310"/>
      <c r="CX75" s="1310"/>
      <c r="CY75" s="1310"/>
      <c r="CZ75" s="1310"/>
      <c r="DA75" s="1310"/>
      <c r="DB75" s="1310"/>
      <c r="DC75" s="1310"/>
    </row>
    <row r="76" spans="2:107" ht="13.5" x14ac:dyDescent="0.15">
      <c r="B76" s="389"/>
      <c r="G76" s="1319"/>
      <c r="H76" s="1319"/>
      <c r="I76" s="1308"/>
      <c r="J76" s="1308"/>
      <c r="K76" s="1313"/>
      <c r="L76" s="1313"/>
      <c r="M76" s="1313"/>
      <c r="N76" s="1313"/>
      <c r="AM76" s="396"/>
      <c r="AN76" s="1312"/>
      <c r="AO76" s="1312"/>
      <c r="AP76" s="1312"/>
      <c r="AQ76" s="1312"/>
      <c r="AR76" s="1312"/>
      <c r="AS76" s="1312"/>
      <c r="AT76" s="1312"/>
      <c r="AU76" s="1312"/>
      <c r="AV76" s="1312"/>
      <c r="AW76" s="1312"/>
      <c r="AX76" s="1312"/>
      <c r="AY76" s="1312"/>
      <c r="AZ76" s="1312"/>
      <c r="BA76" s="1312"/>
      <c r="BB76" s="1312"/>
      <c r="BC76" s="1312"/>
      <c r="BD76" s="1312"/>
      <c r="BE76" s="1312"/>
      <c r="BF76" s="1312"/>
      <c r="BG76" s="1312"/>
      <c r="BH76" s="1312"/>
      <c r="BI76" s="1312"/>
      <c r="BJ76" s="1312"/>
      <c r="BK76" s="1312"/>
      <c r="BL76" s="1312"/>
      <c r="BM76" s="1312"/>
      <c r="BN76" s="1312"/>
      <c r="BO76" s="1312"/>
      <c r="BP76" s="1310"/>
      <c r="BQ76" s="1310"/>
      <c r="BR76" s="1310"/>
      <c r="BS76" s="1310"/>
      <c r="BT76" s="1310"/>
      <c r="BU76" s="1310"/>
      <c r="BV76" s="1310"/>
      <c r="BW76" s="1310"/>
      <c r="BX76" s="1310"/>
      <c r="BY76" s="1310"/>
      <c r="BZ76" s="1310"/>
      <c r="CA76" s="1310"/>
      <c r="CB76" s="1310"/>
      <c r="CC76" s="1310"/>
      <c r="CD76" s="1310"/>
      <c r="CE76" s="1310"/>
      <c r="CF76" s="1310"/>
      <c r="CG76" s="1310"/>
      <c r="CH76" s="1310"/>
      <c r="CI76" s="1310"/>
      <c r="CJ76" s="1310"/>
      <c r="CK76" s="1310"/>
      <c r="CL76" s="1310"/>
      <c r="CM76" s="1310"/>
      <c r="CN76" s="1310"/>
      <c r="CO76" s="1310"/>
      <c r="CP76" s="1310"/>
      <c r="CQ76" s="1310"/>
      <c r="CR76" s="1310"/>
      <c r="CS76" s="1310"/>
      <c r="CT76" s="1310"/>
      <c r="CU76" s="1310"/>
      <c r="CV76" s="1310"/>
      <c r="CW76" s="1310"/>
      <c r="CX76" s="1310"/>
      <c r="CY76" s="1310"/>
      <c r="CZ76" s="1310"/>
      <c r="DA76" s="1310"/>
      <c r="DB76" s="1310"/>
      <c r="DC76" s="1310"/>
    </row>
    <row r="77" spans="2:107" ht="13.5" x14ac:dyDescent="0.15">
      <c r="B77" s="389"/>
      <c r="G77" s="1308"/>
      <c r="H77" s="1308"/>
      <c r="I77" s="1308"/>
      <c r="J77" s="1308"/>
      <c r="K77" s="1309"/>
      <c r="L77" s="1309"/>
      <c r="M77" s="1309"/>
      <c r="N77" s="1309"/>
      <c r="AN77" s="1311" t="s">
        <v>602</v>
      </c>
      <c r="AO77" s="1311"/>
      <c r="AP77" s="1311"/>
      <c r="AQ77" s="1311"/>
      <c r="AR77" s="1311"/>
      <c r="AS77" s="1311"/>
      <c r="AT77" s="1311"/>
      <c r="AU77" s="1311"/>
      <c r="AV77" s="1311"/>
      <c r="AW77" s="1311"/>
      <c r="AX77" s="1311"/>
      <c r="AY77" s="1311"/>
      <c r="AZ77" s="1311"/>
      <c r="BA77" s="1311"/>
      <c r="BB77" s="1312" t="s">
        <v>601</v>
      </c>
      <c r="BC77" s="1312"/>
      <c r="BD77" s="1312"/>
      <c r="BE77" s="1312"/>
      <c r="BF77" s="1312"/>
      <c r="BG77" s="1312"/>
      <c r="BH77" s="1312"/>
      <c r="BI77" s="1312"/>
      <c r="BJ77" s="1312"/>
      <c r="BK77" s="1312"/>
      <c r="BL77" s="1312"/>
      <c r="BM77" s="1312"/>
      <c r="BN77" s="1312"/>
      <c r="BO77" s="1312"/>
      <c r="BP77" s="1310">
        <v>36.6</v>
      </c>
      <c r="BQ77" s="1310"/>
      <c r="BR77" s="1310"/>
      <c r="BS77" s="1310"/>
      <c r="BT77" s="1310"/>
      <c r="BU77" s="1310"/>
      <c r="BV77" s="1310"/>
      <c r="BW77" s="1310"/>
      <c r="BX77" s="1310">
        <v>37.700000000000003</v>
      </c>
      <c r="BY77" s="1310"/>
      <c r="BZ77" s="1310"/>
      <c r="CA77" s="1310"/>
      <c r="CB77" s="1310"/>
      <c r="CC77" s="1310"/>
      <c r="CD77" s="1310"/>
      <c r="CE77" s="1310"/>
      <c r="CF77" s="1310">
        <v>37.9</v>
      </c>
      <c r="CG77" s="1310"/>
      <c r="CH77" s="1310"/>
      <c r="CI77" s="1310"/>
      <c r="CJ77" s="1310"/>
      <c r="CK77" s="1310"/>
      <c r="CL77" s="1310"/>
      <c r="CM77" s="1310"/>
      <c r="CN77" s="1310">
        <v>38.700000000000003</v>
      </c>
      <c r="CO77" s="1310"/>
      <c r="CP77" s="1310"/>
      <c r="CQ77" s="1310"/>
      <c r="CR77" s="1310"/>
      <c r="CS77" s="1310"/>
      <c r="CT77" s="1310"/>
      <c r="CU77" s="1310"/>
      <c r="CV77" s="1310">
        <v>32.5</v>
      </c>
      <c r="CW77" s="1310"/>
      <c r="CX77" s="1310"/>
      <c r="CY77" s="1310"/>
      <c r="CZ77" s="1310"/>
      <c r="DA77" s="1310"/>
      <c r="DB77" s="1310"/>
      <c r="DC77" s="1310"/>
    </row>
    <row r="78" spans="2:107" ht="13.5" x14ac:dyDescent="0.15">
      <c r="B78" s="389"/>
      <c r="G78" s="1308"/>
      <c r="H78" s="1308"/>
      <c r="I78" s="1308"/>
      <c r="J78" s="1308"/>
      <c r="K78" s="1309"/>
      <c r="L78" s="1309"/>
      <c r="M78" s="1309"/>
      <c r="N78" s="1309"/>
      <c r="AN78" s="1311"/>
      <c r="AO78" s="1311"/>
      <c r="AP78" s="1311"/>
      <c r="AQ78" s="1311"/>
      <c r="AR78" s="1311"/>
      <c r="AS78" s="1311"/>
      <c r="AT78" s="1311"/>
      <c r="AU78" s="1311"/>
      <c r="AV78" s="1311"/>
      <c r="AW78" s="1311"/>
      <c r="AX78" s="1311"/>
      <c r="AY78" s="1311"/>
      <c r="AZ78" s="1311"/>
      <c r="BA78" s="1311"/>
      <c r="BB78" s="1312"/>
      <c r="BC78" s="1312"/>
      <c r="BD78" s="1312"/>
      <c r="BE78" s="1312"/>
      <c r="BF78" s="1312"/>
      <c r="BG78" s="1312"/>
      <c r="BH78" s="1312"/>
      <c r="BI78" s="1312"/>
      <c r="BJ78" s="1312"/>
      <c r="BK78" s="1312"/>
      <c r="BL78" s="1312"/>
      <c r="BM78" s="1312"/>
      <c r="BN78" s="1312"/>
      <c r="BO78" s="1312"/>
      <c r="BP78" s="1310"/>
      <c r="BQ78" s="1310"/>
      <c r="BR78" s="1310"/>
      <c r="BS78" s="1310"/>
      <c r="BT78" s="1310"/>
      <c r="BU78" s="1310"/>
      <c r="BV78" s="1310"/>
      <c r="BW78" s="1310"/>
      <c r="BX78" s="1310"/>
      <c r="BY78" s="1310"/>
      <c r="BZ78" s="1310"/>
      <c r="CA78" s="1310"/>
      <c r="CB78" s="1310"/>
      <c r="CC78" s="1310"/>
      <c r="CD78" s="1310"/>
      <c r="CE78" s="1310"/>
      <c r="CF78" s="1310"/>
      <c r="CG78" s="1310"/>
      <c r="CH78" s="1310"/>
      <c r="CI78" s="1310"/>
      <c r="CJ78" s="1310"/>
      <c r="CK78" s="1310"/>
      <c r="CL78" s="1310"/>
      <c r="CM78" s="1310"/>
      <c r="CN78" s="1310"/>
      <c r="CO78" s="1310"/>
      <c r="CP78" s="1310"/>
      <c r="CQ78" s="1310"/>
      <c r="CR78" s="1310"/>
      <c r="CS78" s="1310"/>
      <c r="CT78" s="1310"/>
      <c r="CU78" s="1310"/>
      <c r="CV78" s="1310"/>
      <c r="CW78" s="1310"/>
      <c r="CX78" s="1310"/>
      <c r="CY78" s="1310"/>
      <c r="CZ78" s="1310"/>
      <c r="DA78" s="1310"/>
      <c r="DB78" s="1310"/>
      <c r="DC78" s="1310"/>
    </row>
    <row r="79" spans="2:107" ht="13.5" x14ac:dyDescent="0.15">
      <c r="B79" s="389"/>
      <c r="G79" s="1308"/>
      <c r="H79" s="1308"/>
      <c r="I79" s="1314"/>
      <c r="J79" s="1314"/>
      <c r="K79" s="1315"/>
      <c r="L79" s="1315"/>
      <c r="M79" s="1315"/>
      <c r="N79" s="1315"/>
      <c r="AN79" s="1311"/>
      <c r="AO79" s="1311"/>
      <c r="AP79" s="1311"/>
      <c r="AQ79" s="1311"/>
      <c r="AR79" s="1311"/>
      <c r="AS79" s="1311"/>
      <c r="AT79" s="1311"/>
      <c r="AU79" s="1311"/>
      <c r="AV79" s="1311"/>
      <c r="AW79" s="1311"/>
      <c r="AX79" s="1311"/>
      <c r="AY79" s="1311"/>
      <c r="AZ79" s="1311"/>
      <c r="BA79" s="1311"/>
      <c r="BB79" s="1312" t="s">
        <v>600</v>
      </c>
      <c r="BC79" s="1312"/>
      <c r="BD79" s="1312"/>
      <c r="BE79" s="1312"/>
      <c r="BF79" s="1312"/>
      <c r="BG79" s="1312"/>
      <c r="BH79" s="1312"/>
      <c r="BI79" s="1312"/>
      <c r="BJ79" s="1312"/>
      <c r="BK79" s="1312"/>
      <c r="BL79" s="1312"/>
      <c r="BM79" s="1312"/>
      <c r="BN79" s="1312"/>
      <c r="BO79" s="1312"/>
      <c r="BP79" s="1310">
        <v>9.1999999999999993</v>
      </c>
      <c r="BQ79" s="1310"/>
      <c r="BR79" s="1310"/>
      <c r="BS79" s="1310"/>
      <c r="BT79" s="1310"/>
      <c r="BU79" s="1310"/>
      <c r="BV79" s="1310"/>
      <c r="BW79" s="1310"/>
      <c r="BX79" s="1310">
        <v>8.9</v>
      </c>
      <c r="BY79" s="1310"/>
      <c r="BZ79" s="1310"/>
      <c r="CA79" s="1310"/>
      <c r="CB79" s="1310"/>
      <c r="CC79" s="1310"/>
      <c r="CD79" s="1310"/>
      <c r="CE79" s="1310"/>
      <c r="CF79" s="1310">
        <v>8.6999999999999993</v>
      </c>
      <c r="CG79" s="1310"/>
      <c r="CH79" s="1310"/>
      <c r="CI79" s="1310"/>
      <c r="CJ79" s="1310"/>
      <c r="CK79" s="1310"/>
      <c r="CL79" s="1310"/>
      <c r="CM79" s="1310"/>
      <c r="CN79" s="1310">
        <v>8.8000000000000007</v>
      </c>
      <c r="CO79" s="1310"/>
      <c r="CP79" s="1310"/>
      <c r="CQ79" s="1310"/>
      <c r="CR79" s="1310"/>
      <c r="CS79" s="1310"/>
      <c r="CT79" s="1310"/>
      <c r="CU79" s="1310"/>
      <c r="CV79" s="1310">
        <v>8.6999999999999993</v>
      </c>
      <c r="CW79" s="1310"/>
      <c r="CX79" s="1310"/>
      <c r="CY79" s="1310"/>
      <c r="CZ79" s="1310"/>
      <c r="DA79" s="1310"/>
      <c r="DB79" s="1310"/>
      <c r="DC79" s="1310"/>
    </row>
    <row r="80" spans="2:107" ht="13.5" x14ac:dyDescent="0.15">
      <c r="B80" s="389"/>
      <c r="G80" s="1308"/>
      <c r="H80" s="1308"/>
      <c r="I80" s="1314"/>
      <c r="J80" s="1314"/>
      <c r="K80" s="1315"/>
      <c r="L80" s="1315"/>
      <c r="M80" s="1315"/>
      <c r="N80" s="1315"/>
      <c r="AN80" s="1311"/>
      <c r="AO80" s="1311"/>
      <c r="AP80" s="1311"/>
      <c r="AQ80" s="1311"/>
      <c r="AR80" s="1311"/>
      <c r="AS80" s="1311"/>
      <c r="AT80" s="1311"/>
      <c r="AU80" s="1311"/>
      <c r="AV80" s="1311"/>
      <c r="AW80" s="1311"/>
      <c r="AX80" s="1311"/>
      <c r="AY80" s="1311"/>
      <c r="AZ80" s="1311"/>
      <c r="BA80" s="1311"/>
      <c r="BB80" s="1312"/>
      <c r="BC80" s="1312"/>
      <c r="BD80" s="1312"/>
      <c r="BE80" s="1312"/>
      <c r="BF80" s="1312"/>
      <c r="BG80" s="1312"/>
      <c r="BH80" s="1312"/>
      <c r="BI80" s="1312"/>
      <c r="BJ80" s="1312"/>
      <c r="BK80" s="1312"/>
      <c r="BL80" s="1312"/>
      <c r="BM80" s="1312"/>
      <c r="BN80" s="1312"/>
      <c r="BO80" s="1312"/>
      <c r="BP80" s="1310"/>
      <c r="BQ80" s="1310"/>
      <c r="BR80" s="1310"/>
      <c r="BS80" s="1310"/>
      <c r="BT80" s="1310"/>
      <c r="BU80" s="1310"/>
      <c r="BV80" s="1310"/>
      <c r="BW80" s="1310"/>
      <c r="BX80" s="1310"/>
      <c r="BY80" s="1310"/>
      <c r="BZ80" s="1310"/>
      <c r="CA80" s="1310"/>
      <c r="CB80" s="1310"/>
      <c r="CC80" s="1310"/>
      <c r="CD80" s="1310"/>
      <c r="CE80" s="1310"/>
      <c r="CF80" s="1310"/>
      <c r="CG80" s="1310"/>
      <c r="CH80" s="1310"/>
      <c r="CI80" s="1310"/>
      <c r="CJ80" s="1310"/>
      <c r="CK80" s="1310"/>
      <c r="CL80" s="1310"/>
      <c r="CM80" s="1310"/>
      <c r="CN80" s="1310"/>
      <c r="CO80" s="1310"/>
      <c r="CP80" s="1310"/>
      <c r="CQ80" s="1310"/>
      <c r="CR80" s="1310"/>
      <c r="CS80" s="1310"/>
      <c r="CT80" s="1310"/>
      <c r="CU80" s="1310"/>
      <c r="CV80" s="1310"/>
      <c r="CW80" s="1310"/>
      <c r="CX80" s="1310"/>
      <c r="CY80" s="1310"/>
      <c r="CZ80" s="1310"/>
      <c r="DA80" s="1310"/>
      <c r="DB80" s="1310"/>
      <c r="DC80" s="1310"/>
    </row>
    <row r="81" spans="2:109" ht="13.5" x14ac:dyDescent="0.15">
      <c r="B81" s="389"/>
    </row>
    <row r="82" spans="2:109" ht="17.25" x14ac:dyDescent="0.15">
      <c r="B82" s="389"/>
      <c r="K82" s="395"/>
      <c r="L82" s="395"/>
      <c r="M82" s="395"/>
      <c r="N82" s="395"/>
      <c r="AQ82" s="395"/>
      <c r="AR82" s="395"/>
      <c r="AS82" s="395"/>
      <c r="AT82" s="395"/>
      <c r="BC82" s="395"/>
      <c r="BD82" s="395"/>
      <c r="BE82" s="395"/>
      <c r="BF82" s="395"/>
      <c r="BO82" s="395"/>
      <c r="BP82" s="395"/>
      <c r="BQ82" s="395"/>
      <c r="BR82" s="395"/>
      <c r="CA82" s="395"/>
      <c r="CB82" s="395"/>
      <c r="CC82" s="395"/>
      <c r="CD82" s="395"/>
      <c r="CM82" s="395"/>
      <c r="CN82" s="395"/>
      <c r="CO82" s="395"/>
      <c r="CP82" s="395"/>
      <c r="CY82" s="395"/>
      <c r="CZ82" s="395"/>
      <c r="DA82" s="395"/>
      <c r="DB82" s="395"/>
      <c r="DC82" s="395"/>
    </row>
    <row r="83" spans="2:109" ht="13.5" x14ac:dyDescent="0.15">
      <c r="B83" s="394"/>
      <c r="C83" s="393"/>
      <c r="D83" s="393"/>
      <c r="E83" s="393"/>
      <c r="F83" s="393"/>
      <c r="G83" s="393"/>
      <c r="H83" s="393"/>
      <c r="I83" s="393"/>
      <c r="J83" s="393"/>
      <c r="K83" s="393"/>
      <c r="L83" s="393"/>
      <c r="M83" s="393"/>
      <c r="N83" s="393"/>
      <c r="O83" s="393"/>
      <c r="P83" s="393"/>
      <c r="Q83" s="393"/>
      <c r="R83" s="393"/>
      <c r="S83" s="393"/>
      <c r="T83" s="393"/>
      <c r="U83" s="393"/>
      <c r="V83" s="393"/>
      <c r="W83" s="393"/>
      <c r="X83" s="393"/>
      <c r="Y83" s="393"/>
      <c r="Z83" s="393"/>
      <c r="AA83" s="393"/>
      <c r="AB83" s="393"/>
      <c r="AC83" s="393"/>
      <c r="AD83" s="393"/>
      <c r="AE83" s="393"/>
      <c r="AF83" s="393"/>
      <c r="AG83" s="393"/>
      <c r="AH83" s="393"/>
      <c r="AI83" s="393"/>
      <c r="AJ83" s="393"/>
      <c r="AK83" s="393"/>
      <c r="AL83" s="393"/>
      <c r="AM83" s="393"/>
      <c r="AN83" s="393"/>
      <c r="AO83" s="393"/>
      <c r="AP83" s="393"/>
      <c r="AQ83" s="393"/>
      <c r="AR83" s="393"/>
      <c r="AS83" s="393"/>
      <c r="AT83" s="393"/>
      <c r="AU83" s="393"/>
      <c r="AV83" s="393"/>
      <c r="AW83" s="393"/>
      <c r="AX83" s="393"/>
      <c r="AY83" s="393"/>
      <c r="AZ83" s="393"/>
      <c r="BA83" s="393"/>
      <c r="BB83" s="393"/>
      <c r="BC83" s="393"/>
      <c r="BD83" s="393"/>
      <c r="BE83" s="393"/>
      <c r="BF83" s="393"/>
      <c r="BG83" s="393"/>
      <c r="BH83" s="393"/>
      <c r="BI83" s="393"/>
      <c r="BJ83" s="393"/>
      <c r="BK83" s="393"/>
      <c r="BL83" s="393"/>
      <c r="BM83" s="393"/>
      <c r="BN83" s="393"/>
      <c r="BO83" s="393"/>
      <c r="BP83" s="393"/>
      <c r="BQ83" s="393"/>
      <c r="BR83" s="393"/>
      <c r="BS83" s="393"/>
      <c r="BT83" s="393"/>
      <c r="BU83" s="393"/>
      <c r="BV83" s="393"/>
      <c r="BW83" s="393"/>
      <c r="BX83" s="393"/>
      <c r="BY83" s="393"/>
      <c r="BZ83" s="393"/>
      <c r="CA83" s="393"/>
      <c r="CB83" s="393"/>
      <c r="CC83" s="393"/>
      <c r="CD83" s="393"/>
      <c r="CE83" s="393"/>
      <c r="CF83" s="393"/>
      <c r="CG83" s="393"/>
      <c r="CH83" s="393"/>
      <c r="CI83" s="393"/>
      <c r="CJ83" s="393"/>
      <c r="CK83" s="393"/>
      <c r="CL83" s="393"/>
      <c r="CM83" s="393"/>
      <c r="CN83" s="393"/>
      <c r="CO83" s="393"/>
      <c r="CP83" s="393"/>
      <c r="CQ83" s="393"/>
      <c r="CR83" s="393"/>
      <c r="CS83" s="393"/>
      <c r="CT83" s="393"/>
      <c r="CU83" s="393"/>
      <c r="CV83" s="393"/>
      <c r="CW83" s="393"/>
      <c r="CX83" s="393"/>
      <c r="CY83" s="393"/>
      <c r="CZ83" s="393"/>
      <c r="DA83" s="393"/>
      <c r="DB83" s="393"/>
      <c r="DC83" s="393"/>
      <c r="DD83" s="392"/>
    </row>
    <row r="84" spans="2:109" ht="13.5" x14ac:dyDescent="0.15">
      <c r="DD84" s="388"/>
      <c r="DE84" s="388"/>
    </row>
    <row r="85" spans="2:109" ht="13.5" x14ac:dyDescent="0.15">
      <c r="DD85" s="388"/>
      <c r="DE85" s="388"/>
    </row>
    <row r="86" spans="2:109" ht="13.5" hidden="1" x14ac:dyDescent="0.15">
      <c r="DD86" s="388"/>
      <c r="DE86" s="388"/>
    </row>
    <row r="87" spans="2:109" ht="13.5" hidden="1" x14ac:dyDescent="0.15">
      <c r="K87" s="391"/>
      <c r="AQ87" s="391"/>
      <c r="BC87" s="391"/>
      <c r="BO87" s="391"/>
      <c r="CA87" s="391"/>
      <c r="CM87" s="391"/>
      <c r="CY87" s="391"/>
      <c r="DD87" s="388"/>
      <c r="DE87" s="388"/>
    </row>
    <row r="88" spans="2:109" ht="13.5" hidden="1" x14ac:dyDescent="0.15">
      <c r="DD88" s="388"/>
      <c r="DE88" s="388"/>
    </row>
    <row r="89" spans="2:109" ht="13.5" hidden="1" x14ac:dyDescent="0.15">
      <c r="DD89" s="388"/>
      <c r="DE89" s="388"/>
    </row>
    <row r="90" spans="2:109" ht="13.5" hidden="1" x14ac:dyDescent="0.15">
      <c r="DD90" s="388"/>
      <c r="DE90" s="388"/>
    </row>
    <row r="91" spans="2:109" ht="13.5" hidden="1" x14ac:dyDescent="0.15">
      <c r="DD91" s="388"/>
      <c r="DE91" s="388"/>
    </row>
    <row r="92" spans="2:109" ht="13.5" hidden="1" customHeight="1" x14ac:dyDescent="0.15">
      <c r="DD92" s="388"/>
      <c r="DE92" s="388"/>
    </row>
    <row r="93" spans="2:109" ht="13.5" hidden="1" customHeight="1" x14ac:dyDescent="0.15">
      <c r="DD93" s="388"/>
      <c r="DE93" s="388"/>
    </row>
    <row r="94" spans="2:109" ht="13.5" hidden="1" customHeight="1" x14ac:dyDescent="0.15">
      <c r="DD94" s="388"/>
      <c r="DE94" s="388"/>
    </row>
    <row r="95" spans="2:109" ht="13.5" hidden="1" customHeight="1" x14ac:dyDescent="0.15">
      <c r="DD95" s="388"/>
      <c r="DE95" s="388"/>
    </row>
    <row r="96" spans="2:109" ht="13.5" hidden="1" customHeight="1" x14ac:dyDescent="0.15">
      <c r="DD96" s="388"/>
      <c r="DE96" s="388"/>
    </row>
    <row r="97" s="388" customFormat="1" ht="13.5" hidden="1" customHeight="1" x14ac:dyDescent="0.15"/>
    <row r="98" s="388" customFormat="1" ht="13.5" hidden="1" customHeight="1" x14ac:dyDescent="0.15"/>
    <row r="99" s="388" customFormat="1" ht="13.5" hidden="1" customHeight="1" x14ac:dyDescent="0.15"/>
    <row r="100" s="388" customFormat="1" ht="13.5" hidden="1" customHeight="1" x14ac:dyDescent="0.15"/>
    <row r="101" s="388" customFormat="1" ht="13.5" hidden="1" customHeight="1" x14ac:dyDescent="0.15"/>
    <row r="102" s="388" customFormat="1" ht="13.5" hidden="1" customHeight="1" x14ac:dyDescent="0.15"/>
    <row r="103" s="388" customFormat="1" ht="13.5" hidden="1" customHeight="1" x14ac:dyDescent="0.15"/>
    <row r="104" s="388" customFormat="1" ht="13.5" hidden="1" customHeight="1" x14ac:dyDescent="0.15"/>
    <row r="105" s="388" customFormat="1" ht="13.5" hidden="1" customHeight="1" x14ac:dyDescent="0.15"/>
    <row r="106" s="388" customFormat="1" ht="13.5" hidden="1" customHeight="1" x14ac:dyDescent="0.15"/>
    <row r="107" s="388" customFormat="1" ht="13.5" hidden="1" customHeight="1" x14ac:dyDescent="0.15"/>
    <row r="108" s="388" customFormat="1" ht="13.5" hidden="1" customHeight="1" x14ac:dyDescent="0.15"/>
    <row r="109" s="388" customFormat="1" ht="13.5" hidden="1" customHeight="1" x14ac:dyDescent="0.15"/>
    <row r="110" s="388" customFormat="1" ht="13.5" hidden="1" customHeight="1" x14ac:dyDescent="0.15"/>
    <row r="111" s="388" customFormat="1" ht="13.5" hidden="1" customHeight="1" x14ac:dyDescent="0.15"/>
    <row r="112" s="388" customFormat="1" ht="13.5" hidden="1" customHeight="1" x14ac:dyDescent="0.15"/>
    <row r="113" s="388" customFormat="1" ht="13.5" hidden="1" customHeight="1" x14ac:dyDescent="0.15"/>
    <row r="114" s="388" customFormat="1" ht="13.5" hidden="1" customHeight="1" x14ac:dyDescent="0.15"/>
    <row r="115" s="388" customFormat="1" ht="13.5" hidden="1" customHeight="1" x14ac:dyDescent="0.15"/>
    <row r="116" s="388" customFormat="1" ht="13.5" hidden="1" customHeight="1" x14ac:dyDescent="0.15"/>
    <row r="117" s="388" customFormat="1" ht="13.5" hidden="1" customHeight="1" x14ac:dyDescent="0.15"/>
    <row r="118" s="388" customFormat="1" ht="13.5" hidden="1" customHeight="1" x14ac:dyDescent="0.15"/>
    <row r="119" s="388" customFormat="1" ht="13.5" hidden="1" customHeight="1" x14ac:dyDescent="0.15"/>
    <row r="120" s="388" customFormat="1" ht="13.5" hidden="1" customHeight="1" x14ac:dyDescent="0.15"/>
    <row r="121" s="388" customFormat="1" ht="13.5" hidden="1" customHeight="1" x14ac:dyDescent="0.15"/>
    <row r="122" s="388" customFormat="1" ht="13.5" hidden="1" customHeight="1" x14ac:dyDescent="0.15"/>
    <row r="123" s="388" customFormat="1" ht="13.5" hidden="1" customHeight="1" x14ac:dyDescent="0.15"/>
    <row r="124" s="388" customFormat="1" ht="13.5" hidden="1" customHeight="1" x14ac:dyDescent="0.15"/>
    <row r="125" s="388" customFormat="1" ht="13.5" hidden="1" customHeight="1" x14ac:dyDescent="0.15"/>
    <row r="126" s="388" customFormat="1" ht="13.5" hidden="1" customHeight="1" x14ac:dyDescent="0.15"/>
    <row r="127" s="388" customFormat="1" ht="13.5" hidden="1" customHeight="1" x14ac:dyDescent="0.15"/>
    <row r="128" s="388" customFormat="1" ht="13.5" hidden="1" customHeight="1" x14ac:dyDescent="0.15"/>
    <row r="129" s="388" customFormat="1" ht="13.5" hidden="1" customHeight="1" x14ac:dyDescent="0.15"/>
    <row r="130" s="388" customFormat="1" ht="13.5" hidden="1" customHeight="1" x14ac:dyDescent="0.15"/>
    <row r="131" s="388" customFormat="1" ht="13.5" hidden="1" customHeight="1" x14ac:dyDescent="0.15"/>
    <row r="132" s="388" customFormat="1" ht="13.5" hidden="1" customHeight="1" x14ac:dyDescent="0.15"/>
    <row r="133" s="388" customFormat="1" ht="13.5" hidden="1" customHeight="1" x14ac:dyDescent="0.15"/>
    <row r="134" s="388" customFormat="1" ht="13.5" hidden="1" customHeight="1" x14ac:dyDescent="0.15"/>
    <row r="135" s="388" customFormat="1" ht="13.5" hidden="1" customHeight="1" x14ac:dyDescent="0.15"/>
    <row r="136" s="388" customFormat="1" ht="13.5" hidden="1" customHeight="1" x14ac:dyDescent="0.15"/>
    <row r="137" s="388" customFormat="1" ht="13.5" hidden="1" customHeight="1" x14ac:dyDescent="0.15"/>
    <row r="138" s="388" customFormat="1" ht="13.5" hidden="1" customHeight="1" x14ac:dyDescent="0.15"/>
    <row r="139" s="388" customFormat="1" ht="13.5" hidden="1" customHeight="1" x14ac:dyDescent="0.15"/>
    <row r="140" s="388" customFormat="1" ht="13.5" hidden="1" customHeight="1" x14ac:dyDescent="0.15"/>
    <row r="141" s="388" customFormat="1" ht="13.5" hidden="1" customHeight="1" x14ac:dyDescent="0.15"/>
    <row r="142" s="388" customFormat="1" ht="13.5" hidden="1" customHeight="1" x14ac:dyDescent="0.15"/>
    <row r="143" s="388" customFormat="1" ht="13.5" hidden="1" customHeight="1" x14ac:dyDescent="0.15"/>
    <row r="144" s="388" customFormat="1" ht="13.5" hidden="1" customHeight="1" x14ac:dyDescent="0.15"/>
    <row r="145" s="388" customFormat="1" ht="13.5" hidden="1" customHeight="1" x14ac:dyDescent="0.15"/>
    <row r="146" s="388" customFormat="1" ht="13.5" hidden="1" customHeight="1" x14ac:dyDescent="0.15"/>
    <row r="147" s="388" customFormat="1" ht="13.5" hidden="1" customHeight="1" x14ac:dyDescent="0.15"/>
    <row r="148" s="388" customFormat="1" ht="13.5" hidden="1" customHeight="1" x14ac:dyDescent="0.15"/>
    <row r="149" s="388" customFormat="1" ht="13.5" hidden="1" customHeight="1" x14ac:dyDescent="0.15"/>
    <row r="150" s="388" customFormat="1" ht="13.5" hidden="1" customHeight="1" x14ac:dyDescent="0.15"/>
    <row r="151" s="388" customFormat="1" ht="13.5" hidden="1" customHeight="1" x14ac:dyDescent="0.15"/>
    <row r="152" s="388" customFormat="1" ht="13.5" hidden="1" customHeight="1" x14ac:dyDescent="0.15"/>
    <row r="153" s="388" customFormat="1" ht="13.5" hidden="1" customHeight="1" x14ac:dyDescent="0.15"/>
    <row r="154" s="388" customFormat="1" ht="13.5" hidden="1" customHeight="1" x14ac:dyDescent="0.15"/>
    <row r="155" s="388" customFormat="1" ht="13.5" hidden="1" customHeight="1" x14ac:dyDescent="0.15"/>
    <row r="156" s="388" customFormat="1" ht="13.5" hidden="1" customHeight="1" x14ac:dyDescent="0.15"/>
    <row r="157" s="388" customFormat="1" ht="13.5" hidden="1" customHeight="1" x14ac:dyDescent="0.15"/>
    <row r="158" s="388" customFormat="1" ht="13.5" hidden="1" customHeight="1" x14ac:dyDescent="0.15"/>
    <row r="159" s="388" customFormat="1" ht="13.5" hidden="1" customHeight="1" x14ac:dyDescent="0.15"/>
    <row r="160" s="388" customFormat="1" ht="13.5" hidden="1" customHeight="1" x14ac:dyDescent="0.15"/>
  </sheetData>
  <sheetProtection algorithmName="SHA-512" hashValue="QWPD6iIzI1EUjqfmw9WK4kxxW0UWR7/a1ODLZlr1MvYAq57Wvr1sTpKQMTDbgweqC/7BkTg79uoY9HAPDKB6ng==" saltValue="CcQ0rEZMDZoq6U0HSIUo3Q==" spinCount="100000" sheet="1" objects="1" scenarios="1" formatCells="0"/>
  <dataConsolidate/>
  <mergeCells count="112">
    <mergeCell ref="CF51:CM52"/>
    <mergeCell ref="M57:M58"/>
    <mergeCell ref="N57:N58"/>
    <mergeCell ref="BB57:BO58"/>
    <mergeCell ref="CN51:CU52"/>
    <mergeCell ref="G51:H54"/>
    <mergeCell ref="AN43:DC47"/>
    <mergeCell ref="CV53:DC54"/>
    <mergeCell ref="G50:J50"/>
    <mergeCell ref="AN50:BO50"/>
    <mergeCell ref="BP50:BW50"/>
    <mergeCell ref="BX50:CE50"/>
    <mergeCell ref="CF50:CM50"/>
    <mergeCell ref="CN50:CU50"/>
    <mergeCell ref="CV50:DC50"/>
    <mergeCell ref="CV51:DC52"/>
    <mergeCell ref="N53:N54"/>
    <mergeCell ref="BB53:BO54"/>
    <mergeCell ref="BP53:BW54"/>
    <mergeCell ref="BX53:CE54"/>
    <mergeCell ref="CF53:CM54"/>
    <mergeCell ref="AN51:BA54"/>
    <mergeCell ref="BB51:BO52"/>
    <mergeCell ref="BP51:BW52"/>
    <mergeCell ref="BX51:CE52"/>
    <mergeCell ref="I57:J58"/>
    <mergeCell ref="K57:K58"/>
    <mergeCell ref="G55:H58"/>
    <mergeCell ref="I55:J56"/>
    <mergeCell ref="K55:K56"/>
    <mergeCell ref="L55:L56"/>
    <mergeCell ref="L57:L58"/>
    <mergeCell ref="CN53:CU54"/>
    <mergeCell ref="I51:J52"/>
    <mergeCell ref="K51:K52"/>
    <mergeCell ref="L51:L52"/>
    <mergeCell ref="M51:M52"/>
    <mergeCell ref="N51:N52"/>
    <mergeCell ref="I53:J54"/>
    <mergeCell ref="K53:K54"/>
    <mergeCell ref="L53:L54"/>
    <mergeCell ref="M53:M54"/>
    <mergeCell ref="BX55:CE56"/>
    <mergeCell ref="CF55:CM56"/>
    <mergeCell ref="CN55:CU56"/>
    <mergeCell ref="M55:M56"/>
    <mergeCell ref="N55:N56"/>
    <mergeCell ref="AN55:BA58"/>
    <mergeCell ref="BB55:BO56"/>
    <mergeCell ref="G72:J72"/>
    <mergeCell ref="AN72:BO72"/>
    <mergeCell ref="BP72:BW72"/>
    <mergeCell ref="G73:H76"/>
    <mergeCell ref="I73:J74"/>
    <mergeCell ref="K73:K74"/>
    <mergeCell ref="L73:L74"/>
    <mergeCell ref="M73:M74"/>
    <mergeCell ref="N73:N74"/>
    <mergeCell ref="AN73:BA76"/>
    <mergeCell ref="BB73:BO74"/>
    <mergeCell ref="BP73:BW74"/>
    <mergeCell ref="CV55:DC56"/>
    <mergeCell ref="CV72:DC72"/>
    <mergeCell ref="BX72:CE72"/>
    <mergeCell ref="CF72:CM72"/>
    <mergeCell ref="CN72:CU72"/>
    <mergeCell ref="CV57:DC58"/>
    <mergeCell ref="BB75:BO76"/>
    <mergeCell ref="BP75:BW76"/>
    <mergeCell ref="BX75:CE76"/>
    <mergeCell ref="CF75:CM76"/>
    <mergeCell ref="CN75:CU76"/>
    <mergeCell ref="CV75:DC76"/>
    <mergeCell ref="BX73:CE74"/>
    <mergeCell ref="CF73:CM74"/>
    <mergeCell ref="CN73:CU74"/>
    <mergeCell ref="BX57:CE58"/>
    <mergeCell ref="CF57:CM58"/>
    <mergeCell ref="CN57:CU58"/>
    <mergeCell ref="AN65:DC69"/>
    <mergeCell ref="BP55:BW56"/>
    <mergeCell ref="BP57:BW58"/>
    <mergeCell ref="CV73:DC74"/>
    <mergeCell ref="I75:J76"/>
    <mergeCell ref="K75:K76"/>
    <mergeCell ref="L75:L76"/>
    <mergeCell ref="M75:M76"/>
    <mergeCell ref="N75:N76"/>
    <mergeCell ref="CV79:DC80"/>
    <mergeCell ref="CN77:CU78"/>
    <mergeCell ref="CV77:DC78"/>
    <mergeCell ref="I79:J80"/>
    <mergeCell ref="K79:K80"/>
    <mergeCell ref="L79:L80"/>
    <mergeCell ref="M79:M80"/>
    <mergeCell ref="N79:N80"/>
    <mergeCell ref="BB79:BO80"/>
    <mergeCell ref="BP79:BW80"/>
    <mergeCell ref="G77:H80"/>
    <mergeCell ref="I77:J78"/>
    <mergeCell ref="K77:K78"/>
    <mergeCell ref="L77:L78"/>
    <mergeCell ref="M77:M78"/>
    <mergeCell ref="CN79:CU80"/>
    <mergeCell ref="BX79:CE80"/>
    <mergeCell ref="N77:N78"/>
    <mergeCell ref="AN77:BA80"/>
    <mergeCell ref="BB77:BO78"/>
    <mergeCell ref="BP77:BW78"/>
    <mergeCell ref="BX77:CE78"/>
    <mergeCell ref="CF77:CM78"/>
    <mergeCell ref="CF79:CM80"/>
  </mergeCells>
  <phoneticPr fontId="2"/>
  <printOptions horizontalCentered="1" verticalCentered="1"/>
  <pageMargins left="0" right="0" top="0.19685039370078741" bottom="0.31496062992125984" header="0.39370078740157483" footer="0"/>
  <pageSetup paperSize="9" scale="51" orientation="landscape" verticalDpi="300" r:id="rId1"/>
  <headerFooter alignWithMargins="0">
    <oddFooter>&amp;C&amp;P/&amp;N</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R125"/>
  <sheetViews>
    <sheetView showGridLines="0" zoomScale="80" zoomScaleNormal="80" zoomScaleSheetLayoutView="70" workbookViewId="0"/>
  </sheetViews>
  <sheetFormatPr defaultColWidth="0" defaultRowHeight="13.5" customHeight="1" zeroHeight="1" x14ac:dyDescent="0.15"/>
  <cols>
    <col min="1" max="34" width="2.5" style="293" customWidth="1"/>
    <col min="35" max="122" width="2.5" style="292" customWidth="1"/>
    <col min="123" max="16384" width="2.5" style="292" hidden="1"/>
  </cols>
  <sheetData>
    <row r="1" spans="1:34" ht="13.5" customHeight="1" x14ac:dyDescent="0.15">
      <c r="A1" s="292"/>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row>
    <row r="2" spans="1:34" x14ac:dyDescent="0.15">
      <c r="S2" s="292"/>
      <c r="AH2" s="292"/>
    </row>
    <row r="3" spans="1:34" x14ac:dyDescent="0.15">
      <c r="C3" s="292"/>
      <c r="D3" s="292"/>
      <c r="E3" s="292"/>
      <c r="F3" s="292"/>
      <c r="G3" s="292"/>
      <c r="H3" s="292"/>
      <c r="I3" s="292"/>
      <c r="J3" s="292"/>
      <c r="K3" s="292"/>
      <c r="L3" s="292"/>
      <c r="M3" s="292"/>
      <c r="N3" s="292"/>
      <c r="O3" s="292"/>
      <c r="P3" s="292"/>
      <c r="Q3" s="292"/>
      <c r="R3" s="292"/>
      <c r="S3" s="292"/>
      <c r="U3" s="292"/>
      <c r="V3" s="292"/>
      <c r="W3" s="292"/>
      <c r="X3" s="292"/>
      <c r="Y3" s="292"/>
      <c r="Z3" s="292"/>
      <c r="AA3" s="292"/>
      <c r="AB3" s="292"/>
      <c r="AC3" s="292"/>
      <c r="AD3" s="292"/>
      <c r="AE3" s="292"/>
      <c r="AF3" s="292"/>
      <c r="AG3" s="292"/>
      <c r="AH3" s="292"/>
    </row>
    <row r="4" spans="1:34" x14ac:dyDescent="0.15"/>
    <row r="5" spans="1:34" x14ac:dyDescent="0.15"/>
    <row r="6" spans="1:34" x14ac:dyDescent="0.15"/>
    <row r="7" spans="1:34" x14ac:dyDescent="0.15"/>
    <row r="8" spans="1:34" x14ac:dyDescent="0.15"/>
    <row r="9" spans="1:34" x14ac:dyDescent="0.15">
      <c r="AH9" s="292"/>
    </row>
    <row r="10" spans="1:34" x14ac:dyDescent="0.15"/>
    <row r="11" spans="1:34" x14ac:dyDescent="0.15"/>
    <row r="12" spans="1:34" x14ac:dyDescent="0.15"/>
    <row r="13" spans="1:34" x14ac:dyDescent="0.15"/>
    <row r="14" spans="1:34" x14ac:dyDescent="0.15"/>
    <row r="15" spans="1:34" x14ac:dyDescent="0.15"/>
    <row r="16" spans="1:34" x14ac:dyDescent="0.15"/>
    <row r="17" spans="12:34" x14ac:dyDescent="0.15">
      <c r="AH17" s="292"/>
    </row>
    <row r="18" spans="12:34" x14ac:dyDescent="0.15"/>
    <row r="19" spans="12:34" x14ac:dyDescent="0.15"/>
    <row r="20" spans="12:34" x14ac:dyDescent="0.15">
      <c r="AH20" s="292"/>
    </row>
    <row r="21" spans="12:34" x14ac:dyDescent="0.15">
      <c r="AH21" s="292"/>
    </row>
    <row r="22" spans="12:34" x14ac:dyDescent="0.15"/>
    <row r="23" spans="12:34" x14ac:dyDescent="0.15"/>
    <row r="24" spans="12:34" x14ac:dyDescent="0.15">
      <c r="Q24" s="292"/>
    </row>
    <row r="25" spans="12:34" x14ac:dyDescent="0.15"/>
    <row r="26" spans="12:34" x14ac:dyDescent="0.15"/>
    <row r="27" spans="12:34" x14ac:dyDescent="0.15"/>
    <row r="28" spans="12:34" x14ac:dyDescent="0.15">
      <c r="O28" s="292"/>
      <c r="T28" s="292"/>
      <c r="AH28" s="292"/>
    </row>
    <row r="29" spans="12:34" x14ac:dyDescent="0.15"/>
    <row r="30" spans="12:34" x14ac:dyDescent="0.15"/>
    <row r="31" spans="12:34" x14ac:dyDescent="0.15">
      <c r="Q31" s="292"/>
    </row>
    <row r="32" spans="12:34" x14ac:dyDescent="0.15">
      <c r="L32" s="292"/>
    </row>
    <row r="33" spans="2:34" x14ac:dyDescent="0.15">
      <c r="C33" s="292"/>
      <c r="E33" s="292"/>
      <c r="G33" s="292"/>
      <c r="I33" s="292"/>
      <c r="X33" s="292"/>
    </row>
    <row r="34" spans="2:34" x14ac:dyDescent="0.15">
      <c r="B34" s="292"/>
      <c r="P34" s="292"/>
      <c r="R34" s="292"/>
      <c r="T34" s="292"/>
    </row>
    <row r="35" spans="2:34" x14ac:dyDescent="0.15">
      <c r="D35" s="292"/>
      <c r="W35" s="292"/>
      <c r="AC35" s="292"/>
      <c r="AD35" s="292"/>
      <c r="AE35" s="292"/>
      <c r="AF35" s="292"/>
      <c r="AG35" s="292"/>
      <c r="AH35" s="292"/>
    </row>
    <row r="36" spans="2:34" x14ac:dyDescent="0.15">
      <c r="H36" s="292"/>
      <c r="J36" s="292"/>
      <c r="K36" s="292"/>
      <c r="M36" s="292"/>
      <c r="Y36" s="292"/>
      <c r="Z36" s="292"/>
      <c r="AA36" s="292"/>
      <c r="AB36" s="292"/>
      <c r="AC36" s="292"/>
      <c r="AD36" s="292"/>
      <c r="AE36" s="292"/>
      <c r="AF36" s="292"/>
      <c r="AG36" s="292"/>
      <c r="AH36" s="292"/>
    </row>
    <row r="37" spans="2:34" x14ac:dyDescent="0.15">
      <c r="AH37" s="292"/>
    </row>
    <row r="38" spans="2:34" x14ac:dyDescent="0.15">
      <c r="AG38" s="292"/>
      <c r="AH38" s="292"/>
    </row>
    <row r="39" spans="2:34" x14ac:dyDescent="0.15"/>
    <row r="40" spans="2:34" x14ac:dyDescent="0.15">
      <c r="X40" s="292"/>
    </row>
    <row r="41" spans="2:34" x14ac:dyDescent="0.15">
      <c r="R41" s="292"/>
    </row>
    <row r="42" spans="2:34" x14ac:dyDescent="0.15">
      <c r="W42" s="292"/>
    </row>
    <row r="43" spans="2:34" x14ac:dyDescent="0.15">
      <c r="Y43" s="292"/>
      <c r="Z43" s="292"/>
      <c r="AA43" s="292"/>
      <c r="AB43" s="292"/>
      <c r="AC43" s="292"/>
      <c r="AD43" s="292"/>
      <c r="AE43" s="292"/>
      <c r="AF43" s="292"/>
      <c r="AG43" s="292"/>
      <c r="AH43" s="292"/>
    </row>
    <row r="44" spans="2:34" x14ac:dyDescent="0.15">
      <c r="AH44" s="292"/>
    </row>
    <row r="45" spans="2:34" x14ac:dyDescent="0.15">
      <c r="X45" s="292"/>
    </row>
    <row r="46" spans="2:34" x14ac:dyDescent="0.15"/>
    <row r="47" spans="2:34" x14ac:dyDescent="0.15"/>
    <row r="48" spans="2:34" x14ac:dyDescent="0.15">
      <c r="W48" s="292"/>
      <c r="Y48" s="292"/>
      <c r="Z48" s="292"/>
      <c r="AA48" s="292"/>
      <c r="AB48" s="292"/>
      <c r="AC48" s="292"/>
      <c r="AD48" s="292"/>
      <c r="AE48" s="292"/>
      <c r="AF48" s="292"/>
      <c r="AG48" s="292"/>
      <c r="AH48" s="292"/>
    </row>
    <row r="49" spans="28:34" x14ac:dyDescent="0.15"/>
    <row r="50" spans="28:34" x14ac:dyDescent="0.15">
      <c r="AE50" s="292"/>
      <c r="AF50" s="292"/>
      <c r="AG50" s="292"/>
      <c r="AH50" s="292"/>
    </row>
    <row r="51" spans="28:34" x14ac:dyDescent="0.15">
      <c r="AC51" s="292"/>
      <c r="AD51" s="292"/>
      <c r="AE51" s="292"/>
      <c r="AF51" s="292"/>
      <c r="AG51" s="292"/>
      <c r="AH51" s="292"/>
    </row>
    <row r="52" spans="28:34" x14ac:dyDescent="0.15"/>
    <row r="53" spans="28:34" x14ac:dyDescent="0.15">
      <c r="AF53" s="292"/>
      <c r="AG53" s="292"/>
      <c r="AH53" s="292"/>
    </row>
    <row r="54" spans="28:34" x14ac:dyDescent="0.15">
      <c r="AH54" s="292"/>
    </row>
    <row r="55" spans="28:34" x14ac:dyDescent="0.15"/>
    <row r="56" spans="28:34" x14ac:dyDescent="0.15">
      <c r="AB56" s="292"/>
      <c r="AC56" s="292"/>
      <c r="AD56" s="292"/>
      <c r="AE56" s="292"/>
      <c r="AF56" s="292"/>
      <c r="AG56" s="292"/>
      <c r="AH56" s="292"/>
    </row>
    <row r="57" spans="28:34" x14ac:dyDescent="0.15">
      <c r="AH57" s="292"/>
    </row>
    <row r="58" spans="28:34" x14ac:dyDescent="0.15">
      <c r="AH58" s="292"/>
    </row>
    <row r="59" spans="28:34" x14ac:dyDescent="0.15"/>
    <row r="60" spans="28:34" x14ac:dyDescent="0.15"/>
    <row r="61" spans="28:34" x14ac:dyDescent="0.15"/>
    <row r="62" spans="28:34" x14ac:dyDescent="0.15"/>
    <row r="63" spans="28:34" x14ac:dyDescent="0.15">
      <c r="AH63" s="292"/>
    </row>
    <row r="64" spans="28:34" x14ac:dyDescent="0.15">
      <c r="AG64" s="292"/>
      <c r="AH64" s="292"/>
    </row>
    <row r="65" spans="28:34" x14ac:dyDescent="0.15"/>
    <row r="66" spans="28:34" x14ac:dyDescent="0.15"/>
    <row r="67" spans="28:34" x14ac:dyDescent="0.15"/>
    <row r="68" spans="28:34" x14ac:dyDescent="0.15">
      <c r="AB68" s="292"/>
      <c r="AC68" s="292"/>
      <c r="AD68" s="292"/>
      <c r="AE68" s="292"/>
      <c r="AF68" s="292"/>
      <c r="AG68" s="292"/>
      <c r="AH68" s="292"/>
    </row>
    <row r="69" spans="28:34" x14ac:dyDescent="0.15">
      <c r="AF69" s="292"/>
      <c r="AG69" s="292"/>
      <c r="AH69" s="292"/>
    </row>
    <row r="70" spans="28:34" x14ac:dyDescent="0.15"/>
    <row r="71" spans="28:34" x14ac:dyDescent="0.15"/>
    <row r="72" spans="28:34" x14ac:dyDescent="0.15"/>
    <row r="73" spans="28:34" x14ac:dyDescent="0.15"/>
    <row r="74" spans="28:34" x14ac:dyDescent="0.15"/>
    <row r="75" spans="28:34" x14ac:dyDescent="0.15">
      <c r="AH75" s="292"/>
    </row>
    <row r="76" spans="28:34" x14ac:dyDescent="0.15">
      <c r="AF76" s="292"/>
      <c r="AG76" s="292"/>
      <c r="AH76" s="292"/>
    </row>
    <row r="77" spans="28:34" x14ac:dyDescent="0.15">
      <c r="AG77" s="292"/>
      <c r="AH77" s="292"/>
    </row>
    <row r="78" spans="28:34" x14ac:dyDescent="0.15"/>
    <row r="79" spans="28:34" x14ac:dyDescent="0.15"/>
    <row r="80" spans="28:34" x14ac:dyDescent="0.15"/>
    <row r="81" spans="25:34" x14ac:dyDescent="0.15"/>
    <row r="82" spans="25:34" x14ac:dyDescent="0.15">
      <c r="Y82" s="292"/>
    </row>
    <row r="83" spans="25:34" x14ac:dyDescent="0.15">
      <c r="Y83" s="292"/>
      <c r="Z83" s="292"/>
      <c r="AA83" s="292"/>
      <c r="AB83" s="292"/>
      <c r="AC83" s="292"/>
      <c r="AD83" s="292"/>
      <c r="AE83" s="292"/>
      <c r="AF83" s="292"/>
      <c r="AG83" s="292"/>
      <c r="AH83" s="292"/>
    </row>
    <row r="84" spans="25:34" x14ac:dyDescent="0.15"/>
    <row r="85" spans="25:34" x14ac:dyDescent="0.15"/>
    <row r="86" spans="25:34" x14ac:dyDescent="0.15"/>
    <row r="87" spans="25:34" x14ac:dyDescent="0.15"/>
    <row r="88" spans="25:34" x14ac:dyDescent="0.15">
      <c r="AH88" s="292"/>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92"/>
      <c r="AG94" s="292"/>
      <c r="AH94" s="292"/>
    </row>
    <row r="95" spans="25:34" ht="13.5" customHeight="1" x14ac:dyDescent="0.15">
      <c r="AH95" s="292"/>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92"/>
    </row>
    <row r="102" spans="33:34" ht="13.5" customHeight="1" x14ac:dyDescent="0.15"/>
    <row r="103" spans="33:34" ht="13.5" customHeight="1" x14ac:dyDescent="0.15"/>
    <row r="104" spans="33:34" ht="13.5" customHeight="1" x14ac:dyDescent="0.15">
      <c r="AG104" s="292"/>
      <c r="AH104" s="292"/>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122" ht="13.5" customHeight="1" x14ac:dyDescent="0.15"/>
    <row r="114" spans="34:122" ht="13.5" customHeight="1" x14ac:dyDescent="0.15"/>
    <row r="115" spans="34:122" ht="13.5" customHeight="1" x14ac:dyDescent="0.15"/>
    <row r="116" spans="34:122" ht="13.5" customHeight="1" x14ac:dyDescent="0.15">
      <c r="AH116" s="292"/>
    </row>
    <row r="117" spans="34:122" ht="13.5" customHeight="1" x14ac:dyDescent="0.15"/>
    <row r="118" spans="34:122" ht="13.5" customHeight="1" x14ac:dyDescent="0.15"/>
    <row r="119" spans="34:122" ht="13.5" customHeight="1" x14ac:dyDescent="0.15"/>
    <row r="120" spans="34:122" ht="13.5" customHeight="1" x14ac:dyDescent="0.15">
      <c r="AH120" s="292"/>
    </row>
    <row r="121" spans="34:122" ht="13.5" customHeight="1" x14ac:dyDescent="0.15">
      <c r="AH121" s="292"/>
    </row>
    <row r="122" spans="34:122" ht="13.5" customHeight="1" x14ac:dyDescent="0.15"/>
    <row r="123" spans="34:122" ht="13.5" customHeight="1" x14ac:dyDescent="0.15"/>
    <row r="124" spans="34:122" ht="13.5" customHeight="1" x14ac:dyDescent="0.15"/>
    <row r="125" spans="34:122" ht="13.5" customHeight="1" x14ac:dyDescent="0.15">
      <c r="DR125" s="292" t="s">
        <v>612</v>
      </c>
    </row>
  </sheetData>
  <sheetProtection algorithmName="SHA-512" hashValue="/VHzroIEnow6Bto0flwCXUUu9Op4FwXtLFml3vpi08GtuHC+NABQTpU2pmb9tfp9TPxqLZT88gxrkRVpl78OPg==" saltValue="MbSf5s7ePYEir+9javWNBg==" spinCount="100000" sheet="1" objects="1" scenarios="1"/>
  <dataConsolidate/>
  <phoneticPr fontId="2"/>
  <printOptions horizontalCentered="1" verticalCentered="1"/>
  <pageMargins left="0" right="0" top="0.19685039370078741" bottom="0" header="0.39370078740157483" footer="0"/>
  <pageSetup paperSize="9" scale="36" orientation="landscape" verticalDpi="300" r:id="rId1"/>
  <headerFooter alignWithMargins="0">
    <oddFooter>&amp;C&amp;P/&amp;N</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R125"/>
  <sheetViews>
    <sheetView showGridLines="0" zoomScale="80" zoomScaleNormal="80" zoomScaleSheetLayoutView="55" workbookViewId="0"/>
  </sheetViews>
  <sheetFormatPr defaultColWidth="0" defaultRowHeight="13.5" customHeight="1" zeroHeight="1" x14ac:dyDescent="0.15"/>
  <cols>
    <col min="1" max="34" width="2.5" style="293" customWidth="1"/>
    <col min="35" max="122" width="2.5" style="292" customWidth="1"/>
    <col min="123" max="16384" width="2.5" style="292" hidden="1"/>
  </cols>
  <sheetData>
    <row r="1" spans="2:34" ht="13.5" customHeight="1" x14ac:dyDescent="0.15">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row>
    <row r="2" spans="2:34" x14ac:dyDescent="0.15">
      <c r="S2" s="292"/>
      <c r="AH2" s="292"/>
    </row>
    <row r="3" spans="2:34" x14ac:dyDescent="0.15">
      <c r="C3" s="292"/>
      <c r="D3" s="292"/>
      <c r="E3" s="292"/>
      <c r="F3" s="292"/>
      <c r="G3" s="292"/>
      <c r="H3" s="292"/>
      <c r="I3" s="292"/>
      <c r="J3" s="292"/>
      <c r="K3" s="292"/>
      <c r="L3" s="292"/>
      <c r="M3" s="292"/>
      <c r="N3" s="292"/>
      <c r="O3" s="292"/>
      <c r="P3" s="292"/>
      <c r="Q3" s="292"/>
      <c r="R3" s="292"/>
      <c r="S3" s="292"/>
      <c r="U3" s="292"/>
      <c r="V3" s="292"/>
      <c r="W3" s="292"/>
      <c r="X3" s="292"/>
      <c r="Y3" s="292"/>
      <c r="Z3" s="292"/>
      <c r="AA3" s="292"/>
      <c r="AB3" s="292"/>
      <c r="AC3" s="292"/>
      <c r="AD3" s="292"/>
      <c r="AE3" s="292"/>
      <c r="AF3" s="292"/>
      <c r="AG3" s="292"/>
      <c r="AH3" s="292"/>
    </row>
    <row r="4" spans="2:34" x14ac:dyDescent="0.15"/>
    <row r="5" spans="2:34" x14ac:dyDescent="0.15"/>
    <row r="6" spans="2:34" x14ac:dyDescent="0.15"/>
    <row r="7" spans="2:34" x14ac:dyDescent="0.15"/>
    <row r="8" spans="2:34" x14ac:dyDescent="0.15"/>
    <row r="9" spans="2:34" x14ac:dyDescent="0.15">
      <c r="AH9" s="292"/>
    </row>
    <row r="10" spans="2:34" x14ac:dyDescent="0.15"/>
    <row r="11" spans="2:34" x14ac:dyDescent="0.15"/>
    <row r="12" spans="2:34" x14ac:dyDescent="0.15"/>
    <row r="13" spans="2:34" x14ac:dyDescent="0.15"/>
    <row r="14" spans="2:34" x14ac:dyDescent="0.15"/>
    <row r="15" spans="2:34" x14ac:dyDescent="0.15"/>
    <row r="16" spans="2:34" x14ac:dyDescent="0.15"/>
    <row r="17" spans="12:34" x14ac:dyDescent="0.15">
      <c r="AH17" s="292"/>
    </row>
    <row r="18" spans="12:34" x14ac:dyDescent="0.15"/>
    <row r="19" spans="12:34" x14ac:dyDescent="0.15"/>
    <row r="20" spans="12:34" x14ac:dyDescent="0.15">
      <c r="AH20" s="292"/>
    </row>
    <row r="21" spans="12:34" x14ac:dyDescent="0.15">
      <c r="AH21" s="292"/>
    </row>
    <row r="22" spans="12:34" x14ac:dyDescent="0.15"/>
    <row r="23" spans="12:34" x14ac:dyDescent="0.15"/>
    <row r="24" spans="12:34" x14ac:dyDescent="0.15">
      <c r="Q24" s="292"/>
    </row>
    <row r="25" spans="12:34" x14ac:dyDescent="0.15"/>
    <row r="26" spans="12:34" x14ac:dyDescent="0.15"/>
    <row r="27" spans="12:34" x14ac:dyDescent="0.15"/>
    <row r="28" spans="12:34" x14ac:dyDescent="0.15">
      <c r="O28" s="292"/>
      <c r="T28" s="292"/>
      <c r="AH28" s="292"/>
    </row>
    <row r="29" spans="12:34" x14ac:dyDescent="0.15"/>
    <row r="30" spans="12:34" x14ac:dyDescent="0.15"/>
    <row r="31" spans="12:34" x14ac:dyDescent="0.15">
      <c r="Q31" s="292"/>
    </row>
    <row r="32" spans="12:34" x14ac:dyDescent="0.15">
      <c r="L32" s="292"/>
    </row>
    <row r="33" spans="2:34" x14ac:dyDescent="0.15">
      <c r="C33" s="292"/>
      <c r="E33" s="292"/>
      <c r="G33" s="292"/>
      <c r="I33" s="292"/>
      <c r="X33" s="292"/>
    </row>
    <row r="34" spans="2:34" x14ac:dyDescent="0.15">
      <c r="B34" s="292"/>
      <c r="P34" s="292"/>
      <c r="R34" s="292"/>
      <c r="T34" s="292"/>
    </row>
    <row r="35" spans="2:34" x14ac:dyDescent="0.15">
      <c r="D35" s="292"/>
      <c r="W35" s="292"/>
      <c r="AC35" s="292"/>
      <c r="AD35" s="292"/>
      <c r="AE35" s="292"/>
      <c r="AF35" s="292"/>
      <c r="AG35" s="292"/>
      <c r="AH35" s="292"/>
    </row>
    <row r="36" spans="2:34" x14ac:dyDescent="0.15">
      <c r="H36" s="292"/>
      <c r="J36" s="292"/>
      <c r="K36" s="292"/>
      <c r="M36" s="292"/>
      <c r="Y36" s="292"/>
      <c r="Z36" s="292"/>
      <c r="AA36" s="292"/>
      <c r="AB36" s="292"/>
      <c r="AC36" s="292"/>
      <c r="AD36" s="292"/>
      <c r="AE36" s="292"/>
      <c r="AF36" s="292"/>
      <c r="AG36" s="292"/>
      <c r="AH36" s="292"/>
    </row>
    <row r="37" spans="2:34" x14ac:dyDescent="0.15">
      <c r="AH37" s="292"/>
    </row>
    <row r="38" spans="2:34" x14ac:dyDescent="0.15">
      <c r="AG38" s="292"/>
      <c r="AH38" s="292"/>
    </row>
    <row r="39" spans="2:34" x14ac:dyDescent="0.15"/>
    <row r="40" spans="2:34" x14ac:dyDescent="0.15">
      <c r="X40" s="292"/>
    </row>
    <row r="41" spans="2:34" x14ac:dyDescent="0.15">
      <c r="R41" s="292"/>
    </row>
    <row r="42" spans="2:34" x14ac:dyDescent="0.15">
      <c r="W42" s="292"/>
    </row>
    <row r="43" spans="2:34" x14ac:dyDescent="0.15">
      <c r="Y43" s="292"/>
      <c r="Z43" s="292"/>
      <c r="AA43" s="292"/>
      <c r="AB43" s="292"/>
      <c r="AC43" s="292"/>
      <c r="AD43" s="292"/>
      <c r="AE43" s="292"/>
      <c r="AF43" s="292"/>
      <c r="AG43" s="292"/>
      <c r="AH43" s="292"/>
    </row>
    <row r="44" spans="2:34" x14ac:dyDescent="0.15">
      <c r="AH44" s="292"/>
    </row>
    <row r="45" spans="2:34" x14ac:dyDescent="0.15">
      <c r="X45" s="292"/>
    </row>
    <row r="46" spans="2:34" x14ac:dyDescent="0.15"/>
    <row r="47" spans="2:34" x14ac:dyDescent="0.15"/>
    <row r="48" spans="2:34" x14ac:dyDescent="0.15">
      <c r="W48" s="292"/>
      <c r="Y48" s="292"/>
      <c r="Z48" s="292"/>
      <c r="AA48" s="292"/>
      <c r="AB48" s="292"/>
      <c r="AC48" s="292"/>
      <c r="AD48" s="292"/>
      <c r="AE48" s="292"/>
      <c r="AF48" s="292"/>
      <c r="AG48" s="292"/>
      <c r="AH48" s="292"/>
    </row>
    <row r="49" spans="28:34" x14ac:dyDescent="0.15"/>
    <row r="50" spans="28:34" x14ac:dyDescent="0.15">
      <c r="AE50" s="292"/>
      <c r="AF50" s="292"/>
      <c r="AG50" s="292"/>
      <c r="AH50" s="292"/>
    </row>
    <row r="51" spans="28:34" x14ac:dyDescent="0.15">
      <c r="AC51" s="292"/>
      <c r="AD51" s="292"/>
      <c r="AE51" s="292"/>
      <c r="AF51" s="292"/>
      <c r="AG51" s="292"/>
      <c r="AH51" s="292"/>
    </row>
    <row r="52" spans="28:34" x14ac:dyDescent="0.15"/>
    <row r="53" spans="28:34" x14ac:dyDescent="0.15">
      <c r="AF53" s="292"/>
      <c r="AG53" s="292"/>
      <c r="AH53" s="292"/>
    </row>
    <row r="54" spans="28:34" x14ac:dyDescent="0.15">
      <c r="AH54" s="292"/>
    </row>
    <row r="55" spans="28:34" x14ac:dyDescent="0.15"/>
    <row r="56" spans="28:34" x14ac:dyDescent="0.15">
      <c r="AB56" s="292"/>
      <c r="AC56" s="292"/>
      <c r="AD56" s="292"/>
      <c r="AE56" s="292"/>
      <c r="AF56" s="292"/>
      <c r="AG56" s="292"/>
      <c r="AH56" s="292"/>
    </row>
    <row r="57" spans="28:34" x14ac:dyDescent="0.15">
      <c r="AH57" s="292"/>
    </row>
    <row r="58" spans="28:34" x14ac:dyDescent="0.15">
      <c r="AH58" s="292"/>
    </row>
    <row r="59" spans="28:34" x14ac:dyDescent="0.15">
      <c r="AG59" s="292"/>
      <c r="AH59" s="292"/>
    </row>
    <row r="60" spans="28:34" x14ac:dyDescent="0.15"/>
    <row r="61" spans="28:34" x14ac:dyDescent="0.15"/>
    <row r="62" spans="28:34" x14ac:dyDescent="0.15"/>
    <row r="63" spans="28:34" x14ac:dyDescent="0.15">
      <c r="AH63" s="292"/>
    </row>
    <row r="64" spans="28:34" x14ac:dyDescent="0.15">
      <c r="AG64" s="292"/>
      <c r="AH64" s="292"/>
    </row>
    <row r="65" spans="28:34" x14ac:dyDescent="0.15"/>
    <row r="66" spans="28:34" x14ac:dyDescent="0.15"/>
    <row r="67" spans="28:34" x14ac:dyDescent="0.15"/>
    <row r="68" spans="28:34" x14ac:dyDescent="0.15">
      <c r="AB68" s="292"/>
      <c r="AC68" s="292"/>
      <c r="AD68" s="292"/>
      <c r="AE68" s="292"/>
      <c r="AF68" s="292"/>
      <c r="AG68" s="292"/>
      <c r="AH68" s="292"/>
    </row>
    <row r="69" spans="28:34" x14ac:dyDescent="0.15">
      <c r="AF69" s="292"/>
      <c r="AG69" s="292"/>
      <c r="AH69" s="292"/>
    </row>
    <row r="70" spans="28:34" x14ac:dyDescent="0.15"/>
    <row r="71" spans="28:34" x14ac:dyDescent="0.15"/>
    <row r="72" spans="28:34" x14ac:dyDescent="0.15"/>
    <row r="73" spans="28:34" x14ac:dyDescent="0.15"/>
    <row r="74" spans="28:34" x14ac:dyDescent="0.15"/>
    <row r="75" spans="28:34" x14ac:dyDescent="0.15">
      <c r="AH75" s="292"/>
    </row>
    <row r="76" spans="28:34" x14ac:dyDescent="0.15">
      <c r="AF76" s="292"/>
      <c r="AG76" s="292"/>
      <c r="AH76" s="292"/>
    </row>
    <row r="77" spans="28:34" x14ac:dyDescent="0.15">
      <c r="AG77" s="292"/>
      <c r="AH77" s="292"/>
    </row>
    <row r="78" spans="28:34" x14ac:dyDescent="0.15"/>
    <row r="79" spans="28:34" x14ac:dyDescent="0.15"/>
    <row r="80" spans="28:34" x14ac:dyDescent="0.15"/>
    <row r="81" spans="25:34" x14ac:dyDescent="0.15"/>
    <row r="82" spans="25:34" x14ac:dyDescent="0.15">
      <c r="Y82" s="292"/>
    </row>
    <row r="83" spans="25:34" x14ac:dyDescent="0.15">
      <c r="Y83" s="292"/>
      <c r="Z83" s="292"/>
      <c r="AA83" s="292"/>
      <c r="AB83" s="292"/>
      <c r="AC83" s="292"/>
      <c r="AD83" s="292"/>
      <c r="AE83" s="292"/>
      <c r="AF83" s="292"/>
      <c r="AG83" s="292"/>
      <c r="AH83" s="292"/>
    </row>
    <row r="84" spans="25:34" x14ac:dyDescent="0.15"/>
    <row r="85" spans="25:34" x14ac:dyDescent="0.15"/>
    <row r="86" spans="25:34" x14ac:dyDescent="0.15"/>
    <row r="87" spans="25:34" x14ac:dyDescent="0.15"/>
    <row r="88" spans="25:34" x14ac:dyDescent="0.15">
      <c r="AH88" s="292"/>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92"/>
      <c r="AG94" s="292"/>
      <c r="AH94" s="292"/>
    </row>
    <row r="95" spans="25:34" ht="13.5" customHeight="1" x14ac:dyDescent="0.15">
      <c r="AH95" s="292"/>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92"/>
    </row>
    <row r="102" spans="33:34" ht="13.5" customHeight="1" x14ac:dyDescent="0.15"/>
    <row r="103" spans="33:34" ht="13.5" customHeight="1" x14ac:dyDescent="0.15"/>
    <row r="104" spans="33:34" ht="13.5" customHeight="1" x14ac:dyDescent="0.15">
      <c r="AG104" s="292"/>
      <c r="AH104" s="292"/>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122" ht="13.5" customHeight="1" x14ac:dyDescent="0.15"/>
    <row r="114" spans="34:122" ht="13.5" customHeight="1" x14ac:dyDescent="0.15"/>
    <row r="115" spans="34:122" ht="13.5" customHeight="1" x14ac:dyDescent="0.15"/>
    <row r="116" spans="34:122" ht="13.5" customHeight="1" x14ac:dyDescent="0.15">
      <c r="AH116" s="292"/>
    </row>
    <row r="117" spans="34:122" ht="13.5" customHeight="1" x14ac:dyDescent="0.15"/>
    <row r="118" spans="34:122" ht="13.5" customHeight="1" x14ac:dyDescent="0.15"/>
    <row r="119" spans="34:122" ht="13.5" customHeight="1" x14ac:dyDescent="0.15"/>
    <row r="120" spans="34:122" ht="13.5" customHeight="1" x14ac:dyDescent="0.15">
      <c r="AH120" s="292"/>
    </row>
    <row r="121" spans="34:122" ht="13.5" customHeight="1" x14ac:dyDescent="0.15">
      <c r="AH121" s="292"/>
    </row>
    <row r="122" spans="34:122" ht="13.5" customHeight="1" x14ac:dyDescent="0.15"/>
    <row r="123" spans="34:122" ht="13.5" customHeight="1" x14ac:dyDescent="0.15"/>
    <row r="124" spans="34:122" ht="13.5" customHeight="1" x14ac:dyDescent="0.15"/>
    <row r="125" spans="34:122" ht="13.5" customHeight="1" x14ac:dyDescent="0.15">
      <c r="DR125" s="292" t="s">
        <v>613</v>
      </c>
    </row>
  </sheetData>
  <sheetProtection algorithmName="SHA-512" hashValue="59HjpoLSWV9hLKFY2pKImhzrozWuM1CJ8k6g2gfVvC13kT9NKlyJIP3pmdGTkKVezyaPfYBXiMpWmlWDkdv6UA==" saltValue="RzMMwS0+gIxesIeJnPi/qw==" spinCount="100000" sheet="1" objects="1" scenarios="1"/>
  <dataConsolidate/>
  <phoneticPr fontId="2"/>
  <printOptions horizontalCentered="1" verticalCentered="1"/>
  <pageMargins left="0" right="0" top="0.19685039370078741" bottom="0" header="0.39370078740157483" footer="0"/>
  <pageSetup paperSize="9" scale="36" orientation="landscape" verticalDpi="300" r:id="rId1"/>
  <headerFooter alignWithMargins="0">
    <oddFooter>&amp;C&amp;P/&amp;N</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74"/>
  <sheetViews>
    <sheetView workbookViewId="0"/>
  </sheetViews>
  <sheetFormatPr defaultColWidth="11.125" defaultRowHeight="13.5" x14ac:dyDescent="0.15"/>
  <cols>
    <col min="1" max="1" width="45.875" style="150" customWidth="1"/>
    <col min="2" max="8" width="13.375" style="150" customWidth="1"/>
    <col min="9" max="16384" width="11.125" style="150"/>
  </cols>
  <sheetData>
    <row r="1" spans="1:8" x14ac:dyDescent="0.15">
      <c r="A1" s="144"/>
      <c r="B1" s="145"/>
      <c r="C1" s="146"/>
      <c r="D1" s="147"/>
      <c r="E1" s="148"/>
      <c r="F1" s="148"/>
      <c r="G1" s="148"/>
      <c r="H1" s="149"/>
    </row>
    <row r="2" spans="1:8" x14ac:dyDescent="0.15">
      <c r="A2" s="151"/>
      <c r="B2" s="152"/>
      <c r="C2" s="153"/>
      <c r="D2" s="154" t="s">
        <v>52</v>
      </c>
      <c r="E2" s="155"/>
      <c r="F2" s="156" t="s">
        <v>552</v>
      </c>
      <c r="G2" s="157"/>
      <c r="H2" s="158"/>
    </row>
    <row r="3" spans="1:8" x14ac:dyDescent="0.15">
      <c r="A3" s="154" t="s">
        <v>545</v>
      </c>
      <c r="B3" s="159"/>
      <c r="C3" s="160"/>
      <c r="D3" s="161">
        <v>103886</v>
      </c>
      <c r="E3" s="162"/>
      <c r="F3" s="163">
        <v>66954</v>
      </c>
      <c r="G3" s="164"/>
      <c r="H3" s="165"/>
    </row>
    <row r="4" spans="1:8" x14ac:dyDescent="0.15">
      <c r="A4" s="166"/>
      <c r="B4" s="167"/>
      <c r="C4" s="168"/>
      <c r="D4" s="169">
        <v>52659</v>
      </c>
      <c r="E4" s="170"/>
      <c r="F4" s="171">
        <v>37305</v>
      </c>
      <c r="G4" s="172"/>
      <c r="H4" s="173"/>
    </row>
    <row r="5" spans="1:8" x14ac:dyDescent="0.15">
      <c r="A5" s="154" t="s">
        <v>547</v>
      </c>
      <c r="B5" s="159"/>
      <c r="C5" s="160"/>
      <c r="D5" s="161">
        <v>115445</v>
      </c>
      <c r="E5" s="162"/>
      <c r="F5" s="163">
        <v>72656</v>
      </c>
      <c r="G5" s="164"/>
      <c r="H5" s="165"/>
    </row>
    <row r="6" spans="1:8" x14ac:dyDescent="0.15">
      <c r="A6" s="166"/>
      <c r="B6" s="167"/>
      <c r="C6" s="168"/>
      <c r="D6" s="169">
        <v>49505</v>
      </c>
      <c r="E6" s="170"/>
      <c r="F6" s="171">
        <v>36448</v>
      </c>
      <c r="G6" s="172"/>
      <c r="H6" s="173"/>
    </row>
    <row r="7" spans="1:8" x14ac:dyDescent="0.15">
      <c r="A7" s="154" t="s">
        <v>548</v>
      </c>
      <c r="B7" s="159"/>
      <c r="C7" s="160"/>
      <c r="D7" s="161">
        <v>117607</v>
      </c>
      <c r="E7" s="162"/>
      <c r="F7" s="163">
        <v>65080</v>
      </c>
      <c r="G7" s="164"/>
      <c r="H7" s="165"/>
    </row>
    <row r="8" spans="1:8" x14ac:dyDescent="0.15">
      <c r="A8" s="166"/>
      <c r="B8" s="167"/>
      <c r="C8" s="168"/>
      <c r="D8" s="169">
        <v>68459</v>
      </c>
      <c r="E8" s="170"/>
      <c r="F8" s="171">
        <v>38201</v>
      </c>
      <c r="G8" s="172"/>
      <c r="H8" s="173"/>
    </row>
    <row r="9" spans="1:8" x14ac:dyDescent="0.15">
      <c r="A9" s="154" t="s">
        <v>549</v>
      </c>
      <c r="B9" s="159"/>
      <c r="C9" s="160"/>
      <c r="D9" s="161">
        <v>115534</v>
      </c>
      <c r="E9" s="162"/>
      <c r="F9" s="163">
        <v>79288</v>
      </c>
      <c r="G9" s="164"/>
      <c r="H9" s="165"/>
    </row>
    <row r="10" spans="1:8" x14ac:dyDescent="0.15">
      <c r="A10" s="166"/>
      <c r="B10" s="167"/>
      <c r="C10" s="168"/>
      <c r="D10" s="169">
        <v>72399</v>
      </c>
      <c r="E10" s="170"/>
      <c r="F10" s="171">
        <v>41870</v>
      </c>
      <c r="G10" s="172"/>
      <c r="H10" s="173"/>
    </row>
    <row r="11" spans="1:8" x14ac:dyDescent="0.15">
      <c r="A11" s="154" t="s">
        <v>550</v>
      </c>
      <c r="B11" s="159"/>
      <c r="C11" s="160"/>
      <c r="D11" s="161">
        <v>129069</v>
      </c>
      <c r="E11" s="162"/>
      <c r="F11" s="163">
        <v>84962</v>
      </c>
      <c r="G11" s="164"/>
      <c r="H11" s="165"/>
    </row>
    <row r="12" spans="1:8" x14ac:dyDescent="0.15">
      <c r="A12" s="166"/>
      <c r="B12" s="167"/>
      <c r="C12" s="174"/>
      <c r="D12" s="169">
        <v>78342</v>
      </c>
      <c r="E12" s="170"/>
      <c r="F12" s="171">
        <v>42793</v>
      </c>
      <c r="G12" s="172"/>
      <c r="H12" s="173"/>
    </row>
    <row r="13" spans="1:8" x14ac:dyDescent="0.15">
      <c r="A13" s="154"/>
      <c r="B13" s="159"/>
      <c r="C13" s="175"/>
      <c r="D13" s="176">
        <v>116308</v>
      </c>
      <c r="E13" s="177"/>
      <c r="F13" s="178">
        <v>73788</v>
      </c>
      <c r="G13" s="179"/>
      <c r="H13" s="165"/>
    </row>
    <row r="14" spans="1:8" x14ac:dyDescent="0.15">
      <c r="A14" s="166"/>
      <c r="B14" s="167"/>
      <c r="C14" s="168"/>
      <c r="D14" s="169">
        <v>64273</v>
      </c>
      <c r="E14" s="170"/>
      <c r="F14" s="171">
        <v>39323</v>
      </c>
      <c r="G14" s="172"/>
      <c r="H14" s="173"/>
    </row>
    <row r="17" spans="1:11" x14ac:dyDescent="0.15">
      <c r="A17" s="150" t="s">
        <v>53</v>
      </c>
    </row>
    <row r="18" spans="1:11" x14ac:dyDescent="0.15">
      <c r="A18" s="180"/>
      <c r="B18" s="180" t="str">
        <f>実質収支比率等に係る経年分析!F$46</f>
        <v>H28</v>
      </c>
      <c r="C18" s="180" t="str">
        <f>実質収支比率等に係る経年分析!G$46</f>
        <v>H29</v>
      </c>
      <c r="D18" s="180" t="str">
        <f>実質収支比率等に係る経年分析!H$46</f>
        <v>H30</v>
      </c>
      <c r="E18" s="180" t="str">
        <f>実質収支比率等に係る経年分析!I$46</f>
        <v>R01</v>
      </c>
      <c r="F18" s="180" t="str">
        <f>実質収支比率等に係る経年分析!J$46</f>
        <v>R02</v>
      </c>
    </row>
    <row r="19" spans="1:11" x14ac:dyDescent="0.15">
      <c r="A19" s="180" t="s">
        <v>54</v>
      </c>
      <c r="B19" s="180">
        <f>ROUND(VALUE(SUBSTITUTE(実質収支比率等に係る経年分析!F$48,"▲","-")),2)</f>
        <v>5.48</v>
      </c>
      <c r="C19" s="180">
        <f>ROUND(VALUE(SUBSTITUTE(実質収支比率等に係る経年分析!G$48,"▲","-")),2)</f>
        <v>3.66</v>
      </c>
      <c r="D19" s="180">
        <f>ROUND(VALUE(SUBSTITUTE(実質収支比率等に係る経年分析!H$48,"▲","-")),2)</f>
        <v>6.29</v>
      </c>
      <c r="E19" s="180">
        <f>ROUND(VALUE(SUBSTITUTE(実質収支比率等に係る経年分析!I$48,"▲","-")),2)</f>
        <v>6.04</v>
      </c>
      <c r="F19" s="180">
        <f>ROUND(VALUE(SUBSTITUTE(実質収支比率等に係る経年分析!J$48,"▲","-")),2)</f>
        <v>4.76</v>
      </c>
    </row>
    <row r="20" spans="1:11" x14ac:dyDescent="0.15">
      <c r="A20" s="180" t="s">
        <v>55</v>
      </c>
      <c r="B20" s="180">
        <f>ROUND(VALUE(SUBSTITUTE(実質収支比率等に係る経年分析!F$47,"▲","-")),2)</f>
        <v>50.61</v>
      </c>
      <c r="C20" s="180">
        <f>ROUND(VALUE(SUBSTITUTE(実質収支比率等に係る経年分析!G$47,"▲","-")),2)</f>
        <v>55.04</v>
      </c>
      <c r="D20" s="180">
        <f>ROUND(VALUE(SUBSTITUTE(実質収支比率等に係る経年分析!H$47,"▲","-")),2)</f>
        <v>56.65</v>
      </c>
      <c r="E20" s="180">
        <f>ROUND(VALUE(SUBSTITUTE(実質収支比率等に係る経年分析!I$47,"▲","-")),2)</f>
        <v>59.25</v>
      </c>
      <c r="F20" s="180">
        <f>ROUND(VALUE(SUBSTITUTE(実質収支比率等に係る経年分析!J$47,"▲","-")),2)</f>
        <v>60.6</v>
      </c>
    </row>
    <row r="21" spans="1:11" x14ac:dyDescent="0.15">
      <c r="A21" s="180" t="s">
        <v>56</v>
      </c>
      <c r="B21" s="180">
        <f>IF(ISNUMBER(VALUE(SUBSTITUTE(実質収支比率等に係る経年分析!F$49,"▲","-"))),ROUND(VALUE(SUBSTITUTE(実質収支比率等に係る経年分析!F$49,"▲","-")),2),NA())</f>
        <v>3.93</v>
      </c>
      <c r="C21" s="180">
        <f>IF(ISNUMBER(VALUE(SUBSTITUTE(実質収支比率等に係る経年分析!G$49,"▲","-"))),ROUND(VALUE(SUBSTITUTE(実質収支比率等に係る経年分析!G$49,"▲","-")),2),NA())</f>
        <v>0.81</v>
      </c>
      <c r="D21" s="180">
        <f>IF(ISNUMBER(VALUE(SUBSTITUTE(実質収支比率等に係る経年分析!H$49,"▲","-"))),ROUND(VALUE(SUBSTITUTE(実質収支比率等に係る経年分析!H$49,"▲","-")),2),NA())</f>
        <v>4.49</v>
      </c>
      <c r="E21" s="180">
        <f>IF(ISNUMBER(VALUE(SUBSTITUTE(実質収支比率等に係る経年分析!I$49,"▲","-"))),ROUND(VALUE(SUBSTITUTE(実質収支比率等に係る経年分析!I$49,"▲","-")),2),NA())</f>
        <v>3.26</v>
      </c>
      <c r="F21" s="180">
        <f>IF(ISNUMBER(VALUE(SUBSTITUTE(実質収支比率等に係る経年分析!J$49,"▲","-"))),ROUND(VALUE(SUBSTITUTE(実質収支比率等に係る経年分析!J$49,"▲","-")),2),NA())</f>
        <v>2.2200000000000002</v>
      </c>
    </row>
    <row r="24" spans="1:11" x14ac:dyDescent="0.15">
      <c r="A24" s="150" t="s">
        <v>57</v>
      </c>
    </row>
    <row r="25" spans="1:11" x14ac:dyDescent="0.15">
      <c r="A25" s="181"/>
      <c r="B25" s="181" t="str">
        <f>連結実質赤字比率に係る赤字・黒字の構成分析!F$33</f>
        <v>H28</v>
      </c>
      <c r="C25" s="181"/>
      <c r="D25" s="181" t="str">
        <f>連結実質赤字比率に係る赤字・黒字の構成分析!G$33</f>
        <v>H29</v>
      </c>
      <c r="E25" s="181"/>
      <c r="F25" s="181" t="str">
        <f>連結実質赤字比率に係る赤字・黒字の構成分析!H$33</f>
        <v>H30</v>
      </c>
      <c r="G25" s="181"/>
      <c r="H25" s="181" t="str">
        <f>連結実質赤字比率に係る赤字・黒字の構成分析!I$33</f>
        <v>R01</v>
      </c>
      <c r="I25" s="181"/>
      <c r="J25" s="181" t="str">
        <f>連結実質赤字比率に係る赤字・黒字の構成分析!J$33</f>
        <v>R02</v>
      </c>
      <c r="K25" s="181"/>
    </row>
    <row r="26" spans="1:11" x14ac:dyDescent="0.15">
      <c r="A26" s="181"/>
      <c r="B26" s="181" t="s">
        <v>58</v>
      </c>
      <c r="C26" s="181" t="s">
        <v>59</v>
      </c>
      <c r="D26" s="181" t="s">
        <v>58</v>
      </c>
      <c r="E26" s="181" t="s">
        <v>59</v>
      </c>
      <c r="F26" s="181" t="s">
        <v>58</v>
      </c>
      <c r="G26" s="181" t="s">
        <v>59</v>
      </c>
      <c r="H26" s="181" t="s">
        <v>58</v>
      </c>
      <c r="I26" s="181" t="s">
        <v>59</v>
      </c>
      <c r="J26" s="181" t="s">
        <v>58</v>
      </c>
      <c r="K26" s="181" t="s">
        <v>59</v>
      </c>
    </row>
    <row r="27" spans="1:11" x14ac:dyDescent="0.15">
      <c r="A27" s="181" t="str">
        <f>IF(連結実質赤字比率に係る赤字・黒字の構成分析!C$43="",NA(),連結実質赤字比率に係る赤字・黒字の構成分析!C$43)</f>
        <v>その他会計（黒字）</v>
      </c>
      <c r="B27" s="181" t="e">
        <f>IF(ROUND(VALUE(SUBSTITUTE(連結実質赤字比率に係る赤字・黒字の構成分析!F$43,"▲", "-")), 2) &lt; 0, ABS(ROUND(VALUE(SUBSTITUTE(連結実質赤字比率に係る赤字・黒字の構成分析!F$43,"▲", "-")), 2)), NA())</f>
        <v>#N/A</v>
      </c>
      <c r="C27" s="181">
        <f>IF(ROUND(VALUE(SUBSTITUTE(連結実質赤字比率に係る赤字・黒字の構成分析!F$43,"▲", "-")), 2) &gt;= 0, ABS(ROUND(VALUE(SUBSTITUTE(連結実質赤字比率に係る赤字・黒字の構成分析!F$43,"▲", "-")), 2)), NA())</f>
        <v>0.94</v>
      </c>
      <c r="D27" s="181" t="e">
        <f>IF(ROUND(VALUE(SUBSTITUTE(連結実質赤字比率に係る赤字・黒字の構成分析!G$43,"▲", "-")), 2) &lt; 0, ABS(ROUND(VALUE(SUBSTITUTE(連結実質赤字比率に係る赤字・黒字の構成分析!G$43,"▲", "-")), 2)), NA())</f>
        <v>#N/A</v>
      </c>
      <c r="E27" s="181">
        <f>IF(ROUND(VALUE(SUBSTITUTE(連結実質赤字比率に係る赤字・黒字の構成分析!G$43,"▲", "-")), 2) &gt;= 0, ABS(ROUND(VALUE(SUBSTITUTE(連結実質赤字比率に係る赤字・黒字の構成分析!G$43,"▲", "-")), 2)), NA())</f>
        <v>0.22</v>
      </c>
      <c r="F27" s="181" t="e">
        <f>IF(ROUND(VALUE(SUBSTITUTE(連結実質赤字比率に係る赤字・黒字の構成分析!H$43,"▲", "-")), 2) &lt; 0, ABS(ROUND(VALUE(SUBSTITUTE(連結実質赤字比率に係る赤字・黒字の構成分析!H$43,"▲", "-")), 2)), NA())</f>
        <v>#N/A</v>
      </c>
      <c r="G27" s="181">
        <f>IF(ROUND(VALUE(SUBSTITUTE(連結実質赤字比率に係る赤字・黒字の構成分析!H$43,"▲", "-")), 2) &gt;= 0, ABS(ROUND(VALUE(SUBSTITUTE(連結実質赤字比率に係る赤字・黒字の構成分析!H$43,"▲", "-")), 2)), NA())</f>
        <v>0.04</v>
      </c>
      <c r="H27" s="181" t="e">
        <f>IF(ROUND(VALUE(SUBSTITUTE(連結実質赤字比率に係る赤字・黒字の構成分析!I$43,"▲", "-")), 2) &lt; 0, ABS(ROUND(VALUE(SUBSTITUTE(連結実質赤字比率に係る赤字・黒字の構成分析!I$43,"▲", "-")), 2)), NA())</f>
        <v>#N/A</v>
      </c>
      <c r="I27" s="181">
        <f>IF(ROUND(VALUE(SUBSTITUTE(連結実質赤字比率に係る赤字・黒字の構成分析!I$43,"▲", "-")), 2) &gt;= 0, ABS(ROUND(VALUE(SUBSTITUTE(連結実質赤字比率に係る赤字・黒字の構成分析!I$43,"▲", "-")), 2)), NA())</f>
        <v>0</v>
      </c>
      <c r="J27" s="181" t="e">
        <f>IF(ROUND(VALUE(SUBSTITUTE(連結実質赤字比率に係る赤字・黒字の構成分析!J$43,"▲", "-")), 2) &lt; 0, ABS(ROUND(VALUE(SUBSTITUTE(連結実質赤字比率に係る赤字・黒字の構成分析!J$43,"▲", "-")), 2)), NA())</f>
        <v>#N/A</v>
      </c>
      <c r="K27" s="181">
        <f>IF(ROUND(VALUE(SUBSTITUTE(連結実質赤字比率に係る赤字・黒字の構成分析!J$43,"▲", "-")), 2) &gt;= 0, ABS(ROUND(VALUE(SUBSTITUTE(連結実質赤字比率に係る赤字・黒字の構成分析!J$43,"▲", "-")), 2)), NA())</f>
        <v>0</v>
      </c>
    </row>
    <row r="28" spans="1:11" x14ac:dyDescent="0.15">
      <c r="A28" s="181" t="str">
        <f>IF(連結実質赤字比率に係る赤字・黒字の構成分析!C$42="",NA(),連結実質赤字比率に係る赤字・黒字の構成分析!C$42)</f>
        <v>その他会計（赤字）</v>
      </c>
      <c r="B28" s="181" t="e">
        <f>IF(ROUND(VALUE(SUBSTITUTE(連結実質赤字比率に係る赤字・黒字の構成分析!F$42,"▲", "-")), 2) &lt; 0, ABS(ROUND(VALUE(SUBSTITUTE(連結実質赤字比率に係る赤字・黒字の構成分析!F$42,"▲", "-")), 2)), NA())</f>
        <v>#VALUE!</v>
      </c>
      <c r="C28" s="181" t="e">
        <f>IF(ROUND(VALUE(SUBSTITUTE(連結実質赤字比率に係る赤字・黒字の構成分析!F$42,"▲", "-")), 2) &gt;= 0, ABS(ROUND(VALUE(SUBSTITUTE(連結実質赤字比率に係る赤字・黒字の構成分析!F$42,"▲", "-")), 2)), NA())</f>
        <v>#VALUE!</v>
      </c>
      <c r="D28" s="181" t="e">
        <f>IF(ROUND(VALUE(SUBSTITUTE(連結実質赤字比率に係る赤字・黒字の構成分析!G$42,"▲", "-")), 2) &lt; 0, ABS(ROUND(VALUE(SUBSTITUTE(連結実質赤字比率に係る赤字・黒字の構成分析!G$42,"▲", "-")), 2)), NA())</f>
        <v>#VALUE!</v>
      </c>
      <c r="E28" s="181" t="e">
        <f>IF(ROUND(VALUE(SUBSTITUTE(連結実質赤字比率に係る赤字・黒字の構成分析!G$42,"▲", "-")), 2) &gt;= 0, ABS(ROUND(VALUE(SUBSTITUTE(連結実質赤字比率に係る赤字・黒字の構成分析!G$42,"▲", "-")), 2)), NA())</f>
        <v>#VALUE!</v>
      </c>
      <c r="F28" s="181" t="e">
        <f>IF(ROUND(VALUE(SUBSTITUTE(連結実質赤字比率に係る赤字・黒字の構成分析!H$42,"▲", "-")), 2) &lt; 0, ABS(ROUND(VALUE(SUBSTITUTE(連結実質赤字比率に係る赤字・黒字の構成分析!H$42,"▲", "-")), 2)), NA())</f>
        <v>#VALUE!</v>
      </c>
      <c r="G28" s="181" t="e">
        <f>IF(ROUND(VALUE(SUBSTITUTE(連結実質赤字比率に係る赤字・黒字の構成分析!H$42,"▲", "-")), 2) &gt;= 0, ABS(ROUND(VALUE(SUBSTITUTE(連結実質赤字比率に係る赤字・黒字の構成分析!H$42,"▲", "-")), 2)), NA())</f>
        <v>#VALUE!</v>
      </c>
      <c r="H28" s="181" t="e">
        <f>IF(ROUND(VALUE(SUBSTITUTE(連結実質赤字比率に係る赤字・黒字の構成分析!I$42,"▲", "-")), 2) &lt; 0, ABS(ROUND(VALUE(SUBSTITUTE(連結実質赤字比率に係る赤字・黒字の構成分析!I$42,"▲", "-")), 2)), NA())</f>
        <v>#VALUE!</v>
      </c>
      <c r="I28" s="181" t="e">
        <f>IF(ROUND(VALUE(SUBSTITUTE(連結実質赤字比率に係る赤字・黒字の構成分析!I$42,"▲", "-")), 2) &gt;= 0, ABS(ROUND(VALUE(SUBSTITUTE(連結実質赤字比率に係る赤字・黒字の構成分析!I$42,"▲", "-")), 2)), NA())</f>
        <v>#VALUE!</v>
      </c>
      <c r="J28" s="181" t="e">
        <f>IF(ROUND(VALUE(SUBSTITUTE(連結実質赤字比率に係る赤字・黒字の構成分析!J$42,"▲", "-")), 2) &lt; 0, ABS(ROUND(VALUE(SUBSTITUTE(連結実質赤字比率に係る赤字・黒字の構成分析!J$42,"▲", "-")), 2)), NA())</f>
        <v>#VALUE!</v>
      </c>
      <c r="K28" s="181" t="e">
        <f>IF(ROUND(VALUE(SUBSTITUTE(連結実質赤字比率に係る赤字・黒字の構成分析!J$42,"▲", "-")), 2) &gt;= 0, ABS(ROUND(VALUE(SUBSTITUTE(連結実質赤字比率に係る赤字・黒字の構成分析!J$42,"▲", "-")), 2)), NA())</f>
        <v>#VALUE!</v>
      </c>
    </row>
    <row r="29" spans="1:11" x14ac:dyDescent="0.15">
      <c r="A29" s="181" t="str">
        <f>IF(連結実質赤字比率に係る赤字・黒字の構成分析!C$41="",NA(),連結実質赤字比率に係る赤字・黒字の構成分析!C$41)</f>
        <v>三好市後期高齢者医療特別会計</v>
      </c>
      <c r="B29" s="181" t="e">
        <f>IF(ROUND(VALUE(SUBSTITUTE(連結実質赤字比率に係る赤字・黒字の構成分析!F$41,"▲", "-")), 2) &lt; 0, ABS(ROUND(VALUE(SUBSTITUTE(連結実質赤字比率に係る赤字・黒字の構成分析!F$41,"▲", "-")), 2)), NA())</f>
        <v>#N/A</v>
      </c>
      <c r="C29" s="181">
        <f>IF(ROUND(VALUE(SUBSTITUTE(連結実質赤字比率に係る赤字・黒字の構成分析!F$41,"▲", "-")), 2) &gt;= 0, ABS(ROUND(VALUE(SUBSTITUTE(連結実質赤字比率に係る赤字・黒字の構成分析!F$41,"▲", "-")), 2)), NA())</f>
        <v>0</v>
      </c>
      <c r="D29" s="181" t="e">
        <f>IF(ROUND(VALUE(SUBSTITUTE(連結実質赤字比率に係る赤字・黒字の構成分析!G$41,"▲", "-")), 2) &lt; 0, ABS(ROUND(VALUE(SUBSTITUTE(連結実質赤字比率に係る赤字・黒字の構成分析!G$41,"▲", "-")), 2)), NA())</f>
        <v>#N/A</v>
      </c>
      <c r="E29" s="181">
        <f>IF(ROUND(VALUE(SUBSTITUTE(連結実質赤字比率に係る赤字・黒字の構成分析!G$41,"▲", "-")), 2) &gt;= 0, ABS(ROUND(VALUE(SUBSTITUTE(連結実質赤字比率に係る赤字・黒字の構成分析!G$41,"▲", "-")), 2)), NA())</f>
        <v>0</v>
      </c>
      <c r="F29" s="181" t="e">
        <f>IF(ROUND(VALUE(SUBSTITUTE(連結実質赤字比率に係る赤字・黒字の構成分析!H$41,"▲", "-")), 2) &lt; 0, ABS(ROUND(VALUE(SUBSTITUTE(連結実質赤字比率に係る赤字・黒字の構成分析!H$41,"▲", "-")), 2)), NA())</f>
        <v>#N/A</v>
      </c>
      <c r="G29" s="181">
        <f>IF(ROUND(VALUE(SUBSTITUTE(連結実質赤字比率に係る赤字・黒字の構成分析!H$41,"▲", "-")), 2) &gt;= 0, ABS(ROUND(VALUE(SUBSTITUTE(連結実質赤字比率に係る赤字・黒字の構成分析!H$41,"▲", "-")), 2)), NA())</f>
        <v>0</v>
      </c>
      <c r="H29" s="181" t="e">
        <f>IF(ROUND(VALUE(SUBSTITUTE(連結実質赤字比率に係る赤字・黒字の構成分析!I$41,"▲", "-")), 2) &lt; 0, ABS(ROUND(VALUE(SUBSTITUTE(連結実質赤字比率に係る赤字・黒字の構成分析!I$41,"▲", "-")), 2)), NA())</f>
        <v>#N/A</v>
      </c>
      <c r="I29" s="181">
        <f>IF(ROUND(VALUE(SUBSTITUTE(連結実質赤字比率に係る赤字・黒字の構成分析!I$41,"▲", "-")), 2) &gt;= 0, ABS(ROUND(VALUE(SUBSTITUTE(連結実質赤字比率に係る赤字・黒字の構成分析!I$41,"▲", "-")), 2)), NA())</f>
        <v>0</v>
      </c>
      <c r="J29" s="181" t="e">
        <f>IF(ROUND(VALUE(SUBSTITUTE(連結実質赤字比率に係る赤字・黒字の構成分析!J$41,"▲", "-")), 2) &lt; 0, ABS(ROUND(VALUE(SUBSTITUTE(連結実質赤字比率に係る赤字・黒字の構成分析!J$41,"▲", "-")), 2)), NA())</f>
        <v>#N/A</v>
      </c>
      <c r="K29" s="181">
        <f>IF(ROUND(VALUE(SUBSTITUTE(連結実質赤字比率に係る赤字・黒字の構成分析!J$41,"▲", "-")), 2) &gt;= 0, ABS(ROUND(VALUE(SUBSTITUTE(連結実質赤字比率に係る赤字・黒字の構成分析!J$41,"▲", "-")), 2)), NA())</f>
        <v>0</v>
      </c>
    </row>
    <row r="30" spans="1:11" x14ac:dyDescent="0.15">
      <c r="A30" s="181" t="str">
        <f>IF(連結実質赤字比率に係る赤字・黒字の構成分析!C$40="",NA(),連結実質赤字比率に係る赤字・黒字の構成分析!C$40)</f>
        <v>三好市浄化槽事業特別会計</v>
      </c>
      <c r="B30" s="181" t="e">
        <f>IF(ROUND(VALUE(SUBSTITUTE(連結実質赤字比率に係る赤字・黒字の構成分析!F$40,"▲", "-")), 2) &lt; 0, ABS(ROUND(VALUE(SUBSTITUTE(連結実質赤字比率に係る赤字・黒字の構成分析!F$40,"▲", "-")), 2)), NA())</f>
        <v>#N/A</v>
      </c>
      <c r="C30" s="181">
        <f>IF(ROUND(VALUE(SUBSTITUTE(連結実質赤字比率に係る赤字・黒字の構成分析!F$40,"▲", "-")), 2) &gt;= 0, ABS(ROUND(VALUE(SUBSTITUTE(連結実質赤字比率に係る赤字・黒字の構成分析!F$40,"▲", "-")), 2)), NA())</f>
        <v>0.03</v>
      </c>
      <c r="D30" s="181" t="e">
        <f>IF(ROUND(VALUE(SUBSTITUTE(連結実質赤字比率に係る赤字・黒字の構成分析!G$40,"▲", "-")), 2) &lt; 0, ABS(ROUND(VALUE(SUBSTITUTE(連結実質赤字比率に係る赤字・黒字の構成分析!G$40,"▲", "-")), 2)), NA())</f>
        <v>#N/A</v>
      </c>
      <c r="E30" s="181">
        <f>IF(ROUND(VALUE(SUBSTITUTE(連結実質赤字比率に係る赤字・黒字の構成分析!G$40,"▲", "-")), 2) &gt;= 0, ABS(ROUND(VALUE(SUBSTITUTE(連結実質赤字比率に係る赤字・黒字の構成分析!G$40,"▲", "-")), 2)), NA())</f>
        <v>0.03</v>
      </c>
      <c r="F30" s="181" t="e">
        <f>IF(ROUND(VALUE(SUBSTITUTE(連結実質赤字比率に係る赤字・黒字の構成分析!H$40,"▲", "-")), 2) &lt; 0, ABS(ROUND(VALUE(SUBSTITUTE(連結実質赤字比率に係る赤字・黒字の構成分析!H$40,"▲", "-")), 2)), NA())</f>
        <v>#N/A</v>
      </c>
      <c r="G30" s="181">
        <f>IF(ROUND(VALUE(SUBSTITUTE(連結実質赤字比率に係る赤字・黒字の構成分析!H$40,"▲", "-")), 2) &gt;= 0, ABS(ROUND(VALUE(SUBSTITUTE(連結実質赤字比率に係る赤字・黒字の構成分析!H$40,"▲", "-")), 2)), NA())</f>
        <v>0.02</v>
      </c>
      <c r="H30" s="181" t="e">
        <f>IF(ROUND(VALUE(SUBSTITUTE(連結実質赤字比率に係る赤字・黒字の構成分析!I$40,"▲", "-")), 2) &lt; 0, ABS(ROUND(VALUE(SUBSTITUTE(連結実質赤字比率に係る赤字・黒字の構成分析!I$40,"▲", "-")), 2)), NA())</f>
        <v>#N/A</v>
      </c>
      <c r="I30" s="181">
        <f>IF(ROUND(VALUE(SUBSTITUTE(連結実質赤字比率に係る赤字・黒字の構成分析!I$40,"▲", "-")), 2) &gt;= 0, ABS(ROUND(VALUE(SUBSTITUTE(連結実質赤字比率に係る赤字・黒字の構成分析!I$40,"▲", "-")), 2)), NA())</f>
        <v>0.21</v>
      </c>
      <c r="J30" s="181" t="e">
        <f>IF(ROUND(VALUE(SUBSTITUTE(連結実質赤字比率に係る赤字・黒字の構成分析!J$40,"▲", "-")), 2) &lt; 0, ABS(ROUND(VALUE(SUBSTITUTE(連結実質赤字比率に係る赤字・黒字の構成分析!J$40,"▲", "-")), 2)), NA())</f>
        <v>#N/A</v>
      </c>
      <c r="K30" s="181">
        <f>IF(ROUND(VALUE(SUBSTITUTE(連結実質赤字比率に係る赤字・黒字の構成分析!J$40,"▲", "-")), 2) &gt;= 0, ABS(ROUND(VALUE(SUBSTITUTE(連結実質赤字比率に係る赤字・黒字の構成分析!J$40,"▲", "-")), 2)), NA())</f>
        <v>0.01</v>
      </c>
    </row>
    <row r="31" spans="1:11" x14ac:dyDescent="0.15">
      <c r="A31" s="181" t="str">
        <f>IF(連結実質赤字比率に係る赤字・黒字の構成分析!C$39="",NA(),連結実質赤字比率に係る赤字・黒字の構成分析!C$39)</f>
        <v>三好市簡易水道事業特別会計</v>
      </c>
      <c r="B31" s="181" t="e">
        <f>IF(ROUND(VALUE(SUBSTITUTE(連結実質赤字比率に係る赤字・黒字の構成分析!F$39,"▲", "-")), 2) &lt; 0, ABS(ROUND(VALUE(SUBSTITUTE(連結実質赤字比率に係る赤字・黒字の構成分析!F$39,"▲", "-")), 2)), NA())</f>
        <v>#N/A</v>
      </c>
      <c r="C31" s="181">
        <f>IF(ROUND(VALUE(SUBSTITUTE(連結実質赤字比率に係る赤字・黒字の構成分析!F$39,"▲", "-")), 2) &gt;= 0, ABS(ROUND(VALUE(SUBSTITUTE(連結実質赤字比率に係る赤字・黒字の構成分析!F$39,"▲", "-")), 2)), NA())</f>
        <v>0.52</v>
      </c>
      <c r="D31" s="181" t="e">
        <f>IF(ROUND(VALUE(SUBSTITUTE(連結実質赤字比率に係る赤字・黒字の構成分析!G$39,"▲", "-")), 2) &lt; 0, ABS(ROUND(VALUE(SUBSTITUTE(連結実質赤字比率に係る赤字・黒字の構成分析!G$39,"▲", "-")), 2)), NA())</f>
        <v>#N/A</v>
      </c>
      <c r="E31" s="181">
        <f>IF(ROUND(VALUE(SUBSTITUTE(連結実質赤字比率に係る赤字・黒字の構成分析!G$39,"▲", "-")), 2) &gt;= 0, ABS(ROUND(VALUE(SUBSTITUTE(連結実質赤字比率に係る赤字・黒字の構成分析!G$39,"▲", "-")), 2)), NA())</f>
        <v>0.04</v>
      </c>
      <c r="F31" s="181" t="e">
        <f>IF(ROUND(VALUE(SUBSTITUTE(連結実質赤字比率に係る赤字・黒字の構成分析!H$39,"▲", "-")), 2) &lt; 0, ABS(ROUND(VALUE(SUBSTITUTE(連結実質赤字比率に係る赤字・黒字の構成分析!H$39,"▲", "-")), 2)), NA())</f>
        <v>#N/A</v>
      </c>
      <c r="G31" s="181">
        <f>IF(ROUND(VALUE(SUBSTITUTE(連結実質赤字比率に係る赤字・黒字の構成分析!H$39,"▲", "-")), 2) &gt;= 0, ABS(ROUND(VALUE(SUBSTITUTE(連結実質赤字比率に係る赤字・黒字の構成分析!H$39,"▲", "-")), 2)), NA())</f>
        <v>0.06</v>
      </c>
      <c r="H31" s="181" t="e">
        <f>IF(ROUND(VALUE(SUBSTITUTE(連結実質赤字比率に係る赤字・黒字の構成分析!I$39,"▲", "-")), 2) &lt; 0, ABS(ROUND(VALUE(SUBSTITUTE(連結実質赤字比率に係る赤字・黒字の構成分析!I$39,"▲", "-")), 2)), NA())</f>
        <v>#N/A</v>
      </c>
      <c r="I31" s="181">
        <f>IF(ROUND(VALUE(SUBSTITUTE(連結実質赤字比率に係る赤字・黒字の構成分析!I$39,"▲", "-")), 2) &gt;= 0, ABS(ROUND(VALUE(SUBSTITUTE(連結実質赤字比率に係る赤字・黒字の構成分析!I$39,"▲", "-")), 2)), NA())</f>
        <v>0.05</v>
      </c>
      <c r="J31" s="181" t="e">
        <f>IF(ROUND(VALUE(SUBSTITUTE(連結実質赤字比率に係る赤字・黒字の構成分析!J$39,"▲", "-")), 2) &lt; 0, ABS(ROUND(VALUE(SUBSTITUTE(連結実質赤字比率に係る赤字・黒字の構成分析!J$39,"▲", "-")), 2)), NA())</f>
        <v>#N/A</v>
      </c>
      <c r="K31" s="181">
        <f>IF(ROUND(VALUE(SUBSTITUTE(連結実質赤字比率に係る赤字・黒字の構成分析!J$39,"▲", "-")), 2) &gt;= 0, ABS(ROUND(VALUE(SUBSTITUTE(連結実質赤字比率に係る赤字・黒字の構成分析!J$39,"▲", "-")), 2)), NA())</f>
        <v>0.04</v>
      </c>
    </row>
    <row r="32" spans="1:11" x14ac:dyDescent="0.15">
      <c r="A32" s="181" t="str">
        <f>IF(連結実質赤字比率に係る赤字・黒字の構成分析!C$38="",NA(),連結実質赤字比率に係る赤字・黒字の構成分析!C$38)</f>
        <v>三好市農業集落排水事業特別会計</v>
      </c>
      <c r="B32" s="181" t="e">
        <f>IF(ROUND(VALUE(SUBSTITUTE(連結実質赤字比率に係る赤字・黒字の構成分析!F$38,"▲", "-")), 2) &lt; 0, ABS(ROUND(VALUE(SUBSTITUTE(連結実質赤字比率に係る赤字・黒字の構成分析!F$38,"▲", "-")), 2)), NA())</f>
        <v>#N/A</v>
      </c>
      <c r="C32" s="181">
        <f>IF(ROUND(VALUE(SUBSTITUTE(連結実質赤字比率に係る赤字・黒字の構成分析!F$38,"▲", "-")), 2) &gt;= 0, ABS(ROUND(VALUE(SUBSTITUTE(連結実質赤字比率に係る赤字・黒字の構成分析!F$38,"▲", "-")), 2)), NA())</f>
        <v>0.09</v>
      </c>
      <c r="D32" s="181" t="e">
        <f>IF(ROUND(VALUE(SUBSTITUTE(連結実質赤字比率に係る赤字・黒字の構成分析!G$38,"▲", "-")), 2) &lt; 0, ABS(ROUND(VALUE(SUBSTITUTE(連結実質赤字比率に係る赤字・黒字の構成分析!G$38,"▲", "-")), 2)), NA())</f>
        <v>#N/A</v>
      </c>
      <c r="E32" s="181">
        <f>IF(ROUND(VALUE(SUBSTITUTE(連結実質赤字比率に係る赤字・黒字の構成分析!G$38,"▲", "-")), 2) &gt;= 0, ABS(ROUND(VALUE(SUBSTITUTE(連結実質赤字比率に係る赤字・黒字の構成分析!G$38,"▲", "-")), 2)), NA())</f>
        <v>0.1</v>
      </c>
      <c r="F32" s="181" t="e">
        <f>IF(ROUND(VALUE(SUBSTITUTE(連結実質赤字比率に係る赤字・黒字の構成分析!H$38,"▲", "-")), 2) &lt; 0, ABS(ROUND(VALUE(SUBSTITUTE(連結実質赤字比率に係る赤字・黒字の構成分析!H$38,"▲", "-")), 2)), NA())</f>
        <v>#N/A</v>
      </c>
      <c r="G32" s="181">
        <f>IF(ROUND(VALUE(SUBSTITUTE(連結実質赤字比率に係る赤字・黒字の構成分析!H$38,"▲", "-")), 2) &gt;= 0, ABS(ROUND(VALUE(SUBSTITUTE(連結実質赤字比率に係る赤字・黒字の構成分析!H$38,"▲", "-")), 2)), NA())</f>
        <v>0.1</v>
      </c>
      <c r="H32" s="181" t="e">
        <f>IF(ROUND(VALUE(SUBSTITUTE(連結実質赤字比率に係る赤字・黒字の構成分析!I$38,"▲", "-")), 2) &lt; 0, ABS(ROUND(VALUE(SUBSTITUTE(連結実質赤字比率に係る赤字・黒字の構成分析!I$38,"▲", "-")), 2)), NA())</f>
        <v>#N/A</v>
      </c>
      <c r="I32" s="181">
        <f>IF(ROUND(VALUE(SUBSTITUTE(連結実質赤字比率に係る赤字・黒字の構成分析!I$38,"▲", "-")), 2) &gt;= 0, ABS(ROUND(VALUE(SUBSTITUTE(連結実質赤字比率に係る赤字・黒字の構成分析!I$38,"▲", "-")), 2)), NA())</f>
        <v>0.09</v>
      </c>
      <c r="J32" s="181" t="e">
        <f>IF(ROUND(VALUE(SUBSTITUTE(連結実質赤字比率に係る赤字・黒字の構成分析!J$38,"▲", "-")), 2) &lt; 0, ABS(ROUND(VALUE(SUBSTITUTE(連結実質赤字比率に係る赤字・黒字の構成分析!J$38,"▲", "-")), 2)), NA())</f>
        <v>#N/A</v>
      </c>
      <c r="K32" s="181">
        <f>IF(ROUND(VALUE(SUBSTITUTE(連結実質赤字比率に係る赤字・黒字の構成分析!J$38,"▲", "-")), 2) &gt;= 0, ABS(ROUND(VALUE(SUBSTITUTE(連結実質赤字比率に係る赤字・黒字の構成分析!J$38,"▲", "-")), 2)), NA())</f>
        <v>0.09</v>
      </c>
    </row>
    <row r="33" spans="1:16" x14ac:dyDescent="0.15">
      <c r="A33" s="181" t="str">
        <f>IF(連結実質赤字比率に係る赤字・黒字の構成分析!C$37="",NA(),連結実質赤字比率に係る赤字・黒字の構成分析!C$37)</f>
        <v>三好市国民健康保険市立三野病院特別会計</v>
      </c>
      <c r="B33" s="181" t="e">
        <f>IF(ROUND(VALUE(SUBSTITUTE(連結実質赤字比率に係る赤字・黒字の構成分析!F$37,"▲", "-")), 2) &lt; 0, ABS(ROUND(VALUE(SUBSTITUTE(連結実質赤字比率に係る赤字・黒字の構成分析!F$37,"▲", "-")), 2)), NA())</f>
        <v>#N/A</v>
      </c>
      <c r="C33" s="181">
        <f>IF(ROUND(VALUE(SUBSTITUTE(連結実質赤字比率に係る赤字・黒字の構成分析!F$37,"▲", "-")), 2) &gt;= 0, ABS(ROUND(VALUE(SUBSTITUTE(連結実質赤字比率に係る赤字・黒字の構成分析!F$37,"▲", "-")), 2)), NA())</f>
        <v>2.0499999999999998</v>
      </c>
      <c r="D33" s="181" t="e">
        <f>IF(ROUND(VALUE(SUBSTITUTE(連結実質赤字比率に係る赤字・黒字の構成分析!G$37,"▲", "-")), 2) &lt; 0, ABS(ROUND(VALUE(SUBSTITUTE(連結実質赤字比率に係る赤字・黒字の構成分析!G$37,"▲", "-")), 2)), NA())</f>
        <v>#N/A</v>
      </c>
      <c r="E33" s="181">
        <f>IF(ROUND(VALUE(SUBSTITUTE(連結実質赤字比率に係る赤字・黒字の構成分析!G$37,"▲", "-")), 2) &gt;= 0, ABS(ROUND(VALUE(SUBSTITUTE(連結実質赤字比率に係る赤字・黒字の構成分析!G$37,"▲", "-")), 2)), NA())</f>
        <v>1.79</v>
      </c>
      <c r="F33" s="181" t="e">
        <f>IF(ROUND(VALUE(SUBSTITUTE(連結実質赤字比率に係る赤字・黒字の構成分析!H$37,"▲", "-")), 2) &lt; 0, ABS(ROUND(VALUE(SUBSTITUTE(連結実質赤字比率に係る赤字・黒字の構成分析!H$37,"▲", "-")), 2)), NA())</f>
        <v>#N/A</v>
      </c>
      <c r="G33" s="181">
        <f>IF(ROUND(VALUE(SUBSTITUTE(連結実質赤字比率に係る赤字・黒字の構成分析!H$37,"▲", "-")), 2) &gt;= 0, ABS(ROUND(VALUE(SUBSTITUTE(連結実質赤字比率に係る赤字・黒字の構成分析!H$37,"▲", "-")), 2)), NA())</f>
        <v>1.51</v>
      </c>
      <c r="H33" s="181" t="e">
        <f>IF(ROUND(VALUE(SUBSTITUTE(連結実質赤字比率に係る赤字・黒字の構成分析!I$37,"▲", "-")), 2) &lt; 0, ABS(ROUND(VALUE(SUBSTITUTE(連結実質赤字比率に係る赤字・黒字の構成分析!I$37,"▲", "-")), 2)), NA())</f>
        <v>#N/A</v>
      </c>
      <c r="I33" s="181">
        <f>IF(ROUND(VALUE(SUBSTITUTE(連結実質赤字比率に係る赤字・黒字の構成分析!I$37,"▲", "-")), 2) &gt;= 0, ABS(ROUND(VALUE(SUBSTITUTE(連結実質赤字比率に係る赤字・黒字の構成分析!I$37,"▲", "-")), 2)), NA())</f>
        <v>1.44</v>
      </c>
      <c r="J33" s="181" t="e">
        <f>IF(ROUND(VALUE(SUBSTITUTE(連結実質赤字比率に係る赤字・黒字の構成分析!J$37,"▲", "-")), 2) &lt; 0, ABS(ROUND(VALUE(SUBSTITUTE(連結実質赤字比率に係る赤字・黒字の構成分析!J$37,"▲", "-")), 2)), NA())</f>
        <v>#N/A</v>
      </c>
      <c r="K33" s="181">
        <f>IF(ROUND(VALUE(SUBSTITUTE(連結実質赤字比率に係る赤字・黒字の構成分析!J$37,"▲", "-")), 2) &gt;= 0, ABS(ROUND(VALUE(SUBSTITUTE(連結実質赤字比率に係る赤字・黒字の構成分析!J$37,"▲", "-")), 2)), NA())</f>
        <v>1.18</v>
      </c>
    </row>
    <row r="34" spans="1:16" x14ac:dyDescent="0.15">
      <c r="A34" s="181" t="str">
        <f>IF(連結実質赤字比率に係る赤字・黒字の構成分析!C$36="",NA(),連結実質赤字比率に係る赤字・黒字の構成分析!C$36)</f>
        <v>三好市水道事業会計</v>
      </c>
      <c r="B34" s="181" t="e">
        <f>IF(ROUND(VALUE(SUBSTITUTE(連結実質赤字比率に係る赤字・黒字の構成分析!F$36,"▲", "-")), 2) &lt; 0, ABS(ROUND(VALUE(SUBSTITUTE(連結実質赤字比率に係る赤字・黒字の構成分析!F$36,"▲", "-")), 2)), NA())</f>
        <v>#N/A</v>
      </c>
      <c r="C34" s="181">
        <f>IF(ROUND(VALUE(SUBSTITUTE(連結実質赤字比率に係る赤字・黒字の構成分析!F$36,"▲", "-")), 2) &gt;= 0, ABS(ROUND(VALUE(SUBSTITUTE(連結実質赤字比率に係る赤字・黒字の構成分析!F$36,"▲", "-")), 2)), NA())</f>
        <v>3.13</v>
      </c>
      <c r="D34" s="181" t="e">
        <f>IF(ROUND(VALUE(SUBSTITUTE(連結実質赤字比率に係る赤字・黒字の構成分析!G$36,"▲", "-")), 2) &lt; 0, ABS(ROUND(VALUE(SUBSTITUTE(連結実質赤字比率に係る赤字・黒字の構成分析!G$36,"▲", "-")), 2)), NA())</f>
        <v>#N/A</v>
      </c>
      <c r="E34" s="181">
        <f>IF(ROUND(VALUE(SUBSTITUTE(連結実質赤字比率に係る赤字・黒字の構成分析!G$36,"▲", "-")), 2) &gt;= 0, ABS(ROUND(VALUE(SUBSTITUTE(連結実質赤字比率に係る赤字・黒字の構成分析!G$36,"▲", "-")), 2)), NA())</f>
        <v>3.55</v>
      </c>
      <c r="F34" s="181" t="e">
        <f>IF(ROUND(VALUE(SUBSTITUTE(連結実質赤字比率に係る赤字・黒字の構成分析!H$36,"▲", "-")), 2) &lt; 0, ABS(ROUND(VALUE(SUBSTITUTE(連結実質赤字比率に係る赤字・黒字の構成分析!H$36,"▲", "-")), 2)), NA())</f>
        <v>#N/A</v>
      </c>
      <c r="G34" s="181">
        <f>IF(ROUND(VALUE(SUBSTITUTE(連結実質赤字比率に係る赤字・黒字の構成分析!H$36,"▲", "-")), 2) &gt;= 0, ABS(ROUND(VALUE(SUBSTITUTE(連結実質赤字比率に係る赤字・黒字の構成分析!H$36,"▲", "-")), 2)), NA())</f>
        <v>3.16</v>
      </c>
      <c r="H34" s="181" t="e">
        <f>IF(ROUND(VALUE(SUBSTITUTE(連結実質赤字比率に係る赤字・黒字の構成分析!I$36,"▲", "-")), 2) &lt; 0, ABS(ROUND(VALUE(SUBSTITUTE(連結実質赤字比率に係る赤字・黒字の構成分析!I$36,"▲", "-")), 2)), NA())</f>
        <v>#N/A</v>
      </c>
      <c r="I34" s="181">
        <f>IF(ROUND(VALUE(SUBSTITUTE(連結実質赤字比率に係る赤字・黒字の構成分析!I$36,"▲", "-")), 2) &gt;= 0, ABS(ROUND(VALUE(SUBSTITUTE(連結実質赤字比率に係る赤字・黒字の構成分析!I$36,"▲", "-")), 2)), NA())</f>
        <v>2.8</v>
      </c>
      <c r="J34" s="181" t="e">
        <f>IF(ROUND(VALUE(SUBSTITUTE(連結実質赤字比率に係る赤字・黒字の構成分析!J$36,"▲", "-")), 2) &lt; 0, ABS(ROUND(VALUE(SUBSTITUTE(連結実質赤字比率に係る赤字・黒字の構成分析!J$36,"▲", "-")), 2)), NA())</f>
        <v>#N/A</v>
      </c>
      <c r="K34" s="181">
        <f>IF(ROUND(VALUE(SUBSTITUTE(連結実質赤字比率に係る赤字・黒字の構成分析!J$36,"▲", "-")), 2) &gt;= 0, ABS(ROUND(VALUE(SUBSTITUTE(連結実質赤字比率に係る赤字・黒字の構成分析!J$36,"▲", "-")), 2)), NA())</f>
        <v>3.07</v>
      </c>
    </row>
    <row r="35" spans="1:16" x14ac:dyDescent="0.15">
      <c r="A35" s="181" t="str">
        <f>IF(連結実質赤字比率に係る赤字・黒字の構成分析!C$35="",NA(),連結実質赤字比率に係る赤字・黒字の構成分析!C$35)</f>
        <v>三好市国民健康保険特別会計（事業勘定分）</v>
      </c>
      <c r="B35" s="181" t="e">
        <f>IF(ROUND(VALUE(SUBSTITUTE(連結実質赤字比率に係る赤字・黒字の構成分析!F$35,"▲", "-")), 2) &lt; 0, ABS(ROUND(VALUE(SUBSTITUTE(連結実質赤字比率に係る赤字・黒字の構成分析!F$35,"▲", "-")), 2)), NA())</f>
        <v>#N/A</v>
      </c>
      <c r="C35" s="181">
        <f>IF(ROUND(VALUE(SUBSTITUTE(連結実質赤字比率に係る赤字・黒字の構成分析!F$35,"▲", "-")), 2) &gt;= 0, ABS(ROUND(VALUE(SUBSTITUTE(連結実質赤字比率に係る赤字・黒字の構成分析!F$35,"▲", "-")), 2)), NA())</f>
        <v>2.37</v>
      </c>
      <c r="D35" s="181" t="e">
        <f>IF(ROUND(VALUE(SUBSTITUTE(連結実質赤字比率に係る赤字・黒字の構成分析!G$35,"▲", "-")), 2) &lt; 0, ABS(ROUND(VALUE(SUBSTITUTE(連結実質赤字比率に係る赤字・黒字の構成分析!G$35,"▲", "-")), 2)), NA())</f>
        <v>#N/A</v>
      </c>
      <c r="E35" s="181">
        <f>IF(ROUND(VALUE(SUBSTITUTE(連結実質赤字比率に係る赤字・黒字の構成分析!G$35,"▲", "-")), 2) &gt;= 0, ABS(ROUND(VALUE(SUBSTITUTE(連結実質赤字比率に係る赤字・黒字の構成分析!G$35,"▲", "-")), 2)), NA())</f>
        <v>3</v>
      </c>
      <c r="F35" s="181" t="e">
        <f>IF(ROUND(VALUE(SUBSTITUTE(連結実質赤字比率に係る赤字・黒字の構成分析!H$35,"▲", "-")), 2) &lt; 0, ABS(ROUND(VALUE(SUBSTITUTE(連結実質赤字比率に係る赤字・黒字の構成分析!H$35,"▲", "-")), 2)), NA())</f>
        <v>#N/A</v>
      </c>
      <c r="G35" s="181">
        <f>IF(ROUND(VALUE(SUBSTITUTE(連結実質赤字比率に係る赤字・黒字の構成分析!H$35,"▲", "-")), 2) &gt;= 0, ABS(ROUND(VALUE(SUBSTITUTE(連結実質赤字比率に係る赤字・黒字の構成分析!H$35,"▲", "-")), 2)), NA())</f>
        <v>3.03</v>
      </c>
      <c r="H35" s="181" t="e">
        <f>IF(ROUND(VALUE(SUBSTITUTE(連結実質赤字比率に係る赤字・黒字の構成分析!I$35,"▲", "-")), 2) &lt; 0, ABS(ROUND(VALUE(SUBSTITUTE(連結実質赤字比率に係る赤字・黒字の構成分析!I$35,"▲", "-")), 2)), NA())</f>
        <v>#N/A</v>
      </c>
      <c r="I35" s="181">
        <f>IF(ROUND(VALUE(SUBSTITUTE(連結実質赤字比率に係る赤字・黒字の構成分析!I$35,"▲", "-")), 2) &gt;= 0, ABS(ROUND(VALUE(SUBSTITUTE(連結実質赤字比率に係る赤字・黒字の構成分析!I$35,"▲", "-")), 2)), NA())</f>
        <v>3.33</v>
      </c>
      <c r="J35" s="181" t="e">
        <f>IF(ROUND(VALUE(SUBSTITUTE(連結実質赤字比率に係る赤字・黒字の構成分析!J$35,"▲", "-")), 2) &lt; 0, ABS(ROUND(VALUE(SUBSTITUTE(連結実質赤字比率に係る赤字・黒字の構成分析!J$35,"▲", "-")), 2)), NA())</f>
        <v>#N/A</v>
      </c>
      <c r="K35" s="181">
        <f>IF(ROUND(VALUE(SUBSTITUTE(連結実質赤字比率に係る赤字・黒字の構成分析!J$35,"▲", "-")), 2) &gt;= 0, ABS(ROUND(VALUE(SUBSTITUTE(連結実質赤字比率に係る赤字・黒字の構成分析!J$35,"▲", "-")), 2)), NA())</f>
        <v>3.65</v>
      </c>
    </row>
    <row r="36" spans="1:16" x14ac:dyDescent="0.15">
      <c r="A36" s="181" t="str">
        <f>IF(連結実質赤字比率に係る赤字・黒字の構成分析!C$34="",NA(),連結実質赤字比率に係る赤字・黒字の構成分析!C$34)</f>
        <v>一般会計</v>
      </c>
      <c r="B36" s="181" t="e">
        <f>IF(ROUND(VALUE(SUBSTITUTE(連結実質赤字比率に係る赤字・黒字の構成分析!F$34,"▲", "-")), 2) &lt; 0, ABS(ROUND(VALUE(SUBSTITUTE(連結実質赤字比率に係る赤字・黒字の構成分析!F$34,"▲", "-")), 2)), NA())</f>
        <v>#N/A</v>
      </c>
      <c r="C36" s="181">
        <f>IF(ROUND(VALUE(SUBSTITUTE(連結実質赤字比率に係る赤字・黒字の構成分析!F$34,"▲", "-")), 2) &gt;= 0, ABS(ROUND(VALUE(SUBSTITUTE(連結実質赤字比率に係る赤字・黒字の構成分析!F$34,"▲", "-")), 2)), NA())</f>
        <v>5.43</v>
      </c>
      <c r="D36" s="181" t="e">
        <f>IF(ROUND(VALUE(SUBSTITUTE(連結実質赤字比率に係る赤字・黒字の構成分析!G$34,"▲", "-")), 2) &lt; 0, ABS(ROUND(VALUE(SUBSTITUTE(連結実質赤字比率に係る赤字・黒字の構成分析!G$34,"▲", "-")), 2)), NA())</f>
        <v>#N/A</v>
      </c>
      <c r="E36" s="181">
        <f>IF(ROUND(VALUE(SUBSTITUTE(連結実質赤字比率に係る赤字・黒字の構成分析!G$34,"▲", "-")), 2) &gt;= 0, ABS(ROUND(VALUE(SUBSTITUTE(連結実質赤字比率に係る赤字・黒字の構成分析!G$34,"▲", "-")), 2)), NA())</f>
        <v>3.66</v>
      </c>
      <c r="F36" s="181" t="e">
        <f>IF(ROUND(VALUE(SUBSTITUTE(連結実質赤字比率に係る赤字・黒字の構成分析!H$34,"▲", "-")), 2) &lt; 0, ABS(ROUND(VALUE(SUBSTITUTE(連結実質赤字比率に係る赤字・黒字の構成分析!H$34,"▲", "-")), 2)), NA())</f>
        <v>#N/A</v>
      </c>
      <c r="G36" s="181">
        <f>IF(ROUND(VALUE(SUBSTITUTE(連結実質赤字比率に係る赤字・黒字の構成分析!H$34,"▲", "-")), 2) &gt;= 0, ABS(ROUND(VALUE(SUBSTITUTE(連結実質赤字比率に係る赤字・黒字の構成分析!H$34,"▲", "-")), 2)), NA())</f>
        <v>6.28</v>
      </c>
      <c r="H36" s="181" t="e">
        <f>IF(ROUND(VALUE(SUBSTITUTE(連結実質赤字比率に係る赤字・黒字の構成分析!I$34,"▲", "-")), 2) &lt; 0, ABS(ROUND(VALUE(SUBSTITUTE(連結実質赤字比率に係る赤字・黒字の構成分析!I$34,"▲", "-")), 2)), NA())</f>
        <v>#N/A</v>
      </c>
      <c r="I36" s="181">
        <f>IF(ROUND(VALUE(SUBSTITUTE(連結実質赤字比率に係る赤字・黒字の構成分析!I$34,"▲", "-")), 2) &gt;= 0, ABS(ROUND(VALUE(SUBSTITUTE(連結実質赤字比率に係る赤字・黒字の構成分析!I$34,"▲", "-")), 2)), NA())</f>
        <v>6.03</v>
      </c>
      <c r="J36" s="181" t="e">
        <f>IF(ROUND(VALUE(SUBSTITUTE(連結実質赤字比率に係る赤字・黒字の構成分析!J$34,"▲", "-")), 2) &lt; 0, ABS(ROUND(VALUE(SUBSTITUTE(連結実質赤字比率に係る赤字・黒字の構成分析!J$34,"▲", "-")), 2)), NA())</f>
        <v>#N/A</v>
      </c>
      <c r="K36" s="181">
        <f>IF(ROUND(VALUE(SUBSTITUTE(連結実質赤字比率に係る赤字・黒字の構成分析!J$34,"▲", "-")), 2) &gt;= 0, ABS(ROUND(VALUE(SUBSTITUTE(連結実質赤字比率に係る赤字・黒字の構成分析!J$34,"▲", "-")), 2)), NA())</f>
        <v>5.68</v>
      </c>
    </row>
    <row r="39" spans="1:16" x14ac:dyDescent="0.15">
      <c r="A39" s="150" t="s">
        <v>60</v>
      </c>
    </row>
    <row r="40" spans="1:16" x14ac:dyDescent="0.15">
      <c r="A40" s="182"/>
      <c r="B40" s="182" t="str">
        <f>'実質公債費比率（分子）の構造'!K$44</f>
        <v>H28</v>
      </c>
      <c r="C40" s="182"/>
      <c r="D40" s="182"/>
      <c r="E40" s="182" t="str">
        <f>'実質公債費比率（分子）の構造'!L$44</f>
        <v>H29</v>
      </c>
      <c r="F40" s="182"/>
      <c r="G40" s="182"/>
      <c r="H40" s="182" t="str">
        <f>'実質公債費比率（分子）の構造'!M$44</f>
        <v>H30</v>
      </c>
      <c r="I40" s="182"/>
      <c r="J40" s="182"/>
      <c r="K40" s="182" t="str">
        <f>'実質公債費比率（分子）の構造'!N$44</f>
        <v>R01</v>
      </c>
      <c r="L40" s="182"/>
      <c r="M40" s="182"/>
      <c r="N40" s="182" t="str">
        <f>'実質公債費比率（分子）の構造'!O$44</f>
        <v>R02</v>
      </c>
      <c r="O40" s="182"/>
      <c r="P40" s="182"/>
    </row>
    <row r="41" spans="1:16" x14ac:dyDescent="0.15">
      <c r="A41" s="182"/>
      <c r="B41" s="182" t="s">
        <v>61</v>
      </c>
      <c r="C41" s="182"/>
      <c r="D41" s="182" t="s">
        <v>62</v>
      </c>
      <c r="E41" s="182" t="s">
        <v>61</v>
      </c>
      <c r="F41" s="182"/>
      <c r="G41" s="182" t="s">
        <v>62</v>
      </c>
      <c r="H41" s="182" t="s">
        <v>61</v>
      </c>
      <c r="I41" s="182"/>
      <c r="J41" s="182" t="s">
        <v>62</v>
      </c>
      <c r="K41" s="182" t="s">
        <v>61</v>
      </c>
      <c r="L41" s="182"/>
      <c r="M41" s="182" t="s">
        <v>62</v>
      </c>
      <c r="N41" s="182" t="s">
        <v>61</v>
      </c>
      <c r="O41" s="182"/>
      <c r="P41" s="182" t="s">
        <v>62</v>
      </c>
    </row>
    <row r="42" spans="1:16" x14ac:dyDescent="0.15">
      <c r="A42" s="182" t="s">
        <v>63</v>
      </c>
      <c r="B42" s="182"/>
      <c r="C42" s="182"/>
      <c r="D42" s="182">
        <f>'実質公債費比率（分子）の構造'!K$52</f>
        <v>4099</v>
      </c>
      <c r="E42" s="182"/>
      <c r="F42" s="182"/>
      <c r="G42" s="182">
        <f>'実質公債費比率（分子）の構造'!L$52</f>
        <v>3691</v>
      </c>
      <c r="H42" s="182"/>
      <c r="I42" s="182"/>
      <c r="J42" s="182">
        <f>'実質公債費比率（分子）の構造'!M$52</f>
        <v>3563</v>
      </c>
      <c r="K42" s="182"/>
      <c r="L42" s="182"/>
      <c r="M42" s="182">
        <f>'実質公債費比率（分子）の構造'!N$52</f>
        <v>3357</v>
      </c>
      <c r="N42" s="182"/>
      <c r="O42" s="182"/>
      <c r="P42" s="182">
        <f>'実質公債費比率（分子）の構造'!O$52</f>
        <v>3279</v>
      </c>
    </row>
    <row r="43" spans="1:16" x14ac:dyDescent="0.15">
      <c r="A43" s="182" t="s">
        <v>64</v>
      </c>
      <c r="B43" s="182" t="str">
        <f>'実質公債費比率（分子）の構造'!K$51</f>
        <v>-</v>
      </c>
      <c r="C43" s="182"/>
      <c r="D43" s="182"/>
      <c r="E43" s="182" t="str">
        <f>'実質公債費比率（分子）の構造'!L$51</f>
        <v>-</v>
      </c>
      <c r="F43" s="182"/>
      <c r="G43" s="182"/>
      <c r="H43" s="182" t="str">
        <f>'実質公債費比率（分子）の構造'!M$51</f>
        <v>-</v>
      </c>
      <c r="I43" s="182"/>
      <c r="J43" s="182"/>
      <c r="K43" s="182" t="str">
        <f>'実質公債費比率（分子）の構造'!N$51</f>
        <v>-</v>
      </c>
      <c r="L43" s="182"/>
      <c r="M43" s="182"/>
      <c r="N43" s="182" t="str">
        <f>'実質公債費比率（分子）の構造'!O$51</f>
        <v>-</v>
      </c>
      <c r="O43" s="182"/>
      <c r="P43" s="182"/>
    </row>
    <row r="44" spans="1:16" x14ac:dyDescent="0.15">
      <c r="A44" s="182" t="s">
        <v>65</v>
      </c>
      <c r="B44" s="182" t="str">
        <f>'実質公債費比率（分子）の構造'!K$50</f>
        <v>-</v>
      </c>
      <c r="C44" s="182"/>
      <c r="D44" s="182"/>
      <c r="E44" s="182" t="str">
        <f>'実質公債費比率（分子）の構造'!L$50</f>
        <v>-</v>
      </c>
      <c r="F44" s="182"/>
      <c r="G44" s="182"/>
      <c r="H44" s="182" t="str">
        <f>'実質公債費比率（分子）の構造'!M$50</f>
        <v>-</v>
      </c>
      <c r="I44" s="182"/>
      <c r="J44" s="182"/>
      <c r="K44" s="182" t="str">
        <f>'実質公債費比率（分子）の構造'!N$50</f>
        <v>-</v>
      </c>
      <c r="L44" s="182"/>
      <c r="M44" s="182"/>
      <c r="N44" s="182" t="str">
        <f>'実質公債費比率（分子）の構造'!O$50</f>
        <v>-</v>
      </c>
      <c r="O44" s="182"/>
      <c r="P44" s="182"/>
    </row>
    <row r="45" spans="1:16" x14ac:dyDescent="0.15">
      <c r="A45" s="182" t="s">
        <v>66</v>
      </c>
      <c r="B45" s="182">
        <f>'実質公債費比率（分子）の構造'!K$49</f>
        <v>24</v>
      </c>
      <c r="C45" s="182"/>
      <c r="D45" s="182"/>
      <c r="E45" s="182">
        <f>'実質公債費比率（分子）の構造'!L$49</f>
        <v>22</v>
      </c>
      <c r="F45" s="182"/>
      <c r="G45" s="182"/>
      <c r="H45" s="182">
        <f>'実質公債費比率（分子）の構造'!M$49</f>
        <v>11</v>
      </c>
      <c r="I45" s="182"/>
      <c r="J45" s="182"/>
      <c r="K45" s="182">
        <f>'実質公債費比率（分子）の構造'!N$49</f>
        <v>7</v>
      </c>
      <c r="L45" s="182"/>
      <c r="M45" s="182"/>
      <c r="N45" s="182">
        <f>'実質公債費比率（分子）の構造'!O$49</f>
        <v>7</v>
      </c>
      <c r="O45" s="182"/>
      <c r="P45" s="182"/>
    </row>
    <row r="46" spans="1:16" x14ac:dyDescent="0.15">
      <c r="A46" s="182" t="s">
        <v>67</v>
      </c>
      <c r="B46" s="182">
        <f>'実質公債費比率（分子）の構造'!K$48</f>
        <v>245</v>
      </c>
      <c r="C46" s="182"/>
      <c r="D46" s="182"/>
      <c r="E46" s="182">
        <f>'実質公債費比率（分子）の構造'!L$48</f>
        <v>282</v>
      </c>
      <c r="F46" s="182"/>
      <c r="G46" s="182"/>
      <c r="H46" s="182">
        <f>'実質公債費比率（分子）の構造'!M$48</f>
        <v>271</v>
      </c>
      <c r="I46" s="182"/>
      <c r="J46" s="182"/>
      <c r="K46" s="182">
        <f>'実質公債費比率（分子）の構造'!N$48</f>
        <v>271</v>
      </c>
      <c r="L46" s="182"/>
      <c r="M46" s="182"/>
      <c r="N46" s="182">
        <f>'実質公債費比率（分子）の構造'!O$48</f>
        <v>273</v>
      </c>
      <c r="O46" s="182"/>
      <c r="P46" s="182"/>
    </row>
    <row r="47" spans="1:16" x14ac:dyDescent="0.15">
      <c r="A47" s="182" t="s">
        <v>68</v>
      </c>
      <c r="B47" s="182" t="str">
        <f>'実質公債費比率（分子）の構造'!K$47</f>
        <v>-</v>
      </c>
      <c r="C47" s="182"/>
      <c r="D47" s="182"/>
      <c r="E47" s="182" t="str">
        <f>'実質公債費比率（分子）の構造'!L$47</f>
        <v>-</v>
      </c>
      <c r="F47" s="182"/>
      <c r="G47" s="182"/>
      <c r="H47" s="182" t="str">
        <f>'実質公債費比率（分子）の構造'!M$47</f>
        <v>-</v>
      </c>
      <c r="I47" s="182"/>
      <c r="J47" s="182"/>
      <c r="K47" s="182" t="str">
        <f>'実質公債費比率（分子）の構造'!N$47</f>
        <v>-</v>
      </c>
      <c r="L47" s="182"/>
      <c r="M47" s="182"/>
      <c r="N47" s="182" t="str">
        <f>'実質公債費比率（分子）の構造'!O$47</f>
        <v>-</v>
      </c>
      <c r="O47" s="182"/>
      <c r="P47" s="182"/>
    </row>
    <row r="48" spans="1:16" x14ac:dyDescent="0.15">
      <c r="A48" s="182" t="s">
        <v>69</v>
      </c>
      <c r="B48" s="182" t="str">
        <f>'実質公債費比率（分子）の構造'!K$46</f>
        <v>-</v>
      </c>
      <c r="C48" s="182"/>
      <c r="D48" s="182"/>
      <c r="E48" s="182" t="str">
        <f>'実質公債費比率（分子）の構造'!L$46</f>
        <v>-</v>
      </c>
      <c r="F48" s="182"/>
      <c r="G48" s="182"/>
      <c r="H48" s="182" t="str">
        <f>'実質公債費比率（分子）の構造'!M$46</f>
        <v>-</v>
      </c>
      <c r="I48" s="182"/>
      <c r="J48" s="182"/>
      <c r="K48" s="182" t="str">
        <f>'実質公債費比率（分子）の構造'!N$46</f>
        <v>-</v>
      </c>
      <c r="L48" s="182"/>
      <c r="M48" s="182"/>
      <c r="N48" s="182" t="str">
        <f>'実質公債費比率（分子）の構造'!O$46</f>
        <v>-</v>
      </c>
      <c r="O48" s="182"/>
      <c r="P48" s="182"/>
    </row>
    <row r="49" spans="1:16" x14ac:dyDescent="0.15">
      <c r="A49" s="182" t="s">
        <v>70</v>
      </c>
      <c r="B49" s="182">
        <f>'実質公債費比率（分子）の構造'!K$45</f>
        <v>4602</v>
      </c>
      <c r="C49" s="182"/>
      <c r="D49" s="182"/>
      <c r="E49" s="182">
        <f>'実質公債費比率（分子）の構造'!L$45</f>
        <v>4269</v>
      </c>
      <c r="F49" s="182"/>
      <c r="G49" s="182"/>
      <c r="H49" s="182">
        <f>'実質公債費比率（分子）の構造'!M$45</f>
        <v>4084</v>
      </c>
      <c r="I49" s="182"/>
      <c r="J49" s="182"/>
      <c r="K49" s="182">
        <f>'実質公債費比率（分子）の構造'!N$45</f>
        <v>3823</v>
      </c>
      <c r="L49" s="182"/>
      <c r="M49" s="182"/>
      <c r="N49" s="182">
        <f>'実質公債費比率（分子）の構造'!O$45</f>
        <v>3715</v>
      </c>
      <c r="O49" s="182"/>
      <c r="P49" s="182"/>
    </row>
    <row r="50" spans="1:16" x14ac:dyDescent="0.15">
      <c r="A50" s="182" t="s">
        <v>71</v>
      </c>
      <c r="B50" s="182" t="e">
        <f>NA()</f>
        <v>#N/A</v>
      </c>
      <c r="C50" s="182">
        <f>IF(ISNUMBER('実質公債費比率（分子）の構造'!K$53),'実質公債費比率（分子）の構造'!K$53,NA())</f>
        <v>772</v>
      </c>
      <c r="D50" s="182" t="e">
        <f>NA()</f>
        <v>#N/A</v>
      </c>
      <c r="E50" s="182" t="e">
        <f>NA()</f>
        <v>#N/A</v>
      </c>
      <c r="F50" s="182">
        <f>IF(ISNUMBER('実質公債費比率（分子）の構造'!L$53),'実質公債費比率（分子）の構造'!L$53,NA())</f>
        <v>882</v>
      </c>
      <c r="G50" s="182" t="e">
        <f>NA()</f>
        <v>#N/A</v>
      </c>
      <c r="H50" s="182" t="e">
        <f>NA()</f>
        <v>#N/A</v>
      </c>
      <c r="I50" s="182">
        <f>IF(ISNUMBER('実質公債費比率（分子）の構造'!M$53),'実質公債費比率（分子）の構造'!M$53,NA())</f>
        <v>803</v>
      </c>
      <c r="J50" s="182" t="e">
        <f>NA()</f>
        <v>#N/A</v>
      </c>
      <c r="K50" s="182" t="e">
        <f>NA()</f>
        <v>#N/A</v>
      </c>
      <c r="L50" s="182">
        <f>IF(ISNUMBER('実質公債費比率（分子）の構造'!N$53),'実質公債費比率（分子）の構造'!N$53,NA())</f>
        <v>744</v>
      </c>
      <c r="M50" s="182" t="e">
        <f>NA()</f>
        <v>#N/A</v>
      </c>
      <c r="N50" s="182" t="e">
        <f>NA()</f>
        <v>#N/A</v>
      </c>
      <c r="O50" s="182">
        <f>IF(ISNUMBER('実質公債費比率（分子）の構造'!O$53),'実質公債費比率（分子）の構造'!O$53,NA())</f>
        <v>716</v>
      </c>
      <c r="P50" s="182" t="e">
        <f>NA()</f>
        <v>#N/A</v>
      </c>
    </row>
    <row r="53" spans="1:16" x14ac:dyDescent="0.15">
      <c r="A53" s="150" t="s">
        <v>72</v>
      </c>
    </row>
    <row r="54" spans="1:16" x14ac:dyDescent="0.15">
      <c r="A54" s="181"/>
      <c r="B54" s="181" t="str">
        <f>'将来負担比率（分子）の構造'!I$40</f>
        <v>H28</v>
      </c>
      <c r="C54" s="181"/>
      <c r="D54" s="181"/>
      <c r="E54" s="181" t="str">
        <f>'将来負担比率（分子）の構造'!J$40</f>
        <v>H29</v>
      </c>
      <c r="F54" s="181"/>
      <c r="G54" s="181"/>
      <c r="H54" s="181" t="str">
        <f>'将来負担比率（分子）の構造'!K$40</f>
        <v>H30</v>
      </c>
      <c r="I54" s="181"/>
      <c r="J54" s="181"/>
      <c r="K54" s="181" t="str">
        <f>'将来負担比率（分子）の構造'!L$40</f>
        <v>R01</v>
      </c>
      <c r="L54" s="181"/>
      <c r="M54" s="181"/>
      <c r="N54" s="181" t="str">
        <f>'将来負担比率（分子）の構造'!M$40</f>
        <v>R02</v>
      </c>
      <c r="O54" s="181"/>
      <c r="P54" s="181"/>
    </row>
    <row r="55" spans="1:16" x14ac:dyDescent="0.15">
      <c r="A55" s="181"/>
      <c r="B55" s="181" t="s">
        <v>73</v>
      </c>
      <c r="C55" s="181"/>
      <c r="D55" s="181" t="s">
        <v>74</v>
      </c>
      <c r="E55" s="181" t="s">
        <v>73</v>
      </c>
      <c r="F55" s="181"/>
      <c r="G55" s="181" t="s">
        <v>74</v>
      </c>
      <c r="H55" s="181" t="s">
        <v>73</v>
      </c>
      <c r="I55" s="181"/>
      <c r="J55" s="181" t="s">
        <v>74</v>
      </c>
      <c r="K55" s="181" t="s">
        <v>73</v>
      </c>
      <c r="L55" s="181"/>
      <c r="M55" s="181" t="s">
        <v>74</v>
      </c>
      <c r="N55" s="181" t="s">
        <v>73</v>
      </c>
      <c r="O55" s="181"/>
      <c r="P55" s="181" t="s">
        <v>74</v>
      </c>
    </row>
    <row r="56" spans="1:16" x14ac:dyDescent="0.15">
      <c r="A56" s="181" t="s">
        <v>43</v>
      </c>
      <c r="B56" s="181"/>
      <c r="C56" s="181"/>
      <c r="D56" s="181">
        <f>'将来負担比率（分子）の構造'!I$52</f>
        <v>29727</v>
      </c>
      <c r="E56" s="181"/>
      <c r="F56" s="181"/>
      <c r="G56" s="181">
        <f>'将来負担比率（分子）の構造'!J$52</f>
        <v>28496</v>
      </c>
      <c r="H56" s="181"/>
      <c r="I56" s="181"/>
      <c r="J56" s="181">
        <f>'将来負担比率（分子）の構造'!K$52</f>
        <v>27275</v>
      </c>
      <c r="K56" s="181"/>
      <c r="L56" s="181"/>
      <c r="M56" s="181">
        <f>'将来負担比率（分子）の構造'!L$52</f>
        <v>27024</v>
      </c>
      <c r="N56" s="181"/>
      <c r="O56" s="181"/>
      <c r="P56" s="181">
        <f>'将来負担比率（分子）の構造'!M$52</f>
        <v>26393</v>
      </c>
    </row>
    <row r="57" spans="1:16" x14ac:dyDescent="0.15">
      <c r="A57" s="181" t="s">
        <v>42</v>
      </c>
      <c r="B57" s="181"/>
      <c r="C57" s="181"/>
      <c r="D57" s="181">
        <f>'将来負担比率（分子）の構造'!I$51</f>
        <v>385</v>
      </c>
      <c r="E57" s="181"/>
      <c r="F57" s="181"/>
      <c r="G57" s="181">
        <f>'将来負担比率（分子）の構造'!J$51</f>
        <v>434</v>
      </c>
      <c r="H57" s="181"/>
      <c r="I57" s="181"/>
      <c r="J57" s="181">
        <f>'将来負担比率（分子）の構造'!K$51</f>
        <v>373</v>
      </c>
      <c r="K57" s="181"/>
      <c r="L57" s="181"/>
      <c r="M57" s="181">
        <f>'将来負担比率（分子）の構造'!L$51</f>
        <v>333</v>
      </c>
      <c r="N57" s="181"/>
      <c r="O57" s="181"/>
      <c r="P57" s="181">
        <f>'将来負担比率（分子）の構造'!M$51</f>
        <v>330</v>
      </c>
    </row>
    <row r="58" spans="1:16" x14ac:dyDescent="0.15">
      <c r="A58" s="181" t="s">
        <v>41</v>
      </c>
      <c r="B58" s="181"/>
      <c r="C58" s="181"/>
      <c r="D58" s="181">
        <f>'将来負担比率（分子）の構造'!I$50</f>
        <v>19160</v>
      </c>
      <c r="E58" s="181"/>
      <c r="F58" s="181"/>
      <c r="G58" s="181">
        <f>'将来負担比率（分子）の構造'!J$50</f>
        <v>20179</v>
      </c>
      <c r="H58" s="181"/>
      <c r="I58" s="181"/>
      <c r="J58" s="181">
        <f>'将来負担比率（分子）の構造'!K$50</f>
        <v>20210</v>
      </c>
      <c r="K58" s="181"/>
      <c r="L58" s="181"/>
      <c r="M58" s="181">
        <f>'将来負担比率（分子）の構造'!L$50</f>
        <v>20630</v>
      </c>
      <c r="N58" s="181"/>
      <c r="O58" s="181"/>
      <c r="P58" s="181">
        <f>'将来負担比率（分子）の構造'!M$50</f>
        <v>20939</v>
      </c>
    </row>
    <row r="59" spans="1:16" x14ac:dyDescent="0.15">
      <c r="A59" s="181" t="s">
        <v>39</v>
      </c>
      <c r="B59" s="181" t="str">
        <f>'将来負担比率（分子）の構造'!I$49</f>
        <v>-</v>
      </c>
      <c r="C59" s="181"/>
      <c r="D59" s="181"/>
      <c r="E59" s="181" t="str">
        <f>'将来負担比率（分子）の構造'!J$49</f>
        <v>-</v>
      </c>
      <c r="F59" s="181"/>
      <c r="G59" s="181"/>
      <c r="H59" s="181" t="str">
        <f>'将来負担比率（分子）の構造'!K$49</f>
        <v>-</v>
      </c>
      <c r="I59" s="181"/>
      <c r="J59" s="181"/>
      <c r="K59" s="181" t="str">
        <f>'将来負担比率（分子）の構造'!L$49</f>
        <v>-</v>
      </c>
      <c r="L59" s="181"/>
      <c r="M59" s="181"/>
      <c r="N59" s="181" t="str">
        <f>'将来負担比率（分子）の構造'!M$49</f>
        <v>-</v>
      </c>
      <c r="O59" s="181"/>
      <c r="P59" s="181"/>
    </row>
    <row r="60" spans="1:16" x14ac:dyDescent="0.15">
      <c r="A60" s="181" t="s">
        <v>38</v>
      </c>
      <c r="B60" s="181" t="str">
        <f>'将来負担比率（分子）の構造'!I$48</f>
        <v>-</v>
      </c>
      <c r="C60" s="181"/>
      <c r="D60" s="181"/>
      <c r="E60" s="181" t="str">
        <f>'将来負担比率（分子）の構造'!J$48</f>
        <v>-</v>
      </c>
      <c r="F60" s="181"/>
      <c r="G60" s="181"/>
      <c r="H60" s="181" t="str">
        <f>'将来負担比率（分子）の構造'!K$48</f>
        <v>-</v>
      </c>
      <c r="I60" s="181"/>
      <c r="J60" s="181"/>
      <c r="K60" s="181" t="str">
        <f>'将来負担比率（分子）の構造'!L$48</f>
        <v>-</v>
      </c>
      <c r="L60" s="181"/>
      <c r="M60" s="181"/>
      <c r="N60" s="181" t="str">
        <f>'将来負担比率（分子）の構造'!M$48</f>
        <v>-</v>
      </c>
      <c r="O60" s="181"/>
      <c r="P60" s="181"/>
    </row>
    <row r="61" spans="1:16" x14ac:dyDescent="0.15">
      <c r="A61" s="181" t="s">
        <v>36</v>
      </c>
      <c r="B61" s="181">
        <f>'将来負担比率（分子）の構造'!I$46</f>
        <v>2</v>
      </c>
      <c r="C61" s="181"/>
      <c r="D61" s="181"/>
      <c r="E61" s="181">
        <f>'将来負担比率（分子）の構造'!J$46</f>
        <v>0</v>
      </c>
      <c r="F61" s="181"/>
      <c r="G61" s="181"/>
      <c r="H61" s="181" t="str">
        <f>'将来負担比率（分子）の構造'!K$46</f>
        <v>-</v>
      </c>
      <c r="I61" s="181"/>
      <c r="J61" s="181"/>
      <c r="K61" s="181" t="str">
        <f>'将来負担比率（分子）の構造'!L$46</f>
        <v>-</v>
      </c>
      <c r="L61" s="181"/>
      <c r="M61" s="181"/>
      <c r="N61" s="181" t="str">
        <f>'将来負担比率（分子）の構造'!M$46</f>
        <v>-</v>
      </c>
      <c r="O61" s="181"/>
      <c r="P61" s="181"/>
    </row>
    <row r="62" spans="1:16" x14ac:dyDescent="0.15">
      <c r="A62" s="181" t="s">
        <v>35</v>
      </c>
      <c r="B62" s="181">
        <f>'将来負担比率（分子）の構造'!I$45</f>
        <v>4665</v>
      </c>
      <c r="C62" s="181"/>
      <c r="D62" s="181"/>
      <c r="E62" s="181">
        <f>'将来負担比率（分子）の構造'!J$45</f>
        <v>4477</v>
      </c>
      <c r="F62" s="181"/>
      <c r="G62" s="181"/>
      <c r="H62" s="181">
        <f>'将来負担比率（分子）の構造'!K$45</f>
        <v>4561</v>
      </c>
      <c r="I62" s="181"/>
      <c r="J62" s="181"/>
      <c r="K62" s="181">
        <f>'将来負担比率（分子）の構造'!L$45</f>
        <v>4393</v>
      </c>
      <c r="L62" s="181"/>
      <c r="M62" s="181"/>
      <c r="N62" s="181">
        <f>'将来負担比率（分子）の構造'!M$45</f>
        <v>4274</v>
      </c>
      <c r="O62" s="181"/>
      <c r="P62" s="181"/>
    </row>
    <row r="63" spans="1:16" x14ac:dyDescent="0.15">
      <c r="A63" s="181" t="s">
        <v>34</v>
      </c>
      <c r="B63" s="181">
        <f>'将来負担比率（分子）の構造'!I$44</f>
        <v>79</v>
      </c>
      <c r="C63" s="181"/>
      <c r="D63" s="181"/>
      <c r="E63" s="181">
        <f>'将来負担比率（分子）の構造'!J$44</f>
        <v>50</v>
      </c>
      <c r="F63" s="181"/>
      <c r="G63" s="181"/>
      <c r="H63" s="181">
        <f>'将来負担比率（分子）の構造'!K$44</f>
        <v>35</v>
      </c>
      <c r="I63" s="181"/>
      <c r="J63" s="181"/>
      <c r="K63" s="181">
        <f>'将来負担比率（分子）の構造'!L$44</f>
        <v>26</v>
      </c>
      <c r="L63" s="181"/>
      <c r="M63" s="181"/>
      <c r="N63" s="181">
        <f>'将来負担比率（分子）の構造'!M$44</f>
        <v>17</v>
      </c>
      <c r="O63" s="181"/>
      <c r="P63" s="181"/>
    </row>
    <row r="64" spans="1:16" x14ac:dyDescent="0.15">
      <c r="A64" s="181" t="s">
        <v>33</v>
      </c>
      <c r="B64" s="181">
        <f>'将来負担比率（分子）の構造'!I$43</f>
        <v>2754</v>
      </c>
      <c r="C64" s="181"/>
      <c r="D64" s="181"/>
      <c r="E64" s="181">
        <f>'将来負担比率（分子）の構造'!J$43</f>
        <v>2111</v>
      </c>
      <c r="F64" s="181"/>
      <c r="G64" s="181"/>
      <c r="H64" s="181">
        <f>'将来負担比率（分子）の構造'!K$43</f>
        <v>2096</v>
      </c>
      <c r="I64" s="181"/>
      <c r="J64" s="181"/>
      <c r="K64" s="181">
        <f>'将来負担比率（分子）の構造'!L$43</f>
        <v>3314</v>
      </c>
      <c r="L64" s="181"/>
      <c r="M64" s="181"/>
      <c r="N64" s="181">
        <f>'将来負担比率（分子）の構造'!M$43</f>
        <v>3310</v>
      </c>
      <c r="O64" s="181"/>
      <c r="P64" s="181"/>
    </row>
    <row r="65" spans="1:16" x14ac:dyDescent="0.15">
      <c r="A65" s="181" t="s">
        <v>32</v>
      </c>
      <c r="B65" s="181" t="str">
        <f>'将来負担比率（分子）の構造'!I$42</f>
        <v>-</v>
      </c>
      <c r="C65" s="181"/>
      <c r="D65" s="181"/>
      <c r="E65" s="181" t="str">
        <f>'将来負担比率（分子）の構造'!J$42</f>
        <v>-</v>
      </c>
      <c r="F65" s="181"/>
      <c r="G65" s="181"/>
      <c r="H65" s="181" t="str">
        <f>'将来負担比率（分子）の構造'!K$42</f>
        <v>-</v>
      </c>
      <c r="I65" s="181"/>
      <c r="J65" s="181"/>
      <c r="K65" s="181" t="str">
        <f>'将来負担比率（分子）の構造'!L$42</f>
        <v>-</v>
      </c>
      <c r="L65" s="181"/>
      <c r="M65" s="181"/>
      <c r="N65" s="181" t="str">
        <f>'将来負担比率（分子）の構造'!M$42</f>
        <v>-</v>
      </c>
      <c r="O65" s="181"/>
      <c r="P65" s="181"/>
    </row>
    <row r="66" spans="1:16" x14ac:dyDescent="0.15">
      <c r="A66" s="181" t="s">
        <v>31</v>
      </c>
      <c r="B66" s="181">
        <f>'将来負担比率（分子）の構造'!I$41</f>
        <v>35607</v>
      </c>
      <c r="C66" s="181"/>
      <c r="D66" s="181"/>
      <c r="E66" s="181">
        <f>'将来負担比率（分子）の構造'!J$41</f>
        <v>34160</v>
      </c>
      <c r="F66" s="181"/>
      <c r="G66" s="181"/>
      <c r="H66" s="181">
        <f>'将来負担比率（分子）の構造'!K$41</f>
        <v>33196</v>
      </c>
      <c r="I66" s="181"/>
      <c r="J66" s="181"/>
      <c r="K66" s="181">
        <f>'将来負担比率（分子）の構造'!L$41</f>
        <v>32558</v>
      </c>
      <c r="L66" s="181"/>
      <c r="M66" s="181"/>
      <c r="N66" s="181">
        <f>'将来負担比率（分子）の構造'!M$41</f>
        <v>32396</v>
      </c>
      <c r="O66" s="181"/>
      <c r="P66" s="181"/>
    </row>
    <row r="67" spans="1:16" x14ac:dyDescent="0.15">
      <c r="A67" s="181" t="s">
        <v>75</v>
      </c>
      <c r="B67" s="181" t="e">
        <f>NA()</f>
        <v>#N/A</v>
      </c>
      <c r="C67" s="181">
        <f>IF(ISNUMBER('将来負担比率（分子）の構造'!I$53), IF('将来負担比率（分子）の構造'!I$53 &lt; 0, 0, '将来負担比率（分子）の構造'!I$53), NA())</f>
        <v>0</v>
      </c>
      <c r="D67" s="181" t="e">
        <f>NA()</f>
        <v>#N/A</v>
      </c>
      <c r="E67" s="181" t="e">
        <f>NA()</f>
        <v>#N/A</v>
      </c>
      <c r="F67" s="181">
        <f>IF(ISNUMBER('将来負担比率（分子）の構造'!J$53), IF('将来負担比率（分子）の構造'!J$53 &lt; 0, 0, '将来負担比率（分子）の構造'!J$53), NA())</f>
        <v>0</v>
      </c>
      <c r="G67" s="181" t="e">
        <f>NA()</f>
        <v>#N/A</v>
      </c>
      <c r="H67" s="181" t="e">
        <f>NA()</f>
        <v>#N/A</v>
      </c>
      <c r="I67" s="181">
        <f>IF(ISNUMBER('将来負担比率（分子）の構造'!K$53), IF('将来負担比率（分子）の構造'!K$53 &lt; 0, 0, '将来負担比率（分子）の構造'!K$53), NA())</f>
        <v>0</v>
      </c>
      <c r="J67" s="181" t="e">
        <f>NA()</f>
        <v>#N/A</v>
      </c>
      <c r="K67" s="181" t="e">
        <f>NA()</f>
        <v>#N/A</v>
      </c>
      <c r="L67" s="181">
        <f>IF(ISNUMBER('将来負担比率（分子）の構造'!L$53), IF('将来負担比率（分子）の構造'!L$53 &lt; 0, 0, '将来負担比率（分子）の構造'!L$53), NA())</f>
        <v>0</v>
      </c>
      <c r="M67" s="181" t="e">
        <f>NA()</f>
        <v>#N/A</v>
      </c>
      <c r="N67" s="181" t="e">
        <f>NA()</f>
        <v>#N/A</v>
      </c>
      <c r="O67" s="181">
        <f>IF(ISNUMBER('将来負担比率（分子）の構造'!M$53), IF('将来負担比率（分子）の構造'!M$53 &lt; 0, 0, '将来負担比率（分子）の構造'!M$53), NA())</f>
        <v>0</v>
      </c>
      <c r="P67" s="181" t="e">
        <f>NA()</f>
        <v>#N/A</v>
      </c>
    </row>
    <row r="70" spans="1:16" x14ac:dyDescent="0.15">
      <c r="A70" s="183" t="s">
        <v>76</v>
      </c>
      <c r="B70" s="183"/>
      <c r="C70" s="183"/>
      <c r="D70" s="183"/>
      <c r="E70" s="183"/>
      <c r="F70" s="183"/>
    </row>
    <row r="71" spans="1:16" x14ac:dyDescent="0.15">
      <c r="A71" s="184"/>
      <c r="B71" s="184" t="str">
        <f>基金残高に係る経年分析!F54</f>
        <v>H30</v>
      </c>
      <c r="C71" s="184" t="str">
        <f>基金残高に係る経年分析!G54</f>
        <v>R01</v>
      </c>
      <c r="D71" s="184" t="str">
        <f>基金残高に係る経年分析!H54</f>
        <v>R02</v>
      </c>
    </row>
    <row r="72" spans="1:16" x14ac:dyDescent="0.15">
      <c r="A72" s="184" t="s">
        <v>77</v>
      </c>
      <c r="B72" s="185">
        <f>基金残高に係る経年分析!F55</f>
        <v>7952</v>
      </c>
      <c r="C72" s="185">
        <f>基金残高に係る経年分析!G55</f>
        <v>8145</v>
      </c>
      <c r="D72" s="185">
        <f>基金残高に係る経年分析!H55</f>
        <v>8381</v>
      </c>
    </row>
    <row r="73" spans="1:16" x14ac:dyDescent="0.15">
      <c r="A73" s="184" t="s">
        <v>78</v>
      </c>
      <c r="B73" s="185">
        <f>基金残高に係る経年分析!F56</f>
        <v>8513</v>
      </c>
      <c r="C73" s="185">
        <f>基金残高に係る経年分析!G56</f>
        <v>8705</v>
      </c>
      <c r="D73" s="185">
        <f>基金残高に係る経年分析!H56</f>
        <v>8718</v>
      </c>
    </row>
    <row r="74" spans="1:16" x14ac:dyDescent="0.15">
      <c r="A74" s="184" t="s">
        <v>79</v>
      </c>
      <c r="B74" s="185">
        <f>基金残高に係る経年分析!F57</f>
        <v>6227</v>
      </c>
      <c r="C74" s="185">
        <f>基金残高に係る経年分析!G57</f>
        <v>6233</v>
      </c>
      <c r="D74" s="185">
        <f>基金残高に係る経年分析!H57</f>
        <v>6314</v>
      </c>
    </row>
  </sheetData>
  <sheetProtection algorithmName="SHA-512" hashValue="pUXQ198qz2pp4jIdeYHbSSd7ZHDMJQwi6itkEfxGieZRWrnTRcirXqEbptG/wzfkErfPaAlCSYzMzfTQXZD8XA==" saltValue="JoFeEHHbT7tg1mVTOMVg2g==" spinCount="100000" sheet="1" objects="1" scenarios="1"/>
  <phoneticPr fontId="2"/>
  <pageMargins left="0.78700000000000003" right="0.78700000000000003" top="0.98399999999999999" bottom="0.98399999999999999" header="0.51200000000000001" footer="0.51200000000000001"/>
  <pageSetup paperSize="9"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17</vt:i4>
      </vt:variant>
    </vt:vector>
  </HeadingPairs>
  <TitlesOfParts>
    <vt:vector size="17"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公会計指標分析・財政指標組合せ分析表</vt:lpstr>
      <vt:lpstr>施設類型別ストック情報分析表①</vt:lpstr>
      <vt:lpstr>施設類型別ストック情報分析表②</vt:lpstr>
      <vt:lpstr>データシート</vt:lpstr>
    </vt:vector>
  </TitlesOfParts>
  <Manager>財務調査課</Manager>
  <Company>総務省</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creator>財務調査課</dc:creator>
  <cp:lastModifiedBy> </cp:lastModifiedBy>
  <cp:lastPrinted>2022-09-21T05:33:18Z</cp:lastPrinted>
  <dcterms:created xsi:type="dcterms:W3CDTF">2022-02-02T06:39:12Z</dcterms:created>
  <dcterms:modified xsi:type="dcterms:W3CDTF">2022-09-21T05:34:36Z</dcterms:modified>
</cp:coreProperties>
</file>