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2\H_財政\１　R4研修生1（交付税上席）\01_前期(山本)\01_R2決算カード・財政状況資料集\04_HP公表\"/>
    </mc:Choice>
  </mc:AlternateContent>
  <bookViews>
    <workbookView xWindow="0" yWindow="0" windowWidth="16815" windowHeight="7680" tabRatio="5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CO34" i="10" s="1"/>
  <c r="BE36" i="10"/>
  <c r="AM36" i="10"/>
  <c r="U36" i="10"/>
  <c r="C36" i="10"/>
  <c r="CO35"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<sst xmlns="http://schemas.openxmlformats.org/spreadsheetml/2006/main" count="1168" uniqueCount="622">
  <si>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</si>
  <si>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</si>
  <si>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</si>
  <si>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</si>
  <si>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</si>
  <si>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</si>
  <si>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</si>
  <si>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</si>
  <si>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</si>
  <si>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</si>
  <si>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</si>
  <si>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</si>
  <si>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</si>
  <si>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</si>
  <si>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</si>
  <si>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</si>
  <si>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</si>
  <si>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</si>
  <si>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</si>
  <si>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</si>
  <si>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</si>
  <si>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</si>
  <si>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</si>
  <si>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</si>
  <si>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</si>
  <si>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</si>
  <si>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</si>
  <si>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</si>
  <si>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</si>
  <si>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</si>
  <si>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</si>
  <si>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</si>
  <si>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</si>
  <si>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</si>
  <si>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</si>
  <si>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</si>
  <si>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</si>
  <si>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</si>
  <si>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</si>
  <si>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</si>
  <si>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</si>
  <si>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</si>
  <si>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</si>
  <si>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</si>
  <si>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</si>
  <si>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</si>
  <si>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</si>
  <si>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</si>
  <si>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</si>
  <si>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</si>
  <si>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</si>
  <si>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</si>
  <si>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</si>
  <si>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</si>
  <si>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</si>
  <si>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</si>
  <si>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</si>
  <si>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</si>
  <si>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</si>
  <si>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</si>
  <si>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</si>
  <si>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</si>
  <si>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</si>
  <si>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</si>
  <si>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</si>
  <si>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</si>
  <si>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</si>
  <si>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</si>
  <si>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</si>
  <si>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</si>
  <si>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</si>
  <si>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</si>
  <si>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</si>
  <si>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</si>
  <si>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</si>
  <si>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</si>
  <si>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</si>
  <si>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</si>
  <si>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</si>
  <si>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</si>
  <si>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</si>
  <si>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</si>
  <si>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</si>
  <si>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</si>
  <si>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</si>
  <si>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</si>
  <si>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</si>
  <si>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</si>
  <si>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</si>
  <si>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</si>
  <si>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</si>
  <si>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</si>
  <si>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</si>
  <si>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</si>
  <si>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</si>
  <si>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</si>
  <si>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</si>
  <si>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</si>
  <si>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</si>
  <si>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</si>
  <si>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</si>
  <si>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</si>
  <si>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</si>
  <si>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</si>
  <si>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</si>
  <si>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</si>
  <si>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</si>
  <si>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</si>
  <si>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</si>
  <si>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</si>
  <si>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</si>
  <si>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</si>
  <si>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</si>
  <si>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</si>
  <si>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</si>
  <si>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</si>
  <si>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</si>
  <si>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</si>
  <si>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</si>
  <si>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</si>
  <si>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</si>
  <si>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</si>
  <si>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</si>
  <si>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</si>
  <si>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</si>
  <si>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</si>
  <si>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</si>
  <si>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</si>
  <si>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</si>
  <si>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</si>
  <si>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</si>
  <si>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</si>
  <si>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</si>
  <si>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</si>
  <si>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</si>
  <si>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</si>
  <si>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</si>
  <si>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</si>
  <si>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</si>
  <si>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</si>
  <si>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</si>
  <si>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</si>
  <si>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</si>
  <si>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</si>
  <si>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</si>
  <si>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</si>
  <si>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</si>
  <si>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</si>
  <si>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</si>
  <si>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</si>
  <si>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</si>
  <si>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</si>
  <si>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</si>
  <si>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</si>
  <si>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</si>
  <si>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</si>
  <si>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</si>
  <si>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</si>
  <si>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</si>
  <si>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</si>
  <si>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</si>
  <si>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</si>
  <si>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</si>
  <si>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</si>
  <si>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</si>
  <si>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</si>
  <si>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</si>
  <si>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</si>
  <si>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</si>
  <si>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</si>
  <si>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</si>
  <si>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</si>
  <si>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</si>
  <si>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</si>
  <si>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</si>
  <si>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</si>
  <si>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</si>
  <si>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</si>
  <si>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</si>
  <si>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</si>
  <si>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</si>
  <si>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</si>
  <si>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</si>
  <si>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</si>
  <si>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</si>
  <si>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</si>
  <si>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</si>
  <si>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</si>
  <si>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</si>
  <si>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</si>
  <si>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</si>
  <si>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</si>
  <si>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</si>
  <si>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</si>
  <si>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</si>
  <si>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</si>
  <si>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</si>
  <si>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</si>
  <si>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</si>
  <si>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</si>
  <si>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</si>
  <si>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</si>
  <si>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</si>
  <si>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</si>
  <si>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</si>
  <si>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</si>
  <si>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</si>
  <si>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</si>
  <si>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</si>
  <si>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</si>
  <si>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</si>
  <si>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</si>
  <si>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</si>
  <si>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</si>
  <si>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</si>
  <si>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</si>
  <si>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</si>
  <si>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徳島県阿南市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</si>
  <si>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</si>
  <si>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</si>
  <si>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</si>
  <si>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</si>
  <si>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</si>
  <si>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</si>
  <si>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</si>
  <si>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</si>
  <si>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</si>
  <si>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</si>
  <si>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</si>
  <si>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</si>
  <si>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</si>
  <si>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</si>
  <si>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</si>
  <si>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</si>
  <si>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</si>
  <si>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</si>
  <si>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</si>
  <si>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</si>
  <si>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</si>
  <si>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</si>
  <si>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</si>
  <si>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</si>
  <si>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</si>
  <si>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</si>
  <si>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</si>
  <si>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</si>
  <si>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</si>
  <si>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</si>
  <si>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</si>
  <si>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</si>
  <si>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</si>
  <si>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</si>
  <si>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</si>
  <si>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</si>
  <si>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</si>
  <si>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</si>
  <si>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</si>
  <si>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</si>
  <si>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</si>
  <si>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</si>
  <si>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</si>
  <si>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</si>
  <si>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</si>
  <si>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</si>
  <si>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</si>
  <si>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</si>
  <si>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</si>
  <si>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</si>
  <si>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</si>
  <si>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</si>
  <si>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</si>
  <si>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</si>
  <si>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</si>
  <si>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</si>
  <si>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</si>
  <si>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</si>
  <si>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</si>
  <si>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</si>
  <si>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</si>
  <si>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</si>
  <si>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</si>
  <si>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</si>
  <si>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</si>
  <si>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</si>
  <si>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</si>
  <si>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</si>
  <si>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</si>
  <si>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</si>
  <si>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</si>
  <si>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</si>
  <si>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</si>
  <si>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</si>
  <si>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</si>
  <si>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</si>
  <si>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</si>
  <si>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</si>
  <si>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</si>
  <si>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</si>
  <si>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</si>
  <si>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</si>
  <si>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</si>
  <si>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</si>
  <si>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</si>
  <si>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</si>
  <si>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</si>
  <si>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</si>
  <si>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</si>
  <si>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</si>
  <si>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</si>
  <si>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</si>
  <si>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</si>
  <si>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</si>
  <si>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</si>
  <si>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</si>
  <si>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</si>
  <si>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</si>
  <si>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</si>
  <si>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</si>
  <si>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</si>
  <si>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</si>
  <si>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</si>
  <si>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</si>
  <si>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</si>
  <si>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</si>
  <si>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</si>
  <si>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</si>
  <si>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</si>
  <si>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</si>
  <si>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</si>
  <si>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</si>
  <si>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</si>
  <si>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</si>
  <si>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</si>
  <si>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</si>
  <si>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</si>
  <si>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</si>
  <si>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</si>
  <si>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</si>
  <si>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</si>
  <si>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</si>
  <si>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</si>
  <si>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</si>
  <si>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</si>
  <si>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</si>
  <si>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</si>
  <si>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</si>
  <si>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</si>
  <si>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</si>
  <si>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</si>
  <si>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</si>
  <si>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</si>
  <si>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</si>
  <si>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</si>
  <si>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</si>
  <si>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</si>
  <si>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</si>
  <si>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</si>
  <si>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</si>
  <si>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</si>
  <si>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</si>
  <si>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</si>
  <si>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</si>
  <si>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</si>
  <si>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</si>
  <si>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</si>
  <si>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</si>
  <si>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</si>
  <si>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</si>
  <si>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</si>
  <si>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</si>
  <si>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</si>
  <si>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</si>
  <si>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徳島県阿南市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</si>
  <si>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</si>
  <si>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</si>
  <si>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</si>
  <si>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</si>
  <si>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</si>
  <si>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</si>
  <si>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</si>
  <si>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</si>
  <si>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</si>
  <si>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</si>
  <si>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</si>
  <si>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</si>
  <si>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</si>
  <si>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</si>
  <si>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</si>
  <si>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</si>
  <si>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</si>
  <si>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</si>
  <si>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</si>
  <si>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</si>
  <si>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住宅新築資金等貸付事業会計</t>
    <phoneticPr fontId="5"/>
  </si>
  <si>
    <t>伊島地区生活排水処理事業会計</t>
    <phoneticPr fontId="5"/>
  </si>
  <si>
    <t>学校給食事業会計</t>
    <phoneticPr fontId="5"/>
  </si>
  <si>
    <t>奨学資金貸付事業会計</t>
    <phoneticPr fontId="5"/>
  </si>
  <si>
    <t>春日野地域下水道事業会計</t>
    <phoneticPr fontId="5"/>
  </si>
  <si>
    <t>豊香野地区生活排水処理事業会計</t>
    <phoneticPr fontId="5"/>
  </si>
  <si>
    <t>西春日野生活排水処理事業会計</t>
    <phoneticPr fontId="5"/>
  </si>
  <si>
    <t>夜間休日診療所事業会計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</si>
  <si>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</si>
  <si>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</si>
  <si>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</si>
  <si>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</si>
  <si>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</si>
  <si>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</si>
  <si>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</si>
  <si>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</si>
  <si>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</si>
  <si>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</si>
  <si>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</si>
  <si>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</si>
  <si>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</si>
  <si>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</si>
  <si>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</si>
  <si>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加茂谷診療所事業会計</t>
    <phoneticPr fontId="5"/>
  </si>
  <si>
    <t>伊島診療所事業会計</t>
    <phoneticPr fontId="5"/>
  </si>
  <si>
    <t>椿診療所事業会計</t>
    <phoneticPr fontId="5"/>
  </si>
  <si>
    <t>介護保険事業会計</t>
    <phoneticPr fontId="5"/>
  </si>
  <si>
    <t>後期高齢者医療会計</t>
    <phoneticPr fontId="5"/>
  </si>
  <si>
    <t>阿南市水道事業会計</t>
    <phoneticPr fontId="5"/>
  </si>
  <si>
    <t>法適用企業</t>
    <phoneticPr fontId="5"/>
  </si>
  <si>
    <t>阿南市公共下水道事業会計</t>
    <phoneticPr fontId="5"/>
  </si>
  <si>
    <t>羽ノ浦農業集落排水事業会計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</si>
  <si>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</si>
  <si>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</si>
  <si>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</si>
  <si>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</si>
  <si>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</si>
  <si>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</si>
  <si>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</si>
  <si>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</si>
  <si>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</si>
  <si>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</si>
  <si>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</si>
  <si>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</si>
  <si>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</si>
  <si>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</si>
  <si>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</si>
  <si>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</si>
  <si>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</si>
  <si>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</si>
  <si>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</si>
  <si>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</si>
  <si>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</si>
  <si>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</si>
  <si>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</si>
  <si>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</si>
  <si>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</si>
  <si>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</si>
  <si>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</si>
  <si>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</si>
  <si>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</si>
  <si>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</si>
  <si>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</si>
  <si>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</si>
  <si>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</si>
  <si>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</si>
  <si>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</si>
  <si>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</si>
  <si>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</si>
  <si>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</si>
  <si>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</si>
  <si>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</si>
  <si>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</si>
  <si>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</si>
  <si>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</si>
  <si>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</si>
  <si>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</si>
  <si>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</si>
  <si>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</si>
  <si>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</si>
  <si>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</si>
  <si>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</si>
  <si>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</si>
  <si>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</si>
  <si>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</si>
  <si>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</si>
  <si>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</si>
  <si>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</si>
  <si>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</si>
  <si>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阿南市公共下水道事業会計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</si>
  <si>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</si>
  <si>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</si>
  <si>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羽ノ浦農業集落排水事業会計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</si>
  <si>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</si>
  <si>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阿南市水道事業会計</t>
    <phoneticPr fontId="5"/>
  </si>
  <si>
    <t>(Ｆ)</t>
    <phoneticPr fontId="5"/>
  </si>
  <si>
    <t>伊島診療所事業会計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</si>
  <si>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</si>
  <si>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</si>
  <si>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</si>
  <si>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</si>
  <si>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</si>
  <si>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</si>
  <si>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</si>
  <si>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</si>
  <si>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</si>
  <si>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</si>
  <si>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</si>
  <si>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</si>
  <si>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</si>
  <si>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</si>
  <si>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</si>
  <si>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</si>
  <si>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</si>
  <si>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</si>
  <si>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</si>
  <si>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</si>
  <si>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</si>
  <si>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</si>
  <si>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</si>
  <si>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</si>
  <si>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</si>
  <si>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</si>
  <si>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</si>
  <si>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</si>
  <si>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</si>
  <si>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</si>
  <si>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</si>
  <si>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</si>
  <si>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</si>
  <si>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</si>
  <si>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</si>
  <si>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</si>
  <si>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</si>
  <si>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</si>
  <si>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</si>
  <si>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</si>
  <si>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</si>
  <si>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</si>
  <si>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</si>
  <si>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</si>
  <si>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</si>
  <si>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</si>
  <si>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</si>
  <si>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</si>
  <si>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</si>
  <si>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</si>
  <si>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</si>
  <si>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</si>
  <si>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</si>
  <si>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</si>
  <si>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</si>
  <si>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</si>
  <si>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</si>
  <si>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</si>
  <si>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</si>
  <si>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</si>
  <si>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</si>
  <si>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</si>
  <si>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</si>
  <si>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</si>
  <si>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</si>
  <si>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</si>
  <si>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</si>
  <si>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</si>
  <si>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</si>
  <si>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</si>
  <si>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</si>
  <si>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</si>
  <si>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</si>
  <si>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</si>
  <si>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</si>
  <si>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</si>
  <si>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</si>
  <si>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</si>
  <si>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</si>
  <si>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</si>
  <si>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</si>
  <si>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</si>
  <si>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</si>
  <si>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9.09</t>
  </si>
  <si>
    <t>▲ 7.76</t>
  </si>
  <si>
    <t>▲ 7.51</t>
  </si>
  <si>
    <t>▲ 2.51</t>
  </si>
  <si>
    <t>▲ 2.73</t>
  </si>
  <si>
    <t>阿南市水道事業会計</t>
  </si>
  <si>
    <t>一般会計</t>
  </si>
  <si>
    <t>国民健康保険事業会計</t>
  </si>
  <si>
    <t>介護保険事業会計</t>
  </si>
  <si>
    <t>後期高齢者医療会計</t>
  </si>
  <si>
    <t>阿南市公共下水道事業会計</t>
  </si>
  <si>
    <t>春日野地域下水道事業会計</t>
  </si>
  <si>
    <t>住宅新築資金等貸付事業会計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</si>
  <si>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</si>
  <si>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</si>
  <si>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</si>
  <si>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</si>
  <si>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</si>
  <si>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</si>
  <si>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</si>
  <si>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</si>
  <si>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</si>
  <si>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老人ホーム福寿壮組合</t>
    <rPh sb="0" eb="2">
      <t>ロウジン</t>
    </rPh>
    <rPh sb="5" eb="10">
      <t>フクジュソウクミアイ</t>
    </rPh>
    <phoneticPr fontId="2"/>
  </si>
  <si>
    <t>那賀川北岸地域湛水防除施設組合</t>
    <rPh sb="0" eb="3">
      <t>ナカガワ</t>
    </rPh>
    <rPh sb="3" eb="5">
      <t>ホクガン</t>
    </rPh>
    <rPh sb="5" eb="7">
      <t>チイキ</t>
    </rPh>
    <rPh sb="7" eb="11">
      <t>タンスイボウジョ</t>
    </rPh>
    <rPh sb="11" eb="15">
      <t>シセツクミアイ</t>
    </rPh>
    <phoneticPr fontId="2"/>
  </si>
  <si>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
  </si>
  <si>
    <t>徳島県後期高齢者医療広域連合（一般会計）</t>
    <rPh sb="0" eb="3">
      <t>トクシマケン</t>
    </rPh>
    <rPh sb="3" eb="8">
      <t>コウキコウレイシャ</t>
    </rPh>
    <rPh sb="8" eb="10">
      <t>イリョウ</t>
    </rPh>
    <rPh sb="10" eb="14">
      <t>コウイキレンゴウ</t>
    </rPh>
    <rPh sb="15" eb="19">
      <t>イッパンカイケイ</t>
    </rPh>
    <phoneticPr fontId="2"/>
  </si>
  <si>
    <t>徳島県後期高齢者広域連合（後期高齢者医療事業会計）</t>
    <rPh sb="0" eb="3">
      <t>トクシマケン</t>
    </rPh>
    <rPh sb="3" eb="5">
      <t>コウキ</t>
    </rPh>
    <rPh sb="5" eb="8">
      <t>コウレイシャ</t>
    </rPh>
    <rPh sb="8" eb="12">
      <t>コウイキレンゴウ</t>
    </rPh>
    <rPh sb="13" eb="15">
      <t>コウキ</t>
    </rPh>
    <rPh sb="15" eb="18">
      <t>コウレイシャ</t>
    </rPh>
    <rPh sb="18" eb="20">
      <t>イリョウ</t>
    </rPh>
    <rPh sb="20" eb="24">
      <t>ジギョウカイケイ</t>
    </rPh>
    <phoneticPr fontId="2"/>
  </si>
  <si>
    <t>-</t>
    <phoneticPr fontId="2"/>
  </si>
  <si>
    <t>輝けあなんふるさと創造基金</t>
    <rPh sb="0" eb="1">
      <t>カガヤ</t>
    </rPh>
    <rPh sb="9" eb="13">
      <t>ソウゾウキキン</t>
    </rPh>
    <phoneticPr fontId="5"/>
  </si>
  <si>
    <t>阿南市ごみ処理施設建設基金</t>
    <rPh sb="0" eb="2">
      <t>アナン</t>
    </rPh>
    <rPh sb="2" eb="3">
      <t>シ</t>
    </rPh>
    <rPh sb="5" eb="7">
      <t>ショリ</t>
    </rPh>
    <rPh sb="7" eb="9">
      <t>シセツ</t>
    </rPh>
    <rPh sb="9" eb="11">
      <t>ケンセツ</t>
    </rPh>
    <rPh sb="11" eb="13">
      <t>キキン</t>
    </rPh>
    <phoneticPr fontId="5"/>
  </si>
  <si>
    <t>日亜化学工業河川水質改良基金</t>
    <phoneticPr fontId="2"/>
  </si>
  <si>
    <t>阿南市輝く子どもの子育て応援に係る日亜化学工業基金</t>
  </si>
  <si>
    <t>阿南市地域福祉基金</t>
    <phoneticPr fontId="2"/>
  </si>
  <si>
    <t>株式会社コートベール徳島</t>
    <rPh sb="0" eb="4">
      <t>カブシキカイシャ</t>
    </rPh>
    <rPh sb="10" eb="12">
      <t>トクシマ</t>
    </rPh>
    <phoneticPr fontId="2"/>
  </si>
  <si>
    <t>-</t>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</si>
  <si>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rPh sb="16" eb="17">
      <t>キカイ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</si>
  <si>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</si>
  <si>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</si>
  <si>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</si>
  <si>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</si>
  <si>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は類似団体と比べて低い数値となっているものの、耐用年数を迎える多数の施設の維持管理経費の増大が見込まれることや、老朽化した施設の改修・更新等により充当可能基金残高が減少することも想定されることから、平成29年３月に策定した「阿南市公共施設等総合管理計画」に沿って総合的かつ効率的な施設の維持管理、長寿命化及び統合等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</si>
  <si>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</si>
  <si>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</si>
  <si>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</si>
  <si>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</si>
  <si>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</si>
  <si>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</si>
  <si>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内平均より低い水準を保っているが、将来への負担を軽減するため、実施事業の精査を行い、市債発行に当たっては交付税措置されるものを優先するなど、引き続き適切な財政運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</si>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</sst>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xmlns:c16r2="http://schemas.microsoft.com/office/drawing/2015/06/chart">
            <c:ext xmlns:c16="http://schemas.microsoft.com/office/drawing/2014/chart" uri="{C3380CC4-5D6E-409C-BE32-E72D297353CC}">
              <c16:uniqueId val="{00000000-7326-4916-9FE7-CCAEB67EC1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98223</c:v>
                </c:pt>
                <c:pt idx="1">
                  <c:v>64728</c:v>
                </c:pt>
                <c:pt idx="2">
                  <c:v>95537</c:v>
                </c:pt>
                <c:pt idx="3">
                  <c:v>74229</c:v>
                </c:pt>
                <c:pt idx="4">
                  <c:v>45708</c:v>
                </c:pt>
              </c:numCache>
            </c:numRef>
          </c:val>
          <c:smooth val="0"/>
          <c:extLst xmlns:c16r2="http://schemas.microsoft.com/office/drawing/2015/06/chart">
            <c:ext xmlns:c16="http://schemas.microsoft.com/office/drawing/2014/chart" uri="{C3380CC4-5D6E-409C-BE32-E72D297353CC}">
              <c16:uniqueId val="{00000001-7326-4916-9FE7-CCAEB67EC168}"/>
            </c:ext>
          </c:extLst>
        </c:ser>
        <c:dLbls>
          <c:showLegendKey val="0"/>
          <c:showVal val="0"/>
          <c:showCatName val="0"/>
          <c:showSerName val="0"/>
          <c:showPercent val="0"/>
          <c:showBubbleSize val="0"/>
        </c:dLbls>
        <c:marker val="1"/>
        <c:smooth val="0"/>
        <c:axId val="-1552218736"/>
        <c:axId val="-1552222544"/>
      </c:lineChart>
      <c:catAx>
        <c:axId val="-1552218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2222544"/>
        <c:crosses val="autoZero"/>
        <c:auto val="1"/>
        <c:lblAlgn val="ctr"/>
        <c:lblOffset val="100"/>
        <c:tickLblSkip val="1"/>
        <c:tickMarkSkip val="1"/>
        <c:noMultiLvlLbl val="0"/>
      </c:catAx>
      <c:valAx>
        <c:axId val="-15522225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2218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0.71</c:v>
                </c:pt>
                <c:pt idx="1">
                  <c:v>1.07</c:v>
                </c:pt>
                <c:pt idx="2">
                  <c:v>0.94</c:v>
                </c:pt>
                <c:pt idx="3">
                  <c:v>0.59</c:v>
                </c:pt>
                <c:pt idx="4">
                  <c:v>0.61</c:v>
                </c:pt>
              </c:numCache>
            </c:numRef>
          </c:val>
          <c:extLst xmlns:c16r2="http://schemas.microsoft.com/office/drawing/2015/06/chart">
            <c:ext xmlns:c16="http://schemas.microsoft.com/office/drawing/2014/chart" uri="{C3380CC4-5D6E-409C-BE32-E72D297353CC}">
              <c16:uniqueId val="{00000000-D6DE-40AE-ACCF-EBD2C082B2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61.72</c:v>
                </c:pt>
                <c:pt idx="1">
                  <c:v>54.71</c:v>
                </c:pt>
                <c:pt idx="2">
                  <c:v>47.33</c:v>
                </c:pt>
                <c:pt idx="3">
                  <c:v>44.96</c:v>
                </c:pt>
                <c:pt idx="4">
                  <c:v>40.65</c:v>
                </c:pt>
              </c:numCache>
            </c:numRef>
          </c:val>
          <c:extLst xmlns:c16r2="http://schemas.microsoft.com/office/drawing/2015/06/chart">
            <c:ext xmlns:c16="http://schemas.microsoft.com/office/drawing/2014/chart" uri="{C3380CC4-5D6E-409C-BE32-E72D297353CC}">
              <c16:uniqueId val="{00000001-D6DE-40AE-ACCF-EBD2C082B2A2}"/>
            </c:ext>
          </c:extLst>
        </c:ser>
        <c:dLbls>
          <c:showLegendKey val="0"/>
          <c:showVal val="0"/>
          <c:showCatName val="0"/>
          <c:showSerName val="0"/>
          <c:showPercent val="0"/>
          <c:showBubbleSize val="0"/>
        </c:dLbls>
        <c:gapWidth val="250"/>
        <c:overlap val="100"/>
        <c:axId val="-1552224720"/>
        <c:axId val="-1552217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-9.09</c:v>
                </c:pt>
                <c:pt idx="1">
                  <c:v>-7.76</c:v>
                </c:pt>
                <c:pt idx="2">
                  <c:v>-7.51</c:v>
                </c:pt>
                <c:pt idx="3">
                  <c:v>-2.5099999999999998</c:v>
                </c:pt>
                <c:pt idx="4">
                  <c:v>-2.73</c:v>
                </c:pt>
              </c:numCache>
            </c:numRef>
          </c:val>
          <c:smooth val="0"/>
          <c:extLst xmlns:c16r2="http://schemas.microsoft.com/office/drawing/2015/06/chart">
            <c:ext xmlns:c16="http://schemas.microsoft.com/office/drawing/2014/chart" uri="{C3380CC4-5D6E-409C-BE32-E72D297353CC}">
              <c16:uniqueId val="{00000002-D6DE-40AE-ACCF-EBD2C082B2A2}"/>
            </c:ext>
          </c:extLst>
        </c:ser>
        <c:dLbls>
          <c:showLegendKey val="0"/>
          <c:showVal val="0"/>
          <c:showCatName val="0"/>
          <c:showSerName val="0"/>
          <c:showPercent val="0"/>
          <c:showBubbleSize val="0"/>
        </c:dLbls>
        <c:marker val="1"/>
        <c:smooth val="0"/>
        <c:axId val="-1552224720"/>
        <c:axId val="-1552217648"/>
      </c:lineChart>
      <c:catAx>
        <c:axId val="-155222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52217648"/>
        <c:crosses val="autoZero"/>
        <c:auto val="1"/>
        <c:lblAlgn val="ctr"/>
        <c:lblOffset val="100"/>
        <c:tickLblSkip val="1"/>
        <c:tickMarkSkip val="1"/>
        <c:noMultiLvlLbl val="0"/>
      </c:catAx>
      <c:valAx>
        <c:axId val="-1552217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222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0.11</c:v>
                </c:pt>
                <c:pt idx="2">
                  <c:v>#N/A</c:v>
                </c:pt>
                <c:pt idx="3">
                  <c:v>0.11</c:v>
                </c:pt>
                <c:pt idx="4">
                  <c:v>#N/A</c:v>
                </c:pt>
                <c:pt idx="5">
                  <c:v>0.04</c:v>
                </c:pt>
                <c:pt idx="6">
                  <c:v>#N/A</c:v>
                </c:pt>
                <c:pt idx="7">
                  <c:v>0.12</c:v>
                </c:pt>
                <c:pt idx="8">
                  <c:v>#N/A</c:v>
                </c:pt>
                <c:pt idx="9">
                  <c:v>0.04</c:v>
                </c:pt>
              </c:numCache>
            </c:numRef>
          </c:val>
          <c:extLst xmlns:c16r2="http://schemas.microsoft.com/office/drawing/2015/06/chart">
            <c:ext xmlns:c16="http://schemas.microsoft.com/office/drawing/2014/chart" uri="{C3380CC4-5D6E-409C-BE32-E72D297353CC}">
              <c16:uniqueId val="{00000000-79E3-44B7-AEE4-F66042A265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9E3-44B7-AEE4-F66042A265AB}"/>
            </c:ext>
          </c:extLst>
        </c:ser>
        <c:ser>
          <c:idx val="2"/>
          <c:order val="2"/>
          <c:tx>
            <c:strRef>
              <c:f>データシート!$A$29</c:f>
              <c:strCache>
                <c:ptCount val="1"/>
                <c:pt idx="0">
                  <c:v>住宅新築資金等貸付事業会計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2-79E3-44B7-AEE4-F66042A265AB}"/>
            </c:ext>
          </c:extLst>
        </c:ser>
        <c:ser>
          <c:idx val="3"/>
          <c:order val="3"/>
          <c:tx>
            <c:strRef>
              <c:f>データシート!$A$30</c:f>
              <c:strCache>
                <c:ptCount val="1"/>
                <c:pt idx="0">
                  <c:v>春日野地域下水道事業会計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0.04</c:v>
                </c:pt>
                <c:pt idx="4">
                  <c:v>#N/A</c:v>
                </c:pt>
                <c:pt idx="5">
                  <c:v>0.05</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3-79E3-44B7-AEE4-F66042A265AB}"/>
            </c:ext>
          </c:extLst>
        </c:ser>
        <c:ser>
          <c:idx val="4"/>
          <c:order val="4"/>
          <c:tx>
            <c:strRef>
              <c:f>データシート!$A$31</c:f>
              <c:strCache>
                <c:ptCount val="1"/>
                <c:pt idx="0">
                  <c:v>阿南市公共下水道事業会計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xmlns:c16r2="http://schemas.microsoft.com/office/drawing/2015/06/chart">
            <c:ext xmlns:c16="http://schemas.microsoft.com/office/drawing/2014/chart" uri="{C3380CC4-5D6E-409C-BE32-E72D297353CC}">
              <c16:uniqueId val="{00000004-79E3-44B7-AEE4-F66042A265AB}"/>
            </c:ext>
          </c:extLst>
        </c:ser>
        <c:ser>
          <c:idx val="5"/>
          <c:order val="5"/>
          <c:tx>
            <c:strRef>
              <c:f>データシート!$A$32</c:f>
              <c:strCache>
                <c:ptCount val="1"/>
                <c:pt idx="0">
                  <c:v>後期高齢者医療会計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0.1</c:v>
                </c:pt>
                <c:pt idx="4">
                  <c:v>#N/A</c:v>
                </c:pt>
                <c:pt idx="5">
                  <c:v>0.11</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5-79E3-44B7-AEE4-F66042A265AB}"/>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0.55000000000000004</c:v>
                </c:pt>
                <c:pt idx="2">
                  <c:v>#N/A</c:v>
                </c:pt>
                <c:pt idx="3">
                  <c:v>1.24</c:v>
                </c:pt>
                <c:pt idx="4">
                  <c:v>#N/A</c:v>
                </c:pt>
                <c:pt idx="5">
                  <c:v>1.87</c:v>
                </c:pt>
                <c:pt idx="6">
                  <c:v>#N/A</c:v>
                </c:pt>
                <c:pt idx="7">
                  <c:v>0.46</c:v>
                </c:pt>
                <c:pt idx="8">
                  <c:v>#N/A</c:v>
                </c:pt>
                <c:pt idx="9">
                  <c:v>0.09</c:v>
                </c:pt>
              </c:numCache>
            </c:numRef>
          </c:val>
          <c:extLst xmlns:c16r2="http://schemas.microsoft.com/office/drawing/2015/06/chart">
            <c:ext xmlns:c16="http://schemas.microsoft.com/office/drawing/2014/chart" uri="{C3380CC4-5D6E-409C-BE32-E72D297353CC}">
              <c16:uniqueId val="{00000006-79E3-44B7-AEE4-F66042A265AB}"/>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1.26</c:v>
                </c:pt>
                <c:pt idx="2">
                  <c:v>#N/A</c:v>
                </c:pt>
                <c:pt idx="3">
                  <c:v>0.79</c:v>
                </c:pt>
                <c:pt idx="4">
                  <c:v>#N/A</c:v>
                </c:pt>
                <c:pt idx="5">
                  <c:v>1.38</c:v>
                </c:pt>
                <c:pt idx="6">
                  <c:v>#N/A</c:v>
                </c:pt>
                <c:pt idx="7">
                  <c:v>0</c:v>
                </c:pt>
                <c:pt idx="8">
                  <c:v>#N/A</c:v>
                </c:pt>
                <c:pt idx="9">
                  <c:v>0.25</c:v>
                </c:pt>
              </c:numCache>
            </c:numRef>
          </c:val>
          <c:extLst xmlns:c16r2="http://schemas.microsoft.com/office/drawing/2015/06/chart">
            <c:ext xmlns:c16="http://schemas.microsoft.com/office/drawing/2014/chart" uri="{C3380CC4-5D6E-409C-BE32-E72D297353CC}">
              <c16:uniqueId val="{00000007-79E3-44B7-AEE4-F66042A265A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0.55000000000000004</c:v>
                </c:pt>
                <c:pt idx="2">
                  <c:v>#N/A</c:v>
                </c:pt>
                <c:pt idx="3">
                  <c:v>0.95</c:v>
                </c:pt>
                <c:pt idx="4">
                  <c:v>#N/A</c:v>
                </c:pt>
                <c:pt idx="5">
                  <c:v>0.81</c:v>
                </c:pt>
                <c:pt idx="6">
                  <c:v>#N/A</c:v>
                </c:pt>
                <c:pt idx="7">
                  <c:v>0.47</c:v>
                </c:pt>
                <c:pt idx="8">
                  <c:v>#N/A</c:v>
                </c:pt>
                <c:pt idx="9">
                  <c:v>0.48</c:v>
                </c:pt>
              </c:numCache>
            </c:numRef>
          </c:val>
          <c:extLst xmlns:c16r2="http://schemas.microsoft.com/office/drawing/2015/06/chart">
            <c:ext xmlns:c16="http://schemas.microsoft.com/office/drawing/2014/chart" uri="{C3380CC4-5D6E-409C-BE32-E72D297353CC}">
              <c16:uniqueId val="{00000008-79E3-44B7-AEE4-F66042A265AB}"/>
            </c:ext>
          </c:extLst>
        </c:ser>
        <c:ser>
          <c:idx val="9"/>
          <c:order val="9"/>
          <c:tx>
            <c:strRef>
              <c:f>データシート!$A$36</c:f>
              <c:strCache>
                <c:ptCount val="1"/>
                <c:pt idx="0">
                  <c:v>阿南市水道事業会計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5.91</c:v>
                </c:pt>
                <c:pt idx="2">
                  <c:v>#N/A</c:v>
                </c:pt>
                <c:pt idx="3">
                  <c:v>7.15</c:v>
                </c:pt>
                <c:pt idx="4">
                  <c:v>#N/A</c:v>
                </c:pt>
                <c:pt idx="5">
                  <c:v>8.15</c:v>
                </c:pt>
                <c:pt idx="6">
                  <c:v>#N/A</c:v>
                </c:pt>
                <c:pt idx="7">
                  <c:v>9.16</c:v>
                </c:pt>
                <c:pt idx="8">
                  <c:v>#N/A</c:v>
                </c:pt>
                <c:pt idx="9">
                  <c:v>9.93</c:v>
                </c:pt>
              </c:numCache>
            </c:numRef>
          </c:val>
          <c:extLst xmlns:c16r2="http://schemas.microsoft.com/office/drawing/2015/06/chart">
            <c:ext xmlns:c16="http://schemas.microsoft.com/office/drawing/2014/chart" uri="{C3380CC4-5D6E-409C-BE32-E72D297353CC}">
              <c16:uniqueId val="{00000009-79E3-44B7-AEE4-F66042A265AB}"/>
            </c:ext>
          </c:extLst>
        </c:ser>
        <c:dLbls>
          <c:showLegendKey val="0"/>
          <c:showVal val="0"/>
          <c:showCatName val="0"/>
          <c:showSerName val="0"/>
          <c:showPercent val="0"/>
          <c:showBubbleSize val="0"/>
        </c:dLbls>
        <c:gapWidth val="150"/>
        <c:overlap val="100"/>
        <c:axId val="-1552213296"/>
        <c:axId val="-1552216016"/>
      </c:barChart>
      <c:catAx>
        <c:axId val="-155221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2216016"/>
        <c:crosses val="autoZero"/>
        <c:auto val="1"/>
        <c:lblAlgn val="ctr"/>
        <c:lblOffset val="100"/>
        <c:tickLblSkip val="1"/>
        <c:tickMarkSkip val="1"/>
        <c:noMultiLvlLbl val="0"/>
      </c:catAx>
      <c:valAx>
        <c:axId val="-1552216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2213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2586</c:v>
                </c:pt>
                <c:pt idx="5">
                  <c:v>2594</c:v>
                </c:pt>
                <c:pt idx="8">
                  <c:v>2627</c:v>
                </c:pt>
                <c:pt idx="11">
                  <c:v>2648</c:v>
                </c:pt>
                <c:pt idx="14">
                  <c:v>2637</c:v>
                </c:pt>
              </c:numCache>
            </c:numRef>
          </c:val>
          <c:extLst xmlns:c16r2="http://schemas.microsoft.com/office/drawing/2015/06/chart">
            <c:ext xmlns:c16="http://schemas.microsoft.com/office/drawing/2014/chart" uri="{C3380CC4-5D6E-409C-BE32-E72D297353CC}">
              <c16:uniqueId val="{00000000-D0DC-4E96-9B0D-5305E64741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DC-4E96-9B0D-5305E64741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DC-4E96-9B0D-5305E64741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D0DC-4E96-9B0D-5305E64741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366</c:v>
                </c:pt>
                <c:pt idx="3">
                  <c:v>411</c:v>
                </c:pt>
                <c:pt idx="6">
                  <c:v>393</c:v>
                </c:pt>
                <c:pt idx="9">
                  <c:v>392</c:v>
                </c:pt>
                <c:pt idx="12">
                  <c:v>419</c:v>
                </c:pt>
              </c:numCache>
            </c:numRef>
          </c:val>
          <c:extLst xmlns:c16r2="http://schemas.microsoft.com/office/drawing/2015/06/chart">
            <c:ext xmlns:c16="http://schemas.microsoft.com/office/drawing/2014/chart" uri="{C3380CC4-5D6E-409C-BE32-E72D297353CC}">
              <c16:uniqueId val="{00000004-D0DC-4E96-9B0D-5305E64741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DC-4E96-9B0D-5305E64741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DC-4E96-9B0D-5305E64741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3151</c:v>
                </c:pt>
                <c:pt idx="3">
                  <c:v>3159</c:v>
                </c:pt>
                <c:pt idx="6">
                  <c:v>3058</c:v>
                </c:pt>
                <c:pt idx="9">
                  <c:v>3157</c:v>
                </c:pt>
                <c:pt idx="12">
                  <c:v>3127</c:v>
                </c:pt>
              </c:numCache>
            </c:numRef>
          </c:val>
          <c:extLst xmlns:c16r2="http://schemas.microsoft.com/office/drawing/2015/06/chart">
            <c:ext xmlns:c16="http://schemas.microsoft.com/office/drawing/2014/chart" uri="{C3380CC4-5D6E-409C-BE32-E72D297353CC}">
              <c16:uniqueId val="{00000007-D0DC-4E96-9B0D-5305E6474162}"/>
            </c:ext>
          </c:extLst>
        </c:ser>
        <c:dLbls>
          <c:showLegendKey val="0"/>
          <c:showVal val="0"/>
          <c:showCatName val="0"/>
          <c:showSerName val="0"/>
          <c:showPercent val="0"/>
          <c:showBubbleSize val="0"/>
        </c:dLbls>
        <c:gapWidth val="100"/>
        <c:overlap val="100"/>
        <c:axId val="-1552220368"/>
        <c:axId val="-1552215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932</c:v>
                </c:pt>
                <c:pt idx="2">
                  <c:v>#N/A</c:v>
                </c:pt>
                <c:pt idx="3">
                  <c:v>#N/A</c:v>
                </c:pt>
                <c:pt idx="4">
                  <c:v>977</c:v>
                </c:pt>
                <c:pt idx="5">
                  <c:v>#N/A</c:v>
                </c:pt>
                <c:pt idx="6">
                  <c:v>#N/A</c:v>
                </c:pt>
                <c:pt idx="7">
                  <c:v>825</c:v>
                </c:pt>
                <c:pt idx="8">
                  <c:v>#N/A</c:v>
                </c:pt>
                <c:pt idx="9">
                  <c:v>#N/A</c:v>
                </c:pt>
                <c:pt idx="10">
                  <c:v>902</c:v>
                </c:pt>
                <c:pt idx="11">
                  <c:v>#N/A</c:v>
                </c:pt>
                <c:pt idx="12">
                  <c:v>#N/A</c:v>
                </c:pt>
                <c:pt idx="13">
                  <c:v>910</c:v>
                </c:pt>
                <c:pt idx="14">
                  <c:v>#N/A</c:v>
                </c:pt>
              </c:numCache>
            </c:numRef>
          </c:val>
          <c:smooth val="0"/>
          <c:extLst xmlns:c16r2="http://schemas.microsoft.com/office/drawing/2015/06/chart">
            <c:ext xmlns:c16="http://schemas.microsoft.com/office/drawing/2014/chart" uri="{C3380CC4-5D6E-409C-BE32-E72D297353CC}">
              <c16:uniqueId val="{00000008-D0DC-4E96-9B0D-5305E6474162}"/>
            </c:ext>
          </c:extLst>
        </c:ser>
        <c:dLbls>
          <c:showLegendKey val="0"/>
          <c:showVal val="0"/>
          <c:showCatName val="0"/>
          <c:showSerName val="0"/>
          <c:showPercent val="0"/>
          <c:showBubbleSize val="0"/>
        </c:dLbls>
        <c:marker val="1"/>
        <c:smooth val="0"/>
        <c:axId val="-1552220368"/>
        <c:axId val="-1552215472"/>
      </c:lineChart>
      <c:catAx>
        <c:axId val="-155222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2215472"/>
        <c:crosses val="autoZero"/>
        <c:auto val="1"/>
        <c:lblAlgn val="ctr"/>
        <c:lblOffset val="100"/>
        <c:tickLblSkip val="1"/>
        <c:tickMarkSkip val="1"/>
        <c:noMultiLvlLbl val="0"/>
      </c:catAx>
      <c:valAx>
        <c:axId val="-155221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222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30465</c:v>
                </c:pt>
                <c:pt idx="5">
                  <c:v>30235</c:v>
                </c:pt>
                <c:pt idx="8">
                  <c:v>30996</c:v>
                </c:pt>
                <c:pt idx="11">
                  <c:v>30661</c:v>
                </c:pt>
                <c:pt idx="14">
                  <c:v>30973</c:v>
                </c:pt>
              </c:numCache>
            </c:numRef>
          </c:val>
          <c:extLst xmlns:c16r2="http://schemas.microsoft.com/office/drawing/2015/06/chart">
            <c:ext xmlns:c16="http://schemas.microsoft.com/office/drawing/2014/chart" uri="{C3380CC4-5D6E-409C-BE32-E72D297353CC}">
              <c16:uniqueId val="{00000000-5330-488D-A0A1-405EA8664D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1234</c:v>
                </c:pt>
                <c:pt idx="5">
                  <c:v>1306</c:v>
                </c:pt>
                <c:pt idx="8">
                  <c:v>1418</c:v>
                </c:pt>
                <c:pt idx="11">
                  <c:v>1329</c:v>
                </c:pt>
                <c:pt idx="14">
                  <c:v>1212</c:v>
                </c:pt>
              </c:numCache>
            </c:numRef>
          </c:val>
          <c:extLst xmlns:c16r2="http://schemas.microsoft.com/office/drawing/2015/06/chart">
            <c:ext xmlns:c16="http://schemas.microsoft.com/office/drawing/2014/chart" uri="{C3380CC4-5D6E-409C-BE32-E72D297353CC}">
              <c16:uniqueId val="{00000001-5330-488D-A0A1-405EA8664D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20863</c:v>
                </c:pt>
                <c:pt idx="5">
                  <c:v>19050</c:v>
                </c:pt>
                <c:pt idx="8">
                  <c:v>17467</c:v>
                </c:pt>
                <c:pt idx="11">
                  <c:v>17418</c:v>
                </c:pt>
                <c:pt idx="14">
                  <c:v>16998</c:v>
                </c:pt>
              </c:numCache>
            </c:numRef>
          </c:val>
          <c:extLst xmlns:c16r2="http://schemas.microsoft.com/office/drawing/2015/06/chart">
            <c:ext xmlns:c16="http://schemas.microsoft.com/office/drawing/2014/chart" uri="{C3380CC4-5D6E-409C-BE32-E72D297353CC}">
              <c16:uniqueId val="{00000002-5330-488D-A0A1-405EA8664D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0-488D-A0A1-405EA8664D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330-488D-A0A1-405EA8664D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575</c:v>
                </c:pt>
                <c:pt idx="3">
                  <c:v>573</c:v>
                </c:pt>
                <c:pt idx="6">
                  <c:v>570</c:v>
                </c:pt>
                <c:pt idx="9">
                  <c:v>568</c:v>
                </c:pt>
                <c:pt idx="12">
                  <c:v>0</c:v>
                </c:pt>
              </c:numCache>
            </c:numRef>
          </c:val>
          <c:extLst xmlns:c16r2="http://schemas.microsoft.com/office/drawing/2015/06/chart">
            <c:ext xmlns:c16="http://schemas.microsoft.com/office/drawing/2014/chart" uri="{C3380CC4-5D6E-409C-BE32-E72D297353CC}">
              <c16:uniqueId val="{00000005-5330-488D-A0A1-405EA8664D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6259</c:v>
                </c:pt>
                <c:pt idx="3">
                  <c:v>6053</c:v>
                </c:pt>
                <c:pt idx="6">
                  <c:v>5654</c:v>
                </c:pt>
                <c:pt idx="9">
                  <c:v>5436</c:v>
                </c:pt>
                <c:pt idx="12">
                  <c:v>5169</c:v>
                </c:pt>
              </c:numCache>
            </c:numRef>
          </c:val>
          <c:extLst xmlns:c16r2="http://schemas.microsoft.com/office/drawing/2015/06/chart">
            <c:ext xmlns:c16="http://schemas.microsoft.com/office/drawing/2014/chart" uri="{C3380CC4-5D6E-409C-BE32-E72D297353CC}">
              <c16:uniqueId val="{00000006-5330-488D-A0A1-405EA8664D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c:v>
                </c:pt>
                <c:pt idx="3">
                  <c:v>2</c:v>
                </c:pt>
                <c:pt idx="6">
                  <c:v>2</c:v>
                </c:pt>
                <c:pt idx="9">
                  <c:v>1</c:v>
                </c:pt>
                <c:pt idx="12">
                  <c:v>0</c:v>
                </c:pt>
              </c:numCache>
            </c:numRef>
          </c:val>
          <c:extLst xmlns:c16r2="http://schemas.microsoft.com/office/drawing/2015/06/chart">
            <c:ext xmlns:c16="http://schemas.microsoft.com/office/drawing/2014/chart" uri="{C3380CC4-5D6E-409C-BE32-E72D297353CC}">
              <c16:uniqueId val="{00000007-5330-488D-A0A1-405EA8664D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5480</c:v>
                </c:pt>
                <c:pt idx="3">
                  <c:v>5466</c:v>
                </c:pt>
                <c:pt idx="6">
                  <c:v>5283</c:v>
                </c:pt>
                <c:pt idx="9">
                  <c:v>5165</c:v>
                </c:pt>
                <c:pt idx="12">
                  <c:v>4833</c:v>
                </c:pt>
              </c:numCache>
            </c:numRef>
          </c:val>
          <c:extLst xmlns:c16r2="http://schemas.microsoft.com/office/drawing/2015/06/chart">
            <c:ext xmlns:c16="http://schemas.microsoft.com/office/drawing/2014/chart" uri="{C3380CC4-5D6E-409C-BE32-E72D297353CC}">
              <c16:uniqueId val="{00000008-5330-488D-A0A1-405EA8664D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330-488D-A0A1-405EA8664D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34695</c:v>
                </c:pt>
                <c:pt idx="3">
                  <c:v>34142</c:v>
                </c:pt>
                <c:pt idx="6">
                  <c:v>36250</c:v>
                </c:pt>
                <c:pt idx="9">
                  <c:v>36356</c:v>
                </c:pt>
                <c:pt idx="12">
                  <c:v>37379</c:v>
                </c:pt>
              </c:numCache>
            </c:numRef>
          </c:val>
          <c:extLst xmlns:c16r2="http://schemas.microsoft.com/office/drawing/2015/06/chart">
            <c:ext xmlns:c16="http://schemas.microsoft.com/office/drawing/2014/chart" uri="{C3380CC4-5D6E-409C-BE32-E72D297353CC}">
              <c16:uniqueId val="{0000000A-5330-488D-A0A1-405EA8664D25}"/>
            </c:ext>
          </c:extLst>
        </c:ser>
        <c:dLbls>
          <c:showLegendKey val="0"/>
          <c:showVal val="0"/>
          <c:showCatName val="0"/>
          <c:showSerName val="0"/>
          <c:showPercent val="0"/>
          <c:showBubbleSize val="0"/>
        </c:dLbls>
        <c:gapWidth val="100"/>
        <c:overlap val="100"/>
        <c:axId val="-1552214928"/>
        <c:axId val="-1552226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330-488D-A0A1-405EA8664D25}"/>
            </c:ext>
          </c:extLst>
        </c:ser>
        <c:dLbls>
          <c:showLegendKey val="0"/>
          <c:showVal val="0"/>
          <c:showCatName val="0"/>
          <c:showSerName val="0"/>
          <c:showPercent val="0"/>
          <c:showBubbleSize val="0"/>
        </c:dLbls>
        <c:marker val="1"/>
        <c:smooth val="0"/>
        <c:axId val="-1552214928"/>
        <c:axId val="-1552226352"/>
      </c:lineChart>
      <c:catAx>
        <c:axId val="-155221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52226352"/>
        <c:crosses val="autoZero"/>
        <c:auto val="1"/>
        <c:lblAlgn val="ctr"/>
        <c:lblOffset val="100"/>
        <c:tickLblSkip val="1"/>
        <c:tickMarkSkip val="1"/>
        <c:noMultiLvlLbl val="0"/>
      </c:catAx>
      <c:valAx>
        <c:axId val="-1552226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221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9363</c:v>
                </c:pt>
                <c:pt idx="1">
                  <c:v>8933</c:v>
                </c:pt>
                <c:pt idx="2">
                  <c:v>8364</c:v>
                </c:pt>
              </c:numCache>
            </c:numRef>
          </c:val>
          <c:extLst xmlns:c16r2="http://schemas.microsoft.com/office/drawing/2015/06/chart">
            <c:ext xmlns:c16="http://schemas.microsoft.com/office/drawing/2014/chart" uri="{C3380CC4-5D6E-409C-BE32-E72D297353CC}">
              <c16:uniqueId val="{00000000-1BBE-41F7-BA4E-ADCAF8D392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3609</c:v>
                </c:pt>
                <c:pt idx="1">
                  <c:v>3614</c:v>
                </c:pt>
                <c:pt idx="2">
                  <c:v>3618</c:v>
                </c:pt>
              </c:numCache>
            </c:numRef>
          </c:val>
          <c:extLst xmlns:c16r2="http://schemas.microsoft.com/office/drawing/2015/06/chart">
            <c:ext xmlns:c16="http://schemas.microsoft.com/office/drawing/2014/chart" uri="{C3380CC4-5D6E-409C-BE32-E72D297353CC}">
              <c16:uniqueId val="{00000001-1BBE-41F7-BA4E-ADCAF8D392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4947</c:v>
                </c:pt>
                <c:pt idx="1">
                  <c:v>4928</c:v>
                </c:pt>
                <c:pt idx="2">
                  <c:v>6291</c:v>
                </c:pt>
              </c:numCache>
            </c:numRef>
          </c:val>
          <c:extLst xmlns:c16r2="http://schemas.microsoft.com/office/drawing/2015/06/chart">
            <c:ext xmlns:c16="http://schemas.microsoft.com/office/drawing/2014/chart" uri="{C3380CC4-5D6E-409C-BE32-E72D297353CC}">
              <c16:uniqueId val="{00000002-1BBE-41F7-BA4E-ADCAF8D3928F}"/>
            </c:ext>
          </c:extLst>
        </c:ser>
        <c:dLbls>
          <c:showLegendKey val="0"/>
          <c:showVal val="0"/>
          <c:showCatName val="0"/>
          <c:showSerName val="0"/>
          <c:showPercent val="0"/>
          <c:showBubbleSize val="0"/>
        </c:dLbls>
        <c:gapWidth val="120"/>
        <c:overlap val="100"/>
        <c:axId val="-1552214384"/>
        <c:axId val="-1552222000"/>
      </c:barChart>
      <c:catAx>
        <c:axId val="-155221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52222000"/>
        <c:crosses val="autoZero"/>
        <c:auto val="1"/>
        <c:lblAlgn val="ctr"/>
        <c:lblOffset val="100"/>
        <c:tickLblSkip val="1"/>
        <c:tickMarkSkip val="1"/>
        <c:noMultiLvlLbl val="0"/>
      </c:catAx>
      <c:valAx>
        <c:axId val="-1552222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5221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5E8-4EEE-BF01-DC408C0BCCBF}"/>
                </c:ext>
                <c:ext xmlns:c15="http://schemas.microsoft.com/office/drawing/2012/chart" uri="{CE6537A1-D6FC-4f65-9D91-7224C49458BB}">
                  <c15:dlblFieldTable>
                    <c15:dlblFTEntry>
                      <c15:txfldGUID>{2B30567C-060F-4A68-BCB0-EFEDDE81CB98}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5E8-4EEE-BF01-DC408C0BCCBF}"/>
                </c:ext>
                <c:ext xmlns:c15="http://schemas.microsoft.com/office/drawing/2012/chart" uri="{CE6537A1-D6FC-4f65-9D91-7224C49458BB}">
                  <c15:dlblFieldTable>
                    <c15:dlblFTEntry>
                      <c15:txfldGUID>{F15CA9D1-567F-4157-8554-D8457A3720EB}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5E8-4EEE-BF01-DC408C0BCCBF}"/>
                </c:ext>
                <c:ext xmlns:c15="http://schemas.microsoft.com/office/drawing/2012/chart" uri="{CE6537A1-D6FC-4f65-9D91-7224C49458BB}">
                  <c15:dlblFieldTable>
                    <c15:dlblFTEntry>
                      <c15:txfldGUID>{DD286AA5-7BD1-41C2-A0A7-DFB23F983C12}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5E8-4EEE-BF01-DC408C0BCCBF}"/>
                </c:ext>
                <c:ext xmlns:c15="http://schemas.microsoft.com/office/drawing/2012/chart" uri="{CE6537A1-D6FC-4f65-9D91-7224C49458BB}">
                  <c15:dlblFieldTable>
                    <c15:dlblFTEntry>
                      <c15:txfldGUID>{13E16CA8-7A73-4B49-B60E-6BD867DDA37B}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5E8-4EEE-BF01-DC408C0BCCBF}"/>
                </c:ext>
                <c:ext xmlns:c15="http://schemas.microsoft.com/office/drawing/2012/chart" uri="{CE6537A1-D6FC-4f65-9D91-7224C49458BB}">
                  <c15:dlblFieldTable>
                    <c15:dlblFTEntry>
                      <c15:txfldGUID>{F0CC4854-4F64-43A0-AEF0-CC2CEFCACAC5}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5E8-4EEE-BF01-DC408C0BCCBF}"/>
                </c:ext>
                <c:ext xmlns:c15="http://schemas.microsoft.com/office/drawing/2012/chart" uri="{CE6537A1-D6FC-4f65-9D91-7224C49458BB}">
                  <c15:dlblFieldTable>
                    <c15:dlblFTEntry>
                      <c15:txfldGUID>{E90DDF87-1CFC-4FA1-9E48-63C803E10556}</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5E8-4EEE-BF01-DC408C0BCCBF}"/>
                </c:ext>
                <c:ext xmlns:c15="http://schemas.microsoft.com/office/drawing/2012/chart" uri="{CE6537A1-D6FC-4f65-9D91-7224C49458BB}">
                  <c15:dlblFieldTable>
                    <c15:dlblFTEntry>
                      <c15:txfldGUID>{23854C17-546D-4ABC-88D6-84473E27F830}</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5E8-4EEE-BF01-DC408C0BCCBF}"/>
                </c:ext>
                <c:ext xmlns:c15="http://schemas.microsoft.com/office/drawing/2012/chart" uri="{CE6537A1-D6FC-4f65-9D91-7224C49458BB}">
                  <c15:dlblFieldTable>
                    <c15:dlblFTEntry>
                      <c15:txfldGUID>{515A9FFD-4DDC-4D14-81A6-D1BBC6A62FC7}</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5E8-4EEE-BF01-DC408C0BCCBF}"/>
                </c:ext>
                <c:ext xmlns:c15="http://schemas.microsoft.com/office/drawing/2012/chart" uri="{CE6537A1-D6FC-4f65-9D91-7224C49458BB}">
                  <c15:dlblFieldTable>
                    <c15:dlblFTEntry>
                      <c15:txfldGUID>{9CB68B4C-A3A0-4A3B-A6D7-CA2611870535}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49.1</c:v>
                </c:pt>
                <c:pt idx="8">
                  <c:v>50.8</c:v>
                </c:pt>
                <c:pt idx="16">
                  <c:v>52</c:v>
                </c:pt>
                <c:pt idx="24">
                  <c:v>53.6</c:v>
                </c:pt>
                <c:pt idx="32">
                  <c:v>55.1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5E8-4EEE-BF01-DC408C0BCC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5E8-4EEE-BF01-DC408C0BCCBF}"/>
                </c:ext>
                <c:ext xmlns:c15="http://schemas.microsoft.com/office/drawing/2012/chart" uri="{CE6537A1-D6FC-4f65-9D91-7224C49458BB}">
                  <c15:dlblFieldTable>
                    <c15:dlblFTEntry>
                      <c15:txfldGUID>{59016D43-356E-43EB-A1D1-6CCB9672D14B}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5E8-4EEE-BF01-DC408C0BCCBF}"/>
                </c:ext>
                <c:ext xmlns:c15="http://schemas.microsoft.com/office/drawing/2012/chart" uri="{CE6537A1-D6FC-4f65-9D91-7224C49458BB}">
                  <c15:dlblFieldTable>
                    <c15:dlblFTEntry>
                      <c15:txfldGUID>{1A5E9513-C236-424F-AAA8-9485D10AD2F1}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5E8-4EEE-BF01-DC408C0BCCBF}"/>
                </c:ext>
                <c:ext xmlns:c15="http://schemas.microsoft.com/office/drawing/2012/chart" uri="{CE6537A1-D6FC-4f65-9D91-7224C49458BB}">
                  <c15:dlblFieldTable>
                    <c15:dlblFTEntry>
                      <c15:txfldGUID>{6E6FA000-5A59-48A9-83DB-58504D11BDEE}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5E8-4EEE-BF01-DC408C0BCCBF}"/>
                </c:ext>
                <c:ext xmlns:c15="http://schemas.microsoft.com/office/drawing/2012/chart" uri="{CE6537A1-D6FC-4f65-9D91-7224C49458BB}">
                  <c15:dlblFieldTable>
                    <c15:dlblFTEntry>
                      <c15:txfldGUID>{2B82700B-92CC-4985-B48F-082280BD9E93}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5E8-4EEE-BF01-DC408C0BCCBF}"/>
                </c:ext>
                <c:ext xmlns:c15="http://schemas.microsoft.com/office/drawing/2012/chart" uri="{CE6537A1-D6FC-4f65-9D91-7224C49458BB}">
                  <c15:dlblFieldTable>
                    <c15:dlblFTEntry>
                      <c15:txfldGUID>{8BA22C3E-8A00-4198-8D49-04BF2A749C44}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5E8-4EEE-BF01-DC408C0BCCBF}"/>
                </c:ext>
                <c:ext xmlns:c15="http://schemas.microsoft.com/office/drawing/2012/chart" uri="{CE6537A1-D6FC-4f65-9D91-7224C49458BB}">
                  <c15:dlblFieldTable>
                    <c15:dlblFTEntry>
                      <c15:txfldGUID>{DE19166B-A58B-49CC-B18E-D6C6497FA705}</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5E8-4EEE-BF01-DC408C0BCCBF}"/>
                </c:ext>
                <c:ext xmlns:c15="http://schemas.microsoft.com/office/drawing/2012/chart" uri="{CE6537A1-D6FC-4f65-9D91-7224C49458BB}">
                  <c15:dlblFieldTable>
                    <c15:dlblFTEntry>
                      <c15:txfldGUID>{D385071D-174F-47D4-A5D6-1248015FF396}</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5E8-4EEE-BF01-DC408C0BCCBF}"/>
                </c:ext>
                <c:ext xmlns:c15="http://schemas.microsoft.com/office/drawing/2012/chart" uri="{CE6537A1-D6FC-4f65-9D91-7224C49458BB}">
                  <c15:dlblFieldTable>
                    <c15:dlblFTEntry>
                      <c15:txfldGUID>{29402EDE-AEC1-47D2-ABF4-541B5906EE8A}</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5E8-4EEE-BF01-DC408C0BCCBF}"/>
                </c:ext>
                <c:ext xmlns:c15="http://schemas.microsoft.com/office/drawing/2012/chart" uri="{CE6537A1-D6FC-4f65-9D91-7224C49458BB}">
                  <c15:dlblFieldTable>
                    <c15:dlblFTEntry>
                      <c15:txfldGUID>{3CD31684-84F8-4412-BDA8-944E9C3C80F1}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xmlns:c16r2="http://schemas.microsoft.com/office/drawing/2015/06/chart">
            <c:ext xmlns:c16="http://schemas.microsoft.com/office/drawing/2014/chart" uri="{C3380CC4-5D6E-409C-BE32-E72D297353CC}">
              <c16:uniqueId val="{00000013-25E8-4EEE-BF01-DC408C0BCCBF}"/>
            </c:ext>
          </c:extLst>
        </c:ser>
        <c:dLbls>
          <c:showLegendKey val="0"/>
          <c:showVal val="1"/>
          <c:showCatName val="0"/>
          <c:showSerName val="0"/>
          <c:showPercent val="0"/>
          <c:showBubbleSize val="0"/>
        </c:dLbls>
        <c:axId val="-1552212752"/>
        <c:axId val="-1552227984"/>
      </c:scatterChart>
      <c:valAx>
        <c:axId val="-1552212752"/>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52227984"/>
        <c:crosses val="autoZero"/>
        <c:crossBetween val="midCat"/>
      </c:valAx>
      <c:valAx>
        <c:axId val="-1552227984"/>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552212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D60-46D6-A377-157E2070C8C4}"/>
                </c:ext>
                <c:ext xmlns:c15="http://schemas.microsoft.com/office/drawing/2012/chart" uri="{CE6537A1-D6FC-4f65-9D91-7224C49458BB}">
                  <c15:dlblFieldTable>
                    <c15:dlblFTEntry>
                      <c15:txfldGUID>{B5434325-2F36-4007-B029-6B6E19204DC5}</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D60-46D6-A377-157E2070C8C4}"/>
                </c:ext>
                <c:ext xmlns:c15="http://schemas.microsoft.com/office/drawing/2012/chart" uri="{CE6537A1-D6FC-4f65-9D91-7224C49458BB}">
                  <c15:dlblFieldTable>
                    <c15:dlblFTEntry>
                      <c15:txfldGUID>{1E35ADBC-9293-4A15-8564-6303C0F685D2}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D60-46D6-A377-157E2070C8C4}"/>
                </c:ext>
                <c:ext xmlns:c15="http://schemas.microsoft.com/office/drawing/2012/chart" uri="{CE6537A1-D6FC-4f65-9D91-7224C49458BB}">
                  <c15:dlblFieldTable>
                    <c15:dlblFTEntry>
                      <c15:txfldGUID>{58428F6E-2387-40C8-9276-E740E5692A7B}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D60-46D6-A377-157E2070C8C4}"/>
                </c:ext>
                <c:ext xmlns:c15="http://schemas.microsoft.com/office/drawing/2012/chart" uri="{CE6537A1-D6FC-4f65-9D91-7224C49458BB}">
                  <c15:dlblFieldTable>
                    <c15:dlblFTEntry>
                      <c15:txfldGUID>{AD66336A-8229-46F4-9111-2D686636B36A}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D60-46D6-A377-157E2070C8C4}"/>
                </c:ext>
                <c:ext xmlns:c15="http://schemas.microsoft.com/office/drawing/2012/chart" uri="{CE6537A1-D6FC-4f65-9D91-7224C49458BB}">
                  <c15:dlblFieldTable>
                    <c15:dlblFTEntry>
                      <c15:txfldGUID>{49E5A4B2-1546-4CF9-920B-32E3B603DA36}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D60-46D6-A377-157E2070C8C4}"/>
                </c:ext>
                <c:ext xmlns:c15="http://schemas.microsoft.com/office/drawing/2012/chart" uri="{CE6537A1-D6FC-4f65-9D91-7224C49458BB}">
                  <c15:dlblFieldTable>
                    <c15:dlblFTEntry>
                      <c15:txfldGUID>{B4E0ADDE-64F5-4326-A845-CA140135E04A}</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D60-46D6-A377-157E2070C8C4}"/>
                </c:ext>
                <c:ext xmlns:c15="http://schemas.microsoft.com/office/drawing/2012/chart" uri="{CE6537A1-D6FC-4f65-9D91-7224C49458BB}">
                  <c15:dlblFieldTable>
                    <c15:dlblFTEntry>
                      <c15:txfldGUID>{2D07D709-942B-4DE6-9B50-86A7DE952E01}</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D60-46D6-A377-157E2070C8C4}"/>
                </c:ext>
                <c:ext xmlns:c15="http://schemas.microsoft.com/office/drawing/2012/chart" uri="{CE6537A1-D6FC-4f65-9D91-7224C49458BB}">
                  <c15:dlblFieldTable>
                    <c15:dlblFTEntry>
                      <c15:txfldGUID>{2EB05F3A-7276-42D0-876A-390908DB3193}</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D60-46D6-A377-157E2070C8C4}"/>
                </c:ext>
                <c:ext xmlns:c15="http://schemas.microsoft.com/office/drawing/2012/chart" uri="{CE6537A1-D6FC-4f65-9D91-7224C49458BB}">
                  <c15:dlblFieldTable>
                    <c15:dlblFTEntry>
                      <c15:txfldGUID>{BD6C92F7-3158-4E5E-B197-79821A360BC3}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5.2</c:v>
                </c:pt>
                <c:pt idx="16">
                  <c:v>5.2</c:v>
                </c:pt>
                <c:pt idx="24">
                  <c:v>5.0999999999999996</c:v>
                </c:pt>
                <c:pt idx="32">
                  <c:v>4.9000000000000004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D60-46D6-A377-157E2070C8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D60-46D6-A377-157E2070C8C4}"/>
                </c:ext>
                <c:ext xmlns:c15="http://schemas.microsoft.com/office/drawing/2012/chart" uri="{CE6537A1-D6FC-4f65-9D91-7224C49458BB}">
                  <c15:dlblFieldTable>
                    <c15:dlblFTEntry>
                      <c15:txfldGUID>{54431267-CE23-489B-B6BF-DEC3B030671E}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D60-46D6-A377-157E2070C8C4}"/>
                </c:ext>
                <c:ext xmlns:c15="http://schemas.microsoft.com/office/drawing/2012/chart" uri="{CE6537A1-D6FC-4f65-9D91-7224C49458BB}">
                  <c15:dlblFieldTable>
                    <c15:dlblFTEntry>
                      <c15:txfldGUID>{46EB0418-05C6-4450-8529-CFB72E6E51D8}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D60-46D6-A377-157E2070C8C4}"/>
                </c:ext>
                <c:ext xmlns:c15="http://schemas.microsoft.com/office/drawing/2012/chart" uri="{CE6537A1-D6FC-4f65-9D91-7224C49458BB}">
                  <c15:dlblFieldTable>
                    <c15:dlblFTEntry>
                      <c15:txfldGUID>{182E9CB2-DF39-41C9-B7CB-AD20D90C8EBF}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D60-46D6-A377-157E2070C8C4}"/>
                </c:ext>
                <c:ext xmlns:c15="http://schemas.microsoft.com/office/drawing/2012/chart" uri="{CE6537A1-D6FC-4f65-9D91-7224C49458BB}">
                  <c15:dlblFieldTable>
                    <c15:dlblFTEntry>
                      <c15:txfldGUID>{C6CFC3F6-69A6-4801-919E-31A7731FBFB0}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D60-46D6-A377-157E2070C8C4}"/>
                </c:ext>
                <c:ext xmlns:c15="http://schemas.microsoft.com/office/drawing/2012/chart" uri="{CE6537A1-D6FC-4f65-9D91-7224C49458BB}">
                  <c15:dlblFieldTable>
                    <c15:dlblFTEntry>
                      <c15:txfldGUID>{4ADA2772-0C8D-41FC-9238-6917A2C4A3E7}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D60-46D6-A377-157E2070C8C4}"/>
                </c:ext>
                <c:ext xmlns:c15="http://schemas.microsoft.com/office/drawing/2012/chart" uri="{CE6537A1-D6FC-4f65-9D91-7224C49458BB}">
                  <c15:dlblFieldTable>
                    <c15:dlblFTEntry>
                      <c15:txfldGUID>{116D7739-8CC8-4643-A0DC-4F98423B70D5}</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D60-46D6-A377-157E2070C8C4}"/>
                </c:ext>
                <c:ext xmlns:c15="http://schemas.microsoft.com/office/drawing/2012/chart" uri="{CE6537A1-D6FC-4f65-9D91-7224C49458BB}">
                  <c15:dlblFieldTable>
                    <c15:dlblFTEntry>
                      <c15:txfldGUID>{19D31EE1-72A9-4D3C-9889-D732CE209817}</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D60-46D6-A377-157E2070C8C4}"/>
                </c:ext>
                <c:ext xmlns:c15="http://schemas.microsoft.com/office/drawing/2012/chart" uri="{CE6537A1-D6FC-4f65-9D91-7224C49458BB}">
                  <c15:dlblFieldTable>
                    <c15:dlblFTEntry>
                      <c15:txfldGUID>{10F2742E-A12A-476B-9778-D3354294FFA3}</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D60-46D6-A377-157E2070C8C4}"/>
                </c:ext>
                <c:ext xmlns:c15="http://schemas.microsoft.com/office/drawing/2012/chart" uri="{CE6537A1-D6FC-4f65-9D91-7224C49458BB}">
                  <c15:dlblFieldTable>
                    <c15:dlblFTEntry>
                      <c15:txfldGUID>{7403994B-44FD-403F-987A-EF634F94A698}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xmlns:c16r2="http://schemas.microsoft.com/office/drawing/2015/06/chart">
            <c:ext xmlns:c16="http://schemas.microsoft.com/office/drawing/2014/chart" uri="{C3380CC4-5D6E-409C-BE32-E72D297353CC}">
              <c16:uniqueId val="{00000013-CD60-46D6-A377-157E2070C8C4}"/>
            </c:ext>
          </c:extLst>
        </c:ser>
        <c:dLbls>
          <c:showLegendKey val="0"/>
          <c:showVal val="1"/>
          <c:showCatName val="0"/>
          <c:showSerName val="0"/>
          <c:showPercent val="0"/>
          <c:showBubbleSize val="0"/>
        </c:dLbls>
        <c:axId val="-1552227440"/>
        <c:axId val="-1552226896"/>
      </c:scatterChart>
      <c:valAx>
        <c:axId val="-1552227440"/>
        <c:scaling>
          <c:orientation val="maxMin"/>
          <c:max val="8.2999999999999989"/>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52226896"/>
        <c:crosses val="autoZero"/>
        <c:crossBetween val="midCat"/>
      </c:valAx>
      <c:valAx>
        <c:axId val="-1552226896"/>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5522274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年度以降減少傾向であったが、平成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年度から微増し、令和元年度は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、令和２年度では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となり、減少し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。なお、類似団体平均より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ポイント下回っており、全国・県平均と比較しても依然として低水準にある。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既発債の定期償還に加えて高利残債の利率見直し交渉を積極的に行っていることや、交付税算入率の高い合併特例債を計画的に活用してきたことにより、現在の水準に抑えられているものと分析している。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今後は、合併特例債の発行可能額が令和２年度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事業債で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枯渇することから、本来の対象事業における地方債の活用が増加し、交付税算入公債費等が減少することが想定されるため、実質公債費比率の悪化が懸念される。そのため慎重な財政計画の下、適量、適切な事業実施により各比率の改善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満期一括償還地方債の借入がなく、満期一括償還地方債の償還の財源として積み立てていない。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将来負担額については、合併特例債を活用した基金積立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や臨時財政対策債</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等の地方債発行により地方債残高は増加したが、その他の項目については減少している。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将来負担額に対し、充当可能</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財源等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年度末）の充当可能基金を保有していること、交付税措置率の高い合併特例債を優先的に利活用してきたことなどから、将来負担比率は生じていない。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また、退職手当負担（見込）額についても適正な定員管理により新規採用を最小限に留めていることなどから抑制されているが、今後は市税収入が景気に左右されやすく不安定であることや、普通交付税の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合併算定替が終了したこと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鑑み、財源不足を補い収支の均衡を保つための財政調整基金等からの繰入れの増加が想定されるため、より一層の事務事業の効率化、適正化を図り、歳出抑制に努めるとともに慎重な市債発行と基金運用に努めることが重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徳島県阿南市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合併特例債を活用した基金である「輝けあなんふるさと創造基金」に積立を約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千万円行ったが、法人市民税の減収等による財源調整のため財政調整基金を約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千万円取り崩したこと等により、基金全体としては約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新市まちづくり計画に掲げる事業に充てていくことを目的として、平成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合併特例債を活用した基金である「輝けあなんふるさと創造基金」を造成し、令和２年度に更に積み立てを行った。老朽化した公共施設の更新に係る費用や義務的経費が増大していること、大幅な税収増が見込めないことから、基金全体の額は今後減少していく見込みである。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・輝けあなんふるさと創造基金：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地域振興及び市民の一体感の醸成を図るために行うまちづくり事業に資する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・阿南市ごみ処理施設建設基金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ごみ処理施設の建設及び解体に要する経費の財源に充てる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新型コロナウイルス感染症対策応援基金：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新型コロナウイルス感染症に関する対策の実施に要する経費の財源に充てるため</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阿南市ふるさと阿南応援事業基金：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ふるさと阿南応援事業寄附金を阿南</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SUP</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タウンプロジェクトの推進に関する事業、関係人口の創出・拡大・深化に関する事業、環境保全に関する事業</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、観光振興に関する事業、創業支援に関する事業、その寄附をした者が特に指定する事項で、市長が認める事業の財源に充てる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・輝けあなんふるさと創造基金：合併特例債</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を活用して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８千万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円を積み立て</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・阿南市ごみ処理施設建設基金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：クリーンセンター解体に関する経費に要する経費に約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百万円取崩し、財産収入等を約３百万円積立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新型コロナウイルス感染症対策応援基金：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新型コロナウイルス感染症に関する対策の実施に要する経費に充てるため寄附金を活用して約１億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千万円を積立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阿南市ふるさと阿南応援事業基金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：環境保全や観光振興などの事業に要する経費に充てるため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ふるさと阿南応援事業寄附金を活用して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・阿南市ごみ処理施設建設基金：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クリーンセンター解体に関する経費に活用予定</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新型コロナウイルス感染症対策応援基金：新型コロナウイルス感染症に関する対策の実施に要する経費に充てる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予定。</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・阿南市ふるさと阿南応援事業基金：環境保全や観光振興などの事業に要する経費に充てる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予定</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法人市民税の減収等に伴う取り崩し</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土地開発公社の解散に伴う取り崩し</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・老朽化施設の更新費用、扶助費等義務的経費などが年々増加することが見込まれるため、残高は減少していくことが想定される。　</a:t>
          </a: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災害の備え等を考慮しつつ、必要事業をしゅん別し、効果的に取り崩し・積み立てを行う。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・基金運用から生ずる収益を約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百万円積み立てたことによる増加</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市債の償還及び適正な管理に必要な財源を確保するため、計画的に積み立てる。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71,790
71,426
279.25
41,624,348
41,248,782
126,272
20,575,098
37,379,002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有形固定資産減価償却率は類似団体、全国平均及び県平均を下回っているが、多数の公共施設が耐用年数を迎えつつある状況を踏まえ、平成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年３月に、平成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年度から令和８年度までの</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年間を計画期間とする「阿南市公共施設等総合管理計画」を策定し、健全で持続可能な行政運営を行っていくため、計画的な施設の更新・維持に努めることとしている。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7" name="直線コネクタ 76"/>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82" name="有形固定資産減価償却率平均値テキスト"/>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4" name="フローチャート: 判断 83"/>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5" name="フローチャート: 判断 84"/>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6" name="フローチャート: 判断 85"/>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7" name="フローチャート: 判断 86"/>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104231</xdr:rowOff>
    </xdr:from>
    <xdr:to>
      <xdr:col>23</xdr:col>
      <xdr:colOff>136525</xdr:colOff>
      <xdr:row>29</xdr:row>
      <xdr:rowOff>34381</xdr:rowOff>
    </xdr:to>
    <xdr:sp macro="" textlink="">
      <xdr:nvSpPr>
        <xdr:cNvPr id="93" name="楕円 92"/>
        <xdr:cNvSpPr/>
      </xdr:nvSpPr>
      <xdr:spPr>
        <a:xfrm>
          <a:off x="4711700" y="567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127108</xdr:rowOff>
    </xdr:from>
    <xdr:ext cx="405111" cy="259045"/>
    <xdr:sp macro="" textlink="">
      <xdr:nvSpPr>
        <xdr:cNvPr id="94" name="有形固定資産減価償却率該当値テキスト"/>
        <xdr:cNvSpPr txBox="1"/>
      </xdr:nvSpPr>
      <xdr:spPr>
        <a:xfrm>
          <a:off x="4813300" y="552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57967</xdr:rowOff>
    </xdr:from>
    <xdr:to>
      <xdr:col>19</xdr:col>
      <xdr:colOff>187325</xdr:colOff>
      <xdr:row>28</xdr:row>
      <xdr:rowOff>159567</xdr:rowOff>
    </xdr:to>
    <xdr:sp macro="" textlink="">
      <xdr:nvSpPr>
        <xdr:cNvPr id="95" name="楕円 94"/>
        <xdr:cNvSpPr/>
      </xdr:nvSpPr>
      <xdr:spPr>
        <a:xfrm>
          <a:off x="4000500" y="56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108767</xdr:rowOff>
    </xdr:from>
    <xdr:to>
      <xdr:col>23</xdr:col>
      <xdr:colOff>85725</xdr:colOff>
      <xdr:row>28</xdr:row>
      <xdr:rowOff>155031</xdr:rowOff>
    </xdr:to>
    <xdr:cxnSp macro="">
      <xdr:nvCxnSpPr>
        <xdr:cNvPr id="96" name="直線コネクタ 95"/>
        <xdr:cNvCxnSpPr/>
      </xdr:nvCxnSpPr>
      <xdr:spPr>
        <a:xfrm>
          <a:off x="4051300" y="5680892"/>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8618</xdr:rowOff>
    </xdr:from>
    <xdr:to>
      <xdr:col>15</xdr:col>
      <xdr:colOff>187325</xdr:colOff>
      <xdr:row>28</xdr:row>
      <xdr:rowOff>110218</xdr:rowOff>
    </xdr:to>
    <xdr:sp macro="" textlink="">
      <xdr:nvSpPr>
        <xdr:cNvPr id="97" name="楕円 96"/>
        <xdr:cNvSpPr/>
      </xdr:nvSpPr>
      <xdr:spPr>
        <a:xfrm>
          <a:off x="3238500" y="5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59418</xdr:rowOff>
    </xdr:from>
    <xdr:to>
      <xdr:col>19</xdr:col>
      <xdr:colOff>136525</xdr:colOff>
      <xdr:row>28</xdr:row>
      <xdr:rowOff>108767</xdr:rowOff>
    </xdr:to>
    <xdr:cxnSp macro="">
      <xdr:nvCxnSpPr>
        <xdr:cNvPr id="98" name="直線コネクタ 97"/>
        <xdr:cNvCxnSpPr/>
      </xdr:nvCxnSpPr>
      <xdr:spPr>
        <a:xfrm>
          <a:off x="3289300" y="5631543"/>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143056</xdr:rowOff>
    </xdr:from>
    <xdr:to>
      <xdr:col>11</xdr:col>
      <xdr:colOff>187325</xdr:colOff>
      <xdr:row>28</xdr:row>
      <xdr:rowOff>73206</xdr:rowOff>
    </xdr:to>
    <xdr:sp macro="" textlink="">
      <xdr:nvSpPr>
        <xdr:cNvPr id="99" name="楕円 98"/>
        <xdr:cNvSpPr/>
      </xdr:nvSpPr>
      <xdr:spPr>
        <a:xfrm>
          <a:off x="24765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22406</xdr:rowOff>
    </xdr:from>
    <xdr:to>
      <xdr:col>15</xdr:col>
      <xdr:colOff>136525</xdr:colOff>
      <xdr:row>28</xdr:row>
      <xdr:rowOff>59418</xdr:rowOff>
    </xdr:to>
    <xdr:cxnSp macro="">
      <xdr:nvCxnSpPr>
        <xdr:cNvPr id="100" name="直線コネクタ 99"/>
        <xdr:cNvCxnSpPr/>
      </xdr:nvCxnSpPr>
      <xdr:spPr>
        <a:xfrm>
          <a:off x="2527300" y="5594531"/>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90624</xdr:rowOff>
    </xdr:from>
    <xdr:to>
      <xdr:col>7</xdr:col>
      <xdr:colOff>187325</xdr:colOff>
      <xdr:row>28</xdr:row>
      <xdr:rowOff>20774</xdr:rowOff>
    </xdr:to>
    <xdr:sp macro="" textlink="">
      <xdr:nvSpPr>
        <xdr:cNvPr id="101" name="楕円 100"/>
        <xdr:cNvSpPr/>
      </xdr:nvSpPr>
      <xdr:spPr>
        <a:xfrm>
          <a:off x="1714500" y="54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141424</xdr:rowOff>
    </xdr:from>
    <xdr:to>
      <xdr:col>11</xdr:col>
      <xdr:colOff>136525</xdr:colOff>
      <xdr:row>28</xdr:row>
      <xdr:rowOff>22406</xdr:rowOff>
    </xdr:to>
    <xdr:cxnSp macro="">
      <xdr:nvCxnSpPr>
        <xdr:cNvPr id="102" name="直線コネクタ 101"/>
        <xdr:cNvCxnSpPr/>
      </xdr:nvCxnSpPr>
      <xdr:spPr>
        <a:xfrm>
          <a:off x="1765300" y="5542099"/>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103" name="n_1aveValue有形固定資産減価償却率"/>
        <xdr:cNvSpPr txBox="1"/>
      </xdr:nvSpPr>
      <xdr:spPr>
        <a:xfrm>
          <a:off x="38360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104" name="n_2aveValue有形固定資産減価償却率"/>
        <xdr:cNvSpPr txBox="1"/>
      </xdr:nvSpPr>
      <xdr:spPr>
        <a:xfrm>
          <a:off x="3086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105" name="n_3aveValue有形固定資産減価償却率"/>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106" name="n_4aveValue有形固定資産減価償却率"/>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4644</xdr:rowOff>
    </xdr:from>
    <xdr:ext cx="405111" cy="259045"/>
    <xdr:sp macro="" textlink="">
      <xdr:nvSpPr>
        <xdr:cNvPr id="107" name="n_1mainValue有形固定資産減価償却率"/>
        <xdr:cNvSpPr txBox="1"/>
      </xdr:nvSpPr>
      <xdr:spPr>
        <a:xfrm>
          <a:off x="3836044" y="5405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126745</xdr:rowOff>
    </xdr:from>
    <xdr:ext cx="405111" cy="259045"/>
    <xdr:sp macro="" textlink="">
      <xdr:nvSpPr>
        <xdr:cNvPr id="108" name="n_2mainValue有形固定資産減価償却率"/>
        <xdr:cNvSpPr txBox="1"/>
      </xdr:nvSpPr>
      <xdr:spPr>
        <a:xfrm>
          <a:off x="3086744" y="535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89733</xdr:rowOff>
    </xdr:from>
    <xdr:ext cx="405111" cy="259045"/>
    <xdr:sp macro="" textlink="">
      <xdr:nvSpPr>
        <xdr:cNvPr id="109" name="n_3mainValue有形固定資産減価償却率"/>
        <xdr:cNvSpPr txBox="1"/>
      </xdr:nvSpPr>
      <xdr:spPr>
        <a:xfrm>
          <a:off x="2324744" y="531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37301</xdr:rowOff>
    </xdr:from>
    <xdr:ext cx="405111" cy="259045"/>
    <xdr:sp macro="" textlink="">
      <xdr:nvSpPr>
        <xdr:cNvPr id="110" name="n_4mainValue有形固定資産減価償却率"/>
        <xdr:cNvSpPr txBox="1"/>
      </xdr:nvSpPr>
      <xdr:spPr>
        <a:xfrm>
          <a:off x="1562744" y="5266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債務償還比率は類似団体及び全国平均を下回っているが、</a:t>
          </a:r>
          <a:r>
            <a:rPr kumimoji="1" lang="ja-JP" altLang="en-US" sz="1100">
              <a:solidFill>
                <a:schemeClr val="dk1"/>
              </a:solidFill>
              <a:effectLst/>
              <a:latin typeface="+mn-lt"/>
              <a:ea typeface="+mn-ea"/>
              <a:cs typeface="+mn-cs"/>
            </a:rPr>
            <a:t>クリーンピュア施設改修</a:t>
          </a:r>
          <a:r>
            <a:rPr kumimoji="1" lang="ja-JP" altLang="ja-JP" sz="1100">
              <a:solidFill>
                <a:sysClr val="windowText" lastClr="000000"/>
              </a:solidFill>
              <a:effectLst/>
              <a:latin typeface="+mn-lt"/>
              <a:ea typeface="+mn-ea"/>
              <a:cs typeface="+mn-cs"/>
            </a:rPr>
            <a:t>事業等</a:t>
          </a:r>
          <a:r>
            <a:rPr kumimoji="1" lang="ja-JP" altLang="ja-JP" sz="1100">
              <a:solidFill>
                <a:schemeClr val="dk1"/>
              </a:solidFill>
              <a:effectLst/>
              <a:latin typeface="+mn-lt"/>
              <a:ea typeface="+mn-ea"/>
              <a:cs typeface="+mn-cs"/>
            </a:rPr>
            <a:t>により起債残高が増加し、令和元年度と比べ</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％上昇した。「第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次阿南市総合計画」の理念に沿って施策・事業の精査を行い、市債残高の抑制を図るなど、財政の健全化に努めていく。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9" name="直線コネクタ 138"/>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40" name="債務償還比率最小値テキスト"/>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41" name="直線コネクタ 140"/>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44" name="債務償還比率平均値テキスト"/>
        <xdr:cNvSpPr txBox="1"/>
      </xdr:nvSpPr>
      <xdr:spPr>
        <a:xfrm>
          <a:off x="14846300" y="6011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45" name="フローチャート: 判断 144"/>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6" name="フローチャート: 判断 145"/>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7" name="フローチャート: 判断 146"/>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8" name="フローチャート: 判断 147"/>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9" name="フローチャート: 判断 148"/>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73152</xdr:rowOff>
    </xdr:from>
    <xdr:to>
      <xdr:col>76</xdr:col>
      <xdr:colOff>73025</xdr:colOff>
      <xdr:row>31</xdr:row>
      <xdr:rowOff>3302</xdr:rowOff>
    </xdr:to>
    <xdr:sp macro="" textlink="">
      <xdr:nvSpPr>
        <xdr:cNvPr id="155" name="楕円 154"/>
        <xdr:cNvSpPr/>
      </xdr:nvSpPr>
      <xdr:spPr>
        <a:xfrm>
          <a:off x="14744700" y="59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96029</xdr:rowOff>
    </xdr:from>
    <xdr:ext cx="469744" cy="259045"/>
    <xdr:sp macro="" textlink="">
      <xdr:nvSpPr>
        <xdr:cNvPr id="156" name="債務償還比率該当値テキスト"/>
        <xdr:cNvSpPr txBox="1"/>
      </xdr:nvSpPr>
      <xdr:spPr>
        <a:xfrm>
          <a:off x="14846300" y="583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54321</xdr:rowOff>
    </xdr:from>
    <xdr:to>
      <xdr:col>72</xdr:col>
      <xdr:colOff>123825</xdr:colOff>
      <xdr:row>30</xdr:row>
      <xdr:rowOff>155921</xdr:rowOff>
    </xdr:to>
    <xdr:sp macro="" textlink="">
      <xdr:nvSpPr>
        <xdr:cNvPr id="157" name="楕円 156"/>
        <xdr:cNvSpPr/>
      </xdr:nvSpPr>
      <xdr:spPr>
        <a:xfrm>
          <a:off x="14033500" y="596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105121</xdr:rowOff>
    </xdr:from>
    <xdr:to>
      <xdr:col>76</xdr:col>
      <xdr:colOff>22225</xdr:colOff>
      <xdr:row>30</xdr:row>
      <xdr:rowOff>123952</xdr:rowOff>
    </xdr:to>
    <xdr:cxnSp macro="">
      <xdr:nvCxnSpPr>
        <xdr:cNvPr id="158" name="直線コネクタ 157"/>
        <xdr:cNvCxnSpPr/>
      </xdr:nvCxnSpPr>
      <xdr:spPr>
        <a:xfrm>
          <a:off x="14084300" y="6020146"/>
          <a:ext cx="7112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8742</xdr:rowOff>
    </xdr:from>
    <xdr:to>
      <xdr:col>68</xdr:col>
      <xdr:colOff>123825</xdr:colOff>
      <xdr:row>30</xdr:row>
      <xdr:rowOff>110342</xdr:rowOff>
    </xdr:to>
    <xdr:sp macro="" textlink="">
      <xdr:nvSpPr>
        <xdr:cNvPr id="159" name="楕円 158"/>
        <xdr:cNvSpPr/>
      </xdr:nvSpPr>
      <xdr:spPr>
        <a:xfrm>
          <a:off x="13271500" y="59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59542</xdr:rowOff>
    </xdr:from>
    <xdr:to>
      <xdr:col>72</xdr:col>
      <xdr:colOff>73025</xdr:colOff>
      <xdr:row>30</xdr:row>
      <xdr:rowOff>105121</xdr:rowOff>
    </xdr:to>
    <xdr:cxnSp macro="">
      <xdr:nvCxnSpPr>
        <xdr:cNvPr id="160" name="直線コネクタ 159"/>
        <xdr:cNvCxnSpPr/>
      </xdr:nvCxnSpPr>
      <xdr:spPr>
        <a:xfrm>
          <a:off x="13322300" y="5974567"/>
          <a:ext cx="762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57249</xdr:rowOff>
    </xdr:from>
    <xdr:to>
      <xdr:col>64</xdr:col>
      <xdr:colOff>123825</xdr:colOff>
      <xdr:row>29</xdr:row>
      <xdr:rowOff>158849</xdr:rowOff>
    </xdr:to>
    <xdr:sp macro="" textlink="">
      <xdr:nvSpPr>
        <xdr:cNvPr id="161" name="楕円 160"/>
        <xdr:cNvSpPr/>
      </xdr:nvSpPr>
      <xdr:spPr>
        <a:xfrm>
          <a:off x="12509500" y="580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108049</xdr:rowOff>
    </xdr:from>
    <xdr:to>
      <xdr:col>68</xdr:col>
      <xdr:colOff>73025</xdr:colOff>
      <xdr:row>30</xdr:row>
      <xdr:rowOff>59542</xdr:rowOff>
    </xdr:to>
    <xdr:cxnSp macro="">
      <xdr:nvCxnSpPr>
        <xdr:cNvPr id="162" name="直線コネクタ 161"/>
        <xdr:cNvCxnSpPr/>
      </xdr:nvCxnSpPr>
      <xdr:spPr>
        <a:xfrm>
          <a:off x="12560300" y="5851624"/>
          <a:ext cx="762000" cy="1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124778</xdr:rowOff>
    </xdr:from>
    <xdr:to>
      <xdr:col>60</xdr:col>
      <xdr:colOff>123825</xdr:colOff>
      <xdr:row>30</xdr:row>
      <xdr:rowOff>54928</xdr:rowOff>
    </xdr:to>
    <xdr:sp macro="" textlink="">
      <xdr:nvSpPr>
        <xdr:cNvPr id="163" name="楕円 162"/>
        <xdr:cNvSpPr/>
      </xdr:nvSpPr>
      <xdr:spPr>
        <a:xfrm>
          <a:off x="11747500" y="58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108049</xdr:rowOff>
    </xdr:from>
    <xdr:to>
      <xdr:col>64</xdr:col>
      <xdr:colOff>73025</xdr:colOff>
      <xdr:row>30</xdr:row>
      <xdr:rowOff>4128</xdr:rowOff>
    </xdr:to>
    <xdr:cxnSp macro="">
      <xdr:nvCxnSpPr>
        <xdr:cNvPr id="164" name="直線コネクタ 163"/>
        <xdr:cNvCxnSpPr/>
      </xdr:nvCxnSpPr>
      <xdr:spPr>
        <a:xfrm flipV="1">
          <a:off x="11798300" y="5851624"/>
          <a:ext cx="762000" cy="6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65" name="n_1aveValue債務償還比率"/>
        <xdr:cNvSpPr txBox="1"/>
      </xdr:nvSpPr>
      <xdr:spPr>
        <a:xfrm>
          <a:off x="13836727" y="61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6" name="n_2aveValue債務償還比率"/>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7" name="n_3aveValue債務償還比率"/>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68" name="n_4aveValue債務償還比率"/>
        <xdr:cNvSpPr txBox="1"/>
      </xdr:nvSpPr>
      <xdr:spPr>
        <a:xfrm>
          <a:off x="11563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998</xdr:rowOff>
    </xdr:from>
    <xdr:ext cx="469744" cy="259045"/>
    <xdr:sp macro="" textlink="">
      <xdr:nvSpPr>
        <xdr:cNvPr id="169" name="n_1mainValue債務償還比率"/>
        <xdr:cNvSpPr txBox="1"/>
      </xdr:nvSpPr>
      <xdr:spPr>
        <a:xfrm>
          <a:off x="13836727" y="574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126869</xdr:rowOff>
    </xdr:from>
    <xdr:ext cx="469744" cy="259045"/>
    <xdr:sp macro="" textlink="">
      <xdr:nvSpPr>
        <xdr:cNvPr id="170" name="n_2mainValue債務償還比率"/>
        <xdr:cNvSpPr txBox="1"/>
      </xdr:nvSpPr>
      <xdr:spPr>
        <a:xfrm>
          <a:off x="13087427" y="569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3926</xdr:rowOff>
    </xdr:from>
    <xdr:ext cx="469744" cy="259045"/>
    <xdr:sp macro="" textlink="">
      <xdr:nvSpPr>
        <xdr:cNvPr id="171" name="n_3mainValue債務償還比率"/>
        <xdr:cNvSpPr txBox="1"/>
      </xdr:nvSpPr>
      <xdr:spPr>
        <a:xfrm>
          <a:off x="12325427" y="557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71455</xdr:rowOff>
    </xdr:from>
    <xdr:ext cx="469744" cy="259045"/>
    <xdr:sp macro="" textlink="">
      <xdr:nvSpPr>
        <xdr:cNvPr id="172" name="n_4mainValue債務償還比率"/>
        <xdr:cNvSpPr txBox="1"/>
      </xdr:nvSpPr>
      <xdr:spPr>
        <a:xfrm>
          <a:off x="11563427" y="564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71,790
71,426
279.25
41,624,348
41,248,782
126,272
20,575,098
37,379,002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107696</xdr:rowOff>
    </xdr:from>
    <xdr:to>
      <xdr:col>24</xdr:col>
      <xdr:colOff>114300</xdr:colOff>
      <xdr:row>39</xdr:row>
      <xdr:rowOff>37846</xdr:rowOff>
    </xdr:to>
    <xdr:sp macro="" textlink="">
      <xdr:nvSpPr>
        <xdr:cNvPr id="71" name="楕円 70"/>
        <xdr:cNvSpPr/>
      </xdr:nvSpPr>
      <xdr:spPr>
        <a:xfrm>
          <a:off x="45847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130573</xdr:rowOff>
    </xdr:from>
    <xdr:ext cx="405111" cy="259045"/>
    <xdr:sp macro="" textlink="">
      <xdr:nvSpPr>
        <xdr:cNvPr id="72" name="【道路】&#10;有形固定資産減価償却率該当値テキスト"/>
        <xdr:cNvSpPr txBox="1"/>
      </xdr:nvSpPr>
      <xdr:spPr>
        <a:xfrm>
          <a:off x="4673600" y="6474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169418</xdr:rowOff>
    </xdr:from>
    <xdr:to>
      <xdr:col>20</xdr:col>
      <xdr:colOff>38100</xdr:colOff>
      <xdr:row>38</xdr:row>
      <xdr:rowOff>99568</xdr:rowOff>
    </xdr:to>
    <xdr:sp macro="" textlink="">
      <xdr:nvSpPr>
        <xdr:cNvPr id="73" name="楕円 72"/>
        <xdr:cNvSpPr/>
      </xdr:nvSpPr>
      <xdr:spPr>
        <a:xfrm>
          <a:off x="3746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48768</xdr:rowOff>
    </xdr:from>
    <xdr:to>
      <xdr:col>24</xdr:col>
      <xdr:colOff>63500</xdr:colOff>
      <xdr:row>38</xdr:row>
      <xdr:rowOff>158496</xdr:rowOff>
    </xdr:to>
    <xdr:cxnSp macro="">
      <xdr:nvCxnSpPr>
        <xdr:cNvPr id="74" name="直線コネクタ 73"/>
        <xdr:cNvCxnSpPr/>
      </xdr:nvCxnSpPr>
      <xdr:spPr>
        <a:xfrm>
          <a:off x="3797300" y="65638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153416</xdr:rowOff>
    </xdr:from>
    <xdr:to>
      <xdr:col>15</xdr:col>
      <xdr:colOff>101600</xdr:colOff>
      <xdr:row>38</xdr:row>
      <xdr:rowOff>83565</xdr:rowOff>
    </xdr:to>
    <xdr:sp macro="" textlink="">
      <xdr:nvSpPr>
        <xdr:cNvPr id="75" name="楕円 74"/>
        <xdr:cNvSpPr/>
      </xdr:nvSpPr>
      <xdr:spPr>
        <a:xfrm>
          <a:off x="2857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32766</xdr:rowOff>
    </xdr:from>
    <xdr:to>
      <xdr:col>19</xdr:col>
      <xdr:colOff>177800</xdr:colOff>
      <xdr:row>38</xdr:row>
      <xdr:rowOff>48768</xdr:rowOff>
    </xdr:to>
    <xdr:cxnSp macro="">
      <xdr:nvCxnSpPr>
        <xdr:cNvPr id="76" name="直線コネクタ 75"/>
        <xdr:cNvCxnSpPr/>
      </xdr:nvCxnSpPr>
      <xdr:spPr>
        <a:xfrm>
          <a:off x="2908300" y="65478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112268</xdr:rowOff>
    </xdr:from>
    <xdr:to>
      <xdr:col>10</xdr:col>
      <xdr:colOff>165100</xdr:colOff>
      <xdr:row>38</xdr:row>
      <xdr:rowOff>42418</xdr:rowOff>
    </xdr:to>
    <xdr:sp macro="" textlink="">
      <xdr:nvSpPr>
        <xdr:cNvPr id="77" name="楕円 76"/>
        <xdr:cNvSpPr/>
      </xdr:nvSpPr>
      <xdr:spPr>
        <a:xfrm>
          <a:off x="1968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163068</xdr:rowOff>
    </xdr:from>
    <xdr:to>
      <xdr:col>15</xdr:col>
      <xdr:colOff>50800</xdr:colOff>
      <xdr:row>38</xdr:row>
      <xdr:rowOff>32766</xdr:rowOff>
    </xdr:to>
    <xdr:cxnSp macro="">
      <xdr:nvCxnSpPr>
        <xdr:cNvPr id="78" name="直線コネクタ 77"/>
        <xdr:cNvCxnSpPr/>
      </xdr:nvCxnSpPr>
      <xdr:spPr>
        <a:xfrm>
          <a:off x="2019300" y="650671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71120</xdr:rowOff>
    </xdr:from>
    <xdr:to>
      <xdr:col>6</xdr:col>
      <xdr:colOff>38100</xdr:colOff>
      <xdr:row>38</xdr:row>
      <xdr:rowOff>1270</xdr:rowOff>
    </xdr:to>
    <xdr:sp macro="" textlink="">
      <xdr:nvSpPr>
        <xdr:cNvPr id="79" name="楕円 78"/>
        <xdr:cNvSpPr/>
      </xdr:nvSpPr>
      <xdr:spPr>
        <a:xfrm>
          <a:off x="1079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121920</xdr:rowOff>
    </xdr:from>
    <xdr:to>
      <xdr:col>10</xdr:col>
      <xdr:colOff>114300</xdr:colOff>
      <xdr:row>37</xdr:row>
      <xdr:rowOff>163068</xdr:rowOff>
    </xdr:to>
    <xdr:cxnSp macro="">
      <xdr:nvCxnSpPr>
        <xdr:cNvPr id="80" name="直線コネクタ 79"/>
        <xdr:cNvCxnSpPr/>
      </xdr:nvCxnSpPr>
      <xdr:spPr>
        <a:xfrm>
          <a:off x="1130300" y="646557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116095</xdr:rowOff>
    </xdr:from>
    <xdr:ext cx="405111" cy="259045"/>
    <xdr:sp macro="" textlink="">
      <xdr:nvSpPr>
        <xdr:cNvPr id="85" name="n_1mainValue【道路】&#10;有形固定資産減価償却率"/>
        <xdr:cNvSpPr txBox="1"/>
      </xdr:nvSpPr>
      <xdr:spPr>
        <a:xfrm>
          <a:off x="35820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100093</xdr:rowOff>
    </xdr:from>
    <xdr:ext cx="405111" cy="259045"/>
    <xdr:sp macro="" textlink="">
      <xdr:nvSpPr>
        <xdr:cNvPr id="86" name="n_2mainValue【道路】&#10;有形固定資産減価償却率"/>
        <xdr:cNvSpPr txBox="1"/>
      </xdr:nvSpPr>
      <xdr:spPr>
        <a:xfrm>
          <a:off x="2705744" y="627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58945</xdr:rowOff>
    </xdr:from>
    <xdr:ext cx="405111" cy="259045"/>
    <xdr:sp macro="" textlink="">
      <xdr:nvSpPr>
        <xdr:cNvPr id="87" name="n_3mainValue【道路】&#10;有形固定資産減価償却率"/>
        <xdr:cNvSpPr txBox="1"/>
      </xdr:nvSpPr>
      <xdr:spPr>
        <a:xfrm>
          <a:off x="1816744" y="623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17797</xdr:rowOff>
    </xdr:from>
    <xdr:ext cx="405111" cy="259045"/>
    <xdr:sp macro="" textlink="">
      <xdr:nvSpPr>
        <xdr:cNvPr id="88" name="n_4mainValue【道路】&#10;有形固定資産減価償却率"/>
        <xdr:cNvSpPr txBox="1"/>
      </xdr:nvSpPr>
      <xdr:spPr>
        <a:xfrm>
          <a:off x="927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7265</xdr:rowOff>
    </xdr:from>
    <xdr:to>
      <xdr:col>55</xdr:col>
      <xdr:colOff>50800</xdr:colOff>
      <xdr:row>39</xdr:row>
      <xdr:rowOff>108865</xdr:rowOff>
    </xdr:to>
    <xdr:sp macro="" textlink="">
      <xdr:nvSpPr>
        <xdr:cNvPr id="128" name="楕円 127"/>
        <xdr:cNvSpPr/>
      </xdr:nvSpPr>
      <xdr:spPr>
        <a:xfrm>
          <a:off x="10426700" y="66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157142</xdr:rowOff>
    </xdr:from>
    <xdr:ext cx="534377" cy="259045"/>
    <xdr:sp macro="" textlink="">
      <xdr:nvSpPr>
        <xdr:cNvPr id="129" name="【道路】&#10;一人当たり延長該当値テキスト"/>
        <xdr:cNvSpPr txBox="1"/>
      </xdr:nvSpPr>
      <xdr:spPr>
        <a:xfrm>
          <a:off x="10515600" y="66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11684</xdr:rowOff>
    </xdr:from>
    <xdr:to>
      <xdr:col>50</xdr:col>
      <xdr:colOff>165100</xdr:colOff>
      <xdr:row>39</xdr:row>
      <xdr:rowOff>113284</xdr:rowOff>
    </xdr:to>
    <xdr:sp macro="" textlink="">
      <xdr:nvSpPr>
        <xdr:cNvPr id="130" name="楕円 129"/>
        <xdr:cNvSpPr/>
      </xdr:nvSpPr>
      <xdr:spPr>
        <a:xfrm>
          <a:off x="9588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58065</xdr:rowOff>
    </xdr:from>
    <xdr:to>
      <xdr:col>55</xdr:col>
      <xdr:colOff>0</xdr:colOff>
      <xdr:row>39</xdr:row>
      <xdr:rowOff>62484</xdr:rowOff>
    </xdr:to>
    <xdr:cxnSp macro="">
      <xdr:nvCxnSpPr>
        <xdr:cNvPr id="131" name="直線コネクタ 130"/>
        <xdr:cNvCxnSpPr/>
      </xdr:nvCxnSpPr>
      <xdr:spPr>
        <a:xfrm flipV="1">
          <a:off x="9639300" y="6744615"/>
          <a:ext cx="8382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17552</xdr:rowOff>
    </xdr:from>
    <xdr:to>
      <xdr:col>46</xdr:col>
      <xdr:colOff>38100</xdr:colOff>
      <xdr:row>39</xdr:row>
      <xdr:rowOff>119152</xdr:rowOff>
    </xdr:to>
    <xdr:sp macro="" textlink="">
      <xdr:nvSpPr>
        <xdr:cNvPr id="132" name="楕円 131"/>
        <xdr:cNvSpPr/>
      </xdr:nvSpPr>
      <xdr:spPr>
        <a:xfrm>
          <a:off x="8699500" y="67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62484</xdr:rowOff>
    </xdr:from>
    <xdr:to>
      <xdr:col>50</xdr:col>
      <xdr:colOff>114300</xdr:colOff>
      <xdr:row>39</xdr:row>
      <xdr:rowOff>68352</xdr:rowOff>
    </xdr:to>
    <xdr:cxnSp macro="">
      <xdr:nvCxnSpPr>
        <xdr:cNvPr id="133" name="直線コネクタ 132"/>
        <xdr:cNvCxnSpPr/>
      </xdr:nvCxnSpPr>
      <xdr:spPr>
        <a:xfrm flipV="1">
          <a:off x="8750300" y="6749034"/>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22657</xdr:rowOff>
    </xdr:from>
    <xdr:to>
      <xdr:col>41</xdr:col>
      <xdr:colOff>101600</xdr:colOff>
      <xdr:row>39</xdr:row>
      <xdr:rowOff>124257</xdr:rowOff>
    </xdr:to>
    <xdr:sp macro="" textlink="">
      <xdr:nvSpPr>
        <xdr:cNvPr id="134" name="楕円 133"/>
        <xdr:cNvSpPr/>
      </xdr:nvSpPr>
      <xdr:spPr>
        <a:xfrm>
          <a:off x="7810500" y="670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68352</xdr:rowOff>
    </xdr:from>
    <xdr:to>
      <xdr:col>45</xdr:col>
      <xdr:colOff>177800</xdr:colOff>
      <xdr:row>39</xdr:row>
      <xdr:rowOff>73457</xdr:rowOff>
    </xdr:to>
    <xdr:cxnSp macro="">
      <xdr:nvCxnSpPr>
        <xdr:cNvPr id="135" name="直線コネクタ 134"/>
        <xdr:cNvCxnSpPr/>
      </xdr:nvCxnSpPr>
      <xdr:spPr>
        <a:xfrm flipV="1">
          <a:off x="7861300" y="6754902"/>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27229</xdr:rowOff>
    </xdr:from>
    <xdr:to>
      <xdr:col>36</xdr:col>
      <xdr:colOff>165100</xdr:colOff>
      <xdr:row>39</xdr:row>
      <xdr:rowOff>128829</xdr:rowOff>
    </xdr:to>
    <xdr:sp macro="" textlink="">
      <xdr:nvSpPr>
        <xdr:cNvPr id="136" name="楕円 135"/>
        <xdr:cNvSpPr/>
      </xdr:nvSpPr>
      <xdr:spPr>
        <a:xfrm>
          <a:off x="6921500" y="67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73457</xdr:rowOff>
    </xdr:from>
    <xdr:to>
      <xdr:col>41</xdr:col>
      <xdr:colOff>50800</xdr:colOff>
      <xdr:row>39</xdr:row>
      <xdr:rowOff>78029</xdr:rowOff>
    </xdr:to>
    <xdr:cxnSp macro="">
      <xdr:nvCxnSpPr>
        <xdr:cNvPr id="137" name="直線コネクタ 136"/>
        <xdr:cNvCxnSpPr/>
      </xdr:nvCxnSpPr>
      <xdr:spPr>
        <a:xfrm flipV="1">
          <a:off x="6972300" y="676000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104411</xdr:rowOff>
    </xdr:from>
    <xdr:ext cx="534377" cy="259045"/>
    <xdr:sp macro="" textlink="">
      <xdr:nvSpPr>
        <xdr:cNvPr id="142" name="n_1mainValue【道路】&#10;一人当たり延長"/>
        <xdr:cNvSpPr txBox="1"/>
      </xdr:nvSpPr>
      <xdr:spPr>
        <a:xfrm>
          <a:off x="9359411" y="679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110279</xdr:rowOff>
    </xdr:from>
    <xdr:ext cx="534377" cy="259045"/>
    <xdr:sp macro="" textlink="">
      <xdr:nvSpPr>
        <xdr:cNvPr id="143" name="n_2mainValue【道路】&#10;一人当たり延長"/>
        <xdr:cNvSpPr txBox="1"/>
      </xdr:nvSpPr>
      <xdr:spPr>
        <a:xfrm>
          <a:off x="8483111" y="679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115384</xdr:rowOff>
    </xdr:from>
    <xdr:ext cx="534377" cy="259045"/>
    <xdr:sp macro="" textlink="">
      <xdr:nvSpPr>
        <xdr:cNvPr id="144" name="n_3mainValue【道路】&#10;一人当たり延長"/>
        <xdr:cNvSpPr txBox="1"/>
      </xdr:nvSpPr>
      <xdr:spPr>
        <a:xfrm>
          <a:off x="7594111" y="6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119956</xdr:rowOff>
    </xdr:from>
    <xdr:ext cx="534377" cy="259045"/>
    <xdr:sp macro="" textlink="">
      <xdr:nvSpPr>
        <xdr:cNvPr id="145" name="n_4mainValue【道路】&#10;一人当たり延長"/>
        <xdr:cNvSpPr txBox="1"/>
      </xdr:nvSpPr>
      <xdr:spPr>
        <a:xfrm>
          <a:off x="6705111" y="680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87" name="楕円 186"/>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88" name="【橋りょう・トンネル】&#10;有形固定資産減価償却率該当値テキスト"/>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156573</xdr:rowOff>
    </xdr:from>
    <xdr:to>
      <xdr:col>20</xdr:col>
      <xdr:colOff>38100</xdr:colOff>
      <xdr:row>59</xdr:row>
      <xdr:rowOff>86723</xdr:rowOff>
    </xdr:to>
    <xdr:sp macro="" textlink="">
      <xdr:nvSpPr>
        <xdr:cNvPr id="189" name="楕円 188"/>
        <xdr:cNvSpPr/>
      </xdr:nvSpPr>
      <xdr:spPr>
        <a:xfrm>
          <a:off x="3746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35923</xdr:rowOff>
    </xdr:from>
    <xdr:to>
      <xdr:col>24</xdr:col>
      <xdr:colOff>63500</xdr:colOff>
      <xdr:row>59</xdr:row>
      <xdr:rowOff>57150</xdr:rowOff>
    </xdr:to>
    <xdr:cxnSp macro="">
      <xdr:nvCxnSpPr>
        <xdr:cNvPr id="190" name="直線コネクタ 189"/>
        <xdr:cNvCxnSpPr/>
      </xdr:nvCxnSpPr>
      <xdr:spPr>
        <a:xfrm>
          <a:off x="3797300" y="1015147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133713</xdr:rowOff>
    </xdr:from>
    <xdr:to>
      <xdr:col>15</xdr:col>
      <xdr:colOff>101600</xdr:colOff>
      <xdr:row>59</xdr:row>
      <xdr:rowOff>63863</xdr:rowOff>
    </xdr:to>
    <xdr:sp macro="" textlink="">
      <xdr:nvSpPr>
        <xdr:cNvPr id="191" name="楕円 190"/>
        <xdr:cNvSpPr/>
      </xdr:nvSpPr>
      <xdr:spPr>
        <a:xfrm>
          <a:off x="2857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13063</xdr:rowOff>
    </xdr:from>
    <xdr:to>
      <xdr:col>19</xdr:col>
      <xdr:colOff>177800</xdr:colOff>
      <xdr:row>59</xdr:row>
      <xdr:rowOff>35923</xdr:rowOff>
    </xdr:to>
    <xdr:cxnSp macro="">
      <xdr:nvCxnSpPr>
        <xdr:cNvPr id="192" name="直線コネクタ 191"/>
        <xdr:cNvCxnSpPr/>
      </xdr:nvCxnSpPr>
      <xdr:spPr>
        <a:xfrm>
          <a:off x="2908300" y="101286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110853</xdr:rowOff>
    </xdr:from>
    <xdr:to>
      <xdr:col>10</xdr:col>
      <xdr:colOff>165100</xdr:colOff>
      <xdr:row>59</xdr:row>
      <xdr:rowOff>41003</xdr:rowOff>
    </xdr:to>
    <xdr:sp macro="" textlink="">
      <xdr:nvSpPr>
        <xdr:cNvPr id="193" name="楕円 192"/>
        <xdr:cNvSpPr/>
      </xdr:nvSpPr>
      <xdr:spPr>
        <a:xfrm>
          <a:off x="1968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161653</xdr:rowOff>
    </xdr:from>
    <xdr:to>
      <xdr:col>15</xdr:col>
      <xdr:colOff>50800</xdr:colOff>
      <xdr:row>59</xdr:row>
      <xdr:rowOff>13063</xdr:rowOff>
    </xdr:to>
    <xdr:cxnSp macro="">
      <xdr:nvCxnSpPr>
        <xdr:cNvPr id="194" name="直線コネクタ 193"/>
        <xdr:cNvCxnSpPr/>
      </xdr:nvCxnSpPr>
      <xdr:spPr>
        <a:xfrm>
          <a:off x="2019300" y="1010575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84727</xdr:rowOff>
    </xdr:from>
    <xdr:to>
      <xdr:col>6</xdr:col>
      <xdr:colOff>38100</xdr:colOff>
      <xdr:row>59</xdr:row>
      <xdr:rowOff>14877</xdr:rowOff>
    </xdr:to>
    <xdr:sp macro="" textlink="">
      <xdr:nvSpPr>
        <xdr:cNvPr id="195" name="楕円 194"/>
        <xdr:cNvSpPr/>
      </xdr:nvSpPr>
      <xdr:spPr>
        <a:xfrm>
          <a:off x="1079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135527</xdr:rowOff>
    </xdr:from>
    <xdr:to>
      <xdr:col>10</xdr:col>
      <xdr:colOff>114300</xdr:colOff>
      <xdr:row>58</xdr:row>
      <xdr:rowOff>161653</xdr:rowOff>
    </xdr:to>
    <xdr:cxnSp macro="">
      <xdr:nvCxnSpPr>
        <xdr:cNvPr id="196" name="直線コネクタ 195"/>
        <xdr:cNvCxnSpPr/>
      </xdr:nvCxnSpPr>
      <xdr:spPr>
        <a:xfrm>
          <a:off x="1130300" y="1007962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103250</xdr:rowOff>
    </xdr:from>
    <xdr:ext cx="405111" cy="259045"/>
    <xdr:sp macro="" textlink="">
      <xdr:nvSpPr>
        <xdr:cNvPr id="201" name="n_1mainValue【橋りょう・トンネル】&#10;有形固定資産減価償却率"/>
        <xdr:cNvSpPr txBox="1"/>
      </xdr:nvSpPr>
      <xdr:spPr>
        <a:xfrm>
          <a:off x="35820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202" name="n_2main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57530</xdr:rowOff>
    </xdr:from>
    <xdr:ext cx="405111" cy="259045"/>
    <xdr:sp macro="" textlink="">
      <xdr:nvSpPr>
        <xdr:cNvPr id="203" name="n_3mainValue【橋りょう・トンネル】&#10;有形固定資産減価償却率"/>
        <xdr:cNvSpPr txBox="1"/>
      </xdr:nvSpPr>
      <xdr:spPr>
        <a:xfrm>
          <a:off x="1816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31404</xdr:rowOff>
    </xdr:from>
    <xdr:ext cx="405111" cy="259045"/>
    <xdr:sp macro="" textlink="">
      <xdr:nvSpPr>
        <xdr:cNvPr id="204" name="n_4mainValue【橋りょう・トンネル】&#10;有形固定資産減価償却率"/>
        <xdr:cNvSpPr txBox="1"/>
      </xdr:nvSpPr>
      <xdr:spPr>
        <a:xfrm>
          <a:off x="927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97668</xdr:rowOff>
    </xdr:from>
    <xdr:to>
      <xdr:col>55</xdr:col>
      <xdr:colOff>50800</xdr:colOff>
      <xdr:row>64</xdr:row>
      <xdr:rowOff>27818</xdr:rowOff>
    </xdr:to>
    <xdr:sp macro="" textlink="">
      <xdr:nvSpPr>
        <xdr:cNvPr id="244" name="楕円 243"/>
        <xdr:cNvSpPr/>
      </xdr:nvSpPr>
      <xdr:spPr>
        <a:xfrm>
          <a:off x="10426700" y="1089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46550</xdr:rowOff>
    </xdr:from>
    <xdr:ext cx="599010" cy="259045"/>
    <xdr:sp macro="" textlink="">
      <xdr:nvSpPr>
        <xdr:cNvPr id="245" name="【橋りょう・トンネル】&#10;一人当たり有形固定資産（償却資産）額該当値テキスト"/>
        <xdr:cNvSpPr txBox="1"/>
      </xdr:nvSpPr>
      <xdr:spPr>
        <a:xfrm>
          <a:off x="10515600" y="1084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99389</xdr:rowOff>
    </xdr:from>
    <xdr:to>
      <xdr:col>50</xdr:col>
      <xdr:colOff>165100</xdr:colOff>
      <xdr:row>64</xdr:row>
      <xdr:rowOff>29539</xdr:rowOff>
    </xdr:to>
    <xdr:sp macro="" textlink="">
      <xdr:nvSpPr>
        <xdr:cNvPr id="246" name="楕円 245"/>
        <xdr:cNvSpPr/>
      </xdr:nvSpPr>
      <xdr:spPr>
        <a:xfrm>
          <a:off x="9588500" y="109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148468</xdr:rowOff>
    </xdr:from>
    <xdr:to>
      <xdr:col>55</xdr:col>
      <xdr:colOff>0</xdr:colOff>
      <xdr:row>63</xdr:row>
      <xdr:rowOff>150189</xdr:rowOff>
    </xdr:to>
    <xdr:cxnSp macro="">
      <xdr:nvCxnSpPr>
        <xdr:cNvPr id="247" name="直線コネクタ 246"/>
        <xdr:cNvCxnSpPr/>
      </xdr:nvCxnSpPr>
      <xdr:spPr>
        <a:xfrm flipV="1">
          <a:off x="9639300" y="10949818"/>
          <a:ext cx="838200" cy="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100931</xdr:rowOff>
    </xdr:from>
    <xdr:to>
      <xdr:col>46</xdr:col>
      <xdr:colOff>38100</xdr:colOff>
      <xdr:row>64</xdr:row>
      <xdr:rowOff>31081</xdr:rowOff>
    </xdr:to>
    <xdr:sp macro="" textlink="">
      <xdr:nvSpPr>
        <xdr:cNvPr id="248" name="楕円 247"/>
        <xdr:cNvSpPr/>
      </xdr:nvSpPr>
      <xdr:spPr>
        <a:xfrm>
          <a:off x="8699500" y="109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150189</xdr:rowOff>
    </xdr:from>
    <xdr:to>
      <xdr:col>50</xdr:col>
      <xdr:colOff>114300</xdr:colOff>
      <xdr:row>63</xdr:row>
      <xdr:rowOff>151731</xdr:rowOff>
    </xdr:to>
    <xdr:cxnSp macro="">
      <xdr:nvCxnSpPr>
        <xdr:cNvPr id="249" name="直線コネクタ 248"/>
        <xdr:cNvCxnSpPr/>
      </xdr:nvCxnSpPr>
      <xdr:spPr>
        <a:xfrm flipV="1">
          <a:off x="8750300" y="10951539"/>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102251</xdr:rowOff>
    </xdr:from>
    <xdr:to>
      <xdr:col>41</xdr:col>
      <xdr:colOff>101600</xdr:colOff>
      <xdr:row>64</xdr:row>
      <xdr:rowOff>32401</xdr:rowOff>
    </xdr:to>
    <xdr:sp macro="" textlink="">
      <xdr:nvSpPr>
        <xdr:cNvPr id="250" name="楕円 249"/>
        <xdr:cNvSpPr/>
      </xdr:nvSpPr>
      <xdr:spPr>
        <a:xfrm>
          <a:off x="7810500" y="1090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151731</xdr:rowOff>
    </xdr:from>
    <xdr:to>
      <xdr:col>45</xdr:col>
      <xdr:colOff>177800</xdr:colOff>
      <xdr:row>63</xdr:row>
      <xdr:rowOff>153051</xdr:rowOff>
    </xdr:to>
    <xdr:cxnSp macro="">
      <xdr:nvCxnSpPr>
        <xdr:cNvPr id="251" name="直線コネクタ 250"/>
        <xdr:cNvCxnSpPr/>
      </xdr:nvCxnSpPr>
      <xdr:spPr>
        <a:xfrm flipV="1">
          <a:off x="7861300" y="10953081"/>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103105</xdr:rowOff>
    </xdr:from>
    <xdr:to>
      <xdr:col>36</xdr:col>
      <xdr:colOff>165100</xdr:colOff>
      <xdr:row>64</xdr:row>
      <xdr:rowOff>33255</xdr:rowOff>
    </xdr:to>
    <xdr:sp macro="" textlink="">
      <xdr:nvSpPr>
        <xdr:cNvPr id="252" name="楕円 251"/>
        <xdr:cNvSpPr/>
      </xdr:nvSpPr>
      <xdr:spPr>
        <a:xfrm>
          <a:off x="6921500" y="1090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153051</xdr:rowOff>
    </xdr:from>
    <xdr:to>
      <xdr:col>41</xdr:col>
      <xdr:colOff>50800</xdr:colOff>
      <xdr:row>63</xdr:row>
      <xdr:rowOff>153905</xdr:rowOff>
    </xdr:to>
    <xdr:cxnSp macro="">
      <xdr:nvCxnSpPr>
        <xdr:cNvPr id="253" name="直線コネクタ 252"/>
        <xdr:cNvCxnSpPr/>
      </xdr:nvCxnSpPr>
      <xdr:spPr>
        <a:xfrm flipV="1">
          <a:off x="6972300" y="10954401"/>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20666</xdr:rowOff>
    </xdr:from>
    <xdr:ext cx="599010" cy="259045"/>
    <xdr:sp macro="" textlink="">
      <xdr:nvSpPr>
        <xdr:cNvPr id="258" name="n_1mainValue【橋りょう・トンネル】&#10;一人当たり有形固定資産（償却資産）額"/>
        <xdr:cNvSpPr txBox="1"/>
      </xdr:nvSpPr>
      <xdr:spPr>
        <a:xfrm>
          <a:off x="9327095" y="1099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22208</xdr:rowOff>
    </xdr:from>
    <xdr:ext cx="599010" cy="259045"/>
    <xdr:sp macro="" textlink="">
      <xdr:nvSpPr>
        <xdr:cNvPr id="259" name="n_2mainValue【橋りょう・トンネル】&#10;一人当たり有形固定資産（償却資産）額"/>
        <xdr:cNvSpPr txBox="1"/>
      </xdr:nvSpPr>
      <xdr:spPr>
        <a:xfrm>
          <a:off x="8450795" y="1099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23528</xdr:rowOff>
    </xdr:from>
    <xdr:ext cx="599010" cy="259045"/>
    <xdr:sp macro="" textlink="">
      <xdr:nvSpPr>
        <xdr:cNvPr id="260" name="n_3mainValue【橋りょう・トンネル】&#10;一人当たり有形固定資産（償却資産）額"/>
        <xdr:cNvSpPr txBox="1"/>
      </xdr:nvSpPr>
      <xdr:spPr>
        <a:xfrm>
          <a:off x="7561795" y="1099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24382</xdr:rowOff>
    </xdr:from>
    <xdr:ext cx="599010" cy="259045"/>
    <xdr:sp macro="" textlink="">
      <xdr:nvSpPr>
        <xdr:cNvPr id="261" name="n_4mainValue【橋りょう・トンネル】&#10;一人当たり有形固定資産（償却資産）額"/>
        <xdr:cNvSpPr txBox="1"/>
      </xdr:nvSpPr>
      <xdr:spPr>
        <a:xfrm>
          <a:off x="6672795" y="109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21589</xdr:rowOff>
    </xdr:from>
    <xdr:to>
      <xdr:col>24</xdr:col>
      <xdr:colOff>114300</xdr:colOff>
      <xdr:row>84</xdr:row>
      <xdr:rowOff>123189</xdr:rowOff>
    </xdr:to>
    <xdr:sp macro="" textlink="">
      <xdr:nvSpPr>
        <xdr:cNvPr id="303" name="楕円 302"/>
        <xdr:cNvSpPr/>
      </xdr:nvSpPr>
      <xdr:spPr>
        <a:xfrm>
          <a:off x="4584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xdr:rowOff>
    </xdr:from>
    <xdr:ext cx="405111" cy="259045"/>
    <xdr:sp macro="" textlink="">
      <xdr:nvSpPr>
        <xdr:cNvPr id="304" name="【公営住宅】&#10;有形固定資産減価償却率該当値テキスト"/>
        <xdr:cNvSpPr txBox="1"/>
      </xdr:nvSpPr>
      <xdr:spPr>
        <a:xfrm>
          <a:off x="46736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5262</xdr:rowOff>
    </xdr:from>
    <xdr:to>
      <xdr:col>20</xdr:col>
      <xdr:colOff>38100</xdr:colOff>
      <xdr:row>84</xdr:row>
      <xdr:rowOff>106862</xdr:rowOff>
    </xdr:to>
    <xdr:sp macro="" textlink="">
      <xdr:nvSpPr>
        <xdr:cNvPr id="305" name="楕円 304"/>
        <xdr:cNvSpPr/>
      </xdr:nvSpPr>
      <xdr:spPr>
        <a:xfrm>
          <a:off x="3746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56062</xdr:rowOff>
    </xdr:from>
    <xdr:to>
      <xdr:col>24</xdr:col>
      <xdr:colOff>63500</xdr:colOff>
      <xdr:row>84</xdr:row>
      <xdr:rowOff>72389</xdr:rowOff>
    </xdr:to>
    <xdr:cxnSp macro="">
      <xdr:nvCxnSpPr>
        <xdr:cNvPr id="306" name="直線コネクタ 305"/>
        <xdr:cNvCxnSpPr/>
      </xdr:nvCxnSpPr>
      <xdr:spPr>
        <a:xfrm>
          <a:off x="3797300" y="14457862"/>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147320</xdr:rowOff>
    </xdr:from>
    <xdr:to>
      <xdr:col>15</xdr:col>
      <xdr:colOff>101600</xdr:colOff>
      <xdr:row>84</xdr:row>
      <xdr:rowOff>77470</xdr:rowOff>
    </xdr:to>
    <xdr:sp macro="" textlink="">
      <xdr:nvSpPr>
        <xdr:cNvPr id="307" name="楕円 306"/>
        <xdr:cNvSpPr/>
      </xdr:nvSpPr>
      <xdr:spPr>
        <a:xfrm>
          <a:off x="2857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56062</xdr:rowOff>
    </xdr:to>
    <xdr:cxnSp macro="">
      <xdr:nvCxnSpPr>
        <xdr:cNvPr id="308" name="直線コネクタ 307"/>
        <xdr:cNvCxnSpPr/>
      </xdr:nvCxnSpPr>
      <xdr:spPr>
        <a:xfrm>
          <a:off x="2908300" y="144284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145687</xdr:rowOff>
    </xdr:from>
    <xdr:to>
      <xdr:col>10</xdr:col>
      <xdr:colOff>165100</xdr:colOff>
      <xdr:row>84</xdr:row>
      <xdr:rowOff>75837</xdr:rowOff>
    </xdr:to>
    <xdr:sp macro="" textlink="">
      <xdr:nvSpPr>
        <xdr:cNvPr id="309" name="楕円 308"/>
        <xdr:cNvSpPr/>
      </xdr:nvSpPr>
      <xdr:spPr>
        <a:xfrm>
          <a:off x="1968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25037</xdr:rowOff>
    </xdr:from>
    <xdr:to>
      <xdr:col>15</xdr:col>
      <xdr:colOff>50800</xdr:colOff>
      <xdr:row>84</xdr:row>
      <xdr:rowOff>26670</xdr:rowOff>
    </xdr:to>
    <xdr:cxnSp macro="">
      <xdr:nvCxnSpPr>
        <xdr:cNvPr id="310" name="直線コネクタ 309"/>
        <xdr:cNvCxnSpPr/>
      </xdr:nvCxnSpPr>
      <xdr:spPr>
        <a:xfrm>
          <a:off x="2019300" y="144268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129358</xdr:rowOff>
    </xdr:from>
    <xdr:to>
      <xdr:col>6</xdr:col>
      <xdr:colOff>38100</xdr:colOff>
      <xdr:row>84</xdr:row>
      <xdr:rowOff>59508</xdr:rowOff>
    </xdr:to>
    <xdr:sp macro="" textlink="">
      <xdr:nvSpPr>
        <xdr:cNvPr id="311" name="楕円 310"/>
        <xdr:cNvSpPr/>
      </xdr:nvSpPr>
      <xdr:spPr>
        <a:xfrm>
          <a:off x="1079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8708</xdr:rowOff>
    </xdr:from>
    <xdr:to>
      <xdr:col>10</xdr:col>
      <xdr:colOff>114300</xdr:colOff>
      <xdr:row>84</xdr:row>
      <xdr:rowOff>25037</xdr:rowOff>
    </xdr:to>
    <xdr:cxnSp macro="">
      <xdr:nvCxnSpPr>
        <xdr:cNvPr id="312" name="直線コネクタ 311"/>
        <xdr:cNvCxnSpPr/>
      </xdr:nvCxnSpPr>
      <xdr:spPr>
        <a:xfrm>
          <a:off x="1130300" y="144105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97989</xdr:rowOff>
    </xdr:from>
    <xdr:ext cx="405111" cy="259045"/>
    <xdr:sp macro="" textlink="">
      <xdr:nvSpPr>
        <xdr:cNvPr id="317" name="n_1mainValue【公営住宅】&#10;有形固定資産減価償却率"/>
        <xdr:cNvSpPr txBox="1"/>
      </xdr:nvSpPr>
      <xdr:spPr>
        <a:xfrm>
          <a:off x="35820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68597</xdr:rowOff>
    </xdr:from>
    <xdr:ext cx="405111" cy="259045"/>
    <xdr:sp macro="" textlink="">
      <xdr:nvSpPr>
        <xdr:cNvPr id="318" name="n_2mainValue【公営住宅】&#10;有形固定資産減価償却率"/>
        <xdr:cNvSpPr txBox="1"/>
      </xdr:nvSpPr>
      <xdr:spPr>
        <a:xfrm>
          <a:off x="2705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66964</xdr:rowOff>
    </xdr:from>
    <xdr:ext cx="405111" cy="259045"/>
    <xdr:sp macro="" textlink="">
      <xdr:nvSpPr>
        <xdr:cNvPr id="319" name="n_3mainValue【公営住宅】&#10;有形固定資産減価償却率"/>
        <xdr:cNvSpPr txBox="1"/>
      </xdr:nvSpPr>
      <xdr:spPr>
        <a:xfrm>
          <a:off x="1816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50635</xdr:rowOff>
    </xdr:from>
    <xdr:ext cx="405111" cy="259045"/>
    <xdr:sp macro="" textlink="">
      <xdr:nvSpPr>
        <xdr:cNvPr id="320" name="n_4mainValue【公営住宅】&#10;有形固定資産減価償却率"/>
        <xdr:cNvSpPr txBox="1"/>
      </xdr:nvSpPr>
      <xdr:spPr>
        <a:xfrm>
          <a:off x="927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45" name="【公営住宅】&#10;一人当たり面積平均値テキスト"/>
        <xdr:cNvSpPr txBox="1"/>
      </xdr:nvSpPr>
      <xdr:spPr>
        <a:xfrm>
          <a:off x="10515600" y="1416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161037</xdr:rowOff>
    </xdr:from>
    <xdr:to>
      <xdr:col>55</xdr:col>
      <xdr:colOff>50800</xdr:colOff>
      <xdr:row>81</xdr:row>
      <xdr:rowOff>91187</xdr:rowOff>
    </xdr:to>
    <xdr:sp macro="" textlink="">
      <xdr:nvSpPr>
        <xdr:cNvPr id="356" name="楕円 355"/>
        <xdr:cNvSpPr/>
      </xdr:nvSpPr>
      <xdr:spPr>
        <a:xfrm>
          <a:off x="104267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12464</xdr:rowOff>
    </xdr:from>
    <xdr:ext cx="469744" cy="259045"/>
    <xdr:sp macro="" textlink="">
      <xdr:nvSpPr>
        <xdr:cNvPr id="357" name="【公営住宅】&#10;一人当たり面積該当値テキスト"/>
        <xdr:cNvSpPr txBox="1"/>
      </xdr:nvSpPr>
      <xdr:spPr>
        <a:xfrm>
          <a:off x="10515600" y="137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3302</xdr:rowOff>
    </xdr:from>
    <xdr:to>
      <xdr:col>50</xdr:col>
      <xdr:colOff>165100</xdr:colOff>
      <xdr:row>81</xdr:row>
      <xdr:rowOff>104902</xdr:rowOff>
    </xdr:to>
    <xdr:sp macro="" textlink="">
      <xdr:nvSpPr>
        <xdr:cNvPr id="358" name="楕円 357"/>
        <xdr:cNvSpPr/>
      </xdr:nvSpPr>
      <xdr:spPr>
        <a:xfrm>
          <a:off x="9588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40387</xdr:rowOff>
    </xdr:from>
    <xdr:to>
      <xdr:col>55</xdr:col>
      <xdr:colOff>0</xdr:colOff>
      <xdr:row>81</xdr:row>
      <xdr:rowOff>54102</xdr:rowOff>
    </xdr:to>
    <xdr:cxnSp macro="">
      <xdr:nvCxnSpPr>
        <xdr:cNvPr id="359" name="直線コネクタ 358"/>
        <xdr:cNvCxnSpPr/>
      </xdr:nvCxnSpPr>
      <xdr:spPr>
        <a:xfrm flipV="1">
          <a:off x="9639300" y="139278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2730</xdr:rowOff>
    </xdr:from>
    <xdr:to>
      <xdr:col>46</xdr:col>
      <xdr:colOff>38100</xdr:colOff>
      <xdr:row>81</xdr:row>
      <xdr:rowOff>104330</xdr:rowOff>
    </xdr:to>
    <xdr:sp macro="" textlink="">
      <xdr:nvSpPr>
        <xdr:cNvPr id="360" name="楕円 359"/>
        <xdr:cNvSpPr/>
      </xdr:nvSpPr>
      <xdr:spPr>
        <a:xfrm>
          <a:off x="8699500" y="1389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53530</xdr:rowOff>
    </xdr:from>
    <xdr:to>
      <xdr:col>50</xdr:col>
      <xdr:colOff>114300</xdr:colOff>
      <xdr:row>81</xdr:row>
      <xdr:rowOff>54102</xdr:rowOff>
    </xdr:to>
    <xdr:cxnSp macro="">
      <xdr:nvCxnSpPr>
        <xdr:cNvPr id="361" name="直線コネクタ 360"/>
        <xdr:cNvCxnSpPr/>
      </xdr:nvCxnSpPr>
      <xdr:spPr>
        <a:xfrm>
          <a:off x="8750300" y="1394098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20447</xdr:rowOff>
    </xdr:from>
    <xdr:to>
      <xdr:col>41</xdr:col>
      <xdr:colOff>101600</xdr:colOff>
      <xdr:row>81</xdr:row>
      <xdr:rowOff>122047</xdr:rowOff>
    </xdr:to>
    <xdr:sp macro="" textlink="">
      <xdr:nvSpPr>
        <xdr:cNvPr id="362" name="楕円 361"/>
        <xdr:cNvSpPr/>
      </xdr:nvSpPr>
      <xdr:spPr>
        <a:xfrm>
          <a:off x="7810500" y="1390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53530</xdr:rowOff>
    </xdr:from>
    <xdr:to>
      <xdr:col>45</xdr:col>
      <xdr:colOff>177800</xdr:colOff>
      <xdr:row>81</xdr:row>
      <xdr:rowOff>71247</xdr:rowOff>
    </xdr:to>
    <xdr:cxnSp macro="">
      <xdr:nvCxnSpPr>
        <xdr:cNvPr id="363" name="直線コネクタ 362"/>
        <xdr:cNvCxnSpPr/>
      </xdr:nvCxnSpPr>
      <xdr:spPr>
        <a:xfrm flipV="1">
          <a:off x="7861300" y="13940980"/>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21589</xdr:rowOff>
    </xdr:from>
    <xdr:to>
      <xdr:col>36</xdr:col>
      <xdr:colOff>165100</xdr:colOff>
      <xdr:row>81</xdr:row>
      <xdr:rowOff>123189</xdr:rowOff>
    </xdr:to>
    <xdr:sp macro="" textlink="">
      <xdr:nvSpPr>
        <xdr:cNvPr id="364" name="楕円 363"/>
        <xdr:cNvSpPr/>
      </xdr:nvSpPr>
      <xdr:spPr>
        <a:xfrm>
          <a:off x="6921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71247</xdr:rowOff>
    </xdr:from>
    <xdr:to>
      <xdr:col>41</xdr:col>
      <xdr:colOff>50800</xdr:colOff>
      <xdr:row>81</xdr:row>
      <xdr:rowOff>72389</xdr:rowOff>
    </xdr:to>
    <xdr:cxnSp macro="">
      <xdr:nvCxnSpPr>
        <xdr:cNvPr id="365" name="直線コネクタ 364"/>
        <xdr:cNvCxnSpPr/>
      </xdr:nvCxnSpPr>
      <xdr:spPr>
        <a:xfrm flipV="1">
          <a:off x="6972300" y="1395869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66" name="n_1aveValue【公営住宅】&#10;一人当たり面積"/>
        <xdr:cNvSpPr txBox="1"/>
      </xdr:nvSpPr>
      <xdr:spPr>
        <a:xfrm>
          <a:off x="9391727" y="1428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67" name="n_2aveValue【公営住宅】&#10;一人当たり面積"/>
        <xdr:cNvSpPr txBox="1"/>
      </xdr:nvSpPr>
      <xdr:spPr>
        <a:xfrm>
          <a:off x="85154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68" name="n_3aveValue【公営住宅】&#10;一人当たり面積"/>
        <xdr:cNvSpPr txBox="1"/>
      </xdr:nvSpPr>
      <xdr:spPr>
        <a:xfrm>
          <a:off x="7626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69" name="n_4aveValue【公営住宅】&#10;一人当たり面積"/>
        <xdr:cNvSpPr txBox="1"/>
      </xdr:nvSpPr>
      <xdr:spPr>
        <a:xfrm>
          <a:off x="6737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121429</xdr:rowOff>
    </xdr:from>
    <xdr:ext cx="469744" cy="259045"/>
    <xdr:sp macro="" textlink="">
      <xdr:nvSpPr>
        <xdr:cNvPr id="370" name="n_1mainValue【公営住宅】&#10;一人当たり面積"/>
        <xdr:cNvSpPr txBox="1"/>
      </xdr:nvSpPr>
      <xdr:spPr>
        <a:xfrm>
          <a:off x="9391727" y="136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120857</xdr:rowOff>
    </xdr:from>
    <xdr:ext cx="469744" cy="259045"/>
    <xdr:sp macro="" textlink="">
      <xdr:nvSpPr>
        <xdr:cNvPr id="371" name="n_2mainValue【公営住宅】&#10;一人当たり面積"/>
        <xdr:cNvSpPr txBox="1"/>
      </xdr:nvSpPr>
      <xdr:spPr>
        <a:xfrm>
          <a:off x="8515427" y="1366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138574</xdr:rowOff>
    </xdr:from>
    <xdr:ext cx="469744" cy="259045"/>
    <xdr:sp macro="" textlink="">
      <xdr:nvSpPr>
        <xdr:cNvPr id="372" name="n_3mainValue【公営住宅】&#10;一人当たり面積"/>
        <xdr:cNvSpPr txBox="1"/>
      </xdr:nvSpPr>
      <xdr:spPr>
        <a:xfrm>
          <a:off x="7626427" y="1368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139716</xdr:rowOff>
    </xdr:from>
    <xdr:ext cx="469744" cy="259045"/>
    <xdr:sp macro="" textlink="">
      <xdr:nvSpPr>
        <xdr:cNvPr id="373" name="n_4mainValue【公営住宅】&#10;一人当たり面積"/>
        <xdr:cNvSpPr txBox="1"/>
      </xdr:nvSpPr>
      <xdr:spPr>
        <a:xfrm>
          <a:off x="6737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107</xdr:row>
      <xdr:rowOff>160020</xdr:rowOff>
    </xdr:to>
    <xdr:cxnSp macro="">
      <xdr:nvCxnSpPr>
        <xdr:cNvPr id="398" name="直線コネクタ 397"/>
        <xdr:cNvCxnSpPr/>
      </xdr:nvCxnSpPr>
      <xdr:spPr>
        <a:xfrm flipV="1">
          <a:off x="4634865" y="173640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163847</xdr:rowOff>
    </xdr:from>
    <xdr:ext cx="405111" cy="259045"/>
    <xdr:sp macro="" textlink="">
      <xdr:nvSpPr>
        <xdr:cNvPr id="399" name="【港湾・漁港】&#10;有形固定資産減価償却率最小値テキスト"/>
        <xdr:cNvSpPr txBox="1"/>
      </xdr:nvSpPr>
      <xdr:spPr>
        <a:xfrm>
          <a:off x="4673600"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160020</xdr:rowOff>
    </xdr:from>
    <xdr:to>
      <xdr:col>24</xdr:col>
      <xdr:colOff>152400</xdr:colOff>
      <xdr:row>107</xdr:row>
      <xdr:rowOff>160020</xdr:rowOff>
    </xdr:to>
    <xdr:cxnSp macro="">
      <xdr:nvCxnSpPr>
        <xdr:cNvPr id="400" name="直線コネクタ 399"/>
        <xdr:cNvCxnSpPr/>
      </xdr:nvCxnSpPr>
      <xdr:spPr>
        <a:xfrm>
          <a:off x="4546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1" name="【港湾・漁港】&#10;有形固定資産減価償却率最大値テキスト"/>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02" name="直線コネクタ 401"/>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67327</xdr:rowOff>
    </xdr:from>
    <xdr:ext cx="405111" cy="259045"/>
    <xdr:sp macro="" textlink="">
      <xdr:nvSpPr>
        <xdr:cNvPr id="403" name="【港湾・漁港】&#10;有形固定資産減価償却率平均値テキスト"/>
        <xdr:cNvSpPr txBox="1"/>
      </xdr:nvSpPr>
      <xdr:spPr>
        <a:xfrm>
          <a:off x="4673600" y="1789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404" name="フローチャート: 判断 403"/>
        <xdr:cNvSpPr/>
      </xdr:nvSpPr>
      <xdr:spPr>
        <a:xfrm>
          <a:off x="4584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5" name="フローチャート: 判断 404"/>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10161</xdr:rowOff>
    </xdr:from>
    <xdr:to>
      <xdr:col>15</xdr:col>
      <xdr:colOff>101600</xdr:colOff>
      <xdr:row>104</xdr:row>
      <xdr:rowOff>111761</xdr:rowOff>
    </xdr:to>
    <xdr:sp macro="" textlink="">
      <xdr:nvSpPr>
        <xdr:cNvPr id="406" name="フローチャート: 判断 405"/>
        <xdr:cNvSpPr/>
      </xdr:nvSpPr>
      <xdr:spPr>
        <a:xfrm>
          <a:off x="2857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164464</xdr:rowOff>
    </xdr:from>
    <xdr:to>
      <xdr:col>10</xdr:col>
      <xdr:colOff>165100</xdr:colOff>
      <xdr:row>104</xdr:row>
      <xdr:rowOff>94614</xdr:rowOff>
    </xdr:to>
    <xdr:sp macro="" textlink="">
      <xdr:nvSpPr>
        <xdr:cNvPr id="407" name="フローチャート: 判断 406"/>
        <xdr:cNvSpPr/>
      </xdr:nvSpPr>
      <xdr:spPr>
        <a:xfrm>
          <a:off x="1968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21589</xdr:rowOff>
    </xdr:from>
    <xdr:to>
      <xdr:col>6</xdr:col>
      <xdr:colOff>38100</xdr:colOff>
      <xdr:row>105</xdr:row>
      <xdr:rowOff>123189</xdr:rowOff>
    </xdr:to>
    <xdr:sp macro="" textlink="">
      <xdr:nvSpPr>
        <xdr:cNvPr id="408" name="フローチャート: 判断 407"/>
        <xdr:cNvSpPr/>
      </xdr:nvSpPr>
      <xdr:spPr>
        <a:xfrm>
          <a:off x="1079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27305</xdr:rowOff>
    </xdr:from>
    <xdr:to>
      <xdr:col>24</xdr:col>
      <xdr:colOff>114300</xdr:colOff>
      <xdr:row>107</xdr:row>
      <xdr:rowOff>128905</xdr:rowOff>
    </xdr:to>
    <xdr:sp macro="" textlink="">
      <xdr:nvSpPr>
        <xdr:cNvPr id="414" name="楕円 413"/>
        <xdr:cNvSpPr/>
      </xdr:nvSpPr>
      <xdr:spPr>
        <a:xfrm>
          <a:off x="45847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113682</xdr:rowOff>
    </xdr:from>
    <xdr:ext cx="405111" cy="259045"/>
    <xdr:sp macro="" textlink="">
      <xdr:nvSpPr>
        <xdr:cNvPr id="415" name="【港湾・漁港】&#10;有形固定資産減価償却率該当値テキスト"/>
        <xdr:cNvSpPr txBox="1"/>
      </xdr:nvSpPr>
      <xdr:spPr>
        <a:xfrm>
          <a:off x="4673600" y="1828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21589</xdr:rowOff>
    </xdr:from>
    <xdr:to>
      <xdr:col>20</xdr:col>
      <xdr:colOff>38100</xdr:colOff>
      <xdr:row>107</xdr:row>
      <xdr:rowOff>123189</xdr:rowOff>
    </xdr:to>
    <xdr:sp macro="" textlink="">
      <xdr:nvSpPr>
        <xdr:cNvPr id="416" name="楕円 415"/>
        <xdr:cNvSpPr/>
      </xdr:nvSpPr>
      <xdr:spPr>
        <a:xfrm>
          <a:off x="3746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72389</xdr:rowOff>
    </xdr:from>
    <xdr:to>
      <xdr:col>24</xdr:col>
      <xdr:colOff>63500</xdr:colOff>
      <xdr:row>107</xdr:row>
      <xdr:rowOff>78105</xdr:rowOff>
    </xdr:to>
    <xdr:cxnSp macro="">
      <xdr:nvCxnSpPr>
        <xdr:cNvPr id="417" name="直線コネクタ 416"/>
        <xdr:cNvCxnSpPr/>
      </xdr:nvCxnSpPr>
      <xdr:spPr>
        <a:xfrm>
          <a:off x="3797300" y="184175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10161</xdr:rowOff>
    </xdr:from>
    <xdr:to>
      <xdr:col>15</xdr:col>
      <xdr:colOff>101600</xdr:colOff>
      <xdr:row>107</xdr:row>
      <xdr:rowOff>111761</xdr:rowOff>
    </xdr:to>
    <xdr:sp macro="" textlink="">
      <xdr:nvSpPr>
        <xdr:cNvPr id="418" name="楕円 417"/>
        <xdr:cNvSpPr/>
      </xdr:nvSpPr>
      <xdr:spPr>
        <a:xfrm>
          <a:off x="2857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60961</xdr:rowOff>
    </xdr:from>
    <xdr:to>
      <xdr:col>19</xdr:col>
      <xdr:colOff>177800</xdr:colOff>
      <xdr:row>107</xdr:row>
      <xdr:rowOff>72389</xdr:rowOff>
    </xdr:to>
    <xdr:cxnSp macro="">
      <xdr:nvCxnSpPr>
        <xdr:cNvPr id="419" name="直線コネクタ 418"/>
        <xdr:cNvCxnSpPr/>
      </xdr:nvCxnSpPr>
      <xdr:spPr>
        <a:xfrm>
          <a:off x="2908300" y="184061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170180</xdr:rowOff>
    </xdr:from>
    <xdr:to>
      <xdr:col>10</xdr:col>
      <xdr:colOff>165100</xdr:colOff>
      <xdr:row>107</xdr:row>
      <xdr:rowOff>100330</xdr:rowOff>
    </xdr:to>
    <xdr:sp macro="" textlink="">
      <xdr:nvSpPr>
        <xdr:cNvPr id="420" name="楕円 419"/>
        <xdr:cNvSpPr/>
      </xdr:nvSpPr>
      <xdr:spPr>
        <a:xfrm>
          <a:off x="1968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49530</xdr:rowOff>
    </xdr:from>
    <xdr:to>
      <xdr:col>15</xdr:col>
      <xdr:colOff>50800</xdr:colOff>
      <xdr:row>107</xdr:row>
      <xdr:rowOff>60961</xdr:rowOff>
    </xdr:to>
    <xdr:cxnSp macro="">
      <xdr:nvCxnSpPr>
        <xdr:cNvPr id="421" name="直線コネクタ 420"/>
        <xdr:cNvCxnSpPr/>
      </xdr:nvCxnSpPr>
      <xdr:spPr>
        <a:xfrm>
          <a:off x="2019300" y="183946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160655</xdr:rowOff>
    </xdr:from>
    <xdr:to>
      <xdr:col>6</xdr:col>
      <xdr:colOff>38100</xdr:colOff>
      <xdr:row>107</xdr:row>
      <xdr:rowOff>90805</xdr:rowOff>
    </xdr:to>
    <xdr:sp macro="" textlink="">
      <xdr:nvSpPr>
        <xdr:cNvPr id="422" name="楕円 421"/>
        <xdr:cNvSpPr/>
      </xdr:nvSpPr>
      <xdr:spPr>
        <a:xfrm>
          <a:off x="1079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40005</xdr:rowOff>
    </xdr:from>
    <xdr:to>
      <xdr:col>10</xdr:col>
      <xdr:colOff>114300</xdr:colOff>
      <xdr:row>107</xdr:row>
      <xdr:rowOff>49530</xdr:rowOff>
    </xdr:to>
    <xdr:cxnSp macro="">
      <xdr:nvCxnSpPr>
        <xdr:cNvPr id="423" name="直線コネクタ 422"/>
        <xdr:cNvCxnSpPr/>
      </xdr:nvCxnSpPr>
      <xdr:spPr>
        <a:xfrm>
          <a:off x="1130300" y="183851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160672</xdr:rowOff>
    </xdr:from>
    <xdr:ext cx="405111" cy="259045"/>
    <xdr:sp macro="" textlink="">
      <xdr:nvSpPr>
        <xdr:cNvPr id="424" name="n_1aveValue【港湾・漁港】&#10;有形固定資産減価償却率"/>
        <xdr:cNvSpPr txBox="1"/>
      </xdr:nvSpPr>
      <xdr:spPr>
        <a:xfrm>
          <a:off x="3582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128288</xdr:rowOff>
    </xdr:from>
    <xdr:ext cx="405111" cy="259045"/>
    <xdr:sp macro="" textlink="">
      <xdr:nvSpPr>
        <xdr:cNvPr id="425" name="n_2aveValue【港湾・漁港】&#10;有形固定資産減価償却率"/>
        <xdr:cNvSpPr txBox="1"/>
      </xdr:nvSpPr>
      <xdr:spPr>
        <a:xfrm>
          <a:off x="2705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111141</xdr:rowOff>
    </xdr:from>
    <xdr:ext cx="405111" cy="259045"/>
    <xdr:sp macro="" textlink="">
      <xdr:nvSpPr>
        <xdr:cNvPr id="426" name="n_3aveValue【港湾・漁港】&#10;有形固定資産減価償却率"/>
        <xdr:cNvSpPr txBox="1"/>
      </xdr:nvSpPr>
      <xdr:spPr>
        <a:xfrm>
          <a:off x="1816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139716</xdr:rowOff>
    </xdr:from>
    <xdr:ext cx="405111" cy="259045"/>
    <xdr:sp macro="" textlink="">
      <xdr:nvSpPr>
        <xdr:cNvPr id="427" name="n_4aveValue【港湾・漁港】&#10;有形固定資産減価償却率"/>
        <xdr:cNvSpPr txBox="1"/>
      </xdr:nvSpPr>
      <xdr:spPr>
        <a:xfrm>
          <a:off x="927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114316</xdr:rowOff>
    </xdr:from>
    <xdr:ext cx="405111" cy="259045"/>
    <xdr:sp macro="" textlink="">
      <xdr:nvSpPr>
        <xdr:cNvPr id="428" name="n_1mainValue【港湾・漁港】&#10;有形固定資産減価償却率"/>
        <xdr:cNvSpPr txBox="1"/>
      </xdr:nvSpPr>
      <xdr:spPr>
        <a:xfrm>
          <a:off x="358204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102888</xdr:rowOff>
    </xdr:from>
    <xdr:ext cx="405111" cy="259045"/>
    <xdr:sp macro="" textlink="">
      <xdr:nvSpPr>
        <xdr:cNvPr id="429" name="n_2mainValue【港湾・漁港】&#10;有形固定資産減価償却率"/>
        <xdr:cNvSpPr txBox="1"/>
      </xdr:nvSpPr>
      <xdr:spPr>
        <a:xfrm>
          <a:off x="2705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91457</xdr:rowOff>
    </xdr:from>
    <xdr:ext cx="405111" cy="259045"/>
    <xdr:sp macro="" textlink="">
      <xdr:nvSpPr>
        <xdr:cNvPr id="430" name="n_3mainValue【港湾・漁港】&#10;有形固定資産減価償却率"/>
        <xdr:cNvSpPr txBox="1"/>
      </xdr:nvSpPr>
      <xdr:spPr>
        <a:xfrm>
          <a:off x="1816744"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81932</xdr:rowOff>
    </xdr:from>
    <xdr:ext cx="405111" cy="259045"/>
    <xdr:sp macro="" textlink="">
      <xdr:nvSpPr>
        <xdr:cNvPr id="431" name="n_4mainValue【港湾・漁港】&#10;有形固定資産減価償却率"/>
        <xdr:cNvSpPr txBox="1"/>
      </xdr:nvSpPr>
      <xdr:spPr>
        <a:xfrm>
          <a:off x="927744" y="184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3" name="テキスト ボックス 442"/>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5" name="テキスト ボックス 444"/>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7" name="テキスト ボックス 446"/>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9" name="テキスト ボックス 44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143456</xdr:rowOff>
    </xdr:from>
    <xdr:to>
      <xdr:col>54</xdr:col>
      <xdr:colOff>189865</xdr:colOff>
      <xdr:row>107</xdr:row>
      <xdr:rowOff>132635</xdr:rowOff>
    </xdr:to>
    <xdr:cxnSp macro="">
      <xdr:nvCxnSpPr>
        <xdr:cNvPr id="451" name="直線コネクタ 450"/>
        <xdr:cNvCxnSpPr/>
      </xdr:nvCxnSpPr>
      <xdr:spPr>
        <a:xfrm flipV="1">
          <a:off x="10476865" y="17288456"/>
          <a:ext cx="0" cy="118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136462</xdr:rowOff>
    </xdr:from>
    <xdr:ext cx="469744" cy="259045"/>
    <xdr:sp macro="" textlink="">
      <xdr:nvSpPr>
        <xdr:cNvPr id="452" name="【港湾・漁港】&#10;一人当たり有形固定資産（償却資産）額最小値テキスト"/>
        <xdr:cNvSpPr txBox="1"/>
      </xdr:nvSpPr>
      <xdr:spPr>
        <a:xfrm>
          <a:off x="10515600" y="1848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132635</xdr:rowOff>
    </xdr:from>
    <xdr:to>
      <xdr:col>55</xdr:col>
      <xdr:colOff>88900</xdr:colOff>
      <xdr:row>107</xdr:row>
      <xdr:rowOff>132635</xdr:rowOff>
    </xdr:to>
    <xdr:cxnSp macro="">
      <xdr:nvCxnSpPr>
        <xdr:cNvPr id="453" name="直線コネクタ 452"/>
        <xdr:cNvCxnSpPr/>
      </xdr:nvCxnSpPr>
      <xdr:spPr>
        <a:xfrm>
          <a:off x="10388600" y="1847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90133</xdr:rowOff>
    </xdr:from>
    <xdr:ext cx="690189" cy="259045"/>
    <xdr:sp macro="" textlink="">
      <xdr:nvSpPr>
        <xdr:cNvPr id="454" name="【港湾・漁港】&#10;一人当たり有形固定資産（償却資産）額最大値テキスト"/>
        <xdr:cNvSpPr txBox="1"/>
      </xdr:nvSpPr>
      <xdr:spPr>
        <a:xfrm>
          <a:off x="10515600" y="170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143456</xdr:rowOff>
    </xdr:from>
    <xdr:to>
      <xdr:col>55</xdr:col>
      <xdr:colOff>88900</xdr:colOff>
      <xdr:row>100</xdr:row>
      <xdr:rowOff>143456</xdr:rowOff>
    </xdr:to>
    <xdr:cxnSp macro="">
      <xdr:nvCxnSpPr>
        <xdr:cNvPr id="455" name="直線コネクタ 454"/>
        <xdr:cNvCxnSpPr/>
      </xdr:nvCxnSpPr>
      <xdr:spPr>
        <a:xfrm>
          <a:off x="10388600" y="172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88354</xdr:rowOff>
    </xdr:from>
    <xdr:ext cx="599010" cy="259045"/>
    <xdr:sp macro="" textlink="">
      <xdr:nvSpPr>
        <xdr:cNvPr id="456" name="【港湾・漁港】&#10;一人当たり有形固定資産（償却資産）額平均値テキスト"/>
        <xdr:cNvSpPr txBox="1"/>
      </xdr:nvSpPr>
      <xdr:spPr>
        <a:xfrm>
          <a:off x="10515600" y="18090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65477</xdr:rowOff>
    </xdr:from>
    <xdr:to>
      <xdr:col>55</xdr:col>
      <xdr:colOff>50800</xdr:colOff>
      <xdr:row>106</xdr:row>
      <xdr:rowOff>167077</xdr:rowOff>
    </xdr:to>
    <xdr:sp macro="" textlink="">
      <xdr:nvSpPr>
        <xdr:cNvPr id="457" name="フローチャート: 判断 456"/>
        <xdr:cNvSpPr/>
      </xdr:nvSpPr>
      <xdr:spPr>
        <a:xfrm>
          <a:off x="104267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42453</xdr:rowOff>
    </xdr:from>
    <xdr:to>
      <xdr:col>50</xdr:col>
      <xdr:colOff>165100</xdr:colOff>
      <xdr:row>106</xdr:row>
      <xdr:rowOff>144053</xdr:rowOff>
    </xdr:to>
    <xdr:sp macro="" textlink="">
      <xdr:nvSpPr>
        <xdr:cNvPr id="458" name="フローチャート: 判断 457"/>
        <xdr:cNvSpPr/>
      </xdr:nvSpPr>
      <xdr:spPr>
        <a:xfrm>
          <a:off x="9588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45214</xdr:rowOff>
    </xdr:from>
    <xdr:to>
      <xdr:col>46</xdr:col>
      <xdr:colOff>38100</xdr:colOff>
      <xdr:row>106</xdr:row>
      <xdr:rowOff>146814</xdr:rowOff>
    </xdr:to>
    <xdr:sp macro="" textlink="">
      <xdr:nvSpPr>
        <xdr:cNvPr id="459" name="フローチャート: 判断 458"/>
        <xdr:cNvSpPr/>
      </xdr:nvSpPr>
      <xdr:spPr>
        <a:xfrm>
          <a:off x="8699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29415</xdr:rowOff>
    </xdr:from>
    <xdr:to>
      <xdr:col>41</xdr:col>
      <xdr:colOff>101600</xdr:colOff>
      <xdr:row>106</xdr:row>
      <xdr:rowOff>131015</xdr:rowOff>
    </xdr:to>
    <xdr:sp macro="" textlink="">
      <xdr:nvSpPr>
        <xdr:cNvPr id="460" name="フローチャート: 判断 459"/>
        <xdr:cNvSpPr/>
      </xdr:nvSpPr>
      <xdr:spPr>
        <a:xfrm>
          <a:off x="7810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108474</xdr:rowOff>
    </xdr:from>
    <xdr:to>
      <xdr:col>36</xdr:col>
      <xdr:colOff>165100</xdr:colOff>
      <xdr:row>107</xdr:row>
      <xdr:rowOff>38624</xdr:rowOff>
    </xdr:to>
    <xdr:sp macro="" textlink="">
      <xdr:nvSpPr>
        <xdr:cNvPr id="461" name="フローチャート: 判断 460"/>
        <xdr:cNvSpPr/>
      </xdr:nvSpPr>
      <xdr:spPr>
        <a:xfrm>
          <a:off x="6921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42445</xdr:rowOff>
    </xdr:from>
    <xdr:to>
      <xdr:col>55</xdr:col>
      <xdr:colOff>50800</xdr:colOff>
      <xdr:row>107</xdr:row>
      <xdr:rowOff>144045</xdr:rowOff>
    </xdr:to>
    <xdr:sp macro="" textlink="">
      <xdr:nvSpPr>
        <xdr:cNvPr id="467" name="楕円 466"/>
        <xdr:cNvSpPr/>
      </xdr:nvSpPr>
      <xdr:spPr>
        <a:xfrm>
          <a:off x="10426700" y="183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128822</xdr:rowOff>
    </xdr:from>
    <xdr:ext cx="534377" cy="259045"/>
    <xdr:sp macro="" textlink="">
      <xdr:nvSpPr>
        <xdr:cNvPr id="468" name="【港湾・漁港】&#10;一人当たり有形固定資産（償却資産）額該当値テキスト"/>
        <xdr:cNvSpPr txBox="1"/>
      </xdr:nvSpPr>
      <xdr:spPr>
        <a:xfrm>
          <a:off x="10515600" y="1830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43024</xdr:rowOff>
    </xdr:from>
    <xdr:to>
      <xdr:col>50</xdr:col>
      <xdr:colOff>165100</xdr:colOff>
      <xdr:row>107</xdr:row>
      <xdr:rowOff>144624</xdr:rowOff>
    </xdr:to>
    <xdr:sp macro="" textlink="">
      <xdr:nvSpPr>
        <xdr:cNvPr id="469" name="楕円 468"/>
        <xdr:cNvSpPr/>
      </xdr:nvSpPr>
      <xdr:spPr>
        <a:xfrm>
          <a:off x="9588500" y="1838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93245</xdr:rowOff>
    </xdr:from>
    <xdr:to>
      <xdr:col>55</xdr:col>
      <xdr:colOff>0</xdr:colOff>
      <xdr:row>107</xdr:row>
      <xdr:rowOff>93824</xdr:rowOff>
    </xdr:to>
    <xdr:cxnSp macro="">
      <xdr:nvCxnSpPr>
        <xdr:cNvPr id="470" name="直線コネクタ 469"/>
        <xdr:cNvCxnSpPr/>
      </xdr:nvCxnSpPr>
      <xdr:spPr>
        <a:xfrm flipV="1">
          <a:off x="9639300" y="18438395"/>
          <a:ext cx="8382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43493</xdr:rowOff>
    </xdr:from>
    <xdr:to>
      <xdr:col>46</xdr:col>
      <xdr:colOff>38100</xdr:colOff>
      <xdr:row>107</xdr:row>
      <xdr:rowOff>145093</xdr:rowOff>
    </xdr:to>
    <xdr:sp macro="" textlink="">
      <xdr:nvSpPr>
        <xdr:cNvPr id="471" name="楕円 470"/>
        <xdr:cNvSpPr/>
      </xdr:nvSpPr>
      <xdr:spPr>
        <a:xfrm>
          <a:off x="8699500" y="183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93824</xdr:rowOff>
    </xdr:from>
    <xdr:to>
      <xdr:col>50</xdr:col>
      <xdr:colOff>114300</xdr:colOff>
      <xdr:row>107</xdr:row>
      <xdr:rowOff>94293</xdr:rowOff>
    </xdr:to>
    <xdr:cxnSp macro="">
      <xdr:nvCxnSpPr>
        <xdr:cNvPr id="472" name="直線コネクタ 471"/>
        <xdr:cNvCxnSpPr/>
      </xdr:nvCxnSpPr>
      <xdr:spPr>
        <a:xfrm flipV="1">
          <a:off x="8750300" y="18438974"/>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43898</xdr:rowOff>
    </xdr:from>
    <xdr:to>
      <xdr:col>41</xdr:col>
      <xdr:colOff>101600</xdr:colOff>
      <xdr:row>107</xdr:row>
      <xdr:rowOff>145498</xdr:rowOff>
    </xdr:to>
    <xdr:sp macro="" textlink="">
      <xdr:nvSpPr>
        <xdr:cNvPr id="473" name="楕円 472"/>
        <xdr:cNvSpPr/>
      </xdr:nvSpPr>
      <xdr:spPr>
        <a:xfrm>
          <a:off x="7810500" y="183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94293</xdr:rowOff>
    </xdr:from>
    <xdr:to>
      <xdr:col>45</xdr:col>
      <xdr:colOff>177800</xdr:colOff>
      <xdr:row>107</xdr:row>
      <xdr:rowOff>94698</xdr:rowOff>
    </xdr:to>
    <xdr:cxnSp macro="">
      <xdr:nvCxnSpPr>
        <xdr:cNvPr id="474" name="直線コネクタ 473"/>
        <xdr:cNvCxnSpPr/>
      </xdr:nvCxnSpPr>
      <xdr:spPr>
        <a:xfrm flipV="1">
          <a:off x="7861300" y="18439443"/>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44247</xdr:rowOff>
    </xdr:from>
    <xdr:to>
      <xdr:col>36</xdr:col>
      <xdr:colOff>165100</xdr:colOff>
      <xdr:row>107</xdr:row>
      <xdr:rowOff>145847</xdr:rowOff>
    </xdr:to>
    <xdr:sp macro="" textlink="">
      <xdr:nvSpPr>
        <xdr:cNvPr id="475" name="楕円 474"/>
        <xdr:cNvSpPr/>
      </xdr:nvSpPr>
      <xdr:spPr>
        <a:xfrm>
          <a:off x="6921500" y="183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94698</xdr:rowOff>
    </xdr:from>
    <xdr:to>
      <xdr:col>41</xdr:col>
      <xdr:colOff>50800</xdr:colOff>
      <xdr:row>107</xdr:row>
      <xdr:rowOff>95047</xdr:rowOff>
    </xdr:to>
    <xdr:cxnSp macro="">
      <xdr:nvCxnSpPr>
        <xdr:cNvPr id="476" name="直線コネクタ 475"/>
        <xdr:cNvCxnSpPr/>
      </xdr:nvCxnSpPr>
      <xdr:spPr>
        <a:xfrm flipV="1">
          <a:off x="6972300" y="18439848"/>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160580</xdr:rowOff>
    </xdr:from>
    <xdr:ext cx="599010" cy="259045"/>
    <xdr:sp macro="" textlink="">
      <xdr:nvSpPr>
        <xdr:cNvPr id="477" name="n_1aveValue【港湾・漁港】&#10;一人当たり有形固定資産（償却資産）額"/>
        <xdr:cNvSpPr txBox="1"/>
      </xdr:nvSpPr>
      <xdr:spPr>
        <a:xfrm>
          <a:off x="93270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163341</xdr:rowOff>
    </xdr:from>
    <xdr:ext cx="599010" cy="259045"/>
    <xdr:sp macro="" textlink="">
      <xdr:nvSpPr>
        <xdr:cNvPr id="478" name="n_2aveValue【港湾・漁港】&#10;一人当たり有形固定資産（償却資産）額"/>
        <xdr:cNvSpPr txBox="1"/>
      </xdr:nvSpPr>
      <xdr:spPr>
        <a:xfrm>
          <a:off x="8450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147542</xdr:rowOff>
    </xdr:from>
    <xdr:ext cx="599010" cy="259045"/>
    <xdr:sp macro="" textlink="">
      <xdr:nvSpPr>
        <xdr:cNvPr id="479" name="n_3aveValue【港湾・漁港】&#10;一人当たり有形固定資産（償却資産）額"/>
        <xdr:cNvSpPr txBox="1"/>
      </xdr:nvSpPr>
      <xdr:spPr>
        <a:xfrm>
          <a:off x="7561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55151</xdr:rowOff>
    </xdr:from>
    <xdr:ext cx="599010" cy="259045"/>
    <xdr:sp macro="" textlink="">
      <xdr:nvSpPr>
        <xdr:cNvPr id="480" name="n_4aveValue【港湾・漁港】&#10;一人当たり有形固定資産（償却資産）額"/>
        <xdr:cNvSpPr txBox="1"/>
      </xdr:nvSpPr>
      <xdr:spPr>
        <a:xfrm>
          <a:off x="6672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135751</xdr:rowOff>
    </xdr:from>
    <xdr:ext cx="534377" cy="259045"/>
    <xdr:sp macro="" textlink="">
      <xdr:nvSpPr>
        <xdr:cNvPr id="481" name="n_1mainValue【港湾・漁港】&#10;一人当たり有形固定資産（償却資産）額"/>
        <xdr:cNvSpPr txBox="1"/>
      </xdr:nvSpPr>
      <xdr:spPr>
        <a:xfrm>
          <a:off x="9359411" y="1848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136220</xdr:rowOff>
    </xdr:from>
    <xdr:ext cx="534377" cy="259045"/>
    <xdr:sp macro="" textlink="">
      <xdr:nvSpPr>
        <xdr:cNvPr id="482" name="n_2mainValue【港湾・漁港】&#10;一人当たり有形固定資産（償却資産）額"/>
        <xdr:cNvSpPr txBox="1"/>
      </xdr:nvSpPr>
      <xdr:spPr>
        <a:xfrm>
          <a:off x="8483111" y="1848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136625</xdr:rowOff>
    </xdr:from>
    <xdr:ext cx="534377" cy="259045"/>
    <xdr:sp macro="" textlink="">
      <xdr:nvSpPr>
        <xdr:cNvPr id="483" name="n_3mainValue【港湾・漁港】&#10;一人当たり有形固定資産（償却資産）額"/>
        <xdr:cNvSpPr txBox="1"/>
      </xdr:nvSpPr>
      <xdr:spPr>
        <a:xfrm>
          <a:off x="7594111" y="184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136974</xdr:rowOff>
    </xdr:from>
    <xdr:ext cx="534377" cy="259045"/>
    <xdr:sp macro="" textlink="">
      <xdr:nvSpPr>
        <xdr:cNvPr id="484" name="n_4mainValue【港湾・漁港】&#10;一人当たり有形固定資産（償却資産）額"/>
        <xdr:cNvSpPr txBox="1"/>
      </xdr:nvSpPr>
      <xdr:spPr>
        <a:xfrm>
          <a:off x="6705111" y="1848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509" name="直線コネクタ 508"/>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510"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511" name="直線コネクタ 510"/>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12"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13" name="直線コネクタ 512"/>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514" name="【認定こども園・幼稚園・保育所】&#10;有形固定資産減価償却率平均値テキスト"/>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15" name="フローチャート: 判断 514"/>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6" name="フローチャート: 判断 515"/>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7" name="フローチャート: 判断 51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18" name="フローチャート: 判断 51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519" name="フローチャート: 判断 518"/>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525" name="楕円 524"/>
        <xdr:cNvSpPr/>
      </xdr:nvSpPr>
      <xdr:spPr>
        <a:xfrm>
          <a:off x="16268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38117</xdr:rowOff>
    </xdr:from>
    <xdr:ext cx="405111" cy="259045"/>
    <xdr:sp macro="" textlink="">
      <xdr:nvSpPr>
        <xdr:cNvPr id="526" name="【認定こども園・幼稚園・保育所】&#10;有形固定資産減価償却率該当値テキスト"/>
        <xdr:cNvSpPr txBox="1"/>
      </xdr:nvSpPr>
      <xdr:spPr>
        <a:xfrm>
          <a:off x="16357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21590</xdr:rowOff>
    </xdr:from>
    <xdr:to>
      <xdr:col>81</xdr:col>
      <xdr:colOff>101600</xdr:colOff>
      <xdr:row>38</xdr:row>
      <xdr:rowOff>123190</xdr:rowOff>
    </xdr:to>
    <xdr:sp macro="" textlink="">
      <xdr:nvSpPr>
        <xdr:cNvPr id="527" name="楕円 526"/>
        <xdr:cNvSpPr/>
      </xdr:nvSpPr>
      <xdr:spPr>
        <a:xfrm>
          <a:off x="15430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72390</xdr:rowOff>
    </xdr:from>
    <xdr:to>
      <xdr:col>85</xdr:col>
      <xdr:colOff>127000</xdr:colOff>
      <xdr:row>38</xdr:row>
      <xdr:rowOff>110490</xdr:rowOff>
    </xdr:to>
    <xdr:cxnSp macro="">
      <xdr:nvCxnSpPr>
        <xdr:cNvPr id="528" name="直線コネクタ 527"/>
        <xdr:cNvCxnSpPr/>
      </xdr:nvCxnSpPr>
      <xdr:spPr>
        <a:xfrm>
          <a:off x="15481300" y="65874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145415</xdr:rowOff>
    </xdr:from>
    <xdr:to>
      <xdr:col>76</xdr:col>
      <xdr:colOff>165100</xdr:colOff>
      <xdr:row>38</xdr:row>
      <xdr:rowOff>75565</xdr:rowOff>
    </xdr:to>
    <xdr:sp macro="" textlink="">
      <xdr:nvSpPr>
        <xdr:cNvPr id="529" name="楕円 528"/>
        <xdr:cNvSpPr/>
      </xdr:nvSpPr>
      <xdr:spPr>
        <a:xfrm>
          <a:off x="14541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38</xdr:row>
      <xdr:rowOff>72390</xdr:rowOff>
    </xdr:to>
    <xdr:cxnSp macro="">
      <xdr:nvCxnSpPr>
        <xdr:cNvPr id="530" name="直線コネクタ 529"/>
        <xdr:cNvCxnSpPr/>
      </xdr:nvCxnSpPr>
      <xdr:spPr>
        <a:xfrm>
          <a:off x="14592300" y="65398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97790</xdr:rowOff>
    </xdr:from>
    <xdr:to>
      <xdr:col>72</xdr:col>
      <xdr:colOff>38100</xdr:colOff>
      <xdr:row>38</xdr:row>
      <xdr:rowOff>27940</xdr:rowOff>
    </xdr:to>
    <xdr:sp macro="" textlink="">
      <xdr:nvSpPr>
        <xdr:cNvPr id="531" name="楕円 530"/>
        <xdr:cNvSpPr/>
      </xdr:nvSpPr>
      <xdr:spPr>
        <a:xfrm>
          <a:off x="13652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148590</xdr:rowOff>
    </xdr:from>
    <xdr:to>
      <xdr:col>76</xdr:col>
      <xdr:colOff>114300</xdr:colOff>
      <xdr:row>38</xdr:row>
      <xdr:rowOff>24765</xdr:rowOff>
    </xdr:to>
    <xdr:cxnSp macro="">
      <xdr:nvCxnSpPr>
        <xdr:cNvPr id="532" name="直線コネクタ 531"/>
        <xdr:cNvCxnSpPr/>
      </xdr:nvCxnSpPr>
      <xdr:spPr>
        <a:xfrm>
          <a:off x="13703300" y="64922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76835</xdr:rowOff>
    </xdr:from>
    <xdr:to>
      <xdr:col>67</xdr:col>
      <xdr:colOff>101600</xdr:colOff>
      <xdr:row>38</xdr:row>
      <xdr:rowOff>6985</xdr:rowOff>
    </xdr:to>
    <xdr:sp macro="" textlink="">
      <xdr:nvSpPr>
        <xdr:cNvPr id="533" name="楕円 532"/>
        <xdr:cNvSpPr/>
      </xdr:nvSpPr>
      <xdr:spPr>
        <a:xfrm>
          <a:off x="12763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127635</xdr:rowOff>
    </xdr:from>
    <xdr:to>
      <xdr:col>71</xdr:col>
      <xdr:colOff>177800</xdr:colOff>
      <xdr:row>37</xdr:row>
      <xdr:rowOff>148590</xdr:rowOff>
    </xdr:to>
    <xdr:cxnSp macro="">
      <xdr:nvCxnSpPr>
        <xdr:cNvPr id="534" name="直線コネクタ 533"/>
        <xdr:cNvCxnSpPr/>
      </xdr:nvCxnSpPr>
      <xdr:spPr>
        <a:xfrm>
          <a:off x="12814300" y="64712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5"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6"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37"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538"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114317</xdr:rowOff>
    </xdr:from>
    <xdr:ext cx="405111" cy="259045"/>
    <xdr:sp macro="" textlink="">
      <xdr:nvSpPr>
        <xdr:cNvPr id="539" name="n_1main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540" name="n_2main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19067</xdr:rowOff>
    </xdr:from>
    <xdr:ext cx="405111" cy="259045"/>
    <xdr:sp macro="" textlink="">
      <xdr:nvSpPr>
        <xdr:cNvPr id="541" name="n_3mainValue【認定こども園・幼稚園・保育所】&#10;有形固定資産減価償却率"/>
        <xdr:cNvSpPr txBox="1"/>
      </xdr:nvSpPr>
      <xdr:spPr>
        <a:xfrm>
          <a:off x="13500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542" name="n_4mainValue【認定こども園・幼稚園・保育所】&#10;有形固定資産減価償却率"/>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564" name="直線コネクタ 563"/>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5"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6" name="直線コネクタ 565"/>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567"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568" name="直線コネクタ 567"/>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569" name="【認定こども園・幼稚園・保育所】&#10;一人当たり面積平均値テキスト"/>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570" name="フローチャート: 判断 569"/>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571" name="フローチャート: 判断 570"/>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2" name="フローチャート: 判断 571"/>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573" name="フローチャート: 判断 572"/>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82550</xdr:rowOff>
    </xdr:from>
    <xdr:to>
      <xdr:col>116</xdr:col>
      <xdr:colOff>114300</xdr:colOff>
      <xdr:row>37</xdr:row>
      <xdr:rowOff>12700</xdr:rowOff>
    </xdr:to>
    <xdr:sp macro="" textlink="">
      <xdr:nvSpPr>
        <xdr:cNvPr id="580" name="楕円 579"/>
        <xdr:cNvSpPr/>
      </xdr:nvSpPr>
      <xdr:spPr>
        <a:xfrm>
          <a:off x="22110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105427</xdr:rowOff>
    </xdr:from>
    <xdr:ext cx="469744" cy="259045"/>
    <xdr:sp macro="" textlink="">
      <xdr:nvSpPr>
        <xdr:cNvPr id="581" name="【認定こども園・幼稚園・保育所】&#10;一人当たり面積該当値テキスト"/>
        <xdr:cNvSpPr txBox="1"/>
      </xdr:nvSpPr>
      <xdr:spPr>
        <a:xfrm>
          <a:off x="22199600"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91694</xdr:rowOff>
    </xdr:from>
    <xdr:to>
      <xdr:col>112</xdr:col>
      <xdr:colOff>38100</xdr:colOff>
      <xdr:row>37</xdr:row>
      <xdr:rowOff>21844</xdr:rowOff>
    </xdr:to>
    <xdr:sp macro="" textlink="">
      <xdr:nvSpPr>
        <xdr:cNvPr id="582" name="楕円 581"/>
        <xdr:cNvSpPr/>
      </xdr:nvSpPr>
      <xdr:spPr>
        <a:xfrm>
          <a:off x="212725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133350</xdr:rowOff>
    </xdr:from>
    <xdr:to>
      <xdr:col>116</xdr:col>
      <xdr:colOff>63500</xdr:colOff>
      <xdr:row>36</xdr:row>
      <xdr:rowOff>142494</xdr:rowOff>
    </xdr:to>
    <xdr:cxnSp macro="">
      <xdr:nvCxnSpPr>
        <xdr:cNvPr id="583" name="直線コネクタ 582"/>
        <xdr:cNvCxnSpPr/>
      </xdr:nvCxnSpPr>
      <xdr:spPr>
        <a:xfrm flipV="1">
          <a:off x="21323300" y="630555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103124</xdr:rowOff>
    </xdr:from>
    <xdr:to>
      <xdr:col>107</xdr:col>
      <xdr:colOff>101600</xdr:colOff>
      <xdr:row>37</xdr:row>
      <xdr:rowOff>33274</xdr:rowOff>
    </xdr:to>
    <xdr:sp macro="" textlink="">
      <xdr:nvSpPr>
        <xdr:cNvPr id="584" name="楕円 583"/>
        <xdr:cNvSpPr/>
      </xdr:nvSpPr>
      <xdr:spPr>
        <a:xfrm>
          <a:off x="20383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142494</xdr:rowOff>
    </xdr:from>
    <xdr:to>
      <xdr:col>111</xdr:col>
      <xdr:colOff>177800</xdr:colOff>
      <xdr:row>36</xdr:row>
      <xdr:rowOff>153924</xdr:rowOff>
    </xdr:to>
    <xdr:cxnSp macro="">
      <xdr:nvCxnSpPr>
        <xdr:cNvPr id="585" name="直線コネクタ 584"/>
        <xdr:cNvCxnSpPr/>
      </xdr:nvCxnSpPr>
      <xdr:spPr>
        <a:xfrm flipV="1">
          <a:off x="20434300" y="63146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112268</xdr:rowOff>
    </xdr:from>
    <xdr:to>
      <xdr:col>102</xdr:col>
      <xdr:colOff>165100</xdr:colOff>
      <xdr:row>37</xdr:row>
      <xdr:rowOff>42418</xdr:rowOff>
    </xdr:to>
    <xdr:sp macro="" textlink="">
      <xdr:nvSpPr>
        <xdr:cNvPr id="586" name="楕円 585"/>
        <xdr:cNvSpPr/>
      </xdr:nvSpPr>
      <xdr:spPr>
        <a:xfrm>
          <a:off x="19494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153924</xdr:rowOff>
    </xdr:from>
    <xdr:to>
      <xdr:col>107</xdr:col>
      <xdr:colOff>50800</xdr:colOff>
      <xdr:row>36</xdr:row>
      <xdr:rowOff>163068</xdr:rowOff>
    </xdr:to>
    <xdr:cxnSp macro="">
      <xdr:nvCxnSpPr>
        <xdr:cNvPr id="587" name="直線コネクタ 586"/>
        <xdr:cNvCxnSpPr/>
      </xdr:nvCxnSpPr>
      <xdr:spPr>
        <a:xfrm flipV="1">
          <a:off x="19545300" y="63261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119126</xdr:rowOff>
    </xdr:from>
    <xdr:to>
      <xdr:col>98</xdr:col>
      <xdr:colOff>38100</xdr:colOff>
      <xdr:row>37</xdr:row>
      <xdr:rowOff>49276</xdr:rowOff>
    </xdr:to>
    <xdr:sp macro="" textlink="">
      <xdr:nvSpPr>
        <xdr:cNvPr id="588" name="楕円 587"/>
        <xdr:cNvSpPr/>
      </xdr:nvSpPr>
      <xdr:spPr>
        <a:xfrm>
          <a:off x="186055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163068</xdr:rowOff>
    </xdr:from>
    <xdr:to>
      <xdr:col>102</xdr:col>
      <xdr:colOff>114300</xdr:colOff>
      <xdr:row>36</xdr:row>
      <xdr:rowOff>169926</xdr:rowOff>
    </xdr:to>
    <xdr:cxnSp macro="">
      <xdr:nvCxnSpPr>
        <xdr:cNvPr id="589" name="直線コネクタ 588"/>
        <xdr:cNvCxnSpPr/>
      </xdr:nvCxnSpPr>
      <xdr:spPr>
        <a:xfrm flipV="1">
          <a:off x="18656300" y="63352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590" name="n_1aveValue【認定こども園・幼稚園・保育所】&#10;一人当たり面積"/>
        <xdr:cNvSpPr txBox="1"/>
      </xdr:nvSpPr>
      <xdr:spPr>
        <a:xfrm>
          <a:off x="210757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591"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592" name="n_3aveValue【認定こども園・幼稚園・保育所】&#10;一人当たり面積"/>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593" name="n_4aveValue【認定こども園・幼稚園・保育所】&#10;一人当たり面積"/>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38371</xdr:rowOff>
    </xdr:from>
    <xdr:ext cx="469744" cy="259045"/>
    <xdr:sp macro="" textlink="">
      <xdr:nvSpPr>
        <xdr:cNvPr id="594" name="n_1mainValue【認定こども園・幼稚園・保育所】&#10;一人当たり面積"/>
        <xdr:cNvSpPr txBox="1"/>
      </xdr:nvSpPr>
      <xdr:spPr>
        <a:xfrm>
          <a:off x="21075727" y="603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49801</xdr:rowOff>
    </xdr:from>
    <xdr:ext cx="469744" cy="259045"/>
    <xdr:sp macro="" textlink="">
      <xdr:nvSpPr>
        <xdr:cNvPr id="595" name="n_2mainValue【認定こども園・幼稚園・保育所】&#10;一人当たり面積"/>
        <xdr:cNvSpPr txBox="1"/>
      </xdr:nvSpPr>
      <xdr:spPr>
        <a:xfrm>
          <a:off x="201994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58945</xdr:rowOff>
    </xdr:from>
    <xdr:ext cx="469744" cy="259045"/>
    <xdr:sp macro="" textlink="">
      <xdr:nvSpPr>
        <xdr:cNvPr id="596" name="n_3mainValue【認定こども園・幼稚園・保育所】&#10;一人当たり面積"/>
        <xdr:cNvSpPr txBox="1"/>
      </xdr:nvSpPr>
      <xdr:spPr>
        <a:xfrm>
          <a:off x="19310427"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65803</xdr:rowOff>
    </xdr:from>
    <xdr:ext cx="469744" cy="259045"/>
    <xdr:sp macro="" textlink="">
      <xdr:nvSpPr>
        <xdr:cNvPr id="597" name="n_4mainValue【認定こども園・幼稚園・保育所】&#10;一人当たり面積"/>
        <xdr:cNvSpPr txBox="1"/>
      </xdr:nvSpPr>
      <xdr:spPr>
        <a:xfrm>
          <a:off x="18421427" y="606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623" name="直線コネクタ 622"/>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624"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625" name="直線コネクタ 624"/>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626"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627" name="直線コネクタ 626"/>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628" name="【学校施設】&#10;有形固定資産減価償却率平均値テキスト"/>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629" name="フローチャート: 判断 628"/>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30" name="フローチャート: 判断 629"/>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631" name="フローチャート: 判断 630"/>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632" name="フローチャート: 判断 631"/>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33" name="フローチャート: 判断 632"/>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81462</xdr:rowOff>
    </xdr:from>
    <xdr:to>
      <xdr:col>85</xdr:col>
      <xdr:colOff>177800</xdr:colOff>
      <xdr:row>61</xdr:row>
      <xdr:rowOff>11612</xdr:rowOff>
    </xdr:to>
    <xdr:sp macro="" textlink="">
      <xdr:nvSpPr>
        <xdr:cNvPr id="639" name="楕円 638"/>
        <xdr:cNvSpPr/>
      </xdr:nvSpPr>
      <xdr:spPr>
        <a:xfrm>
          <a:off x="162687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104339</xdr:rowOff>
    </xdr:from>
    <xdr:ext cx="405111" cy="259045"/>
    <xdr:sp macro="" textlink="">
      <xdr:nvSpPr>
        <xdr:cNvPr id="640" name="【学校施設】&#10;有形固定資産減価償却率該当値テキスト"/>
        <xdr:cNvSpPr txBox="1"/>
      </xdr:nvSpPr>
      <xdr:spPr>
        <a:xfrm>
          <a:off x="16357600" y="1021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641" name="楕円 640"/>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132262</xdr:rowOff>
    </xdr:from>
    <xdr:to>
      <xdr:col>85</xdr:col>
      <xdr:colOff>127000</xdr:colOff>
      <xdr:row>60</xdr:row>
      <xdr:rowOff>137160</xdr:rowOff>
    </xdr:to>
    <xdr:cxnSp macro="">
      <xdr:nvCxnSpPr>
        <xdr:cNvPr id="642" name="直線コネクタ 641"/>
        <xdr:cNvCxnSpPr/>
      </xdr:nvCxnSpPr>
      <xdr:spPr>
        <a:xfrm flipV="1">
          <a:off x="15481300" y="10419262"/>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25944</xdr:rowOff>
    </xdr:from>
    <xdr:to>
      <xdr:col>76</xdr:col>
      <xdr:colOff>165100</xdr:colOff>
      <xdr:row>60</xdr:row>
      <xdr:rowOff>127544</xdr:rowOff>
    </xdr:to>
    <xdr:sp macro="" textlink="">
      <xdr:nvSpPr>
        <xdr:cNvPr id="643" name="楕円 642"/>
        <xdr:cNvSpPr/>
      </xdr:nvSpPr>
      <xdr:spPr>
        <a:xfrm>
          <a:off x="14541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76744</xdr:rowOff>
    </xdr:from>
    <xdr:to>
      <xdr:col>81</xdr:col>
      <xdr:colOff>50800</xdr:colOff>
      <xdr:row>60</xdr:row>
      <xdr:rowOff>137160</xdr:rowOff>
    </xdr:to>
    <xdr:cxnSp macro="">
      <xdr:nvCxnSpPr>
        <xdr:cNvPr id="644" name="直線コネクタ 643"/>
        <xdr:cNvCxnSpPr/>
      </xdr:nvCxnSpPr>
      <xdr:spPr>
        <a:xfrm>
          <a:off x="14592300" y="1036374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42273</xdr:rowOff>
    </xdr:from>
    <xdr:to>
      <xdr:col>72</xdr:col>
      <xdr:colOff>38100</xdr:colOff>
      <xdr:row>60</xdr:row>
      <xdr:rowOff>143873</xdr:rowOff>
    </xdr:to>
    <xdr:sp macro="" textlink="">
      <xdr:nvSpPr>
        <xdr:cNvPr id="645" name="楕円 644"/>
        <xdr:cNvSpPr/>
      </xdr:nvSpPr>
      <xdr:spPr>
        <a:xfrm>
          <a:off x="13652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76744</xdr:rowOff>
    </xdr:from>
    <xdr:to>
      <xdr:col>76</xdr:col>
      <xdr:colOff>114300</xdr:colOff>
      <xdr:row>60</xdr:row>
      <xdr:rowOff>93073</xdr:rowOff>
    </xdr:to>
    <xdr:cxnSp macro="">
      <xdr:nvCxnSpPr>
        <xdr:cNvPr id="646" name="直線コネクタ 645"/>
        <xdr:cNvCxnSpPr/>
      </xdr:nvCxnSpPr>
      <xdr:spPr>
        <a:xfrm flipV="1">
          <a:off x="13703300" y="1036374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27577</xdr:rowOff>
    </xdr:from>
    <xdr:to>
      <xdr:col>67</xdr:col>
      <xdr:colOff>101600</xdr:colOff>
      <xdr:row>60</xdr:row>
      <xdr:rowOff>129177</xdr:rowOff>
    </xdr:to>
    <xdr:sp macro="" textlink="">
      <xdr:nvSpPr>
        <xdr:cNvPr id="647" name="楕円 646"/>
        <xdr:cNvSpPr/>
      </xdr:nvSpPr>
      <xdr:spPr>
        <a:xfrm>
          <a:off x="12763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78377</xdr:rowOff>
    </xdr:from>
    <xdr:to>
      <xdr:col>71</xdr:col>
      <xdr:colOff>177800</xdr:colOff>
      <xdr:row>60</xdr:row>
      <xdr:rowOff>93073</xdr:rowOff>
    </xdr:to>
    <xdr:cxnSp macro="">
      <xdr:nvCxnSpPr>
        <xdr:cNvPr id="648" name="直線コネクタ 647"/>
        <xdr:cNvCxnSpPr/>
      </xdr:nvCxnSpPr>
      <xdr:spPr>
        <a:xfrm>
          <a:off x="12814300" y="103653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49"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650" name="n_2aveValue【学校施設】&#10;有形固定資産減価償却率"/>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651" name="n_3aveValue【学校施設】&#10;有形固定資産減価償却率"/>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652" name="n_4aveValue【学校施設】&#10;有形固定資産減価償却率"/>
        <xdr:cNvSpPr txBox="1"/>
      </xdr:nvSpPr>
      <xdr:spPr>
        <a:xfrm>
          <a:off x="12611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33037</xdr:rowOff>
    </xdr:from>
    <xdr:ext cx="405111" cy="259045"/>
    <xdr:sp macro="" textlink="">
      <xdr:nvSpPr>
        <xdr:cNvPr id="653" name="n_1mainValue【学校施設】&#10;有形固定資産減価償却率"/>
        <xdr:cNvSpPr txBox="1"/>
      </xdr:nvSpPr>
      <xdr:spPr>
        <a:xfrm>
          <a:off x="15266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144071</xdr:rowOff>
    </xdr:from>
    <xdr:ext cx="405111" cy="259045"/>
    <xdr:sp macro="" textlink="">
      <xdr:nvSpPr>
        <xdr:cNvPr id="654" name="n_2mainValue【学校施設】&#10;有形固定資産減価償却率"/>
        <xdr:cNvSpPr txBox="1"/>
      </xdr:nvSpPr>
      <xdr:spPr>
        <a:xfrm>
          <a:off x="14389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160400</xdr:rowOff>
    </xdr:from>
    <xdr:ext cx="405111" cy="259045"/>
    <xdr:sp macro="" textlink="">
      <xdr:nvSpPr>
        <xdr:cNvPr id="655" name="n_3mainValue【学校施設】&#10;有形固定資産減価償却率"/>
        <xdr:cNvSpPr txBox="1"/>
      </xdr:nvSpPr>
      <xdr:spPr>
        <a:xfrm>
          <a:off x="13500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145704</xdr:rowOff>
    </xdr:from>
    <xdr:ext cx="405111" cy="259045"/>
    <xdr:sp macro="" textlink="">
      <xdr:nvSpPr>
        <xdr:cNvPr id="656" name="n_4mainValue【学校施設】&#10;有形固定資産減価償却率"/>
        <xdr:cNvSpPr txBox="1"/>
      </xdr:nvSpPr>
      <xdr:spPr>
        <a:xfrm>
          <a:off x="12611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7" name="テキスト ボックス 66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679" name="直線コネクタ 678"/>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680"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681" name="直線コネクタ 680"/>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2"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3" name="直線コネクタ 68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684" name="【学校施設】&#10;一人当たり面積平均値テキスト"/>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685" name="フローチャート: 判断 684"/>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686" name="フローチャート: 判断 685"/>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687" name="フローチャート: 判断 686"/>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688" name="フローチャート: 判断 687"/>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689" name="フローチャート: 判断 688"/>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70815</xdr:rowOff>
    </xdr:from>
    <xdr:to>
      <xdr:col>116</xdr:col>
      <xdr:colOff>114300</xdr:colOff>
      <xdr:row>62</xdr:row>
      <xdr:rowOff>965</xdr:rowOff>
    </xdr:to>
    <xdr:sp macro="" textlink="">
      <xdr:nvSpPr>
        <xdr:cNvPr id="695" name="楕円 694"/>
        <xdr:cNvSpPr/>
      </xdr:nvSpPr>
      <xdr:spPr>
        <a:xfrm>
          <a:off x="22110700" y="105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93692</xdr:rowOff>
    </xdr:from>
    <xdr:ext cx="469744" cy="259045"/>
    <xdr:sp macro="" textlink="">
      <xdr:nvSpPr>
        <xdr:cNvPr id="696" name="【学校施設】&#10;一人当たり面積該当値テキスト"/>
        <xdr:cNvSpPr txBox="1"/>
      </xdr:nvSpPr>
      <xdr:spPr>
        <a:xfrm>
          <a:off x="22199600" y="1038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80873</xdr:rowOff>
    </xdr:from>
    <xdr:to>
      <xdr:col>112</xdr:col>
      <xdr:colOff>38100</xdr:colOff>
      <xdr:row>62</xdr:row>
      <xdr:rowOff>11023</xdr:rowOff>
    </xdr:to>
    <xdr:sp macro="" textlink="">
      <xdr:nvSpPr>
        <xdr:cNvPr id="697" name="楕円 696"/>
        <xdr:cNvSpPr/>
      </xdr:nvSpPr>
      <xdr:spPr>
        <a:xfrm>
          <a:off x="21272500" y="10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121615</xdr:rowOff>
    </xdr:from>
    <xdr:to>
      <xdr:col>116</xdr:col>
      <xdr:colOff>63500</xdr:colOff>
      <xdr:row>61</xdr:row>
      <xdr:rowOff>131673</xdr:rowOff>
    </xdr:to>
    <xdr:cxnSp macro="">
      <xdr:nvCxnSpPr>
        <xdr:cNvPr id="698" name="直線コネクタ 697"/>
        <xdr:cNvCxnSpPr/>
      </xdr:nvCxnSpPr>
      <xdr:spPr>
        <a:xfrm flipV="1">
          <a:off x="21323300" y="10580065"/>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89103</xdr:rowOff>
    </xdr:from>
    <xdr:to>
      <xdr:col>107</xdr:col>
      <xdr:colOff>101600</xdr:colOff>
      <xdr:row>62</xdr:row>
      <xdr:rowOff>19253</xdr:rowOff>
    </xdr:to>
    <xdr:sp macro="" textlink="">
      <xdr:nvSpPr>
        <xdr:cNvPr id="699" name="楕円 698"/>
        <xdr:cNvSpPr/>
      </xdr:nvSpPr>
      <xdr:spPr>
        <a:xfrm>
          <a:off x="20383500" y="105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131673</xdr:rowOff>
    </xdr:from>
    <xdr:to>
      <xdr:col>111</xdr:col>
      <xdr:colOff>177800</xdr:colOff>
      <xdr:row>61</xdr:row>
      <xdr:rowOff>139903</xdr:rowOff>
    </xdr:to>
    <xdr:cxnSp macro="">
      <xdr:nvCxnSpPr>
        <xdr:cNvPr id="700" name="直線コネクタ 699"/>
        <xdr:cNvCxnSpPr/>
      </xdr:nvCxnSpPr>
      <xdr:spPr>
        <a:xfrm flipV="1">
          <a:off x="20434300" y="1059012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97333</xdr:rowOff>
    </xdr:from>
    <xdr:to>
      <xdr:col>102</xdr:col>
      <xdr:colOff>165100</xdr:colOff>
      <xdr:row>62</xdr:row>
      <xdr:rowOff>27483</xdr:rowOff>
    </xdr:to>
    <xdr:sp macro="" textlink="">
      <xdr:nvSpPr>
        <xdr:cNvPr id="701" name="楕円 700"/>
        <xdr:cNvSpPr/>
      </xdr:nvSpPr>
      <xdr:spPr>
        <a:xfrm>
          <a:off x="19494500" y="1055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139903</xdr:rowOff>
    </xdr:from>
    <xdr:to>
      <xdr:col>107</xdr:col>
      <xdr:colOff>50800</xdr:colOff>
      <xdr:row>61</xdr:row>
      <xdr:rowOff>148133</xdr:rowOff>
    </xdr:to>
    <xdr:cxnSp macro="">
      <xdr:nvCxnSpPr>
        <xdr:cNvPr id="702" name="直線コネクタ 701"/>
        <xdr:cNvCxnSpPr/>
      </xdr:nvCxnSpPr>
      <xdr:spPr>
        <a:xfrm flipV="1">
          <a:off x="19545300" y="1059835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90018</xdr:rowOff>
    </xdr:from>
    <xdr:to>
      <xdr:col>98</xdr:col>
      <xdr:colOff>38100</xdr:colOff>
      <xdr:row>62</xdr:row>
      <xdr:rowOff>20168</xdr:rowOff>
    </xdr:to>
    <xdr:sp macro="" textlink="">
      <xdr:nvSpPr>
        <xdr:cNvPr id="703" name="楕円 702"/>
        <xdr:cNvSpPr/>
      </xdr:nvSpPr>
      <xdr:spPr>
        <a:xfrm>
          <a:off x="18605500" y="105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140818</xdr:rowOff>
    </xdr:from>
    <xdr:to>
      <xdr:col>102</xdr:col>
      <xdr:colOff>114300</xdr:colOff>
      <xdr:row>61</xdr:row>
      <xdr:rowOff>148133</xdr:rowOff>
    </xdr:to>
    <xdr:cxnSp macro="">
      <xdr:nvCxnSpPr>
        <xdr:cNvPr id="704" name="直線コネクタ 703"/>
        <xdr:cNvCxnSpPr/>
      </xdr:nvCxnSpPr>
      <xdr:spPr>
        <a:xfrm>
          <a:off x="18656300" y="1059926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705" name="n_1aveValue【学校施設】&#10;一人当たり面積"/>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706" name="n_2aveValue【学校施設】&#10;一人当たり面積"/>
        <xdr:cNvSpPr txBox="1"/>
      </xdr:nvSpPr>
      <xdr:spPr>
        <a:xfrm>
          <a:off x="20199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707" name="n_3aveValue【学校施設】&#10;一人当たり面積"/>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708" name="n_4aveValue【学校施設】&#10;一人当たり面積"/>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2150</xdr:rowOff>
    </xdr:from>
    <xdr:ext cx="469744" cy="259045"/>
    <xdr:sp macro="" textlink="">
      <xdr:nvSpPr>
        <xdr:cNvPr id="709" name="n_1mainValue【学校施設】&#10;一人当たり面積"/>
        <xdr:cNvSpPr txBox="1"/>
      </xdr:nvSpPr>
      <xdr:spPr>
        <a:xfrm>
          <a:off x="21075727" y="10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10380</xdr:rowOff>
    </xdr:from>
    <xdr:ext cx="469744" cy="259045"/>
    <xdr:sp macro="" textlink="">
      <xdr:nvSpPr>
        <xdr:cNvPr id="710" name="n_2mainValue【学校施設】&#10;一人当たり面積"/>
        <xdr:cNvSpPr txBox="1"/>
      </xdr:nvSpPr>
      <xdr:spPr>
        <a:xfrm>
          <a:off x="20199427" y="1064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44010</xdr:rowOff>
    </xdr:from>
    <xdr:ext cx="469744" cy="259045"/>
    <xdr:sp macro="" textlink="">
      <xdr:nvSpPr>
        <xdr:cNvPr id="711" name="n_3mainValue【学校施設】&#10;一人当たり面積"/>
        <xdr:cNvSpPr txBox="1"/>
      </xdr:nvSpPr>
      <xdr:spPr>
        <a:xfrm>
          <a:off x="19310427" y="1033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36695</xdr:rowOff>
    </xdr:from>
    <xdr:ext cx="469744" cy="259045"/>
    <xdr:sp macro="" textlink="">
      <xdr:nvSpPr>
        <xdr:cNvPr id="712" name="n_4mainValue【学校施設】&#10;一人当たり面積"/>
        <xdr:cNvSpPr txBox="1"/>
      </xdr:nvSpPr>
      <xdr:spPr>
        <a:xfrm>
          <a:off x="18421427" y="1032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3" name="テキスト ボックス 73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6" name="直線コネクタ 73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8" name="直線コネクタ 73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0" name="直線コネクタ 73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741" name="【児童館】&#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742" name="フローチャート: 判断 741"/>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743" name="フローチャート: 判断 742"/>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744" name="フローチャート: 判断 743"/>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45" name="フローチャート: 判断 744"/>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746" name="フローチャート: 判断 745"/>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31750</xdr:rowOff>
    </xdr:from>
    <xdr:to>
      <xdr:col>85</xdr:col>
      <xdr:colOff>177800</xdr:colOff>
      <xdr:row>80</xdr:row>
      <xdr:rowOff>133350</xdr:rowOff>
    </xdr:to>
    <xdr:sp macro="" textlink="">
      <xdr:nvSpPr>
        <xdr:cNvPr id="752" name="楕円 751"/>
        <xdr:cNvSpPr/>
      </xdr:nvSpPr>
      <xdr:spPr>
        <a:xfrm>
          <a:off x="16268700" y="137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54627</xdr:rowOff>
    </xdr:from>
    <xdr:ext cx="405111" cy="259045"/>
    <xdr:sp macro="" textlink="">
      <xdr:nvSpPr>
        <xdr:cNvPr id="753" name="【児童館】&#10;有形固定資産減価償却率該当値テキスト"/>
        <xdr:cNvSpPr txBox="1"/>
      </xdr:nvSpPr>
      <xdr:spPr>
        <a:xfrm>
          <a:off x="16357600" y="1359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52070</xdr:rowOff>
    </xdr:from>
    <xdr:to>
      <xdr:col>81</xdr:col>
      <xdr:colOff>101600</xdr:colOff>
      <xdr:row>80</xdr:row>
      <xdr:rowOff>153670</xdr:rowOff>
    </xdr:to>
    <xdr:sp macro="" textlink="">
      <xdr:nvSpPr>
        <xdr:cNvPr id="754" name="楕円 753"/>
        <xdr:cNvSpPr/>
      </xdr:nvSpPr>
      <xdr:spPr>
        <a:xfrm>
          <a:off x="15430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82550</xdr:rowOff>
    </xdr:from>
    <xdr:to>
      <xdr:col>85</xdr:col>
      <xdr:colOff>127000</xdr:colOff>
      <xdr:row>80</xdr:row>
      <xdr:rowOff>102870</xdr:rowOff>
    </xdr:to>
    <xdr:cxnSp macro="">
      <xdr:nvCxnSpPr>
        <xdr:cNvPr id="755" name="直線コネクタ 754"/>
        <xdr:cNvCxnSpPr/>
      </xdr:nvCxnSpPr>
      <xdr:spPr>
        <a:xfrm flipV="1">
          <a:off x="15481300" y="1379855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19050</xdr:rowOff>
    </xdr:from>
    <xdr:to>
      <xdr:col>76</xdr:col>
      <xdr:colOff>165100</xdr:colOff>
      <xdr:row>80</xdr:row>
      <xdr:rowOff>120650</xdr:rowOff>
    </xdr:to>
    <xdr:sp macro="" textlink="">
      <xdr:nvSpPr>
        <xdr:cNvPr id="756" name="楕円 755"/>
        <xdr:cNvSpPr/>
      </xdr:nvSpPr>
      <xdr:spPr>
        <a:xfrm>
          <a:off x="145415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69850</xdr:rowOff>
    </xdr:from>
    <xdr:to>
      <xdr:col>81</xdr:col>
      <xdr:colOff>50800</xdr:colOff>
      <xdr:row>80</xdr:row>
      <xdr:rowOff>102870</xdr:rowOff>
    </xdr:to>
    <xdr:cxnSp macro="">
      <xdr:nvCxnSpPr>
        <xdr:cNvPr id="757" name="直線コネクタ 756"/>
        <xdr:cNvCxnSpPr/>
      </xdr:nvCxnSpPr>
      <xdr:spPr>
        <a:xfrm>
          <a:off x="14592300" y="1378585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157480</xdr:rowOff>
    </xdr:from>
    <xdr:to>
      <xdr:col>72</xdr:col>
      <xdr:colOff>38100</xdr:colOff>
      <xdr:row>80</xdr:row>
      <xdr:rowOff>87630</xdr:rowOff>
    </xdr:to>
    <xdr:sp macro="" textlink="">
      <xdr:nvSpPr>
        <xdr:cNvPr id="758" name="楕円 757"/>
        <xdr:cNvSpPr/>
      </xdr:nvSpPr>
      <xdr:spPr>
        <a:xfrm>
          <a:off x="13652500" y="137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36830</xdr:rowOff>
    </xdr:from>
    <xdr:to>
      <xdr:col>76</xdr:col>
      <xdr:colOff>114300</xdr:colOff>
      <xdr:row>80</xdr:row>
      <xdr:rowOff>69850</xdr:rowOff>
    </xdr:to>
    <xdr:cxnSp macro="">
      <xdr:nvCxnSpPr>
        <xdr:cNvPr id="759" name="直線コネクタ 758"/>
        <xdr:cNvCxnSpPr/>
      </xdr:nvCxnSpPr>
      <xdr:spPr>
        <a:xfrm>
          <a:off x="13703300" y="1375283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125730</xdr:rowOff>
    </xdr:from>
    <xdr:to>
      <xdr:col>67</xdr:col>
      <xdr:colOff>101600</xdr:colOff>
      <xdr:row>80</xdr:row>
      <xdr:rowOff>55880</xdr:rowOff>
    </xdr:to>
    <xdr:sp macro="" textlink="">
      <xdr:nvSpPr>
        <xdr:cNvPr id="760" name="楕円 759"/>
        <xdr:cNvSpPr/>
      </xdr:nvSpPr>
      <xdr:spPr>
        <a:xfrm>
          <a:off x="127635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5080</xdr:rowOff>
    </xdr:from>
    <xdr:to>
      <xdr:col>71</xdr:col>
      <xdr:colOff>177800</xdr:colOff>
      <xdr:row>80</xdr:row>
      <xdr:rowOff>36830</xdr:rowOff>
    </xdr:to>
    <xdr:cxnSp macro="">
      <xdr:nvCxnSpPr>
        <xdr:cNvPr id="761" name="直線コネクタ 760"/>
        <xdr:cNvCxnSpPr/>
      </xdr:nvCxnSpPr>
      <xdr:spPr>
        <a:xfrm>
          <a:off x="12814300" y="1372108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macro="" textlink="">
      <xdr:nvSpPr>
        <xdr:cNvPr id="762" name="n_1aveValue【児童館】&#10;有形固定資産減価償却率"/>
        <xdr:cNvSpPr txBox="1"/>
      </xdr:nvSpPr>
      <xdr:spPr>
        <a:xfrm>
          <a:off x="152660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33038</xdr:rowOff>
    </xdr:from>
    <xdr:ext cx="405111" cy="259045"/>
    <xdr:sp macro="" textlink="">
      <xdr:nvSpPr>
        <xdr:cNvPr id="763" name="n_2aveValue【児童館】&#10;有形固定資産減価償却率"/>
        <xdr:cNvSpPr txBox="1"/>
      </xdr:nvSpPr>
      <xdr:spPr>
        <a:xfrm>
          <a:off x="14389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35577</xdr:rowOff>
    </xdr:from>
    <xdr:ext cx="405111" cy="259045"/>
    <xdr:sp macro="" textlink="">
      <xdr:nvSpPr>
        <xdr:cNvPr id="764" name="n_3aveValue【児童館】&#10;有形固定資産減価償却率"/>
        <xdr:cNvSpPr txBox="1"/>
      </xdr:nvSpPr>
      <xdr:spPr>
        <a:xfrm>
          <a:off x="13500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40657</xdr:rowOff>
    </xdr:from>
    <xdr:ext cx="405111" cy="259045"/>
    <xdr:sp macro="" textlink="">
      <xdr:nvSpPr>
        <xdr:cNvPr id="765" name="n_4aveValue【児童館】&#10;有形固定資産減価償却率"/>
        <xdr:cNvSpPr txBox="1"/>
      </xdr:nvSpPr>
      <xdr:spPr>
        <a:xfrm>
          <a:off x="126117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170197</xdr:rowOff>
    </xdr:from>
    <xdr:ext cx="405111" cy="259045"/>
    <xdr:sp macro="" textlink="">
      <xdr:nvSpPr>
        <xdr:cNvPr id="766" name="n_1mainValue【児童館】&#10;有形固定資産減価償却率"/>
        <xdr:cNvSpPr txBox="1"/>
      </xdr:nvSpPr>
      <xdr:spPr>
        <a:xfrm>
          <a:off x="15266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137177</xdr:rowOff>
    </xdr:from>
    <xdr:ext cx="405111" cy="259045"/>
    <xdr:sp macro="" textlink="">
      <xdr:nvSpPr>
        <xdr:cNvPr id="767" name="n_2mainValue【児童館】&#10;有形固定資産減価償却率"/>
        <xdr:cNvSpPr txBox="1"/>
      </xdr:nvSpPr>
      <xdr:spPr>
        <a:xfrm>
          <a:off x="14389744" y="1351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104157</xdr:rowOff>
    </xdr:from>
    <xdr:ext cx="405111" cy="259045"/>
    <xdr:sp macro="" textlink="">
      <xdr:nvSpPr>
        <xdr:cNvPr id="768" name="n_3mainValue【児童館】&#10;有形固定資産減価償却率"/>
        <xdr:cNvSpPr txBox="1"/>
      </xdr:nvSpPr>
      <xdr:spPr>
        <a:xfrm>
          <a:off x="13500744" y="1347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72407</xdr:rowOff>
    </xdr:from>
    <xdr:ext cx="405111" cy="259045"/>
    <xdr:sp macro="" textlink="">
      <xdr:nvSpPr>
        <xdr:cNvPr id="769" name="n_4mainValue【児童館】&#10;有形固定資産減価償却率"/>
        <xdr:cNvSpPr txBox="1"/>
      </xdr:nvSpPr>
      <xdr:spPr>
        <a:xfrm>
          <a:off x="12611744" y="1344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793" name="直線コネクタ 792"/>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4"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95" name="直線コネクタ 79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96"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97" name="直線コネクタ 796"/>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98" name="【児童館】&#10;一人当たり面積平均値テキスト"/>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99" name="フローチャート: 判断 798"/>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00" name="フローチャート: 判断 799"/>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01" name="フローチャート: 判断 80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02" name="フローチャート: 判断 801"/>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03" name="フローチャート: 判断 802"/>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09" name="楕円 808"/>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810"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811" name="楕円 810"/>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812" name="直線コネクタ 811"/>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813" name="楕円 812"/>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814" name="直線コネクタ 813"/>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5" name="楕円 814"/>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816" name="直線コネクタ 815"/>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44450</xdr:rowOff>
    </xdr:from>
    <xdr:to>
      <xdr:col>98</xdr:col>
      <xdr:colOff>38100</xdr:colOff>
      <xdr:row>84</xdr:row>
      <xdr:rowOff>146050</xdr:rowOff>
    </xdr:to>
    <xdr:sp macro="" textlink="">
      <xdr:nvSpPr>
        <xdr:cNvPr id="817" name="楕円 816"/>
        <xdr:cNvSpPr/>
      </xdr:nvSpPr>
      <xdr:spPr>
        <a:xfrm>
          <a:off x="18605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95250</xdr:rowOff>
    </xdr:to>
    <xdr:cxnSp macro="">
      <xdr:nvCxnSpPr>
        <xdr:cNvPr id="818" name="直線コネクタ 817"/>
        <xdr:cNvCxnSpPr/>
      </xdr:nvCxnSpPr>
      <xdr:spPr>
        <a:xfrm flipV="1">
          <a:off x="18656300" y="14478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19"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20"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21"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22"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823"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824" name="n_2main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825" name="n_3main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137177</xdr:rowOff>
    </xdr:from>
    <xdr:ext cx="469744" cy="259045"/>
    <xdr:sp macro="" textlink="">
      <xdr:nvSpPr>
        <xdr:cNvPr id="826" name="n_4mainValue【児童館】&#10;一人当たり面積"/>
        <xdr:cNvSpPr txBox="1"/>
      </xdr:nvSpPr>
      <xdr:spPr>
        <a:xfrm>
          <a:off x="18421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851" name="直線コネクタ 850"/>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852"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853" name="直線コネクタ 852"/>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854"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855" name="直線コネクタ 854"/>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856" name="【公民館】&#10;有形固定資産減価償却率平均値テキスト"/>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857" name="フローチャート: 判断 856"/>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858" name="フローチャート: 判断 857"/>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859" name="フローチャート: 判断 858"/>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860" name="フローチャート: 判断 859"/>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861" name="フローチャート: 判断 860"/>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84455</xdr:rowOff>
    </xdr:from>
    <xdr:to>
      <xdr:col>85</xdr:col>
      <xdr:colOff>177800</xdr:colOff>
      <xdr:row>104</xdr:row>
      <xdr:rowOff>14605</xdr:rowOff>
    </xdr:to>
    <xdr:sp macro="" textlink="">
      <xdr:nvSpPr>
        <xdr:cNvPr id="867" name="楕円 866"/>
        <xdr:cNvSpPr/>
      </xdr:nvSpPr>
      <xdr:spPr>
        <a:xfrm>
          <a:off x="162687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107332</xdr:rowOff>
    </xdr:from>
    <xdr:ext cx="405111" cy="259045"/>
    <xdr:sp macro="" textlink="">
      <xdr:nvSpPr>
        <xdr:cNvPr id="868" name="【公民館】&#10;有形固定資産減価償却率該当値テキスト"/>
        <xdr:cNvSpPr txBox="1"/>
      </xdr:nvSpPr>
      <xdr:spPr>
        <a:xfrm>
          <a:off x="16357600"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40639</xdr:rowOff>
    </xdr:from>
    <xdr:to>
      <xdr:col>81</xdr:col>
      <xdr:colOff>101600</xdr:colOff>
      <xdr:row>103</xdr:row>
      <xdr:rowOff>142239</xdr:rowOff>
    </xdr:to>
    <xdr:sp macro="" textlink="">
      <xdr:nvSpPr>
        <xdr:cNvPr id="869" name="楕円 868"/>
        <xdr:cNvSpPr/>
      </xdr:nvSpPr>
      <xdr:spPr>
        <a:xfrm>
          <a:off x="15430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91439</xdr:rowOff>
    </xdr:from>
    <xdr:to>
      <xdr:col>85</xdr:col>
      <xdr:colOff>127000</xdr:colOff>
      <xdr:row>103</xdr:row>
      <xdr:rowOff>135255</xdr:rowOff>
    </xdr:to>
    <xdr:cxnSp macro="">
      <xdr:nvCxnSpPr>
        <xdr:cNvPr id="870" name="直線コネクタ 869"/>
        <xdr:cNvCxnSpPr/>
      </xdr:nvCxnSpPr>
      <xdr:spPr>
        <a:xfrm>
          <a:off x="15481300" y="177507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871" name="楕円 870"/>
        <xdr:cNvSpPr/>
      </xdr:nvSpPr>
      <xdr:spPr>
        <a:xfrm>
          <a:off x="14541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91439</xdr:rowOff>
    </xdr:from>
    <xdr:to>
      <xdr:col>81</xdr:col>
      <xdr:colOff>50800</xdr:colOff>
      <xdr:row>103</xdr:row>
      <xdr:rowOff>140970</xdr:rowOff>
    </xdr:to>
    <xdr:cxnSp macro="">
      <xdr:nvCxnSpPr>
        <xdr:cNvPr id="872" name="直線コネクタ 871"/>
        <xdr:cNvCxnSpPr/>
      </xdr:nvCxnSpPr>
      <xdr:spPr>
        <a:xfrm flipV="1">
          <a:off x="14592300" y="177507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50164</xdr:rowOff>
    </xdr:from>
    <xdr:to>
      <xdr:col>72</xdr:col>
      <xdr:colOff>38100</xdr:colOff>
      <xdr:row>103</xdr:row>
      <xdr:rowOff>151764</xdr:rowOff>
    </xdr:to>
    <xdr:sp macro="" textlink="">
      <xdr:nvSpPr>
        <xdr:cNvPr id="873" name="楕円 872"/>
        <xdr:cNvSpPr/>
      </xdr:nvSpPr>
      <xdr:spPr>
        <a:xfrm>
          <a:off x="13652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100964</xdr:rowOff>
    </xdr:from>
    <xdr:to>
      <xdr:col>76</xdr:col>
      <xdr:colOff>114300</xdr:colOff>
      <xdr:row>103</xdr:row>
      <xdr:rowOff>140970</xdr:rowOff>
    </xdr:to>
    <xdr:cxnSp macro="">
      <xdr:nvCxnSpPr>
        <xdr:cNvPr id="874" name="直線コネクタ 873"/>
        <xdr:cNvCxnSpPr/>
      </xdr:nvCxnSpPr>
      <xdr:spPr>
        <a:xfrm>
          <a:off x="13703300" y="177603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31114</xdr:rowOff>
    </xdr:from>
    <xdr:to>
      <xdr:col>67</xdr:col>
      <xdr:colOff>101600</xdr:colOff>
      <xdr:row>103</xdr:row>
      <xdr:rowOff>132714</xdr:rowOff>
    </xdr:to>
    <xdr:sp macro="" textlink="">
      <xdr:nvSpPr>
        <xdr:cNvPr id="875" name="楕円 874"/>
        <xdr:cNvSpPr/>
      </xdr:nvSpPr>
      <xdr:spPr>
        <a:xfrm>
          <a:off x="12763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81914</xdr:rowOff>
    </xdr:from>
    <xdr:to>
      <xdr:col>71</xdr:col>
      <xdr:colOff>177800</xdr:colOff>
      <xdr:row>103</xdr:row>
      <xdr:rowOff>100964</xdr:rowOff>
    </xdr:to>
    <xdr:cxnSp macro="">
      <xdr:nvCxnSpPr>
        <xdr:cNvPr id="876" name="直線コネクタ 875"/>
        <xdr:cNvCxnSpPr/>
      </xdr:nvCxnSpPr>
      <xdr:spPr>
        <a:xfrm>
          <a:off x="12814300" y="177412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877" name="n_1aveValue【公民館】&#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878" name="n_2aveValue【公民館】&#10;有形固定資産減価償却率"/>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879" name="n_3aveValue【公民館】&#10;有形固定資産減価償却率"/>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880" name="n_4aveValue【公民館】&#10;有形固定資産減価償却率"/>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158766</xdr:rowOff>
    </xdr:from>
    <xdr:ext cx="405111" cy="259045"/>
    <xdr:sp macro="" textlink="">
      <xdr:nvSpPr>
        <xdr:cNvPr id="881" name="n_1mainValue【公民館】&#10;有形固定資産減価償却率"/>
        <xdr:cNvSpPr txBox="1"/>
      </xdr:nvSpPr>
      <xdr:spPr>
        <a:xfrm>
          <a:off x="152660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36847</xdr:rowOff>
    </xdr:from>
    <xdr:ext cx="405111" cy="259045"/>
    <xdr:sp macro="" textlink="">
      <xdr:nvSpPr>
        <xdr:cNvPr id="882" name="n_2mainValue【公民館】&#10;有形固定資産減価償却率"/>
        <xdr:cNvSpPr txBox="1"/>
      </xdr:nvSpPr>
      <xdr:spPr>
        <a:xfrm>
          <a:off x="14389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168291</xdr:rowOff>
    </xdr:from>
    <xdr:ext cx="405111" cy="259045"/>
    <xdr:sp macro="" textlink="">
      <xdr:nvSpPr>
        <xdr:cNvPr id="883" name="n_3mainValue【公民館】&#10;有形固定資産減価償却率"/>
        <xdr:cNvSpPr txBox="1"/>
      </xdr:nvSpPr>
      <xdr:spPr>
        <a:xfrm>
          <a:off x="13500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149241</xdr:rowOff>
    </xdr:from>
    <xdr:ext cx="405111" cy="259045"/>
    <xdr:sp macro="" textlink="">
      <xdr:nvSpPr>
        <xdr:cNvPr id="884" name="n_4mainValue【公民館】&#10;有形固定資産減価償却率"/>
        <xdr:cNvSpPr txBox="1"/>
      </xdr:nvSpPr>
      <xdr:spPr>
        <a:xfrm>
          <a:off x="12611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5" name="直線コネクタ 8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6" name="テキスト ボックス 8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7" name="直線コネクタ 8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8" name="テキスト ボックス 8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9" name="直線コネクタ 8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0" name="テキスト ボックス 8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1" name="直線コネクタ 9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2" name="テキスト ボックス 9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906" name="直線コネクタ 905"/>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907"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908" name="直線コネクタ 907"/>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909"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910" name="直線コネクタ 909"/>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911" name="【公民館】&#10;一人当たり面積平均値テキスト"/>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912" name="フローチャート: 判断 911"/>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13" name="フローチャート: 判断 912"/>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914" name="フローチャート: 判断 913"/>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15" name="フローチャート: 判断 914"/>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916" name="フローチャート: 判断 915"/>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112268</xdr:rowOff>
    </xdr:from>
    <xdr:to>
      <xdr:col>116</xdr:col>
      <xdr:colOff>114300</xdr:colOff>
      <xdr:row>105</xdr:row>
      <xdr:rowOff>42418</xdr:rowOff>
    </xdr:to>
    <xdr:sp macro="" textlink="">
      <xdr:nvSpPr>
        <xdr:cNvPr id="922" name="楕円 921"/>
        <xdr:cNvSpPr/>
      </xdr:nvSpPr>
      <xdr:spPr>
        <a:xfrm>
          <a:off x="221107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135145</xdr:rowOff>
    </xdr:from>
    <xdr:ext cx="469744" cy="259045"/>
    <xdr:sp macro="" textlink="">
      <xdr:nvSpPr>
        <xdr:cNvPr id="923" name="【公民館】&#10;一人当たり面積該当値テキスト"/>
        <xdr:cNvSpPr txBox="1"/>
      </xdr:nvSpPr>
      <xdr:spPr>
        <a:xfrm>
          <a:off x="22199600" y="177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119126</xdr:rowOff>
    </xdr:from>
    <xdr:to>
      <xdr:col>112</xdr:col>
      <xdr:colOff>38100</xdr:colOff>
      <xdr:row>105</xdr:row>
      <xdr:rowOff>49276</xdr:rowOff>
    </xdr:to>
    <xdr:sp macro="" textlink="">
      <xdr:nvSpPr>
        <xdr:cNvPr id="924" name="楕円 923"/>
        <xdr:cNvSpPr/>
      </xdr:nvSpPr>
      <xdr:spPr>
        <a:xfrm>
          <a:off x="21272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163068</xdr:rowOff>
    </xdr:from>
    <xdr:to>
      <xdr:col>116</xdr:col>
      <xdr:colOff>63500</xdr:colOff>
      <xdr:row>104</xdr:row>
      <xdr:rowOff>169926</xdr:rowOff>
    </xdr:to>
    <xdr:cxnSp macro="">
      <xdr:nvCxnSpPr>
        <xdr:cNvPr id="925" name="直線コネクタ 924"/>
        <xdr:cNvCxnSpPr/>
      </xdr:nvCxnSpPr>
      <xdr:spPr>
        <a:xfrm flipV="1">
          <a:off x="21323300" y="1799386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160274</xdr:rowOff>
    </xdr:from>
    <xdr:to>
      <xdr:col>107</xdr:col>
      <xdr:colOff>101600</xdr:colOff>
      <xdr:row>105</xdr:row>
      <xdr:rowOff>90424</xdr:rowOff>
    </xdr:to>
    <xdr:sp macro="" textlink="">
      <xdr:nvSpPr>
        <xdr:cNvPr id="926" name="楕円 925"/>
        <xdr:cNvSpPr/>
      </xdr:nvSpPr>
      <xdr:spPr>
        <a:xfrm>
          <a:off x="20383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169926</xdr:rowOff>
    </xdr:from>
    <xdr:to>
      <xdr:col>111</xdr:col>
      <xdr:colOff>177800</xdr:colOff>
      <xdr:row>105</xdr:row>
      <xdr:rowOff>39624</xdr:rowOff>
    </xdr:to>
    <xdr:cxnSp macro="">
      <xdr:nvCxnSpPr>
        <xdr:cNvPr id="927" name="直線コネクタ 926"/>
        <xdr:cNvCxnSpPr/>
      </xdr:nvCxnSpPr>
      <xdr:spPr>
        <a:xfrm flipV="1">
          <a:off x="20434300" y="180007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164846</xdr:rowOff>
    </xdr:from>
    <xdr:to>
      <xdr:col>102</xdr:col>
      <xdr:colOff>165100</xdr:colOff>
      <xdr:row>105</xdr:row>
      <xdr:rowOff>94996</xdr:rowOff>
    </xdr:to>
    <xdr:sp macro="" textlink="">
      <xdr:nvSpPr>
        <xdr:cNvPr id="928" name="楕円 927"/>
        <xdr:cNvSpPr/>
      </xdr:nvSpPr>
      <xdr:spPr>
        <a:xfrm>
          <a:off x="19494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39624</xdr:rowOff>
    </xdr:from>
    <xdr:to>
      <xdr:col>107</xdr:col>
      <xdr:colOff>50800</xdr:colOff>
      <xdr:row>105</xdr:row>
      <xdr:rowOff>44196</xdr:rowOff>
    </xdr:to>
    <xdr:cxnSp macro="">
      <xdr:nvCxnSpPr>
        <xdr:cNvPr id="929" name="直線コネクタ 928"/>
        <xdr:cNvCxnSpPr/>
      </xdr:nvCxnSpPr>
      <xdr:spPr>
        <a:xfrm flipV="1">
          <a:off x="19545300" y="180418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130556</xdr:rowOff>
    </xdr:from>
    <xdr:to>
      <xdr:col>98</xdr:col>
      <xdr:colOff>38100</xdr:colOff>
      <xdr:row>105</xdr:row>
      <xdr:rowOff>60706</xdr:rowOff>
    </xdr:to>
    <xdr:sp macro="" textlink="">
      <xdr:nvSpPr>
        <xdr:cNvPr id="930" name="楕円 929"/>
        <xdr:cNvSpPr/>
      </xdr:nvSpPr>
      <xdr:spPr>
        <a:xfrm>
          <a:off x="18605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9906</xdr:rowOff>
    </xdr:from>
    <xdr:to>
      <xdr:col>102</xdr:col>
      <xdr:colOff>114300</xdr:colOff>
      <xdr:row>105</xdr:row>
      <xdr:rowOff>44196</xdr:rowOff>
    </xdr:to>
    <xdr:cxnSp macro="">
      <xdr:nvCxnSpPr>
        <xdr:cNvPr id="931" name="直線コネクタ 930"/>
        <xdr:cNvCxnSpPr/>
      </xdr:nvCxnSpPr>
      <xdr:spPr>
        <a:xfrm>
          <a:off x="18656300" y="180121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32" name="n_1aveValue【公民館】&#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933" name="n_2aveValue【公民館】&#10;一人当たり面積"/>
        <xdr:cNvSpPr txBox="1"/>
      </xdr:nvSpPr>
      <xdr:spPr>
        <a:xfrm>
          <a:off x="20199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934"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935" name="n_4aveValue【公民館】&#10;一人当たり面積"/>
        <xdr:cNvSpPr txBox="1"/>
      </xdr:nvSpPr>
      <xdr:spPr>
        <a:xfrm>
          <a:off x="18421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65803</xdr:rowOff>
    </xdr:from>
    <xdr:ext cx="469744" cy="259045"/>
    <xdr:sp macro="" textlink="">
      <xdr:nvSpPr>
        <xdr:cNvPr id="936" name="n_1mainValue【公民館】&#10;一人当たり面積"/>
        <xdr:cNvSpPr txBox="1"/>
      </xdr:nvSpPr>
      <xdr:spPr>
        <a:xfrm>
          <a:off x="21075727" y="1772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106951</xdr:rowOff>
    </xdr:from>
    <xdr:ext cx="469744" cy="259045"/>
    <xdr:sp macro="" textlink="">
      <xdr:nvSpPr>
        <xdr:cNvPr id="937" name="n_2mainValue【公民館】&#10;一人当たり面積"/>
        <xdr:cNvSpPr txBox="1"/>
      </xdr:nvSpPr>
      <xdr:spPr>
        <a:xfrm>
          <a:off x="201994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111523</xdr:rowOff>
    </xdr:from>
    <xdr:ext cx="469744" cy="259045"/>
    <xdr:sp macro="" textlink="">
      <xdr:nvSpPr>
        <xdr:cNvPr id="938" name="n_3mainValue【公民館】&#10;一人当たり面積"/>
        <xdr:cNvSpPr txBox="1"/>
      </xdr:nvSpPr>
      <xdr:spPr>
        <a:xfrm>
          <a:off x="19310427" y="1777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77233</xdr:rowOff>
    </xdr:from>
    <xdr:ext cx="469744" cy="259045"/>
    <xdr:sp macro="" textlink="">
      <xdr:nvSpPr>
        <xdr:cNvPr id="939" name="n_4mainValue【公民館】&#10;一人当たり面積"/>
        <xdr:cNvSpPr txBox="1"/>
      </xdr:nvSpPr>
      <xdr:spPr>
        <a:xfrm>
          <a:off x="184214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市においては、認定こども園・幼稚園・保育所及び港湾・漁港において、有形固定資産減価償却率が類似団体内平均値、全国平均及び県平均より高い水準にある。また、認定こども園・幼稚園・保育所、公営住宅及び公民館については、一人当たり面積が類似団体内平均値を上回っている。今後、「阿南市公共施設等総合管理計画」に基づき、長期的な視点で更新、統廃合、長寿命化などを適切に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71,790
71,426
279.25
41,624,348
41,248,782
126,272
20,575,098
37,379,002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74" name="楕円 73"/>
        <xdr:cNvSpPr/>
      </xdr:nvSpPr>
      <xdr:spPr>
        <a:xfrm>
          <a:off x="45847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57711</xdr:rowOff>
    </xdr:from>
    <xdr:ext cx="405111" cy="259045"/>
    <xdr:sp macro="" textlink="">
      <xdr:nvSpPr>
        <xdr:cNvPr id="75" name="【図書館】&#10;有形固定資産減価償却率該当値テキスト"/>
        <xdr:cNvSpPr txBox="1"/>
      </xdr:nvSpPr>
      <xdr:spPr>
        <a:xfrm>
          <a:off x="4673600"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76019</xdr:rowOff>
    </xdr:from>
    <xdr:to>
      <xdr:col>20</xdr:col>
      <xdr:colOff>38100</xdr:colOff>
      <xdr:row>39</xdr:row>
      <xdr:rowOff>6169</xdr:rowOff>
    </xdr:to>
    <xdr:sp macro="" textlink="">
      <xdr:nvSpPr>
        <xdr:cNvPr id="76" name="楕円 75"/>
        <xdr:cNvSpPr/>
      </xdr:nvSpPr>
      <xdr:spPr>
        <a:xfrm>
          <a:off x="3746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126819</xdr:rowOff>
    </xdr:from>
    <xdr:to>
      <xdr:col>24</xdr:col>
      <xdr:colOff>63500</xdr:colOff>
      <xdr:row>38</xdr:row>
      <xdr:rowOff>130084</xdr:rowOff>
    </xdr:to>
    <xdr:cxnSp macro="">
      <xdr:nvCxnSpPr>
        <xdr:cNvPr id="77" name="直線コネクタ 76"/>
        <xdr:cNvCxnSpPr/>
      </xdr:nvCxnSpPr>
      <xdr:spPr>
        <a:xfrm>
          <a:off x="3797300" y="664191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43362</xdr:rowOff>
    </xdr:from>
    <xdr:to>
      <xdr:col>15</xdr:col>
      <xdr:colOff>101600</xdr:colOff>
      <xdr:row>38</xdr:row>
      <xdr:rowOff>144962</xdr:rowOff>
    </xdr:to>
    <xdr:sp macro="" textlink="">
      <xdr:nvSpPr>
        <xdr:cNvPr id="78" name="楕円 77"/>
        <xdr:cNvSpPr/>
      </xdr:nvSpPr>
      <xdr:spPr>
        <a:xfrm>
          <a:off x="2857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94162</xdr:rowOff>
    </xdr:from>
    <xdr:to>
      <xdr:col>19</xdr:col>
      <xdr:colOff>177800</xdr:colOff>
      <xdr:row>38</xdr:row>
      <xdr:rowOff>126819</xdr:rowOff>
    </xdr:to>
    <xdr:cxnSp macro="">
      <xdr:nvCxnSpPr>
        <xdr:cNvPr id="79" name="直線コネクタ 78"/>
        <xdr:cNvCxnSpPr/>
      </xdr:nvCxnSpPr>
      <xdr:spPr>
        <a:xfrm>
          <a:off x="2908300" y="66092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xdr:rowOff>
    </xdr:from>
    <xdr:to>
      <xdr:col>10</xdr:col>
      <xdr:colOff>165100</xdr:colOff>
      <xdr:row>38</xdr:row>
      <xdr:rowOff>112304</xdr:rowOff>
    </xdr:to>
    <xdr:sp macro="" textlink="">
      <xdr:nvSpPr>
        <xdr:cNvPr id="80" name="楕円 79"/>
        <xdr:cNvSpPr/>
      </xdr:nvSpPr>
      <xdr:spPr>
        <a:xfrm>
          <a:off x="1968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61504</xdr:rowOff>
    </xdr:from>
    <xdr:to>
      <xdr:col>15</xdr:col>
      <xdr:colOff>50800</xdr:colOff>
      <xdr:row>38</xdr:row>
      <xdr:rowOff>94162</xdr:rowOff>
    </xdr:to>
    <xdr:cxnSp macro="">
      <xdr:nvCxnSpPr>
        <xdr:cNvPr id="81" name="直線コネクタ 80"/>
        <xdr:cNvCxnSpPr/>
      </xdr:nvCxnSpPr>
      <xdr:spPr>
        <a:xfrm>
          <a:off x="2019300" y="65766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149497</xdr:rowOff>
    </xdr:from>
    <xdr:to>
      <xdr:col>6</xdr:col>
      <xdr:colOff>38100</xdr:colOff>
      <xdr:row>38</xdr:row>
      <xdr:rowOff>79647</xdr:rowOff>
    </xdr:to>
    <xdr:sp macro="" textlink="">
      <xdr:nvSpPr>
        <xdr:cNvPr id="82" name="楕円 81"/>
        <xdr:cNvSpPr/>
      </xdr:nvSpPr>
      <xdr:spPr>
        <a:xfrm>
          <a:off x="1079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28847</xdr:rowOff>
    </xdr:from>
    <xdr:to>
      <xdr:col>10</xdr:col>
      <xdr:colOff>114300</xdr:colOff>
      <xdr:row>38</xdr:row>
      <xdr:rowOff>61504</xdr:rowOff>
    </xdr:to>
    <xdr:cxnSp macro="">
      <xdr:nvCxnSpPr>
        <xdr:cNvPr id="83" name="直線コネクタ 82"/>
        <xdr:cNvCxnSpPr/>
      </xdr:nvCxnSpPr>
      <xdr:spPr>
        <a:xfrm>
          <a:off x="1130300" y="65439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168746</xdr:rowOff>
    </xdr:from>
    <xdr:ext cx="405111" cy="259045"/>
    <xdr:sp macro="" textlink="">
      <xdr:nvSpPr>
        <xdr:cNvPr id="88" name="n_1mainValue【図書館】&#10;有形固定資産減価償却率"/>
        <xdr:cNvSpPr txBox="1"/>
      </xdr:nvSpPr>
      <xdr:spPr>
        <a:xfrm>
          <a:off x="35820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136089</xdr:rowOff>
    </xdr:from>
    <xdr:ext cx="405111" cy="259045"/>
    <xdr:sp macro="" textlink="">
      <xdr:nvSpPr>
        <xdr:cNvPr id="89" name="n_2mainValue【図書館】&#10;有形固定資産減価償却率"/>
        <xdr:cNvSpPr txBox="1"/>
      </xdr:nvSpPr>
      <xdr:spPr>
        <a:xfrm>
          <a:off x="2705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103431</xdr:rowOff>
    </xdr:from>
    <xdr:ext cx="405111" cy="259045"/>
    <xdr:sp macro="" textlink="">
      <xdr:nvSpPr>
        <xdr:cNvPr id="90" name="n_3mainValue【図書館】&#10;有形固定資産減価償却率"/>
        <xdr:cNvSpPr txBox="1"/>
      </xdr:nvSpPr>
      <xdr:spPr>
        <a:xfrm>
          <a:off x="1816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70774</xdr:rowOff>
    </xdr:from>
    <xdr:ext cx="405111" cy="259045"/>
    <xdr:sp macro="" textlink="">
      <xdr:nvSpPr>
        <xdr:cNvPr id="91" name="n_4mainValue【図書館】&#10;有形固定資産減価償却率"/>
        <xdr:cNvSpPr txBox="1"/>
      </xdr:nvSpPr>
      <xdr:spPr>
        <a:xfrm>
          <a:off x="927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96838</xdr:rowOff>
    </xdr:from>
    <xdr:to>
      <xdr:col>55</xdr:col>
      <xdr:colOff>50800</xdr:colOff>
      <xdr:row>39</xdr:row>
      <xdr:rowOff>26988</xdr:rowOff>
    </xdr:to>
    <xdr:sp macro="" textlink="">
      <xdr:nvSpPr>
        <xdr:cNvPr id="135" name="楕円 134"/>
        <xdr:cNvSpPr/>
      </xdr:nvSpPr>
      <xdr:spPr>
        <a:xfrm>
          <a:off x="10426700" y="66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119715</xdr:rowOff>
    </xdr:from>
    <xdr:ext cx="469744" cy="259045"/>
    <xdr:sp macro="" textlink="">
      <xdr:nvSpPr>
        <xdr:cNvPr id="136" name="【図書館】&#10;一人当たり面積該当値テキスト"/>
        <xdr:cNvSpPr txBox="1"/>
      </xdr:nvSpPr>
      <xdr:spPr>
        <a:xfrm>
          <a:off x="10515600" y="646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111125</xdr:rowOff>
    </xdr:from>
    <xdr:to>
      <xdr:col>50</xdr:col>
      <xdr:colOff>165100</xdr:colOff>
      <xdr:row>39</xdr:row>
      <xdr:rowOff>41275</xdr:rowOff>
    </xdr:to>
    <xdr:sp macro="" textlink="">
      <xdr:nvSpPr>
        <xdr:cNvPr id="137" name="楕円 136"/>
        <xdr:cNvSpPr/>
      </xdr:nvSpPr>
      <xdr:spPr>
        <a:xfrm>
          <a:off x="9588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147638</xdr:rowOff>
    </xdr:from>
    <xdr:to>
      <xdr:col>55</xdr:col>
      <xdr:colOff>0</xdr:colOff>
      <xdr:row>38</xdr:row>
      <xdr:rowOff>161925</xdr:rowOff>
    </xdr:to>
    <xdr:cxnSp macro="">
      <xdr:nvCxnSpPr>
        <xdr:cNvPr id="138" name="直線コネクタ 137"/>
        <xdr:cNvCxnSpPr/>
      </xdr:nvCxnSpPr>
      <xdr:spPr>
        <a:xfrm flipV="1">
          <a:off x="9639300" y="666273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125413</xdr:rowOff>
    </xdr:from>
    <xdr:to>
      <xdr:col>46</xdr:col>
      <xdr:colOff>38100</xdr:colOff>
      <xdr:row>39</xdr:row>
      <xdr:rowOff>55563</xdr:rowOff>
    </xdr:to>
    <xdr:sp macro="" textlink="">
      <xdr:nvSpPr>
        <xdr:cNvPr id="139" name="楕円 138"/>
        <xdr:cNvSpPr/>
      </xdr:nvSpPr>
      <xdr:spPr>
        <a:xfrm>
          <a:off x="8699500" y="66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161925</xdr:rowOff>
    </xdr:from>
    <xdr:to>
      <xdr:col>50</xdr:col>
      <xdr:colOff>114300</xdr:colOff>
      <xdr:row>39</xdr:row>
      <xdr:rowOff>4763</xdr:rowOff>
    </xdr:to>
    <xdr:cxnSp macro="">
      <xdr:nvCxnSpPr>
        <xdr:cNvPr id="140" name="直線コネクタ 139"/>
        <xdr:cNvCxnSpPr/>
      </xdr:nvCxnSpPr>
      <xdr:spPr>
        <a:xfrm flipV="1">
          <a:off x="8750300" y="66770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125413</xdr:rowOff>
    </xdr:from>
    <xdr:to>
      <xdr:col>41</xdr:col>
      <xdr:colOff>101600</xdr:colOff>
      <xdr:row>39</xdr:row>
      <xdr:rowOff>55563</xdr:rowOff>
    </xdr:to>
    <xdr:sp macro="" textlink="">
      <xdr:nvSpPr>
        <xdr:cNvPr id="141" name="楕円 140"/>
        <xdr:cNvSpPr/>
      </xdr:nvSpPr>
      <xdr:spPr>
        <a:xfrm>
          <a:off x="7810500" y="66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4763</xdr:rowOff>
    </xdr:from>
    <xdr:to>
      <xdr:col>45</xdr:col>
      <xdr:colOff>177800</xdr:colOff>
      <xdr:row>39</xdr:row>
      <xdr:rowOff>4763</xdr:rowOff>
    </xdr:to>
    <xdr:cxnSp macro="">
      <xdr:nvCxnSpPr>
        <xdr:cNvPr id="142" name="直線コネクタ 141"/>
        <xdr:cNvCxnSpPr/>
      </xdr:nvCxnSpPr>
      <xdr:spPr>
        <a:xfrm>
          <a:off x="7861300" y="6691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125413</xdr:rowOff>
    </xdr:from>
    <xdr:to>
      <xdr:col>36</xdr:col>
      <xdr:colOff>165100</xdr:colOff>
      <xdr:row>39</xdr:row>
      <xdr:rowOff>55563</xdr:rowOff>
    </xdr:to>
    <xdr:sp macro="" textlink="">
      <xdr:nvSpPr>
        <xdr:cNvPr id="143" name="楕円 142"/>
        <xdr:cNvSpPr/>
      </xdr:nvSpPr>
      <xdr:spPr>
        <a:xfrm>
          <a:off x="6921500" y="66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4763</xdr:rowOff>
    </xdr:from>
    <xdr:to>
      <xdr:col>41</xdr:col>
      <xdr:colOff>50800</xdr:colOff>
      <xdr:row>39</xdr:row>
      <xdr:rowOff>4763</xdr:rowOff>
    </xdr:to>
    <xdr:cxnSp macro="">
      <xdr:nvCxnSpPr>
        <xdr:cNvPr id="144" name="直線コネクタ 143"/>
        <xdr:cNvCxnSpPr/>
      </xdr:nvCxnSpPr>
      <xdr:spPr>
        <a:xfrm>
          <a:off x="6972300" y="6691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57802</xdr:rowOff>
    </xdr:from>
    <xdr:ext cx="469744" cy="259045"/>
    <xdr:sp macro="" textlink="">
      <xdr:nvSpPr>
        <xdr:cNvPr id="149" name="n_1mainValue【図書館】&#10;一人当たり面積"/>
        <xdr:cNvSpPr txBox="1"/>
      </xdr:nvSpPr>
      <xdr:spPr>
        <a:xfrm>
          <a:off x="93917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72090</xdr:rowOff>
    </xdr:from>
    <xdr:ext cx="469744" cy="259045"/>
    <xdr:sp macro="" textlink="">
      <xdr:nvSpPr>
        <xdr:cNvPr id="150" name="n_2mainValue【図書館】&#10;一人当たり面積"/>
        <xdr:cNvSpPr txBox="1"/>
      </xdr:nvSpPr>
      <xdr:spPr>
        <a:xfrm>
          <a:off x="8515427" y="641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72090</xdr:rowOff>
    </xdr:from>
    <xdr:ext cx="469744" cy="259045"/>
    <xdr:sp macro="" textlink="">
      <xdr:nvSpPr>
        <xdr:cNvPr id="151" name="n_3mainValue【図書館】&#10;一人当たり面積"/>
        <xdr:cNvSpPr txBox="1"/>
      </xdr:nvSpPr>
      <xdr:spPr>
        <a:xfrm>
          <a:off x="7626427" y="641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72090</xdr:rowOff>
    </xdr:from>
    <xdr:ext cx="469744" cy="259045"/>
    <xdr:sp macro="" textlink="">
      <xdr:nvSpPr>
        <xdr:cNvPr id="152" name="n_4mainValue【図書館】&#10;一人当たり面積"/>
        <xdr:cNvSpPr txBox="1"/>
      </xdr:nvSpPr>
      <xdr:spPr>
        <a:xfrm>
          <a:off x="6737427" y="641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xdr:rowOff>
    </xdr:from>
    <xdr:to>
      <xdr:col>24</xdr:col>
      <xdr:colOff>114300</xdr:colOff>
      <xdr:row>59</xdr:row>
      <xdr:rowOff>106045</xdr:rowOff>
    </xdr:to>
    <xdr:sp macro="" textlink="">
      <xdr:nvSpPr>
        <xdr:cNvPr id="193" name="楕円 192"/>
        <xdr:cNvSpPr/>
      </xdr:nvSpPr>
      <xdr:spPr>
        <a:xfrm>
          <a:off x="45847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27322</xdr:rowOff>
    </xdr:from>
    <xdr:ext cx="405111" cy="259045"/>
    <xdr:sp macro="" textlink="">
      <xdr:nvSpPr>
        <xdr:cNvPr id="194" name="【体育館・プール】&#10;有形固定資産減価償却率該当値テキスト"/>
        <xdr:cNvSpPr txBox="1"/>
      </xdr:nvSpPr>
      <xdr:spPr>
        <a:xfrm>
          <a:off x="4673600"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195" name="楕円 194"/>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xdr:rowOff>
    </xdr:from>
    <xdr:to>
      <xdr:col>24</xdr:col>
      <xdr:colOff>63500</xdr:colOff>
      <xdr:row>59</xdr:row>
      <xdr:rowOff>55245</xdr:rowOff>
    </xdr:to>
    <xdr:cxnSp macro="">
      <xdr:nvCxnSpPr>
        <xdr:cNvPr id="196" name="直線コネクタ 195"/>
        <xdr:cNvCxnSpPr/>
      </xdr:nvCxnSpPr>
      <xdr:spPr>
        <a:xfrm>
          <a:off x="3797300" y="101307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93980</xdr:rowOff>
    </xdr:from>
    <xdr:to>
      <xdr:col>15</xdr:col>
      <xdr:colOff>101600</xdr:colOff>
      <xdr:row>59</xdr:row>
      <xdr:rowOff>24130</xdr:rowOff>
    </xdr:to>
    <xdr:sp macro="" textlink="">
      <xdr:nvSpPr>
        <xdr:cNvPr id="197" name="楕円 196"/>
        <xdr:cNvSpPr/>
      </xdr:nvSpPr>
      <xdr:spPr>
        <a:xfrm>
          <a:off x="2857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144780</xdr:rowOff>
    </xdr:from>
    <xdr:to>
      <xdr:col>19</xdr:col>
      <xdr:colOff>177800</xdr:colOff>
      <xdr:row>59</xdr:row>
      <xdr:rowOff>15240</xdr:rowOff>
    </xdr:to>
    <xdr:cxnSp macro="">
      <xdr:nvCxnSpPr>
        <xdr:cNvPr id="198" name="直線コネクタ 197"/>
        <xdr:cNvCxnSpPr/>
      </xdr:nvCxnSpPr>
      <xdr:spPr>
        <a:xfrm>
          <a:off x="2908300" y="100888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99" name="楕円 198"/>
        <xdr:cNvSpPr/>
      </xdr:nvSpPr>
      <xdr:spPr>
        <a:xfrm>
          <a:off x="1968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102870</xdr:rowOff>
    </xdr:from>
    <xdr:to>
      <xdr:col>15</xdr:col>
      <xdr:colOff>50800</xdr:colOff>
      <xdr:row>58</xdr:row>
      <xdr:rowOff>144780</xdr:rowOff>
    </xdr:to>
    <xdr:cxnSp macro="">
      <xdr:nvCxnSpPr>
        <xdr:cNvPr id="200" name="直線コネクタ 199"/>
        <xdr:cNvCxnSpPr/>
      </xdr:nvCxnSpPr>
      <xdr:spPr>
        <a:xfrm>
          <a:off x="2019300" y="1004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17780</xdr:rowOff>
    </xdr:from>
    <xdr:to>
      <xdr:col>6</xdr:col>
      <xdr:colOff>38100</xdr:colOff>
      <xdr:row>58</xdr:row>
      <xdr:rowOff>119380</xdr:rowOff>
    </xdr:to>
    <xdr:sp macro="" textlink="">
      <xdr:nvSpPr>
        <xdr:cNvPr id="201" name="楕円 200"/>
        <xdr:cNvSpPr/>
      </xdr:nvSpPr>
      <xdr:spPr>
        <a:xfrm>
          <a:off x="1079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68580</xdr:rowOff>
    </xdr:from>
    <xdr:to>
      <xdr:col>10</xdr:col>
      <xdr:colOff>114300</xdr:colOff>
      <xdr:row>58</xdr:row>
      <xdr:rowOff>102870</xdr:rowOff>
    </xdr:to>
    <xdr:cxnSp macro="">
      <xdr:nvCxnSpPr>
        <xdr:cNvPr id="202" name="直線コネクタ 201"/>
        <xdr:cNvCxnSpPr/>
      </xdr:nvCxnSpPr>
      <xdr:spPr>
        <a:xfrm>
          <a:off x="1130300" y="10012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203"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4" name="n_2aveValue【体育館・プール】&#10;有形固定資産減価償却率"/>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5" name="n_3aveValue【体育館・プール】&#10;有形固定資産減価償却率"/>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6" name="n_4ave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82567</xdr:rowOff>
    </xdr:from>
    <xdr:ext cx="405111" cy="259045"/>
    <xdr:sp macro="" textlink="">
      <xdr:nvSpPr>
        <xdr:cNvPr id="207" name="n_1mainValue【体育館・プール】&#10;有形固定資産減価償却率"/>
        <xdr:cNvSpPr txBox="1"/>
      </xdr:nvSpPr>
      <xdr:spPr>
        <a:xfrm>
          <a:off x="3582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40657</xdr:rowOff>
    </xdr:from>
    <xdr:ext cx="405111" cy="259045"/>
    <xdr:sp macro="" textlink="">
      <xdr:nvSpPr>
        <xdr:cNvPr id="208" name="n_2mainValue【体育館・プール】&#10;有形固定資産減価償却率"/>
        <xdr:cNvSpPr txBox="1"/>
      </xdr:nvSpPr>
      <xdr:spPr>
        <a:xfrm>
          <a:off x="2705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209" name="n_3mainValue【体育館・プー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135907</xdr:rowOff>
    </xdr:from>
    <xdr:ext cx="405111" cy="259045"/>
    <xdr:sp macro="" textlink="">
      <xdr:nvSpPr>
        <xdr:cNvPr id="210" name="n_4mainValue【体育館・プール】&#10;有形固定資産減価償却率"/>
        <xdr:cNvSpPr txBox="1"/>
      </xdr:nvSpPr>
      <xdr:spPr>
        <a:xfrm>
          <a:off x="927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xdr:cNvSpPr txBox="1"/>
      </xdr:nvSpPr>
      <xdr:spPr>
        <a:xfrm>
          <a:off x="10515600" y="106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140970</xdr:rowOff>
    </xdr:from>
    <xdr:to>
      <xdr:col>55</xdr:col>
      <xdr:colOff>50800</xdr:colOff>
      <xdr:row>62</xdr:row>
      <xdr:rowOff>71120</xdr:rowOff>
    </xdr:to>
    <xdr:sp macro="" textlink="">
      <xdr:nvSpPr>
        <xdr:cNvPr id="250" name="楕円 249"/>
        <xdr:cNvSpPr/>
      </xdr:nvSpPr>
      <xdr:spPr>
        <a:xfrm>
          <a:off x="104267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163847</xdr:rowOff>
    </xdr:from>
    <xdr:ext cx="469744" cy="259045"/>
    <xdr:sp macro="" textlink="">
      <xdr:nvSpPr>
        <xdr:cNvPr id="251" name="【体育館・プール】&#10;一人当たり面積該当値テキスト"/>
        <xdr:cNvSpPr txBox="1"/>
      </xdr:nvSpPr>
      <xdr:spPr>
        <a:xfrm>
          <a:off x="10515600"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146050</xdr:rowOff>
    </xdr:from>
    <xdr:to>
      <xdr:col>50</xdr:col>
      <xdr:colOff>165100</xdr:colOff>
      <xdr:row>62</xdr:row>
      <xdr:rowOff>76200</xdr:rowOff>
    </xdr:to>
    <xdr:sp macro="" textlink="">
      <xdr:nvSpPr>
        <xdr:cNvPr id="252" name="楕円 251"/>
        <xdr:cNvSpPr/>
      </xdr:nvSpPr>
      <xdr:spPr>
        <a:xfrm>
          <a:off x="9588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20320</xdr:rowOff>
    </xdr:from>
    <xdr:to>
      <xdr:col>55</xdr:col>
      <xdr:colOff>0</xdr:colOff>
      <xdr:row>62</xdr:row>
      <xdr:rowOff>25400</xdr:rowOff>
    </xdr:to>
    <xdr:cxnSp macro="">
      <xdr:nvCxnSpPr>
        <xdr:cNvPr id="253" name="直線コネクタ 252"/>
        <xdr:cNvCxnSpPr/>
      </xdr:nvCxnSpPr>
      <xdr:spPr>
        <a:xfrm flipV="1">
          <a:off x="9639300" y="1065022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151130</xdr:rowOff>
    </xdr:from>
    <xdr:to>
      <xdr:col>46</xdr:col>
      <xdr:colOff>38100</xdr:colOff>
      <xdr:row>62</xdr:row>
      <xdr:rowOff>81280</xdr:rowOff>
    </xdr:to>
    <xdr:sp macro="" textlink="">
      <xdr:nvSpPr>
        <xdr:cNvPr id="254" name="楕円 253"/>
        <xdr:cNvSpPr/>
      </xdr:nvSpPr>
      <xdr:spPr>
        <a:xfrm>
          <a:off x="8699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25400</xdr:rowOff>
    </xdr:from>
    <xdr:to>
      <xdr:col>50</xdr:col>
      <xdr:colOff>114300</xdr:colOff>
      <xdr:row>62</xdr:row>
      <xdr:rowOff>30480</xdr:rowOff>
    </xdr:to>
    <xdr:cxnSp macro="">
      <xdr:nvCxnSpPr>
        <xdr:cNvPr id="255" name="直線コネクタ 254"/>
        <xdr:cNvCxnSpPr/>
      </xdr:nvCxnSpPr>
      <xdr:spPr>
        <a:xfrm flipV="1">
          <a:off x="8750300" y="106553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154940</xdr:rowOff>
    </xdr:from>
    <xdr:to>
      <xdr:col>41</xdr:col>
      <xdr:colOff>101600</xdr:colOff>
      <xdr:row>62</xdr:row>
      <xdr:rowOff>85090</xdr:rowOff>
    </xdr:to>
    <xdr:sp macro="" textlink="">
      <xdr:nvSpPr>
        <xdr:cNvPr id="256" name="楕円 255"/>
        <xdr:cNvSpPr/>
      </xdr:nvSpPr>
      <xdr:spPr>
        <a:xfrm>
          <a:off x="781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30480</xdr:rowOff>
    </xdr:from>
    <xdr:to>
      <xdr:col>45</xdr:col>
      <xdr:colOff>177800</xdr:colOff>
      <xdr:row>62</xdr:row>
      <xdr:rowOff>34290</xdr:rowOff>
    </xdr:to>
    <xdr:cxnSp macro="">
      <xdr:nvCxnSpPr>
        <xdr:cNvPr id="257" name="直線コネクタ 256"/>
        <xdr:cNvCxnSpPr/>
      </xdr:nvCxnSpPr>
      <xdr:spPr>
        <a:xfrm flipV="1">
          <a:off x="7861300" y="1066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158750</xdr:rowOff>
    </xdr:from>
    <xdr:to>
      <xdr:col>36</xdr:col>
      <xdr:colOff>165100</xdr:colOff>
      <xdr:row>62</xdr:row>
      <xdr:rowOff>88900</xdr:rowOff>
    </xdr:to>
    <xdr:sp macro="" textlink="">
      <xdr:nvSpPr>
        <xdr:cNvPr id="258" name="楕円 257"/>
        <xdr:cNvSpPr/>
      </xdr:nvSpPr>
      <xdr:spPr>
        <a:xfrm>
          <a:off x="6921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34290</xdr:rowOff>
    </xdr:from>
    <xdr:to>
      <xdr:col>41</xdr:col>
      <xdr:colOff>50800</xdr:colOff>
      <xdr:row>62</xdr:row>
      <xdr:rowOff>38100</xdr:rowOff>
    </xdr:to>
    <xdr:cxnSp macro="">
      <xdr:nvCxnSpPr>
        <xdr:cNvPr id="259" name="直線コネクタ 258"/>
        <xdr:cNvCxnSpPr/>
      </xdr:nvCxnSpPr>
      <xdr:spPr>
        <a:xfrm flipV="1">
          <a:off x="6972300" y="10664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130827</xdr:rowOff>
    </xdr:from>
    <xdr:ext cx="469744" cy="259045"/>
    <xdr:sp macro="" textlink="">
      <xdr:nvSpPr>
        <xdr:cNvPr id="260" name="n_1aveValue【体育館・プール】&#10;一人当たり面積"/>
        <xdr:cNvSpPr txBox="1"/>
      </xdr:nvSpPr>
      <xdr:spPr>
        <a:xfrm>
          <a:off x="9391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92727</xdr:rowOff>
    </xdr:from>
    <xdr:ext cx="469744" cy="259045"/>
    <xdr:sp macro="" textlink="">
      <xdr:nvSpPr>
        <xdr:cNvPr id="264" name="n_1mainValue【体育館・プール】&#10;一人当たり面積"/>
        <xdr:cNvSpPr txBox="1"/>
      </xdr:nvSpPr>
      <xdr:spPr>
        <a:xfrm>
          <a:off x="939172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97807</xdr:rowOff>
    </xdr:from>
    <xdr:ext cx="469744" cy="259045"/>
    <xdr:sp macro="" textlink="">
      <xdr:nvSpPr>
        <xdr:cNvPr id="265" name="n_2mainValue【体育館・プール】&#10;一人当たり面積"/>
        <xdr:cNvSpPr txBox="1"/>
      </xdr:nvSpPr>
      <xdr:spPr>
        <a:xfrm>
          <a:off x="85154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101617</xdr:rowOff>
    </xdr:from>
    <xdr:ext cx="469744" cy="259045"/>
    <xdr:sp macro="" textlink="">
      <xdr:nvSpPr>
        <xdr:cNvPr id="266" name="n_3mainValue【体育館・プール】&#10;一人当たり面積"/>
        <xdr:cNvSpPr txBox="1"/>
      </xdr:nvSpPr>
      <xdr:spPr>
        <a:xfrm>
          <a:off x="7626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105427</xdr:rowOff>
    </xdr:from>
    <xdr:ext cx="469744" cy="259045"/>
    <xdr:sp macro="" textlink="">
      <xdr:nvSpPr>
        <xdr:cNvPr id="267" name="n_4mainValue【体育館・プール】&#10;一人当たり面積"/>
        <xdr:cNvSpPr txBox="1"/>
      </xdr:nvSpPr>
      <xdr:spPr>
        <a:xfrm>
          <a:off x="6737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130992</xdr:rowOff>
    </xdr:from>
    <xdr:to>
      <xdr:col>24</xdr:col>
      <xdr:colOff>114300</xdr:colOff>
      <xdr:row>85</xdr:row>
      <xdr:rowOff>61142</xdr:rowOff>
    </xdr:to>
    <xdr:sp macro="" textlink="">
      <xdr:nvSpPr>
        <xdr:cNvPr id="309" name="楕円 308"/>
        <xdr:cNvSpPr/>
      </xdr:nvSpPr>
      <xdr:spPr>
        <a:xfrm>
          <a:off x="45847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109419</xdr:rowOff>
    </xdr:from>
    <xdr:ext cx="405111" cy="259045"/>
    <xdr:sp macro="" textlink="">
      <xdr:nvSpPr>
        <xdr:cNvPr id="310" name="【福祉施設】&#10;有形固定資産減価償却率該当値テキスト"/>
        <xdr:cNvSpPr txBox="1"/>
      </xdr:nvSpPr>
      <xdr:spPr>
        <a:xfrm>
          <a:off x="4673600"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144055</xdr:rowOff>
    </xdr:from>
    <xdr:to>
      <xdr:col>20</xdr:col>
      <xdr:colOff>38100</xdr:colOff>
      <xdr:row>85</xdr:row>
      <xdr:rowOff>74205</xdr:rowOff>
    </xdr:to>
    <xdr:sp macro="" textlink="">
      <xdr:nvSpPr>
        <xdr:cNvPr id="311" name="楕円 310"/>
        <xdr:cNvSpPr/>
      </xdr:nvSpPr>
      <xdr:spPr>
        <a:xfrm>
          <a:off x="3746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10342</xdr:rowOff>
    </xdr:from>
    <xdr:to>
      <xdr:col>24</xdr:col>
      <xdr:colOff>63500</xdr:colOff>
      <xdr:row>85</xdr:row>
      <xdr:rowOff>23405</xdr:rowOff>
    </xdr:to>
    <xdr:cxnSp macro="">
      <xdr:nvCxnSpPr>
        <xdr:cNvPr id="312" name="直線コネクタ 311"/>
        <xdr:cNvCxnSpPr/>
      </xdr:nvCxnSpPr>
      <xdr:spPr>
        <a:xfrm flipV="1">
          <a:off x="3797300" y="1458359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114663</xdr:rowOff>
    </xdr:from>
    <xdr:to>
      <xdr:col>15</xdr:col>
      <xdr:colOff>101600</xdr:colOff>
      <xdr:row>85</xdr:row>
      <xdr:rowOff>44813</xdr:rowOff>
    </xdr:to>
    <xdr:sp macro="" textlink="">
      <xdr:nvSpPr>
        <xdr:cNvPr id="313" name="楕円 312"/>
        <xdr:cNvSpPr/>
      </xdr:nvSpPr>
      <xdr:spPr>
        <a:xfrm>
          <a:off x="2857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165463</xdr:rowOff>
    </xdr:from>
    <xdr:to>
      <xdr:col>19</xdr:col>
      <xdr:colOff>177800</xdr:colOff>
      <xdr:row>85</xdr:row>
      <xdr:rowOff>23405</xdr:rowOff>
    </xdr:to>
    <xdr:cxnSp macro="">
      <xdr:nvCxnSpPr>
        <xdr:cNvPr id="314" name="直線コネクタ 313"/>
        <xdr:cNvCxnSpPr/>
      </xdr:nvCxnSpPr>
      <xdr:spPr>
        <a:xfrm>
          <a:off x="2908300" y="1456726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83638</xdr:rowOff>
    </xdr:from>
    <xdr:to>
      <xdr:col>10</xdr:col>
      <xdr:colOff>165100</xdr:colOff>
      <xdr:row>85</xdr:row>
      <xdr:rowOff>13788</xdr:rowOff>
    </xdr:to>
    <xdr:sp macro="" textlink="">
      <xdr:nvSpPr>
        <xdr:cNvPr id="315" name="楕円 314"/>
        <xdr:cNvSpPr/>
      </xdr:nvSpPr>
      <xdr:spPr>
        <a:xfrm>
          <a:off x="1968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134438</xdr:rowOff>
    </xdr:from>
    <xdr:to>
      <xdr:col>15</xdr:col>
      <xdr:colOff>50800</xdr:colOff>
      <xdr:row>84</xdr:row>
      <xdr:rowOff>165463</xdr:rowOff>
    </xdr:to>
    <xdr:cxnSp macro="">
      <xdr:nvCxnSpPr>
        <xdr:cNvPr id="316" name="直線コネクタ 315"/>
        <xdr:cNvCxnSpPr/>
      </xdr:nvCxnSpPr>
      <xdr:spPr>
        <a:xfrm>
          <a:off x="2019300" y="145362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46082</xdr:rowOff>
    </xdr:from>
    <xdr:to>
      <xdr:col>6</xdr:col>
      <xdr:colOff>38100</xdr:colOff>
      <xdr:row>84</xdr:row>
      <xdr:rowOff>147682</xdr:rowOff>
    </xdr:to>
    <xdr:sp macro="" textlink="">
      <xdr:nvSpPr>
        <xdr:cNvPr id="317" name="楕円 316"/>
        <xdr:cNvSpPr/>
      </xdr:nvSpPr>
      <xdr:spPr>
        <a:xfrm>
          <a:off x="1079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96882</xdr:rowOff>
    </xdr:from>
    <xdr:to>
      <xdr:col>10</xdr:col>
      <xdr:colOff>114300</xdr:colOff>
      <xdr:row>84</xdr:row>
      <xdr:rowOff>134438</xdr:rowOff>
    </xdr:to>
    <xdr:cxnSp macro="">
      <xdr:nvCxnSpPr>
        <xdr:cNvPr id="318" name="直線コネクタ 317"/>
        <xdr:cNvCxnSpPr/>
      </xdr:nvCxnSpPr>
      <xdr:spPr>
        <a:xfrm>
          <a:off x="1130300" y="1449868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65332</xdr:rowOff>
    </xdr:from>
    <xdr:ext cx="405111" cy="259045"/>
    <xdr:sp macro="" textlink="">
      <xdr:nvSpPr>
        <xdr:cNvPr id="323" name="n_1mainValue【福祉施設】&#10;有形固定資産減価償却率"/>
        <xdr:cNvSpPr txBox="1"/>
      </xdr:nvSpPr>
      <xdr:spPr>
        <a:xfrm>
          <a:off x="35820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35940</xdr:rowOff>
    </xdr:from>
    <xdr:ext cx="405111" cy="259045"/>
    <xdr:sp macro="" textlink="">
      <xdr:nvSpPr>
        <xdr:cNvPr id="324" name="n_2mainValue【福祉施設】&#10;有形固定資産減価償却率"/>
        <xdr:cNvSpPr txBox="1"/>
      </xdr:nvSpPr>
      <xdr:spPr>
        <a:xfrm>
          <a:off x="2705744"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4915</xdr:rowOff>
    </xdr:from>
    <xdr:ext cx="405111" cy="259045"/>
    <xdr:sp macro="" textlink="">
      <xdr:nvSpPr>
        <xdr:cNvPr id="325" name="n_3mainValue【福祉施設】&#10;有形固定資産減価償却率"/>
        <xdr:cNvSpPr txBox="1"/>
      </xdr:nvSpPr>
      <xdr:spPr>
        <a:xfrm>
          <a:off x="18167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138809</xdr:rowOff>
    </xdr:from>
    <xdr:ext cx="405111" cy="259045"/>
    <xdr:sp macro="" textlink="">
      <xdr:nvSpPr>
        <xdr:cNvPr id="326" name="n_4mainValue【福祉施設】&#10;有形固定資産減価償却率"/>
        <xdr:cNvSpPr txBox="1"/>
      </xdr:nvSpPr>
      <xdr:spPr>
        <a:xfrm>
          <a:off x="927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66" name="楕円 365"/>
        <xdr:cNvSpPr/>
      </xdr:nvSpPr>
      <xdr:spPr>
        <a:xfrm>
          <a:off x="10426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163847</xdr:rowOff>
    </xdr:from>
    <xdr:ext cx="469744" cy="259045"/>
    <xdr:sp macro="" textlink="">
      <xdr:nvSpPr>
        <xdr:cNvPr id="367" name="【福祉施設】&#10;一人当たり面積該当値テキスト"/>
        <xdr:cNvSpPr txBox="1"/>
      </xdr:nvSpPr>
      <xdr:spPr>
        <a:xfrm>
          <a:off x="10515600"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17780</xdr:rowOff>
    </xdr:from>
    <xdr:to>
      <xdr:col>50</xdr:col>
      <xdr:colOff>165100</xdr:colOff>
      <xdr:row>85</xdr:row>
      <xdr:rowOff>119380</xdr:rowOff>
    </xdr:to>
    <xdr:sp macro="" textlink="">
      <xdr:nvSpPr>
        <xdr:cNvPr id="368" name="楕円 367"/>
        <xdr:cNvSpPr/>
      </xdr:nvSpPr>
      <xdr:spPr>
        <a:xfrm>
          <a:off x="9588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64770</xdr:rowOff>
    </xdr:from>
    <xdr:to>
      <xdr:col>55</xdr:col>
      <xdr:colOff>0</xdr:colOff>
      <xdr:row>85</xdr:row>
      <xdr:rowOff>68580</xdr:rowOff>
    </xdr:to>
    <xdr:cxnSp macro="">
      <xdr:nvCxnSpPr>
        <xdr:cNvPr id="369" name="直線コネクタ 368"/>
        <xdr:cNvCxnSpPr/>
      </xdr:nvCxnSpPr>
      <xdr:spPr>
        <a:xfrm flipV="1">
          <a:off x="9639300" y="1463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70" name="楕円 369"/>
        <xdr:cNvSpPr/>
      </xdr:nvSpPr>
      <xdr:spPr>
        <a:xfrm>
          <a:off x="869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68580</xdr:rowOff>
    </xdr:from>
    <xdr:to>
      <xdr:col>50</xdr:col>
      <xdr:colOff>114300</xdr:colOff>
      <xdr:row>85</xdr:row>
      <xdr:rowOff>72389</xdr:rowOff>
    </xdr:to>
    <xdr:cxnSp macro="">
      <xdr:nvCxnSpPr>
        <xdr:cNvPr id="371" name="直線コネクタ 370"/>
        <xdr:cNvCxnSpPr/>
      </xdr:nvCxnSpPr>
      <xdr:spPr>
        <a:xfrm flipV="1">
          <a:off x="8750300" y="14641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21589</xdr:rowOff>
    </xdr:from>
    <xdr:to>
      <xdr:col>41</xdr:col>
      <xdr:colOff>101600</xdr:colOff>
      <xdr:row>85</xdr:row>
      <xdr:rowOff>123189</xdr:rowOff>
    </xdr:to>
    <xdr:sp macro="" textlink="">
      <xdr:nvSpPr>
        <xdr:cNvPr id="372" name="楕円 371"/>
        <xdr:cNvSpPr/>
      </xdr:nvSpPr>
      <xdr:spPr>
        <a:xfrm>
          <a:off x="781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72389</xdr:rowOff>
    </xdr:from>
    <xdr:to>
      <xdr:col>45</xdr:col>
      <xdr:colOff>177800</xdr:colOff>
      <xdr:row>85</xdr:row>
      <xdr:rowOff>72389</xdr:rowOff>
    </xdr:to>
    <xdr:cxnSp macro="">
      <xdr:nvCxnSpPr>
        <xdr:cNvPr id="373" name="直線コネクタ 372"/>
        <xdr:cNvCxnSpPr/>
      </xdr:nvCxnSpPr>
      <xdr:spPr>
        <a:xfrm>
          <a:off x="7861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25400</xdr:rowOff>
    </xdr:from>
    <xdr:to>
      <xdr:col>36</xdr:col>
      <xdr:colOff>165100</xdr:colOff>
      <xdr:row>85</xdr:row>
      <xdr:rowOff>127000</xdr:rowOff>
    </xdr:to>
    <xdr:sp macro="" textlink="">
      <xdr:nvSpPr>
        <xdr:cNvPr id="374" name="楕円 373"/>
        <xdr:cNvSpPr/>
      </xdr:nvSpPr>
      <xdr:spPr>
        <a:xfrm>
          <a:off x="6921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72389</xdr:rowOff>
    </xdr:from>
    <xdr:to>
      <xdr:col>41</xdr:col>
      <xdr:colOff>50800</xdr:colOff>
      <xdr:row>85</xdr:row>
      <xdr:rowOff>76200</xdr:rowOff>
    </xdr:to>
    <xdr:cxnSp macro="">
      <xdr:nvCxnSpPr>
        <xdr:cNvPr id="375" name="直線コネクタ 374"/>
        <xdr:cNvCxnSpPr/>
      </xdr:nvCxnSpPr>
      <xdr:spPr>
        <a:xfrm flipV="1">
          <a:off x="6972300" y="1464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110507</xdr:rowOff>
    </xdr:from>
    <xdr:ext cx="469744" cy="259045"/>
    <xdr:sp macro="" textlink="">
      <xdr:nvSpPr>
        <xdr:cNvPr id="380" name="n_1mainValue【福祉施設】&#10;一人当たり面積"/>
        <xdr:cNvSpPr txBox="1"/>
      </xdr:nvSpPr>
      <xdr:spPr>
        <a:xfrm>
          <a:off x="93917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81" name="n_2mainValue【福祉施設】&#10;一人当たり面積"/>
        <xdr:cNvSpPr txBox="1"/>
      </xdr:nvSpPr>
      <xdr:spPr>
        <a:xfrm>
          <a:off x="8515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82" name="n_3mainValue【福祉施設】&#10;一人当たり面積"/>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118127</xdr:rowOff>
    </xdr:from>
    <xdr:ext cx="469744" cy="259045"/>
    <xdr:sp macro="" textlink="">
      <xdr:nvSpPr>
        <xdr:cNvPr id="383" name="n_4mainValue【福祉施設】&#10;一人当たり面積"/>
        <xdr:cNvSpPr txBox="1"/>
      </xdr:nvSpPr>
      <xdr:spPr>
        <a:xfrm>
          <a:off x="6737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87449</xdr:rowOff>
    </xdr:from>
    <xdr:to>
      <xdr:col>24</xdr:col>
      <xdr:colOff>114300</xdr:colOff>
      <xdr:row>106</xdr:row>
      <xdr:rowOff>17599</xdr:rowOff>
    </xdr:to>
    <xdr:sp macro="" textlink="">
      <xdr:nvSpPr>
        <xdr:cNvPr id="425" name="楕円 424"/>
        <xdr:cNvSpPr/>
      </xdr:nvSpPr>
      <xdr:spPr>
        <a:xfrm>
          <a:off x="45847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65876</xdr:rowOff>
    </xdr:from>
    <xdr:ext cx="405111" cy="259045"/>
    <xdr:sp macro="" textlink="">
      <xdr:nvSpPr>
        <xdr:cNvPr id="426" name="【市民会館】&#10;有形固定資産減価償却率該当値テキスト"/>
        <xdr:cNvSpPr txBox="1"/>
      </xdr:nvSpPr>
      <xdr:spPr>
        <a:xfrm>
          <a:off x="4673600"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56424</xdr:rowOff>
    </xdr:from>
    <xdr:to>
      <xdr:col>20</xdr:col>
      <xdr:colOff>38100</xdr:colOff>
      <xdr:row>105</xdr:row>
      <xdr:rowOff>158024</xdr:rowOff>
    </xdr:to>
    <xdr:sp macro="" textlink="">
      <xdr:nvSpPr>
        <xdr:cNvPr id="427" name="楕円 426"/>
        <xdr:cNvSpPr/>
      </xdr:nvSpPr>
      <xdr:spPr>
        <a:xfrm>
          <a:off x="3746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107224</xdr:rowOff>
    </xdr:from>
    <xdr:to>
      <xdr:col>24</xdr:col>
      <xdr:colOff>63500</xdr:colOff>
      <xdr:row>105</xdr:row>
      <xdr:rowOff>138249</xdr:rowOff>
    </xdr:to>
    <xdr:cxnSp macro="">
      <xdr:nvCxnSpPr>
        <xdr:cNvPr id="428" name="直線コネクタ 427"/>
        <xdr:cNvCxnSpPr/>
      </xdr:nvCxnSpPr>
      <xdr:spPr>
        <a:xfrm>
          <a:off x="3797300" y="181094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23768</xdr:rowOff>
    </xdr:from>
    <xdr:to>
      <xdr:col>15</xdr:col>
      <xdr:colOff>101600</xdr:colOff>
      <xdr:row>105</xdr:row>
      <xdr:rowOff>125368</xdr:rowOff>
    </xdr:to>
    <xdr:sp macro="" textlink="">
      <xdr:nvSpPr>
        <xdr:cNvPr id="429" name="楕円 428"/>
        <xdr:cNvSpPr/>
      </xdr:nvSpPr>
      <xdr:spPr>
        <a:xfrm>
          <a:off x="2857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74568</xdr:rowOff>
    </xdr:from>
    <xdr:to>
      <xdr:col>19</xdr:col>
      <xdr:colOff>177800</xdr:colOff>
      <xdr:row>105</xdr:row>
      <xdr:rowOff>107224</xdr:rowOff>
    </xdr:to>
    <xdr:cxnSp macro="">
      <xdr:nvCxnSpPr>
        <xdr:cNvPr id="430" name="直線コネクタ 429"/>
        <xdr:cNvCxnSpPr/>
      </xdr:nvCxnSpPr>
      <xdr:spPr>
        <a:xfrm>
          <a:off x="2908300" y="180768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162561</xdr:rowOff>
    </xdr:from>
    <xdr:to>
      <xdr:col>10</xdr:col>
      <xdr:colOff>165100</xdr:colOff>
      <xdr:row>105</xdr:row>
      <xdr:rowOff>92711</xdr:rowOff>
    </xdr:to>
    <xdr:sp macro="" textlink="">
      <xdr:nvSpPr>
        <xdr:cNvPr id="431" name="楕円 430"/>
        <xdr:cNvSpPr/>
      </xdr:nvSpPr>
      <xdr:spPr>
        <a:xfrm>
          <a:off x="1968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41911</xdr:rowOff>
    </xdr:from>
    <xdr:to>
      <xdr:col>15</xdr:col>
      <xdr:colOff>50800</xdr:colOff>
      <xdr:row>105</xdr:row>
      <xdr:rowOff>74568</xdr:rowOff>
    </xdr:to>
    <xdr:cxnSp macro="">
      <xdr:nvCxnSpPr>
        <xdr:cNvPr id="432" name="直線コネクタ 431"/>
        <xdr:cNvCxnSpPr/>
      </xdr:nvCxnSpPr>
      <xdr:spPr>
        <a:xfrm>
          <a:off x="2019300" y="180441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133169</xdr:rowOff>
    </xdr:from>
    <xdr:to>
      <xdr:col>6</xdr:col>
      <xdr:colOff>38100</xdr:colOff>
      <xdr:row>105</xdr:row>
      <xdr:rowOff>63319</xdr:rowOff>
    </xdr:to>
    <xdr:sp macro="" textlink="">
      <xdr:nvSpPr>
        <xdr:cNvPr id="433" name="楕円 432"/>
        <xdr:cNvSpPr/>
      </xdr:nvSpPr>
      <xdr:spPr>
        <a:xfrm>
          <a:off x="1079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12519</xdr:rowOff>
    </xdr:from>
    <xdr:to>
      <xdr:col>10</xdr:col>
      <xdr:colOff>114300</xdr:colOff>
      <xdr:row>105</xdr:row>
      <xdr:rowOff>41911</xdr:rowOff>
    </xdr:to>
    <xdr:cxnSp macro="">
      <xdr:nvCxnSpPr>
        <xdr:cNvPr id="434" name="直線コネクタ 433"/>
        <xdr:cNvCxnSpPr/>
      </xdr:nvCxnSpPr>
      <xdr:spPr>
        <a:xfrm>
          <a:off x="1130300" y="1801476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149151</xdr:rowOff>
    </xdr:from>
    <xdr:ext cx="405111" cy="259045"/>
    <xdr:sp macro="" textlink="">
      <xdr:nvSpPr>
        <xdr:cNvPr id="439" name="n_1mainValue【市民会館】&#10;有形固定資産減価償却率"/>
        <xdr:cNvSpPr txBox="1"/>
      </xdr:nvSpPr>
      <xdr:spPr>
        <a:xfrm>
          <a:off x="3582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116495</xdr:rowOff>
    </xdr:from>
    <xdr:ext cx="405111" cy="259045"/>
    <xdr:sp macro="" textlink="">
      <xdr:nvSpPr>
        <xdr:cNvPr id="440" name="n_2mainValue【市民会館】&#10;有形固定資産減価償却率"/>
        <xdr:cNvSpPr txBox="1"/>
      </xdr:nvSpPr>
      <xdr:spPr>
        <a:xfrm>
          <a:off x="2705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83838</xdr:rowOff>
    </xdr:from>
    <xdr:ext cx="405111" cy="259045"/>
    <xdr:sp macro="" textlink="">
      <xdr:nvSpPr>
        <xdr:cNvPr id="441" name="n_3mainValue【市民会館】&#10;有形固定資産減価償却率"/>
        <xdr:cNvSpPr txBox="1"/>
      </xdr:nvSpPr>
      <xdr:spPr>
        <a:xfrm>
          <a:off x="1816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54446</xdr:rowOff>
    </xdr:from>
    <xdr:ext cx="405111" cy="259045"/>
    <xdr:sp macro="" textlink="">
      <xdr:nvSpPr>
        <xdr:cNvPr id="442" name="n_4mainValue【市民会館】&#10;有形固定資産減価償却率"/>
        <xdr:cNvSpPr txBox="1"/>
      </xdr:nvSpPr>
      <xdr:spPr>
        <a:xfrm>
          <a:off x="927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9" name="【市民会館】&#10;一人当たり面積平均値テキスト"/>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100837</xdr:rowOff>
    </xdr:from>
    <xdr:to>
      <xdr:col>55</xdr:col>
      <xdr:colOff>50800</xdr:colOff>
      <xdr:row>102</xdr:row>
      <xdr:rowOff>30987</xdr:rowOff>
    </xdr:to>
    <xdr:sp macro="" textlink="">
      <xdr:nvSpPr>
        <xdr:cNvPr id="480" name="楕円 479"/>
        <xdr:cNvSpPr/>
      </xdr:nvSpPr>
      <xdr:spPr>
        <a:xfrm>
          <a:off x="104267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15764</xdr:rowOff>
    </xdr:from>
    <xdr:ext cx="469744" cy="259045"/>
    <xdr:sp macro="" textlink="">
      <xdr:nvSpPr>
        <xdr:cNvPr id="481" name="【市民会館】&#10;一人当たり面積該当値テキスト"/>
        <xdr:cNvSpPr txBox="1"/>
      </xdr:nvSpPr>
      <xdr:spPr>
        <a:xfrm>
          <a:off x="10515600" y="1733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114554</xdr:rowOff>
    </xdr:from>
    <xdr:to>
      <xdr:col>50</xdr:col>
      <xdr:colOff>165100</xdr:colOff>
      <xdr:row>102</xdr:row>
      <xdr:rowOff>44704</xdr:rowOff>
    </xdr:to>
    <xdr:sp macro="" textlink="">
      <xdr:nvSpPr>
        <xdr:cNvPr id="482" name="楕円 481"/>
        <xdr:cNvSpPr/>
      </xdr:nvSpPr>
      <xdr:spPr>
        <a:xfrm>
          <a:off x="9588500" y="174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151637</xdr:rowOff>
    </xdr:from>
    <xdr:to>
      <xdr:col>55</xdr:col>
      <xdr:colOff>0</xdr:colOff>
      <xdr:row>101</xdr:row>
      <xdr:rowOff>165354</xdr:rowOff>
    </xdr:to>
    <xdr:cxnSp macro="">
      <xdr:nvCxnSpPr>
        <xdr:cNvPr id="483" name="直線コネクタ 482"/>
        <xdr:cNvCxnSpPr/>
      </xdr:nvCxnSpPr>
      <xdr:spPr>
        <a:xfrm flipV="1">
          <a:off x="9639300" y="174680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128270</xdr:rowOff>
    </xdr:from>
    <xdr:to>
      <xdr:col>46</xdr:col>
      <xdr:colOff>38100</xdr:colOff>
      <xdr:row>102</xdr:row>
      <xdr:rowOff>58420</xdr:rowOff>
    </xdr:to>
    <xdr:sp macro="" textlink="">
      <xdr:nvSpPr>
        <xdr:cNvPr id="484" name="楕円 483"/>
        <xdr:cNvSpPr/>
      </xdr:nvSpPr>
      <xdr:spPr>
        <a:xfrm>
          <a:off x="8699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165354</xdr:rowOff>
    </xdr:from>
    <xdr:to>
      <xdr:col>50</xdr:col>
      <xdr:colOff>114300</xdr:colOff>
      <xdr:row>102</xdr:row>
      <xdr:rowOff>7620</xdr:rowOff>
    </xdr:to>
    <xdr:cxnSp macro="">
      <xdr:nvCxnSpPr>
        <xdr:cNvPr id="485" name="直線コネクタ 484"/>
        <xdr:cNvCxnSpPr/>
      </xdr:nvCxnSpPr>
      <xdr:spPr>
        <a:xfrm flipV="1">
          <a:off x="8750300" y="17481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137413</xdr:rowOff>
    </xdr:from>
    <xdr:to>
      <xdr:col>41</xdr:col>
      <xdr:colOff>101600</xdr:colOff>
      <xdr:row>102</xdr:row>
      <xdr:rowOff>67563</xdr:rowOff>
    </xdr:to>
    <xdr:sp macro="" textlink="">
      <xdr:nvSpPr>
        <xdr:cNvPr id="486" name="楕円 485"/>
        <xdr:cNvSpPr/>
      </xdr:nvSpPr>
      <xdr:spPr>
        <a:xfrm>
          <a:off x="78105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7620</xdr:rowOff>
    </xdr:from>
    <xdr:to>
      <xdr:col>45</xdr:col>
      <xdr:colOff>177800</xdr:colOff>
      <xdr:row>102</xdr:row>
      <xdr:rowOff>16763</xdr:rowOff>
    </xdr:to>
    <xdr:cxnSp macro="">
      <xdr:nvCxnSpPr>
        <xdr:cNvPr id="487" name="直線コネクタ 486"/>
        <xdr:cNvCxnSpPr/>
      </xdr:nvCxnSpPr>
      <xdr:spPr>
        <a:xfrm flipV="1">
          <a:off x="7861300" y="174955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146558</xdr:rowOff>
    </xdr:from>
    <xdr:to>
      <xdr:col>36</xdr:col>
      <xdr:colOff>165100</xdr:colOff>
      <xdr:row>102</xdr:row>
      <xdr:rowOff>76708</xdr:rowOff>
    </xdr:to>
    <xdr:sp macro="" textlink="">
      <xdr:nvSpPr>
        <xdr:cNvPr id="488" name="楕円 487"/>
        <xdr:cNvSpPr/>
      </xdr:nvSpPr>
      <xdr:spPr>
        <a:xfrm>
          <a:off x="69215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16763</xdr:rowOff>
    </xdr:from>
    <xdr:to>
      <xdr:col>41</xdr:col>
      <xdr:colOff>50800</xdr:colOff>
      <xdr:row>102</xdr:row>
      <xdr:rowOff>25908</xdr:rowOff>
    </xdr:to>
    <xdr:cxnSp macro="">
      <xdr:nvCxnSpPr>
        <xdr:cNvPr id="489" name="直線コネクタ 488"/>
        <xdr:cNvCxnSpPr/>
      </xdr:nvCxnSpPr>
      <xdr:spPr>
        <a:xfrm flipV="1">
          <a:off x="6972300" y="175046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90" name="n_1aveValue【市民会館】&#10;一人当たり面積"/>
        <xdr:cNvSpPr txBox="1"/>
      </xdr:nvSpPr>
      <xdr:spPr>
        <a:xfrm>
          <a:off x="9391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91"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92" name="n_3aveValue【市民会館】&#10;一人当たり面積"/>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97553</xdr:rowOff>
    </xdr:from>
    <xdr:ext cx="469744" cy="259045"/>
    <xdr:sp macro="" textlink="">
      <xdr:nvSpPr>
        <xdr:cNvPr id="493" name="n_4aveValue【市民会館】&#10;一人当たり面積"/>
        <xdr:cNvSpPr txBox="1"/>
      </xdr:nvSpPr>
      <xdr:spPr>
        <a:xfrm>
          <a:off x="6737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61231</xdr:rowOff>
    </xdr:from>
    <xdr:ext cx="469744" cy="259045"/>
    <xdr:sp macro="" textlink="">
      <xdr:nvSpPr>
        <xdr:cNvPr id="494" name="n_1mainValue【市民会館】&#10;一人当たり面積"/>
        <xdr:cNvSpPr txBox="1"/>
      </xdr:nvSpPr>
      <xdr:spPr>
        <a:xfrm>
          <a:off x="9391727" y="1720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74947</xdr:rowOff>
    </xdr:from>
    <xdr:ext cx="469744" cy="259045"/>
    <xdr:sp macro="" textlink="">
      <xdr:nvSpPr>
        <xdr:cNvPr id="495" name="n_2mainValue【市民会館】&#10;一人当たり面積"/>
        <xdr:cNvSpPr txBox="1"/>
      </xdr:nvSpPr>
      <xdr:spPr>
        <a:xfrm>
          <a:off x="85154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84090</xdr:rowOff>
    </xdr:from>
    <xdr:ext cx="469744" cy="259045"/>
    <xdr:sp macro="" textlink="">
      <xdr:nvSpPr>
        <xdr:cNvPr id="496" name="n_3mainValue【市民会館】&#10;一人当たり面積"/>
        <xdr:cNvSpPr txBox="1"/>
      </xdr:nvSpPr>
      <xdr:spPr>
        <a:xfrm>
          <a:off x="7626427" y="1722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93235</xdr:rowOff>
    </xdr:from>
    <xdr:ext cx="469744" cy="259045"/>
    <xdr:sp macro="" textlink="">
      <xdr:nvSpPr>
        <xdr:cNvPr id="497" name="n_4mainValue【市民会館】&#10;一人当たり面積"/>
        <xdr:cNvSpPr txBox="1"/>
      </xdr:nvSpPr>
      <xdr:spPr>
        <a:xfrm>
          <a:off x="6737427" y="1723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8" name="【一般廃棄物処理施設】&#10;有形固定資産減価償却率平均値テキスト"/>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74386</xdr:rowOff>
    </xdr:from>
    <xdr:to>
      <xdr:col>85</xdr:col>
      <xdr:colOff>177800</xdr:colOff>
      <xdr:row>37</xdr:row>
      <xdr:rowOff>4536</xdr:rowOff>
    </xdr:to>
    <xdr:sp macro="" textlink="">
      <xdr:nvSpPr>
        <xdr:cNvPr id="539" name="楕円 538"/>
        <xdr:cNvSpPr/>
      </xdr:nvSpPr>
      <xdr:spPr>
        <a:xfrm>
          <a:off x="16268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97263</xdr:rowOff>
    </xdr:from>
    <xdr:ext cx="405111" cy="259045"/>
    <xdr:sp macro="" textlink="">
      <xdr:nvSpPr>
        <xdr:cNvPr id="540" name="【一般廃棄物処理施設】&#10;有形固定資産減価償却率該当値テキスト"/>
        <xdr:cNvSpPr txBox="1"/>
      </xdr:nvSpPr>
      <xdr:spPr>
        <a:xfrm>
          <a:off x="16357600" y="609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7439</xdr:rowOff>
    </xdr:from>
    <xdr:to>
      <xdr:col>81</xdr:col>
      <xdr:colOff>101600</xdr:colOff>
      <xdr:row>36</xdr:row>
      <xdr:rowOff>109039</xdr:rowOff>
    </xdr:to>
    <xdr:sp macro="" textlink="">
      <xdr:nvSpPr>
        <xdr:cNvPr id="541" name="楕円 540"/>
        <xdr:cNvSpPr/>
      </xdr:nvSpPr>
      <xdr:spPr>
        <a:xfrm>
          <a:off x="15430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58239</xdr:rowOff>
    </xdr:from>
    <xdr:to>
      <xdr:col>85</xdr:col>
      <xdr:colOff>127000</xdr:colOff>
      <xdr:row>36</xdr:row>
      <xdr:rowOff>125186</xdr:rowOff>
    </xdr:to>
    <xdr:cxnSp macro="">
      <xdr:nvCxnSpPr>
        <xdr:cNvPr id="542" name="直線コネクタ 541"/>
        <xdr:cNvCxnSpPr/>
      </xdr:nvCxnSpPr>
      <xdr:spPr>
        <a:xfrm>
          <a:off x="15481300" y="623043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116840</xdr:rowOff>
    </xdr:from>
    <xdr:to>
      <xdr:col>76</xdr:col>
      <xdr:colOff>165100</xdr:colOff>
      <xdr:row>36</xdr:row>
      <xdr:rowOff>46990</xdr:rowOff>
    </xdr:to>
    <xdr:sp macro="" textlink="">
      <xdr:nvSpPr>
        <xdr:cNvPr id="543" name="楕円 542"/>
        <xdr:cNvSpPr/>
      </xdr:nvSpPr>
      <xdr:spPr>
        <a:xfrm>
          <a:off x="14541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167640</xdr:rowOff>
    </xdr:from>
    <xdr:to>
      <xdr:col>81</xdr:col>
      <xdr:colOff>50800</xdr:colOff>
      <xdr:row>36</xdr:row>
      <xdr:rowOff>58239</xdr:rowOff>
    </xdr:to>
    <xdr:cxnSp macro="">
      <xdr:nvCxnSpPr>
        <xdr:cNvPr id="544" name="直線コネクタ 543"/>
        <xdr:cNvCxnSpPr/>
      </xdr:nvCxnSpPr>
      <xdr:spPr>
        <a:xfrm>
          <a:off x="14592300" y="616839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53158</xdr:rowOff>
    </xdr:from>
    <xdr:to>
      <xdr:col>72</xdr:col>
      <xdr:colOff>38100</xdr:colOff>
      <xdr:row>35</xdr:row>
      <xdr:rowOff>154758</xdr:rowOff>
    </xdr:to>
    <xdr:sp macro="" textlink="">
      <xdr:nvSpPr>
        <xdr:cNvPr id="545" name="楕円 544"/>
        <xdr:cNvSpPr/>
      </xdr:nvSpPr>
      <xdr:spPr>
        <a:xfrm>
          <a:off x="13652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103958</xdr:rowOff>
    </xdr:from>
    <xdr:to>
      <xdr:col>76</xdr:col>
      <xdr:colOff>114300</xdr:colOff>
      <xdr:row>35</xdr:row>
      <xdr:rowOff>167640</xdr:rowOff>
    </xdr:to>
    <xdr:cxnSp macro="">
      <xdr:nvCxnSpPr>
        <xdr:cNvPr id="546" name="直線コネクタ 545"/>
        <xdr:cNvCxnSpPr/>
      </xdr:nvCxnSpPr>
      <xdr:spPr>
        <a:xfrm>
          <a:off x="13703300" y="610470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159294</xdr:rowOff>
    </xdr:from>
    <xdr:to>
      <xdr:col>67</xdr:col>
      <xdr:colOff>101600</xdr:colOff>
      <xdr:row>35</xdr:row>
      <xdr:rowOff>89444</xdr:rowOff>
    </xdr:to>
    <xdr:sp macro="" textlink="">
      <xdr:nvSpPr>
        <xdr:cNvPr id="547" name="楕円 546"/>
        <xdr:cNvSpPr/>
      </xdr:nvSpPr>
      <xdr:spPr>
        <a:xfrm>
          <a:off x="12763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38644</xdr:rowOff>
    </xdr:from>
    <xdr:to>
      <xdr:col>71</xdr:col>
      <xdr:colOff>177800</xdr:colOff>
      <xdr:row>35</xdr:row>
      <xdr:rowOff>103958</xdr:rowOff>
    </xdr:to>
    <xdr:cxnSp macro="">
      <xdr:nvCxnSpPr>
        <xdr:cNvPr id="548" name="直線コネクタ 547"/>
        <xdr:cNvCxnSpPr/>
      </xdr:nvCxnSpPr>
      <xdr:spPr>
        <a:xfrm>
          <a:off x="12814300" y="60393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1"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2" name="n_4aveValue【一般廃棄物処理施設】&#10;有形固定資産減価償却率"/>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125566</xdr:rowOff>
    </xdr:from>
    <xdr:ext cx="405111" cy="259045"/>
    <xdr:sp macro="" textlink="">
      <xdr:nvSpPr>
        <xdr:cNvPr id="553" name="n_1mainValue【一般廃棄物処理施設】&#10;有形固定資産減価償却率"/>
        <xdr:cNvSpPr txBox="1"/>
      </xdr:nvSpPr>
      <xdr:spPr>
        <a:xfrm>
          <a:off x="152660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63517</xdr:rowOff>
    </xdr:from>
    <xdr:ext cx="405111" cy="259045"/>
    <xdr:sp macro="" textlink="">
      <xdr:nvSpPr>
        <xdr:cNvPr id="554" name="n_2mainValue【一般廃棄物処理施設】&#10;有形固定資産減価償却率"/>
        <xdr:cNvSpPr txBox="1"/>
      </xdr:nvSpPr>
      <xdr:spPr>
        <a:xfrm>
          <a:off x="14389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171285</xdr:rowOff>
    </xdr:from>
    <xdr:ext cx="405111" cy="259045"/>
    <xdr:sp macro="" textlink="">
      <xdr:nvSpPr>
        <xdr:cNvPr id="555" name="n_3mainValue【一般廃棄物処理施設】&#10;有形固定資産減価償却率"/>
        <xdr:cNvSpPr txBox="1"/>
      </xdr:nvSpPr>
      <xdr:spPr>
        <a:xfrm>
          <a:off x="13500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105971</xdr:rowOff>
    </xdr:from>
    <xdr:ext cx="405111" cy="259045"/>
    <xdr:sp macro="" textlink="">
      <xdr:nvSpPr>
        <xdr:cNvPr id="556" name="n_4mainValue【一般廃棄物処理施設】&#10;有形固定資産減価償却率"/>
        <xdr:cNvSpPr txBox="1"/>
      </xdr:nvSpPr>
      <xdr:spPr>
        <a:xfrm>
          <a:off x="126117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583" name="【一般廃棄物処理施設】&#10;一人当たり有形固定資産（償却資産）額平均値テキスト"/>
        <xdr:cNvSpPr txBox="1"/>
      </xdr:nvSpPr>
      <xdr:spPr>
        <a:xfrm>
          <a:off x="22199600" y="6670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64358</xdr:rowOff>
    </xdr:from>
    <xdr:to>
      <xdr:col>116</xdr:col>
      <xdr:colOff>114300</xdr:colOff>
      <xdr:row>37</xdr:row>
      <xdr:rowOff>165958</xdr:rowOff>
    </xdr:to>
    <xdr:sp macro="" textlink="">
      <xdr:nvSpPr>
        <xdr:cNvPr id="594" name="楕円 593"/>
        <xdr:cNvSpPr/>
      </xdr:nvSpPr>
      <xdr:spPr>
        <a:xfrm>
          <a:off x="22110700" y="640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87235</xdr:rowOff>
    </xdr:from>
    <xdr:ext cx="599010" cy="259045"/>
    <xdr:sp macro="" textlink="">
      <xdr:nvSpPr>
        <xdr:cNvPr id="595" name="【一般廃棄物処理施設】&#10;一人当たり有形固定資産（償却資産）額該当値テキスト"/>
        <xdr:cNvSpPr txBox="1"/>
      </xdr:nvSpPr>
      <xdr:spPr>
        <a:xfrm>
          <a:off x="22199600" y="625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75326</xdr:rowOff>
    </xdr:from>
    <xdr:to>
      <xdr:col>112</xdr:col>
      <xdr:colOff>38100</xdr:colOff>
      <xdr:row>38</xdr:row>
      <xdr:rowOff>5476</xdr:rowOff>
    </xdr:to>
    <xdr:sp macro="" textlink="">
      <xdr:nvSpPr>
        <xdr:cNvPr id="596" name="楕円 595"/>
        <xdr:cNvSpPr/>
      </xdr:nvSpPr>
      <xdr:spPr>
        <a:xfrm>
          <a:off x="21272500" y="641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115158</xdr:rowOff>
    </xdr:from>
    <xdr:to>
      <xdr:col>116</xdr:col>
      <xdr:colOff>63500</xdr:colOff>
      <xdr:row>37</xdr:row>
      <xdr:rowOff>126126</xdr:rowOff>
    </xdr:to>
    <xdr:cxnSp macro="">
      <xdr:nvCxnSpPr>
        <xdr:cNvPr id="597" name="直線コネクタ 596"/>
        <xdr:cNvCxnSpPr/>
      </xdr:nvCxnSpPr>
      <xdr:spPr>
        <a:xfrm flipV="1">
          <a:off x="21323300" y="6458808"/>
          <a:ext cx="838200" cy="1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88535</xdr:rowOff>
    </xdr:from>
    <xdr:to>
      <xdr:col>107</xdr:col>
      <xdr:colOff>101600</xdr:colOff>
      <xdr:row>38</xdr:row>
      <xdr:rowOff>18685</xdr:rowOff>
    </xdr:to>
    <xdr:sp macro="" textlink="">
      <xdr:nvSpPr>
        <xdr:cNvPr id="598" name="楕円 597"/>
        <xdr:cNvSpPr/>
      </xdr:nvSpPr>
      <xdr:spPr>
        <a:xfrm>
          <a:off x="20383500" y="643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126126</xdr:rowOff>
    </xdr:from>
    <xdr:to>
      <xdr:col>111</xdr:col>
      <xdr:colOff>177800</xdr:colOff>
      <xdr:row>37</xdr:row>
      <xdr:rowOff>139335</xdr:rowOff>
    </xdr:to>
    <xdr:cxnSp macro="">
      <xdr:nvCxnSpPr>
        <xdr:cNvPr id="599" name="直線コネクタ 598"/>
        <xdr:cNvCxnSpPr/>
      </xdr:nvCxnSpPr>
      <xdr:spPr>
        <a:xfrm flipV="1">
          <a:off x="20434300" y="6469776"/>
          <a:ext cx="8890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100550</xdr:rowOff>
    </xdr:from>
    <xdr:to>
      <xdr:col>102</xdr:col>
      <xdr:colOff>165100</xdr:colOff>
      <xdr:row>38</xdr:row>
      <xdr:rowOff>30700</xdr:rowOff>
    </xdr:to>
    <xdr:sp macro="" textlink="">
      <xdr:nvSpPr>
        <xdr:cNvPr id="600" name="楕円 599"/>
        <xdr:cNvSpPr/>
      </xdr:nvSpPr>
      <xdr:spPr>
        <a:xfrm>
          <a:off x="19494500" y="64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139335</xdr:rowOff>
    </xdr:from>
    <xdr:to>
      <xdr:col>107</xdr:col>
      <xdr:colOff>50800</xdr:colOff>
      <xdr:row>37</xdr:row>
      <xdr:rowOff>151350</xdr:rowOff>
    </xdr:to>
    <xdr:cxnSp macro="">
      <xdr:nvCxnSpPr>
        <xdr:cNvPr id="601" name="直線コネクタ 600"/>
        <xdr:cNvCxnSpPr/>
      </xdr:nvCxnSpPr>
      <xdr:spPr>
        <a:xfrm flipV="1">
          <a:off x="19545300" y="6482985"/>
          <a:ext cx="889000" cy="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106571</xdr:rowOff>
    </xdr:from>
    <xdr:to>
      <xdr:col>98</xdr:col>
      <xdr:colOff>38100</xdr:colOff>
      <xdr:row>38</xdr:row>
      <xdr:rowOff>36722</xdr:rowOff>
    </xdr:to>
    <xdr:sp macro="" textlink="">
      <xdr:nvSpPr>
        <xdr:cNvPr id="602" name="楕円 601"/>
        <xdr:cNvSpPr/>
      </xdr:nvSpPr>
      <xdr:spPr>
        <a:xfrm>
          <a:off x="18605500" y="64502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151350</xdr:rowOff>
    </xdr:from>
    <xdr:to>
      <xdr:col>102</xdr:col>
      <xdr:colOff>114300</xdr:colOff>
      <xdr:row>37</xdr:row>
      <xdr:rowOff>157371</xdr:rowOff>
    </xdr:to>
    <xdr:cxnSp macro="">
      <xdr:nvCxnSpPr>
        <xdr:cNvPr id="603" name="直線コネクタ 602"/>
        <xdr:cNvCxnSpPr/>
      </xdr:nvCxnSpPr>
      <xdr:spPr>
        <a:xfrm flipV="1">
          <a:off x="18656300" y="6495000"/>
          <a:ext cx="889000" cy="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106729</xdr:rowOff>
    </xdr:from>
    <xdr:ext cx="534377" cy="259045"/>
    <xdr:sp macro="" textlink="">
      <xdr:nvSpPr>
        <xdr:cNvPr id="604" name="n_1aveValue【一般廃棄物処理施設】&#10;一人当たり有形固定資産（償却資産）額"/>
        <xdr:cNvSpPr txBox="1"/>
      </xdr:nvSpPr>
      <xdr:spPr>
        <a:xfrm>
          <a:off x="210434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123979</xdr:rowOff>
    </xdr:from>
    <xdr:ext cx="534377" cy="259045"/>
    <xdr:sp macro="" textlink="">
      <xdr:nvSpPr>
        <xdr:cNvPr id="605" name="n_2aveValue【一般廃棄物処理施設】&#10;一人当たり有形固定資産（償却資産）額"/>
        <xdr:cNvSpPr txBox="1"/>
      </xdr:nvSpPr>
      <xdr:spPr>
        <a:xfrm>
          <a:off x="20167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157515</xdr:rowOff>
    </xdr:from>
    <xdr:ext cx="534377" cy="259045"/>
    <xdr:sp macro="" textlink="">
      <xdr:nvSpPr>
        <xdr:cNvPr id="606" name="n_3aveValue【一般廃棄物処理施設】&#10;一人当たり有形固定資産（償却資産）額"/>
        <xdr:cNvSpPr txBox="1"/>
      </xdr:nvSpPr>
      <xdr:spPr>
        <a:xfrm>
          <a:off x="19278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170005</xdr:rowOff>
    </xdr:from>
    <xdr:ext cx="534377" cy="259045"/>
    <xdr:sp macro="" textlink="">
      <xdr:nvSpPr>
        <xdr:cNvPr id="607" name="n_4aveValue【一般廃棄物処理施設】&#10;一人当たり有形固定資産（償却資産）額"/>
        <xdr:cNvSpPr txBox="1"/>
      </xdr:nvSpPr>
      <xdr:spPr>
        <a:xfrm>
          <a:off x="18389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22003</xdr:rowOff>
    </xdr:from>
    <xdr:ext cx="599010" cy="259045"/>
    <xdr:sp macro="" textlink="">
      <xdr:nvSpPr>
        <xdr:cNvPr id="608" name="n_1mainValue【一般廃棄物処理施設】&#10;一人当たり有形固定資産（償却資産）額"/>
        <xdr:cNvSpPr txBox="1"/>
      </xdr:nvSpPr>
      <xdr:spPr>
        <a:xfrm>
          <a:off x="21011095" y="619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35212</xdr:rowOff>
    </xdr:from>
    <xdr:ext cx="599010" cy="259045"/>
    <xdr:sp macro="" textlink="">
      <xdr:nvSpPr>
        <xdr:cNvPr id="609" name="n_2mainValue【一般廃棄物処理施設】&#10;一人当たり有形固定資産（償却資産）額"/>
        <xdr:cNvSpPr txBox="1"/>
      </xdr:nvSpPr>
      <xdr:spPr>
        <a:xfrm>
          <a:off x="20134795" y="620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47227</xdr:rowOff>
    </xdr:from>
    <xdr:ext cx="599010" cy="259045"/>
    <xdr:sp macro="" textlink="">
      <xdr:nvSpPr>
        <xdr:cNvPr id="610" name="n_3mainValue【一般廃棄物処理施設】&#10;一人当たり有形固定資産（償却資産）額"/>
        <xdr:cNvSpPr txBox="1"/>
      </xdr:nvSpPr>
      <xdr:spPr>
        <a:xfrm>
          <a:off x="19245795" y="621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53248</xdr:rowOff>
    </xdr:from>
    <xdr:ext cx="599010" cy="259045"/>
    <xdr:sp macro="" textlink="">
      <xdr:nvSpPr>
        <xdr:cNvPr id="611" name="n_4mainValue【一般廃棄物処理施設】&#10;一人当たり有形固定資産（償却資産）額"/>
        <xdr:cNvSpPr txBox="1"/>
      </xdr:nvSpPr>
      <xdr:spPr>
        <a:xfrm>
          <a:off x="18356795" y="622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642" name="【保健センター・保健所】&#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109220</xdr:rowOff>
    </xdr:from>
    <xdr:to>
      <xdr:col>85</xdr:col>
      <xdr:colOff>177800</xdr:colOff>
      <xdr:row>56</xdr:row>
      <xdr:rowOff>39370</xdr:rowOff>
    </xdr:to>
    <xdr:sp macro="" textlink="">
      <xdr:nvSpPr>
        <xdr:cNvPr id="653" name="楕円 652"/>
        <xdr:cNvSpPr/>
      </xdr:nvSpPr>
      <xdr:spPr>
        <a:xfrm>
          <a:off x="162687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24147</xdr:rowOff>
    </xdr:from>
    <xdr:ext cx="340478" cy="259045"/>
    <xdr:sp macro="" textlink="">
      <xdr:nvSpPr>
        <xdr:cNvPr id="654" name="【保健センター・保健所】&#10;有形固定資産減価償却率該当値テキスト"/>
        <xdr:cNvSpPr txBox="1"/>
      </xdr:nvSpPr>
      <xdr:spPr>
        <a:xfrm>
          <a:off x="16357600" y="9453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48804</xdr:rowOff>
    </xdr:from>
    <xdr:to>
      <xdr:col>81</xdr:col>
      <xdr:colOff>101600</xdr:colOff>
      <xdr:row>55</xdr:row>
      <xdr:rowOff>150404</xdr:rowOff>
    </xdr:to>
    <xdr:sp macro="" textlink="">
      <xdr:nvSpPr>
        <xdr:cNvPr id="655" name="楕円 654"/>
        <xdr:cNvSpPr/>
      </xdr:nvSpPr>
      <xdr:spPr>
        <a:xfrm>
          <a:off x="154305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99604</xdr:rowOff>
    </xdr:from>
    <xdr:to>
      <xdr:col>85</xdr:col>
      <xdr:colOff>127000</xdr:colOff>
      <xdr:row>55</xdr:row>
      <xdr:rowOff>160020</xdr:rowOff>
    </xdr:to>
    <xdr:cxnSp macro="">
      <xdr:nvCxnSpPr>
        <xdr:cNvPr id="656" name="直線コネクタ 655"/>
        <xdr:cNvCxnSpPr/>
      </xdr:nvCxnSpPr>
      <xdr:spPr>
        <a:xfrm>
          <a:off x="15481300" y="9529354"/>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161472</xdr:rowOff>
    </xdr:from>
    <xdr:to>
      <xdr:col>76</xdr:col>
      <xdr:colOff>165100</xdr:colOff>
      <xdr:row>55</xdr:row>
      <xdr:rowOff>91622</xdr:rowOff>
    </xdr:to>
    <xdr:sp macro="" textlink="">
      <xdr:nvSpPr>
        <xdr:cNvPr id="657" name="楕円 656"/>
        <xdr:cNvSpPr/>
      </xdr:nvSpPr>
      <xdr:spPr>
        <a:xfrm>
          <a:off x="14541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40822</xdr:rowOff>
    </xdr:from>
    <xdr:to>
      <xdr:col>81</xdr:col>
      <xdr:colOff>50800</xdr:colOff>
      <xdr:row>55</xdr:row>
      <xdr:rowOff>99604</xdr:rowOff>
    </xdr:to>
    <xdr:cxnSp macro="">
      <xdr:nvCxnSpPr>
        <xdr:cNvPr id="658" name="直線コネクタ 657"/>
        <xdr:cNvCxnSpPr/>
      </xdr:nvCxnSpPr>
      <xdr:spPr>
        <a:xfrm>
          <a:off x="14592300" y="94705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659" name="n_1aveValue【保健センター・保健所】&#10;有形固定資産減価償却率"/>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60"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1"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62"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53</xdr:row>
      <xdr:rowOff>166931</xdr:rowOff>
    </xdr:from>
    <xdr:ext cx="340478" cy="259045"/>
    <xdr:sp macro="" textlink="">
      <xdr:nvSpPr>
        <xdr:cNvPr id="663" name="n_1mainValue【保健センター・保健所】&#10;有形固定資産減価償却率"/>
        <xdr:cNvSpPr txBox="1"/>
      </xdr:nvSpPr>
      <xdr:spPr>
        <a:xfrm>
          <a:off x="15298361" y="92537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53</xdr:row>
      <xdr:rowOff>108149</xdr:rowOff>
    </xdr:from>
    <xdr:ext cx="340478" cy="259045"/>
    <xdr:sp macro="" textlink="">
      <xdr:nvSpPr>
        <xdr:cNvPr id="664" name="n_2mainValue【保健センター・保健所】&#10;有形固定資産減価償却率"/>
        <xdr:cNvSpPr txBox="1"/>
      </xdr:nvSpPr>
      <xdr:spPr>
        <a:xfrm>
          <a:off x="14422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88" name="直線コネクタ 687"/>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89"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0" name="直線コネクタ 689"/>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1"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2" name="直線コネクタ 691"/>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3"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4" name="フローチャート: 判断 693"/>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95" name="フローチャート: 判断 694"/>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6" name="フローチャート: 判断 695"/>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97" name="フローチャート: 判断 696"/>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98" name="フローチャート: 判断 697"/>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59690</xdr:rowOff>
    </xdr:from>
    <xdr:to>
      <xdr:col>116</xdr:col>
      <xdr:colOff>114300</xdr:colOff>
      <xdr:row>63</xdr:row>
      <xdr:rowOff>161290</xdr:rowOff>
    </xdr:to>
    <xdr:sp macro="" textlink="">
      <xdr:nvSpPr>
        <xdr:cNvPr id="704" name="楕円 703"/>
        <xdr:cNvSpPr/>
      </xdr:nvSpPr>
      <xdr:spPr>
        <a:xfrm>
          <a:off x="22110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146067</xdr:rowOff>
    </xdr:from>
    <xdr:ext cx="469744" cy="259045"/>
    <xdr:sp macro="" textlink="">
      <xdr:nvSpPr>
        <xdr:cNvPr id="705" name="【保健センター・保健所】&#10;一人当たり面積該当値テキスト"/>
        <xdr:cNvSpPr txBox="1"/>
      </xdr:nvSpPr>
      <xdr:spPr>
        <a:xfrm>
          <a:off x="22199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706" name="楕円 705"/>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110490</xdr:rowOff>
    </xdr:from>
    <xdr:to>
      <xdr:col>116</xdr:col>
      <xdr:colOff>63500</xdr:colOff>
      <xdr:row>63</xdr:row>
      <xdr:rowOff>118110</xdr:rowOff>
    </xdr:to>
    <xdr:cxnSp macro="">
      <xdr:nvCxnSpPr>
        <xdr:cNvPr id="707" name="直線コネクタ 706"/>
        <xdr:cNvCxnSpPr/>
      </xdr:nvCxnSpPr>
      <xdr:spPr>
        <a:xfrm flipV="1">
          <a:off x="21323300" y="10911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708" name="楕円 707"/>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118110</xdr:rowOff>
    </xdr:to>
    <xdr:cxnSp macro="">
      <xdr:nvCxnSpPr>
        <xdr:cNvPr id="709" name="直線コネクタ 708"/>
        <xdr:cNvCxnSpPr/>
      </xdr:nvCxnSpPr>
      <xdr:spPr>
        <a:xfrm>
          <a:off x="20434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10"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11"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12"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13" name="n_4aveValue【保健センター・保健所】&#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714" name="n_1mainValue【保健センター・保健所】&#10;一人当たり面積"/>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715" name="n_2mainValue【保健センター・保健所】&#10;一人当たり面積"/>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41" name="直線コネクタ 740"/>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42"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43" name="直線コネクタ 742"/>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44"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45" name="直線コネクタ 744"/>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46"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47" name="フローチャート: 判断 746"/>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48" name="フローチャート: 判断 747"/>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49" name="フローチャート: 判断 748"/>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50" name="フローチャート: 判断 749"/>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51" name="フローチャート: 判断 750"/>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46082</xdr:rowOff>
    </xdr:from>
    <xdr:to>
      <xdr:col>85</xdr:col>
      <xdr:colOff>177800</xdr:colOff>
      <xdr:row>81</xdr:row>
      <xdr:rowOff>147682</xdr:rowOff>
    </xdr:to>
    <xdr:sp macro="" textlink="">
      <xdr:nvSpPr>
        <xdr:cNvPr id="757" name="楕円 756"/>
        <xdr:cNvSpPr/>
      </xdr:nvSpPr>
      <xdr:spPr>
        <a:xfrm>
          <a:off x="162687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68959</xdr:rowOff>
    </xdr:from>
    <xdr:ext cx="405111" cy="259045"/>
    <xdr:sp macro="" textlink="">
      <xdr:nvSpPr>
        <xdr:cNvPr id="758" name="【消防施設】&#10;有形固定資産減価償却率該当値テキスト"/>
        <xdr:cNvSpPr txBox="1"/>
      </xdr:nvSpPr>
      <xdr:spPr>
        <a:xfrm>
          <a:off x="16357600" y="137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3629</xdr:rowOff>
    </xdr:from>
    <xdr:to>
      <xdr:col>81</xdr:col>
      <xdr:colOff>101600</xdr:colOff>
      <xdr:row>81</xdr:row>
      <xdr:rowOff>105229</xdr:rowOff>
    </xdr:to>
    <xdr:sp macro="" textlink="">
      <xdr:nvSpPr>
        <xdr:cNvPr id="759" name="楕円 758"/>
        <xdr:cNvSpPr/>
      </xdr:nvSpPr>
      <xdr:spPr>
        <a:xfrm>
          <a:off x="154305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54429</xdr:rowOff>
    </xdr:from>
    <xdr:to>
      <xdr:col>85</xdr:col>
      <xdr:colOff>127000</xdr:colOff>
      <xdr:row>81</xdr:row>
      <xdr:rowOff>96882</xdr:rowOff>
    </xdr:to>
    <xdr:cxnSp macro="">
      <xdr:nvCxnSpPr>
        <xdr:cNvPr id="760" name="直線コネクタ 759"/>
        <xdr:cNvCxnSpPr/>
      </xdr:nvCxnSpPr>
      <xdr:spPr>
        <a:xfrm>
          <a:off x="15481300" y="1394187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135889</xdr:rowOff>
    </xdr:from>
    <xdr:to>
      <xdr:col>76</xdr:col>
      <xdr:colOff>165100</xdr:colOff>
      <xdr:row>81</xdr:row>
      <xdr:rowOff>66039</xdr:rowOff>
    </xdr:to>
    <xdr:sp macro="" textlink="">
      <xdr:nvSpPr>
        <xdr:cNvPr id="761" name="楕円 760"/>
        <xdr:cNvSpPr/>
      </xdr:nvSpPr>
      <xdr:spPr>
        <a:xfrm>
          <a:off x="14541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15239</xdr:rowOff>
    </xdr:from>
    <xdr:to>
      <xdr:col>81</xdr:col>
      <xdr:colOff>50800</xdr:colOff>
      <xdr:row>81</xdr:row>
      <xdr:rowOff>54429</xdr:rowOff>
    </xdr:to>
    <xdr:cxnSp macro="">
      <xdr:nvCxnSpPr>
        <xdr:cNvPr id="762" name="直線コネクタ 761"/>
        <xdr:cNvCxnSpPr/>
      </xdr:nvCxnSpPr>
      <xdr:spPr>
        <a:xfrm>
          <a:off x="14592300" y="139026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91802</xdr:rowOff>
    </xdr:from>
    <xdr:to>
      <xdr:col>72</xdr:col>
      <xdr:colOff>38100</xdr:colOff>
      <xdr:row>81</xdr:row>
      <xdr:rowOff>21952</xdr:rowOff>
    </xdr:to>
    <xdr:sp macro="" textlink="">
      <xdr:nvSpPr>
        <xdr:cNvPr id="763" name="楕円 762"/>
        <xdr:cNvSpPr/>
      </xdr:nvSpPr>
      <xdr:spPr>
        <a:xfrm>
          <a:off x="13652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142602</xdr:rowOff>
    </xdr:from>
    <xdr:to>
      <xdr:col>76</xdr:col>
      <xdr:colOff>114300</xdr:colOff>
      <xdr:row>81</xdr:row>
      <xdr:rowOff>15239</xdr:rowOff>
    </xdr:to>
    <xdr:cxnSp macro="">
      <xdr:nvCxnSpPr>
        <xdr:cNvPr id="764" name="直線コネクタ 763"/>
        <xdr:cNvCxnSpPr/>
      </xdr:nvCxnSpPr>
      <xdr:spPr>
        <a:xfrm>
          <a:off x="13703300" y="1385860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50981</xdr:rowOff>
    </xdr:from>
    <xdr:to>
      <xdr:col>67</xdr:col>
      <xdr:colOff>101600</xdr:colOff>
      <xdr:row>80</xdr:row>
      <xdr:rowOff>152581</xdr:rowOff>
    </xdr:to>
    <xdr:sp macro="" textlink="">
      <xdr:nvSpPr>
        <xdr:cNvPr id="765" name="楕円 764"/>
        <xdr:cNvSpPr/>
      </xdr:nvSpPr>
      <xdr:spPr>
        <a:xfrm>
          <a:off x="12763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101781</xdr:rowOff>
    </xdr:from>
    <xdr:to>
      <xdr:col>71</xdr:col>
      <xdr:colOff>177800</xdr:colOff>
      <xdr:row>80</xdr:row>
      <xdr:rowOff>142602</xdr:rowOff>
    </xdr:to>
    <xdr:cxnSp macro="">
      <xdr:nvCxnSpPr>
        <xdr:cNvPr id="766" name="直線コネクタ 765"/>
        <xdr:cNvCxnSpPr/>
      </xdr:nvCxnSpPr>
      <xdr:spPr>
        <a:xfrm>
          <a:off x="12814300" y="1381778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767" name="n_1aveValue【消防施設】&#10;有形固定資産減価償却率"/>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68" name="n_2aveValue【消防施設】&#10;有形固定資産減価償却率"/>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69" name="n_3aveValue【消防施設】&#10;有形固定資産減価償却率"/>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770" name="n_4aveValue【消防施設】&#10;有形固定資産減価償却率"/>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121756</xdr:rowOff>
    </xdr:from>
    <xdr:ext cx="405111" cy="259045"/>
    <xdr:sp macro="" textlink="">
      <xdr:nvSpPr>
        <xdr:cNvPr id="771" name="n_1mainValue【消防施設】&#10;有形固定資産減価償却率"/>
        <xdr:cNvSpPr txBox="1"/>
      </xdr:nvSpPr>
      <xdr:spPr>
        <a:xfrm>
          <a:off x="152660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82566</xdr:rowOff>
    </xdr:from>
    <xdr:ext cx="405111" cy="259045"/>
    <xdr:sp macro="" textlink="">
      <xdr:nvSpPr>
        <xdr:cNvPr id="772" name="n_2mainValue【消防施設】&#10;有形固定資産減価償却率"/>
        <xdr:cNvSpPr txBox="1"/>
      </xdr:nvSpPr>
      <xdr:spPr>
        <a:xfrm>
          <a:off x="14389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38479</xdr:rowOff>
    </xdr:from>
    <xdr:ext cx="405111" cy="259045"/>
    <xdr:sp macro="" textlink="">
      <xdr:nvSpPr>
        <xdr:cNvPr id="773" name="n_3mainValue【消防施設】&#10;有形固定資産減価償却率"/>
        <xdr:cNvSpPr txBox="1"/>
      </xdr:nvSpPr>
      <xdr:spPr>
        <a:xfrm>
          <a:off x="135007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169108</xdr:rowOff>
    </xdr:from>
    <xdr:ext cx="405111" cy="259045"/>
    <xdr:sp macro="" textlink="">
      <xdr:nvSpPr>
        <xdr:cNvPr id="774" name="n_4mainValue【消防施設】&#10;有形固定資産減価償却率"/>
        <xdr:cNvSpPr txBox="1"/>
      </xdr:nvSpPr>
      <xdr:spPr>
        <a:xfrm>
          <a:off x="12611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96" name="直線コネクタ 795"/>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7"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8" name="直線コネクタ 79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99"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00" name="直線コネクタ 799"/>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801"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02" name="フローチャート: 判断 801"/>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03" name="フローチャート: 判断 802"/>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04" name="フローチャート: 判断 803"/>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05" name="フローチャート: 判断 804"/>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06" name="フローチャート: 判断 805"/>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812" name="楕円 811"/>
        <xdr:cNvSpPr/>
      </xdr:nvSpPr>
      <xdr:spPr>
        <a:xfrm>
          <a:off x="22110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55897</xdr:rowOff>
    </xdr:from>
    <xdr:ext cx="469744" cy="259045"/>
    <xdr:sp macro="" textlink="">
      <xdr:nvSpPr>
        <xdr:cNvPr id="813" name="【消防施設】&#10;一人当たり面積該当値テキスト"/>
        <xdr:cNvSpPr txBox="1"/>
      </xdr:nvSpPr>
      <xdr:spPr>
        <a:xfrm>
          <a:off x="221996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51308</xdr:rowOff>
    </xdr:from>
    <xdr:to>
      <xdr:col>112</xdr:col>
      <xdr:colOff>38100</xdr:colOff>
      <xdr:row>82</xdr:row>
      <xdr:rowOff>152908</xdr:rowOff>
    </xdr:to>
    <xdr:sp macro="" textlink="">
      <xdr:nvSpPr>
        <xdr:cNvPr id="814" name="楕円 813"/>
        <xdr:cNvSpPr/>
      </xdr:nvSpPr>
      <xdr:spPr>
        <a:xfrm>
          <a:off x="21272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83820</xdr:rowOff>
    </xdr:from>
    <xdr:to>
      <xdr:col>116</xdr:col>
      <xdr:colOff>63500</xdr:colOff>
      <xdr:row>82</xdr:row>
      <xdr:rowOff>102108</xdr:rowOff>
    </xdr:to>
    <xdr:cxnSp macro="">
      <xdr:nvCxnSpPr>
        <xdr:cNvPr id="815" name="直線コネクタ 814"/>
        <xdr:cNvCxnSpPr/>
      </xdr:nvCxnSpPr>
      <xdr:spPr>
        <a:xfrm flipV="1">
          <a:off x="21323300" y="141427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60452</xdr:rowOff>
    </xdr:from>
    <xdr:to>
      <xdr:col>107</xdr:col>
      <xdr:colOff>101600</xdr:colOff>
      <xdr:row>82</xdr:row>
      <xdr:rowOff>162052</xdr:rowOff>
    </xdr:to>
    <xdr:sp macro="" textlink="">
      <xdr:nvSpPr>
        <xdr:cNvPr id="816" name="楕円 815"/>
        <xdr:cNvSpPr/>
      </xdr:nvSpPr>
      <xdr:spPr>
        <a:xfrm>
          <a:off x="20383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102108</xdr:rowOff>
    </xdr:from>
    <xdr:to>
      <xdr:col>111</xdr:col>
      <xdr:colOff>177800</xdr:colOff>
      <xdr:row>82</xdr:row>
      <xdr:rowOff>111252</xdr:rowOff>
    </xdr:to>
    <xdr:cxnSp macro="">
      <xdr:nvCxnSpPr>
        <xdr:cNvPr id="817" name="直線コネクタ 816"/>
        <xdr:cNvCxnSpPr/>
      </xdr:nvCxnSpPr>
      <xdr:spPr>
        <a:xfrm flipV="1">
          <a:off x="20434300" y="14161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818" name="楕円 817"/>
        <xdr:cNvSpPr/>
      </xdr:nvSpPr>
      <xdr:spPr>
        <a:xfrm>
          <a:off x="19494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106680</xdr:rowOff>
    </xdr:from>
    <xdr:to>
      <xdr:col>107</xdr:col>
      <xdr:colOff>50800</xdr:colOff>
      <xdr:row>82</xdr:row>
      <xdr:rowOff>111252</xdr:rowOff>
    </xdr:to>
    <xdr:cxnSp macro="">
      <xdr:nvCxnSpPr>
        <xdr:cNvPr id="819" name="直線コネクタ 818"/>
        <xdr:cNvCxnSpPr/>
      </xdr:nvCxnSpPr>
      <xdr:spPr>
        <a:xfrm>
          <a:off x="19545300" y="14165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69596</xdr:rowOff>
    </xdr:from>
    <xdr:to>
      <xdr:col>98</xdr:col>
      <xdr:colOff>38100</xdr:colOff>
      <xdr:row>82</xdr:row>
      <xdr:rowOff>171196</xdr:rowOff>
    </xdr:to>
    <xdr:sp macro="" textlink="">
      <xdr:nvSpPr>
        <xdr:cNvPr id="820" name="楕円 819"/>
        <xdr:cNvSpPr/>
      </xdr:nvSpPr>
      <xdr:spPr>
        <a:xfrm>
          <a:off x="18605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106680</xdr:rowOff>
    </xdr:from>
    <xdr:to>
      <xdr:col>102</xdr:col>
      <xdr:colOff>114300</xdr:colOff>
      <xdr:row>82</xdr:row>
      <xdr:rowOff>120396</xdr:rowOff>
    </xdr:to>
    <xdr:cxnSp macro="">
      <xdr:nvCxnSpPr>
        <xdr:cNvPr id="821" name="直線コネクタ 820"/>
        <xdr:cNvCxnSpPr/>
      </xdr:nvCxnSpPr>
      <xdr:spPr>
        <a:xfrm flipV="1">
          <a:off x="18656300" y="141655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822" name="n_1aveValue【消防施設】&#10;一人当たり面積"/>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141749</xdr:rowOff>
    </xdr:from>
    <xdr:ext cx="469744" cy="259045"/>
    <xdr:sp macro="" textlink="">
      <xdr:nvSpPr>
        <xdr:cNvPr id="823" name="n_2aveValue【消防施設】&#10;一人当たり面積"/>
        <xdr:cNvSpPr txBox="1"/>
      </xdr:nvSpPr>
      <xdr:spPr>
        <a:xfrm>
          <a:off x="20199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132605</xdr:rowOff>
    </xdr:from>
    <xdr:ext cx="469744" cy="259045"/>
    <xdr:sp macro="" textlink="">
      <xdr:nvSpPr>
        <xdr:cNvPr id="824" name="n_3aveValue【消防施設】&#10;一人当たり面積"/>
        <xdr:cNvSpPr txBox="1"/>
      </xdr:nvSpPr>
      <xdr:spPr>
        <a:xfrm>
          <a:off x="19310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150892</xdr:rowOff>
    </xdr:from>
    <xdr:ext cx="469744" cy="259045"/>
    <xdr:sp macro="" textlink="">
      <xdr:nvSpPr>
        <xdr:cNvPr id="825" name="n_4aveValue【消防施設】&#10;一人当たり面積"/>
        <xdr:cNvSpPr txBox="1"/>
      </xdr:nvSpPr>
      <xdr:spPr>
        <a:xfrm>
          <a:off x="18421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169435</xdr:rowOff>
    </xdr:from>
    <xdr:ext cx="469744" cy="259045"/>
    <xdr:sp macro="" textlink="">
      <xdr:nvSpPr>
        <xdr:cNvPr id="826" name="n_1mainValue【消防施設】&#10;一人当たり面積"/>
        <xdr:cNvSpPr txBox="1"/>
      </xdr:nvSpPr>
      <xdr:spPr>
        <a:xfrm>
          <a:off x="210757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7129</xdr:rowOff>
    </xdr:from>
    <xdr:ext cx="469744" cy="259045"/>
    <xdr:sp macro="" textlink="">
      <xdr:nvSpPr>
        <xdr:cNvPr id="827" name="n_2mainValue【消防施設】&#10;一人当たり面積"/>
        <xdr:cNvSpPr txBox="1"/>
      </xdr:nvSpPr>
      <xdr:spPr>
        <a:xfrm>
          <a:off x="201994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828" name="n_3mainValue【消防施設】&#10;一人当たり面積"/>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16273</xdr:rowOff>
    </xdr:from>
    <xdr:ext cx="469744" cy="259045"/>
    <xdr:sp macro="" textlink="">
      <xdr:nvSpPr>
        <xdr:cNvPr id="829" name="n_4mainValue【消防施設】&#10;一人当たり面積"/>
        <xdr:cNvSpPr txBox="1"/>
      </xdr:nvSpPr>
      <xdr:spPr>
        <a:xfrm>
          <a:off x="18421427" y="1390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55" name="直線コネクタ 854"/>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56"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57" name="直線コネクタ 856"/>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58"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59" name="直線コネクタ 858"/>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860" name="【庁舎】&#10;有形固定資産減価償却率平均値テキスト"/>
        <xdr:cNvSpPr txBox="1"/>
      </xdr:nvSpPr>
      <xdr:spPr>
        <a:xfrm>
          <a:off x="16357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61" name="フローチャート: 判断 860"/>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62" name="フローチャート: 判断 861"/>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63" name="フローチャート: 判断 862"/>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64" name="フローチャート: 判断 863"/>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65" name="フローチャート: 判断 864"/>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74386</xdr:rowOff>
    </xdr:from>
    <xdr:to>
      <xdr:col>85</xdr:col>
      <xdr:colOff>177800</xdr:colOff>
      <xdr:row>102</xdr:row>
      <xdr:rowOff>4536</xdr:rowOff>
    </xdr:to>
    <xdr:sp macro="" textlink="">
      <xdr:nvSpPr>
        <xdr:cNvPr id="871" name="楕円 870"/>
        <xdr:cNvSpPr/>
      </xdr:nvSpPr>
      <xdr:spPr>
        <a:xfrm>
          <a:off x="162687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97263</xdr:rowOff>
    </xdr:from>
    <xdr:ext cx="405111" cy="259045"/>
    <xdr:sp macro="" textlink="">
      <xdr:nvSpPr>
        <xdr:cNvPr id="872" name="【庁舎】&#10;有形固定資産減価償却率該当値テキスト"/>
        <xdr:cNvSpPr txBox="1"/>
      </xdr:nvSpPr>
      <xdr:spPr>
        <a:xfrm>
          <a:off x="16357600" y="172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44994</xdr:rowOff>
    </xdr:from>
    <xdr:to>
      <xdr:col>81</xdr:col>
      <xdr:colOff>101600</xdr:colOff>
      <xdr:row>101</xdr:row>
      <xdr:rowOff>146594</xdr:rowOff>
    </xdr:to>
    <xdr:sp macro="" textlink="">
      <xdr:nvSpPr>
        <xdr:cNvPr id="873" name="楕円 872"/>
        <xdr:cNvSpPr/>
      </xdr:nvSpPr>
      <xdr:spPr>
        <a:xfrm>
          <a:off x="154305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95794</xdr:rowOff>
    </xdr:from>
    <xdr:to>
      <xdr:col>85</xdr:col>
      <xdr:colOff>127000</xdr:colOff>
      <xdr:row>101</xdr:row>
      <xdr:rowOff>125186</xdr:rowOff>
    </xdr:to>
    <xdr:cxnSp macro="">
      <xdr:nvCxnSpPr>
        <xdr:cNvPr id="874" name="直線コネクタ 873"/>
        <xdr:cNvCxnSpPr/>
      </xdr:nvCxnSpPr>
      <xdr:spPr>
        <a:xfrm>
          <a:off x="15481300" y="1741224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13970</xdr:rowOff>
    </xdr:from>
    <xdr:to>
      <xdr:col>76</xdr:col>
      <xdr:colOff>165100</xdr:colOff>
      <xdr:row>101</xdr:row>
      <xdr:rowOff>115570</xdr:rowOff>
    </xdr:to>
    <xdr:sp macro="" textlink="">
      <xdr:nvSpPr>
        <xdr:cNvPr id="875" name="楕円 874"/>
        <xdr:cNvSpPr/>
      </xdr:nvSpPr>
      <xdr:spPr>
        <a:xfrm>
          <a:off x="14541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64770</xdr:rowOff>
    </xdr:from>
    <xdr:to>
      <xdr:col>81</xdr:col>
      <xdr:colOff>50800</xdr:colOff>
      <xdr:row>101</xdr:row>
      <xdr:rowOff>95794</xdr:rowOff>
    </xdr:to>
    <xdr:cxnSp macro="">
      <xdr:nvCxnSpPr>
        <xdr:cNvPr id="876" name="直線コネクタ 875"/>
        <xdr:cNvCxnSpPr/>
      </xdr:nvCxnSpPr>
      <xdr:spPr>
        <a:xfrm>
          <a:off x="14592300" y="173812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154395</xdr:rowOff>
    </xdr:from>
    <xdr:to>
      <xdr:col>72</xdr:col>
      <xdr:colOff>38100</xdr:colOff>
      <xdr:row>101</xdr:row>
      <xdr:rowOff>84545</xdr:rowOff>
    </xdr:to>
    <xdr:sp macro="" textlink="">
      <xdr:nvSpPr>
        <xdr:cNvPr id="877" name="楕円 876"/>
        <xdr:cNvSpPr/>
      </xdr:nvSpPr>
      <xdr:spPr>
        <a:xfrm>
          <a:off x="13652500" y="172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33745</xdr:rowOff>
    </xdr:from>
    <xdr:to>
      <xdr:col>76</xdr:col>
      <xdr:colOff>114300</xdr:colOff>
      <xdr:row>101</xdr:row>
      <xdr:rowOff>64770</xdr:rowOff>
    </xdr:to>
    <xdr:cxnSp macro="">
      <xdr:nvCxnSpPr>
        <xdr:cNvPr id="878" name="直線コネクタ 877"/>
        <xdr:cNvCxnSpPr/>
      </xdr:nvCxnSpPr>
      <xdr:spPr>
        <a:xfrm>
          <a:off x="13703300" y="173501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170724</xdr:rowOff>
    </xdr:from>
    <xdr:to>
      <xdr:col>67</xdr:col>
      <xdr:colOff>101600</xdr:colOff>
      <xdr:row>101</xdr:row>
      <xdr:rowOff>100874</xdr:rowOff>
    </xdr:to>
    <xdr:sp macro="" textlink="">
      <xdr:nvSpPr>
        <xdr:cNvPr id="879" name="楕円 878"/>
        <xdr:cNvSpPr/>
      </xdr:nvSpPr>
      <xdr:spPr>
        <a:xfrm>
          <a:off x="127635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33745</xdr:rowOff>
    </xdr:from>
    <xdr:to>
      <xdr:col>71</xdr:col>
      <xdr:colOff>177800</xdr:colOff>
      <xdr:row>101</xdr:row>
      <xdr:rowOff>50074</xdr:rowOff>
    </xdr:to>
    <xdr:cxnSp macro="">
      <xdr:nvCxnSpPr>
        <xdr:cNvPr id="880" name="直線コネクタ 879"/>
        <xdr:cNvCxnSpPr/>
      </xdr:nvCxnSpPr>
      <xdr:spPr>
        <a:xfrm flipV="1">
          <a:off x="12814300" y="1735019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881" name="n_1aveValue【庁舎】&#10;有形固定資産減価償却率"/>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882" name="n_2aveValue【庁舎】&#10;有形固定資産減価償却率"/>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883" name="n_3aveValue【庁舎】&#10;有形固定資産減価償却率"/>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78939</xdr:rowOff>
    </xdr:from>
    <xdr:ext cx="405111" cy="259045"/>
    <xdr:sp macro="" textlink="">
      <xdr:nvSpPr>
        <xdr:cNvPr id="884" name="n_4aveValue【庁舎】&#10;有形固定資産減価償却率"/>
        <xdr:cNvSpPr txBox="1"/>
      </xdr:nvSpPr>
      <xdr:spPr>
        <a:xfrm>
          <a:off x="12611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163121</xdr:rowOff>
    </xdr:from>
    <xdr:ext cx="405111" cy="259045"/>
    <xdr:sp macro="" textlink="">
      <xdr:nvSpPr>
        <xdr:cNvPr id="885" name="n_1mainValue【庁舎】&#10;有形固定資産減価償却率"/>
        <xdr:cNvSpPr txBox="1"/>
      </xdr:nvSpPr>
      <xdr:spPr>
        <a:xfrm>
          <a:off x="152660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132097</xdr:rowOff>
    </xdr:from>
    <xdr:ext cx="405111" cy="259045"/>
    <xdr:sp macro="" textlink="">
      <xdr:nvSpPr>
        <xdr:cNvPr id="886" name="n_2mainValue【庁舎】&#10;有形固定資産減価償却率"/>
        <xdr:cNvSpPr txBox="1"/>
      </xdr:nvSpPr>
      <xdr:spPr>
        <a:xfrm>
          <a:off x="14389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101072</xdr:rowOff>
    </xdr:from>
    <xdr:ext cx="405111" cy="259045"/>
    <xdr:sp macro="" textlink="">
      <xdr:nvSpPr>
        <xdr:cNvPr id="887" name="n_3mainValue【庁舎】&#10;有形固定資産減価償却率"/>
        <xdr:cNvSpPr txBox="1"/>
      </xdr:nvSpPr>
      <xdr:spPr>
        <a:xfrm>
          <a:off x="1350074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117401</xdr:rowOff>
    </xdr:from>
    <xdr:ext cx="405111" cy="259045"/>
    <xdr:sp macro="" textlink="">
      <xdr:nvSpPr>
        <xdr:cNvPr id="888" name="n_4mainValue【庁舎】&#10;有形固定資産減価償却率"/>
        <xdr:cNvSpPr txBox="1"/>
      </xdr:nvSpPr>
      <xdr:spPr>
        <a:xfrm>
          <a:off x="12611744" y="1709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9" name="直線コネクタ 8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0" name="テキスト ボックス 8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1" name="直線コネクタ 9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2" name="テキスト ボックス 9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3" name="直線コネクタ 9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4" name="テキスト ボックス 9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5" name="直線コネクタ 9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6" name="テキスト ボックス 9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10" name="直線コネクタ 909"/>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11"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12" name="直線コネクタ 911"/>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13"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14" name="直線コネクタ 913"/>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15"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16" name="フローチャート: 判断 915"/>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17" name="フローチャート: 判断 916"/>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18" name="フローチャート: 判断 917"/>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19" name="フローチャート: 判断 918"/>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20" name="フローチャート: 判断 919"/>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151130</xdr:rowOff>
    </xdr:from>
    <xdr:to>
      <xdr:col>116</xdr:col>
      <xdr:colOff>114300</xdr:colOff>
      <xdr:row>103</xdr:row>
      <xdr:rowOff>81280</xdr:rowOff>
    </xdr:to>
    <xdr:sp macro="" textlink="">
      <xdr:nvSpPr>
        <xdr:cNvPr id="926" name="楕円 925"/>
        <xdr:cNvSpPr/>
      </xdr:nvSpPr>
      <xdr:spPr>
        <a:xfrm>
          <a:off x="22110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2557</xdr:rowOff>
    </xdr:from>
    <xdr:ext cx="469744" cy="259045"/>
    <xdr:sp macro="" textlink="">
      <xdr:nvSpPr>
        <xdr:cNvPr id="927" name="【庁舎】&#10;一人当たり面積該当値テキスト"/>
        <xdr:cNvSpPr txBox="1"/>
      </xdr:nvSpPr>
      <xdr:spPr>
        <a:xfrm>
          <a:off x="22199600"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162561</xdr:rowOff>
    </xdr:from>
    <xdr:to>
      <xdr:col>112</xdr:col>
      <xdr:colOff>38100</xdr:colOff>
      <xdr:row>103</xdr:row>
      <xdr:rowOff>92711</xdr:rowOff>
    </xdr:to>
    <xdr:sp macro="" textlink="">
      <xdr:nvSpPr>
        <xdr:cNvPr id="928" name="楕円 927"/>
        <xdr:cNvSpPr/>
      </xdr:nvSpPr>
      <xdr:spPr>
        <a:xfrm>
          <a:off x="2127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30480</xdr:rowOff>
    </xdr:from>
    <xdr:to>
      <xdr:col>116</xdr:col>
      <xdr:colOff>63500</xdr:colOff>
      <xdr:row>103</xdr:row>
      <xdr:rowOff>41911</xdr:rowOff>
    </xdr:to>
    <xdr:cxnSp macro="">
      <xdr:nvCxnSpPr>
        <xdr:cNvPr id="929" name="直線コネクタ 928"/>
        <xdr:cNvCxnSpPr/>
      </xdr:nvCxnSpPr>
      <xdr:spPr>
        <a:xfrm flipV="1">
          <a:off x="21323300" y="176898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2539</xdr:rowOff>
    </xdr:from>
    <xdr:to>
      <xdr:col>107</xdr:col>
      <xdr:colOff>101600</xdr:colOff>
      <xdr:row>103</xdr:row>
      <xdr:rowOff>104139</xdr:rowOff>
    </xdr:to>
    <xdr:sp macro="" textlink="">
      <xdr:nvSpPr>
        <xdr:cNvPr id="930" name="楕円 929"/>
        <xdr:cNvSpPr/>
      </xdr:nvSpPr>
      <xdr:spPr>
        <a:xfrm>
          <a:off x="20383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41911</xdr:rowOff>
    </xdr:from>
    <xdr:to>
      <xdr:col>111</xdr:col>
      <xdr:colOff>177800</xdr:colOff>
      <xdr:row>103</xdr:row>
      <xdr:rowOff>53339</xdr:rowOff>
    </xdr:to>
    <xdr:cxnSp macro="">
      <xdr:nvCxnSpPr>
        <xdr:cNvPr id="931" name="直線コネクタ 930"/>
        <xdr:cNvCxnSpPr/>
      </xdr:nvCxnSpPr>
      <xdr:spPr>
        <a:xfrm flipV="1">
          <a:off x="20434300" y="177012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11685</xdr:rowOff>
    </xdr:from>
    <xdr:to>
      <xdr:col>102</xdr:col>
      <xdr:colOff>165100</xdr:colOff>
      <xdr:row>103</xdr:row>
      <xdr:rowOff>113285</xdr:rowOff>
    </xdr:to>
    <xdr:sp macro="" textlink="">
      <xdr:nvSpPr>
        <xdr:cNvPr id="932" name="楕円 931"/>
        <xdr:cNvSpPr/>
      </xdr:nvSpPr>
      <xdr:spPr>
        <a:xfrm>
          <a:off x="19494500" y="176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53339</xdr:rowOff>
    </xdr:from>
    <xdr:to>
      <xdr:col>107</xdr:col>
      <xdr:colOff>50800</xdr:colOff>
      <xdr:row>103</xdr:row>
      <xdr:rowOff>62485</xdr:rowOff>
    </xdr:to>
    <xdr:cxnSp macro="">
      <xdr:nvCxnSpPr>
        <xdr:cNvPr id="933" name="直線コネクタ 932"/>
        <xdr:cNvCxnSpPr/>
      </xdr:nvCxnSpPr>
      <xdr:spPr>
        <a:xfrm flipV="1">
          <a:off x="19545300" y="1771268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151130</xdr:rowOff>
    </xdr:from>
    <xdr:to>
      <xdr:col>98</xdr:col>
      <xdr:colOff>38100</xdr:colOff>
      <xdr:row>103</xdr:row>
      <xdr:rowOff>81280</xdr:rowOff>
    </xdr:to>
    <xdr:sp macro="" textlink="">
      <xdr:nvSpPr>
        <xdr:cNvPr id="934" name="楕円 933"/>
        <xdr:cNvSpPr/>
      </xdr:nvSpPr>
      <xdr:spPr>
        <a:xfrm>
          <a:off x="18605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30480</xdr:rowOff>
    </xdr:from>
    <xdr:to>
      <xdr:col>102</xdr:col>
      <xdr:colOff>114300</xdr:colOff>
      <xdr:row>103</xdr:row>
      <xdr:rowOff>62485</xdr:rowOff>
    </xdr:to>
    <xdr:cxnSp macro="">
      <xdr:nvCxnSpPr>
        <xdr:cNvPr id="935" name="直線コネクタ 934"/>
        <xdr:cNvCxnSpPr/>
      </xdr:nvCxnSpPr>
      <xdr:spPr>
        <a:xfrm>
          <a:off x="18656300" y="1768983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170705</xdr:rowOff>
    </xdr:from>
    <xdr:ext cx="469744" cy="259045"/>
    <xdr:sp macro="" textlink="">
      <xdr:nvSpPr>
        <xdr:cNvPr id="936" name="n_1aveValue【庁舎】&#10;一人当たり面積"/>
        <xdr:cNvSpPr txBox="1"/>
      </xdr:nvSpPr>
      <xdr:spPr>
        <a:xfrm>
          <a:off x="210757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37" name="n_2aveValue【庁舎】&#10;一人当たり面積"/>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38" name="n_3aveValue【庁舎】&#10;一人当たり面積"/>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115840</xdr:rowOff>
    </xdr:from>
    <xdr:ext cx="469744" cy="259045"/>
    <xdr:sp macro="" textlink="">
      <xdr:nvSpPr>
        <xdr:cNvPr id="939" name="n_4aveValue【庁舎】&#10;一人当たり面積"/>
        <xdr:cNvSpPr txBox="1"/>
      </xdr:nvSpPr>
      <xdr:spPr>
        <a:xfrm>
          <a:off x="18421427" y="1794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109238</xdr:rowOff>
    </xdr:from>
    <xdr:ext cx="469744" cy="259045"/>
    <xdr:sp macro="" textlink="">
      <xdr:nvSpPr>
        <xdr:cNvPr id="940" name="n_1mainValue【庁舎】&#10;一人当たり面積"/>
        <xdr:cNvSpPr txBox="1"/>
      </xdr:nvSpPr>
      <xdr:spPr>
        <a:xfrm>
          <a:off x="210757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120666</xdr:rowOff>
    </xdr:from>
    <xdr:ext cx="469744" cy="259045"/>
    <xdr:sp macro="" textlink="">
      <xdr:nvSpPr>
        <xdr:cNvPr id="941" name="n_2mainValue【庁舎】&#10;一人当たり面積"/>
        <xdr:cNvSpPr txBox="1"/>
      </xdr:nvSpPr>
      <xdr:spPr>
        <a:xfrm>
          <a:off x="20199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129812</xdr:rowOff>
    </xdr:from>
    <xdr:ext cx="469744" cy="259045"/>
    <xdr:sp macro="" textlink="">
      <xdr:nvSpPr>
        <xdr:cNvPr id="942" name="n_3mainValue【庁舎】&#10;一人当たり面積"/>
        <xdr:cNvSpPr txBox="1"/>
      </xdr:nvSpPr>
      <xdr:spPr>
        <a:xfrm>
          <a:off x="19310427" y="1744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97807</xdr:rowOff>
    </xdr:from>
    <xdr:ext cx="469744" cy="259045"/>
    <xdr:sp macro="" textlink="">
      <xdr:nvSpPr>
        <xdr:cNvPr id="943" name="n_4mainValue【庁舎】&#10;一人当たり面積"/>
        <xdr:cNvSpPr txBox="1"/>
      </xdr:nvSpPr>
      <xdr:spPr>
        <a:xfrm>
          <a:off x="184214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においては、比較的新しい年代に建設された一般廃棄物処理施設、体育館・プール、消防施設、庁舎及び保健センターは有形固定資産減価償却率が低い水準にあるが、福祉施設及び市民会館については、類似団体平均、全国平均及び県平均のいずれと比較しても高い水準にある。また、体育館・プール、市民会館及び庁舎については、一人当たり面積が類似団体平均、全国平均及び県平均より高い水準にある。</a:t>
          </a:r>
          <a:endParaRPr lang="ja-JP" altLang="ja-JP" sz="1400">
            <a:effectLst/>
          </a:endParaRPr>
        </a:p>
        <a:p>
          <a:r>
            <a:rPr kumimoji="1" lang="ja-JP" altLang="ja-JP" sz="1100">
              <a:solidFill>
                <a:schemeClr val="dk1"/>
              </a:solidFill>
              <a:effectLst/>
              <a:latin typeface="+mn-lt"/>
              <a:ea typeface="+mn-ea"/>
              <a:cs typeface="+mn-cs"/>
            </a:rPr>
            <a:t>　老朽化した施設については予防的な修繕や改修による施設機能の維持に努めているが、今後は人口減少等による利用需要の状況を考慮に入れ、規模の最適化や統廃合を進めていく。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71,790
71,426
279.25
41,624,348
41,248,782
126,272
20,575,098
37,379,002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年度から財源不足団体となっており、令和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市税の減収や、急速な高齢化等を背景とした社会保障関連経費の増大などにより、財政力は低下し続けている。今後、引き続き税の徴収強化等により歳入確保に努めるとともに、定員管理・給与の適正化、実施事業の取捨など歳出の見直しを行い、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74385</xdr:rowOff>
    </xdr:to>
    <xdr:cxnSp macro="">
      <xdr:nvCxnSpPr>
        <xdr:cNvPr id="71" name="直線コネクタ 70"/>
        <xdr:cNvCxnSpPr/>
      </xdr:nvCxnSpPr>
      <xdr:spPr>
        <a:xfrm>
          <a:off x="4114800" y="67437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39915</xdr:rowOff>
    </xdr:from>
    <xdr:to>
      <xdr:col>19</xdr:col>
      <xdr:colOff>133350</xdr:colOff>
      <xdr:row>39</xdr:row>
      <xdr:rowOff>57150</xdr:rowOff>
    </xdr:to>
    <xdr:cxnSp macro="">
      <xdr:nvCxnSpPr>
        <xdr:cNvPr id="74" name="直線コネクタ 73"/>
        <xdr:cNvCxnSpPr/>
      </xdr:nvCxnSpPr>
      <xdr:spPr>
        <a:xfrm>
          <a:off x="3225800" y="67264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22678</xdr:rowOff>
    </xdr:from>
    <xdr:to>
      <xdr:col>15</xdr:col>
      <xdr:colOff>82550</xdr:colOff>
      <xdr:row>39</xdr:row>
      <xdr:rowOff>39915</xdr:rowOff>
    </xdr:to>
    <xdr:cxnSp macro="">
      <xdr:nvCxnSpPr>
        <xdr:cNvPr id="77" name="直線コネクタ 76"/>
        <xdr:cNvCxnSpPr/>
      </xdr:nvCxnSpPr>
      <xdr:spPr>
        <a:xfrm>
          <a:off x="2336800" y="67092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159657</xdr:rowOff>
    </xdr:from>
    <xdr:to>
      <xdr:col>11</xdr:col>
      <xdr:colOff>31750</xdr:colOff>
      <xdr:row>39</xdr:row>
      <xdr:rowOff>22678</xdr:rowOff>
    </xdr:to>
    <xdr:cxnSp macro="">
      <xdr:nvCxnSpPr>
        <xdr:cNvPr id="80" name="直線コネクタ 79"/>
        <xdr:cNvCxnSpPr/>
      </xdr:nvCxnSpPr>
      <xdr:spPr>
        <a:xfrm>
          <a:off x="1447800" y="66747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23585</xdr:rowOff>
    </xdr:from>
    <xdr:to>
      <xdr:col>23</xdr:col>
      <xdr:colOff>184150</xdr:colOff>
      <xdr:row>39</xdr:row>
      <xdr:rowOff>125185</xdr:rowOff>
    </xdr:to>
    <xdr:sp macro="" textlink="">
      <xdr:nvSpPr>
        <xdr:cNvPr id="90" name="楕円 89"/>
        <xdr:cNvSpPr/>
      </xdr:nvSpPr>
      <xdr:spPr>
        <a:xfrm>
          <a:off x="49022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40112</xdr:rowOff>
    </xdr:from>
    <xdr:ext cx="762000" cy="259045"/>
    <xdr:sp macro="" textlink="">
      <xdr:nvSpPr>
        <xdr:cNvPr id="91" name="財政力該当値テキスト"/>
        <xdr:cNvSpPr txBox="1"/>
      </xdr:nvSpPr>
      <xdr:spPr>
        <a:xfrm>
          <a:off x="5041900" y="655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2" name="楕円 91"/>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3" name="テキスト ボックス 92"/>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160565</xdr:rowOff>
    </xdr:from>
    <xdr:to>
      <xdr:col>15</xdr:col>
      <xdr:colOff>133350</xdr:colOff>
      <xdr:row>39</xdr:row>
      <xdr:rowOff>90715</xdr:rowOff>
    </xdr:to>
    <xdr:sp macro="" textlink="">
      <xdr:nvSpPr>
        <xdr:cNvPr id="94" name="楕円 93"/>
        <xdr:cNvSpPr/>
      </xdr:nvSpPr>
      <xdr:spPr>
        <a:xfrm>
          <a:off x="3175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100892</xdr:rowOff>
    </xdr:from>
    <xdr:ext cx="762000" cy="259045"/>
    <xdr:sp macro="" textlink="">
      <xdr:nvSpPr>
        <xdr:cNvPr id="95" name="テキスト ボックス 94"/>
        <xdr:cNvSpPr txBox="1"/>
      </xdr:nvSpPr>
      <xdr:spPr>
        <a:xfrm>
          <a:off x="2844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143328</xdr:rowOff>
    </xdr:from>
    <xdr:to>
      <xdr:col>11</xdr:col>
      <xdr:colOff>82550</xdr:colOff>
      <xdr:row>39</xdr:row>
      <xdr:rowOff>73478</xdr:rowOff>
    </xdr:to>
    <xdr:sp macro="" textlink="">
      <xdr:nvSpPr>
        <xdr:cNvPr id="96" name="楕円 95"/>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83655</xdr:rowOff>
    </xdr:from>
    <xdr:ext cx="762000" cy="259045"/>
    <xdr:sp macro="" textlink="">
      <xdr:nvSpPr>
        <xdr:cNvPr id="97" name="テキスト ボックス 96"/>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108857</xdr:rowOff>
    </xdr:from>
    <xdr:to>
      <xdr:col>7</xdr:col>
      <xdr:colOff>31750</xdr:colOff>
      <xdr:row>39</xdr:row>
      <xdr:rowOff>39007</xdr:rowOff>
    </xdr:to>
    <xdr:sp macro="" textlink="">
      <xdr:nvSpPr>
        <xdr:cNvPr id="98" name="楕円 97"/>
        <xdr:cNvSpPr/>
      </xdr:nvSpPr>
      <xdr:spPr>
        <a:xfrm>
          <a:off x="139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49184</xdr:rowOff>
    </xdr:from>
    <xdr:ext cx="762000" cy="259045"/>
    <xdr:sp macro="" textlink="">
      <xdr:nvSpPr>
        <xdr:cNvPr id="99" name="テキスト ボックス 98"/>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歳入面では、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新型コロナウイルス感染拡大の影響で市内主要企業が減収減益となったことにより減収となったが普通交付税の増等により増減はほぼなかったが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、歳出面では、義務的経費が増加しており、特に人件費においては類似団体中の順位が著しく悪く、会計年度任用職員制度の導入によ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り令和元年度と比べ大きく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から、業務の抜本的見直しによる改善が急務となっている。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、合併算定替</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が終了したことから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、経常一般財源収入の先行きに不安要素も多く、行財政改革による経常経費の削減と自主財源の更なる確保に努めなければならない。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63</xdr:row>
      <xdr:rowOff>162560</xdr:rowOff>
    </xdr:to>
    <xdr:cxnSp macro="">
      <xdr:nvCxnSpPr>
        <xdr:cNvPr id="134" name="直線コネクタ 133"/>
        <xdr:cNvCxnSpPr/>
      </xdr:nvCxnSpPr>
      <xdr:spPr>
        <a:xfrm>
          <a:off x="4114800" y="109236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122344</xdr:rowOff>
    </xdr:to>
    <xdr:cxnSp macro="">
      <xdr:nvCxnSpPr>
        <xdr:cNvPr id="137" name="直線コネクタ 136"/>
        <xdr:cNvCxnSpPr/>
      </xdr:nvCxnSpPr>
      <xdr:spPr>
        <a:xfrm>
          <a:off x="3225800" y="1077087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140970</xdr:rowOff>
    </xdr:to>
    <xdr:cxnSp macro="">
      <xdr:nvCxnSpPr>
        <xdr:cNvPr id="140" name="直線コネクタ 139"/>
        <xdr:cNvCxnSpPr/>
      </xdr:nvCxnSpPr>
      <xdr:spPr>
        <a:xfrm>
          <a:off x="2336800" y="106743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130387</xdr:rowOff>
    </xdr:to>
    <xdr:cxnSp macro="">
      <xdr:nvCxnSpPr>
        <xdr:cNvPr id="143" name="直線コネクタ 142"/>
        <xdr:cNvCxnSpPr/>
      </xdr:nvCxnSpPr>
      <xdr:spPr>
        <a:xfrm flipV="1">
          <a:off x="1447800" y="10674350"/>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3" name="楕円 152"/>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4"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5" name="楕円 154"/>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11871</xdr:rowOff>
    </xdr:from>
    <xdr:ext cx="736600" cy="259045"/>
    <xdr:sp macro="" textlink="">
      <xdr:nvSpPr>
        <xdr:cNvPr id="156" name="テキスト ボックス 155"/>
        <xdr:cNvSpPr txBox="1"/>
      </xdr:nvSpPr>
      <xdr:spPr>
        <a:xfrm>
          <a:off x="3733800" y="1064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7" name="楕円 156"/>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8" name="テキスト ボックス 157"/>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9" name="楕円 158"/>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60" name="テキスト ボックス 159"/>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61" name="楕円 160"/>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62" name="テキスト ボックス 161"/>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人件費、物件費及び維持補修費の人口１人あたり決算額は、前年度より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6,635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増となり、全国・県平均と比べ高くなっており、類似団体内の順位も極めて悪い。主な要因として、人件費でごみ収集業務を直営で行っているほか、保育所や学校給食等の民間委託が進んでいないためである。また、合併後の課題でもある類似公共施設の統廃合等が進んでおらず、老朽化による維持管理コストが増加する見通し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今後は、公共施設等総合管理計画に基づき、全庁的に統廃合議論を活発化させるとともに、民間委託・指定管理者制度導入を行い、管理コストの削減を図り、効率的な行財政運営に努める必要がある。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98989</xdr:rowOff>
    </xdr:from>
    <xdr:to>
      <xdr:col>23</xdr:col>
      <xdr:colOff>133350</xdr:colOff>
      <xdr:row>83</xdr:row>
      <xdr:rowOff>152357</xdr:rowOff>
    </xdr:to>
    <xdr:cxnSp macro="">
      <xdr:nvCxnSpPr>
        <xdr:cNvPr id="197" name="直線コネクタ 196"/>
        <xdr:cNvCxnSpPr/>
      </xdr:nvCxnSpPr>
      <xdr:spPr>
        <a:xfrm>
          <a:off x="4114800" y="14329339"/>
          <a:ext cx="838200" cy="5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81921</xdr:rowOff>
    </xdr:from>
    <xdr:to>
      <xdr:col>19</xdr:col>
      <xdr:colOff>133350</xdr:colOff>
      <xdr:row>83</xdr:row>
      <xdr:rowOff>98989</xdr:rowOff>
    </xdr:to>
    <xdr:cxnSp macro="">
      <xdr:nvCxnSpPr>
        <xdr:cNvPr id="200" name="直線コネクタ 199"/>
        <xdr:cNvCxnSpPr/>
      </xdr:nvCxnSpPr>
      <xdr:spPr>
        <a:xfrm>
          <a:off x="3225800" y="14312271"/>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63252</xdr:rowOff>
    </xdr:from>
    <xdr:to>
      <xdr:col>15</xdr:col>
      <xdr:colOff>82550</xdr:colOff>
      <xdr:row>83</xdr:row>
      <xdr:rowOff>81921</xdr:rowOff>
    </xdr:to>
    <xdr:cxnSp macro="">
      <xdr:nvCxnSpPr>
        <xdr:cNvPr id="203" name="直線コネクタ 202"/>
        <xdr:cNvCxnSpPr/>
      </xdr:nvCxnSpPr>
      <xdr:spPr>
        <a:xfrm>
          <a:off x="2336800" y="14293602"/>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30218</xdr:rowOff>
    </xdr:from>
    <xdr:to>
      <xdr:col>11</xdr:col>
      <xdr:colOff>31750</xdr:colOff>
      <xdr:row>83</xdr:row>
      <xdr:rowOff>63252</xdr:rowOff>
    </xdr:to>
    <xdr:cxnSp macro="">
      <xdr:nvCxnSpPr>
        <xdr:cNvPr id="206" name="直線コネクタ 205"/>
        <xdr:cNvCxnSpPr/>
      </xdr:nvCxnSpPr>
      <xdr:spPr>
        <a:xfrm>
          <a:off x="1447800" y="14260568"/>
          <a:ext cx="889000" cy="3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xdr:cNvSpPr txBox="1"/>
      </xdr:nvSpPr>
      <xdr:spPr>
        <a:xfrm>
          <a:off x="1066800" y="137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101557</xdr:rowOff>
    </xdr:from>
    <xdr:to>
      <xdr:col>23</xdr:col>
      <xdr:colOff>184150</xdr:colOff>
      <xdr:row>84</xdr:row>
      <xdr:rowOff>31707</xdr:rowOff>
    </xdr:to>
    <xdr:sp macro="" textlink="">
      <xdr:nvSpPr>
        <xdr:cNvPr id="216" name="楕円 215"/>
        <xdr:cNvSpPr/>
      </xdr:nvSpPr>
      <xdr:spPr>
        <a:xfrm>
          <a:off x="4902200" y="143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73634</xdr:rowOff>
    </xdr:from>
    <xdr:ext cx="762000" cy="259045"/>
    <xdr:sp macro="" textlink="">
      <xdr:nvSpPr>
        <xdr:cNvPr id="217" name="人件費・物件費等の状況該当値テキスト"/>
        <xdr:cNvSpPr txBox="1"/>
      </xdr:nvSpPr>
      <xdr:spPr>
        <a:xfrm>
          <a:off x="5041900" y="1430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48189</xdr:rowOff>
    </xdr:from>
    <xdr:to>
      <xdr:col>19</xdr:col>
      <xdr:colOff>184150</xdr:colOff>
      <xdr:row>83</xdr:row>
      <xdr:rowOff>149789</xdr:rowOff>
    </xdr:to>
    <xdr:sp macro="" textlink="">
      <xdr:nvSpPr>
        <xdr:cNvPr id="218" name="楕円 217"/>
        <xdr:cNvSpPr/>
      </xdr:nvSpPr>
      <xdr:spPr>
        <a:xfrm>
          <a:off x="4064000" y="1427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134566</xdr:rowOff>
    </xdr:from>
    <xdr:ext cx="736600" cy="259045"/>
    <xdr:sp macro="" textlink="">
      <xdr:nvSpPr>
        <xdr:cNvPr id="219" name="テキスト ボックス 218"/>
        <xdr:cNvSpPr txBox="1"/>
      </xdr:nvSpPr>
      <xdr:spPr>
        <a:xfrm>
          <a:off x="3733800" y="1436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31121</xdr:rowOff>
    </xdr:from>
    <xdr:to>
      <xdr:col>15</xdr:col>
      <xdr:colOff>133350</xdr:colOff>
      <xdr:row>83</xdr:row>
      <xdr:rowOff>132721</xdr:rowOff>
    </xdr:to>
    <xdr:sp macro="" textlink="">
      <xdr:nvSpPr>
        <xdr:cNvPr id="220" name="楕円 219"/>
        <xdr:cNvSpPr/>
      </xdr:nvSpPr>
      <xdr:spPr>
        <a:xfrm>
          <a:off x="3175000" y="142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117498</xdr:rowOff>
    </xdr:from>
    <xdr:ext cx="762000" cy="259045"/>
    <xdr:sp macro="" textlink="">
      <xdr:nvSpPr>
        <xdr:cNvPr id="221" name="テキスト ボックス 220"/>
        <xdr:cNvSpPr txBox="1"/>
      </xdr:nvSpPr>
      <xdr:spPr>
        <a:xfrm>
          <a:off x="2844800" y="143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12452</xdr:rowOff>
    </xdr:from>
    <xdr:to>
      <xdr:col>11</xdr:col>
      <xdr:colOff>82550</xdr:colOff>
      <xdr:row>83</xdr:row>
      <xdr:rowOff>114052</xdr:rowOff>
    </xdr:to>
    <xdr:sp macro="" textlink="">
      <xdr:nvSpPr>
        <xdr:cNvPr id="222" name="楕円 221"/>
        <xdr:cNvSpPr/>
      </xdr:nvSpPr>
      <xdr:spPr>
        <a:xfrm>
          <a:off x="2286000" y="1424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98829</xdr:rowOff>
    </xdr:from>
    <xdr:ext cx="762000" cy="259045"/>
    <xdr:sp macro="" textlink="">
      <xdr:nvSpPr>
        <xdr:cNvPr id="223" name="テキスト ボックス 222"/>
        <xdr:cNvSpPr txBox="1"/>
      </xdr:nvSpPr>
      <xdr:spPr>
        <a:xfrm>
          <a:off x="1955800" y="1432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150868</xdr:rowOff>
    </xdr:from>
    <xdr:to>
      <xdr:col>7</xdr:col>
      <xdr:colOff>31750</xdr:colOff>
      <xdr:row>83</xdr:row>
      <xdr:rowOff>81018</xdr:rowOff>
    </xdr:to>
    <xdr:sp macro="" textlink="">
      <xdr:nvSpPr>
        <xdr:cNvPr id="224" name="楕円 223"/>
        <xdr:cNvSpPr/>
      </xdr:nvSpPr>
      <xdr:spPr>
        <a:xfrm>
          <a:off x="1397000" y="142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65795</xdr:rowOff>
    </xdr:from>
    <xdr:ext cx="762000" cy="259045"/>
    <xdr:sp macro="" textlink="">
      <xdr:nvSpPr>
        <xdr:cNvPr id="225" name="テキスト ボックス 224"/>
        <xdr:cNvSpPr txBox="1"/>
      </xdr:nvSpPr>
      <xdr:spPr>
        <a:xfrm>
          <a:off x="1066800" y="1429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職員構成の変動により、ラスパイレス指数が前年度と比較して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ポイントの減少となった。全国市平均を下回る状況となっているが、今後においても国家公務員の給与に関する政策や、人事院勧告等の動向を注視しつつ、給与水準の適正化に努めていく必要がある。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15421</xdr:rowOff>
    </xdr:to>
    <xdr:cxnSp macro="">
      <xdr:nvCxnSpPr>
        <xdr:cNvPr id="261" name="直線コネクタ 260"/>
        <xdr:cNvCxnSpPr/>
      </xdr:nvCxnSpPr>
      <xdr:spPr>
        <a:xfrm flipV="1">
          <a:off x="16179800" y="1474288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118836</xdr:rowOff>
    </xdr:to>
    <xdr:cxnSp macro="">
      <xdr:nvCxnSpPr>
        <xdr:cNvPr id="264" name="直線コネクタ 263"/>
        <xdr:cNvCxnSpPr/>
      </xdr:nvCxnSpPr>
      <xdr:spPr>
        <a:xfrm flipV="1">
          <a:off x="15290800" y="147601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86</xdr:row>
      <xdr:rowOff>118836</xdr:rowOff>
    </xdr:to>
    <xdr:cxnSp macro="">
      <xdr:nvCxnSpPr>
        <xdr:cNvPr id="267" name="直線コネクタ 266"/>
        <xdr:cNvCxnSpPr/>
      </xdr:nvCxnSpPr>
      <xdr:spPr>
        <a:xfrm>
          <a:off x="14401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86</xdr:row>
      <xdr:rowOff>118836</xdr:rowOff>
    </xdr:to>
    <xdr:cxnSp macro="">
      <xdr:nvCxnSpPr>
        <xdr:cNvPr id="270" name="直線コネクタ 269"/>
        <xdr:cNvCxnSpPr/>
      </xdr:nvCxnSpPr>
      <xdr:spPr>
        <a:xfrm flipV="1">
          <a:off x="13512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80" name="楕円 279"/>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81"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2" name="楕円 281"/>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83" name="テキスト ボックス 282"/>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4" name="楕円 283"/>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5" name="テキスト ボックス 284"/>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6" name="楕円 285"/>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7" name="テキスト ボックス 286"/>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8" name="楕円 287"/>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9" name="テキスト ボックス 288"/>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広大な行政面積を有し、保育所等の公共施設も点在していることから、人口千人当たりの職員数については全国・県平均より高い状況で推移している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日時点の正規職員数は、前年と比較し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となっているが、今後も住民サービスの維持に配慮しつつ、既存施設の統廃合や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業務の民間委託等を積極的に進めるとともに、今後の定年延長、</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人口減少社会を見据えた組織の見直しを継続的に行いながら、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総人件費を意識した定員管理を行っていくことが重要である。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66040</xdr:rowOff>
    </xdr:from>
    <xdr:to>
      <xdr:col>81</xdr:col>
      <xdr:colOff>44450</xdr:colOff>
      <xdr:row>63</xdr:row>
      <xdr:rowOff>70636</xdr:rowOff>
    </xdr:to>
    <xdr:cxnSp macro="">
      <xdr:nvCxnSpPr>
        <xdr:cNvPr id="326" name="直線コネクタ 325"/>
        <xdr:cNvCxnSpPr/>
      </xdr:nvCxnSpPr>
      <xdr:spPr>
        <a:xfrm flipV="1">
          <a:off x="16179800" y="10867390"/>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48804</xdr:rowOff>
    </xdr:from>
    <xdr:to>
      <xdr:col>77</xdr:col>
      <xdr:colOff>44450</xdr:colOff>
      <xdr:row>63</xdr:row>
      <xdr:rowOff>70636</xdr:rowOff>
    </xdr:to>
    <xdr:cxnSp macro="">
      <xdr:nvCxnSpPr>
        <xdr:cNvPr id="329" name="直線コネクタ 328"/>
        <xdr:cNvCxnSpPr/>
      </xdr:nvCxnSpPr>
      <xdr:spPr>
        <a:xfrm>
          <a:off x="15290800" y="1085015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48804</xdr:rowOff>
    </xdr:from>
    <xdr:to>
      <xdr:col>72</xdr:col>
      <xdr:colOff>203200</xdr:colOff>
      <xdr:row>63</xdr:row>
      <xdr:rowOff>52251</xdr:rowOff>
    </xdr:to>
    <xdr:cxnSp macro="">
      <xdr:nvCxnSpPr>
        <xdr:cNvPr id="332" name="直線コネクタ 331"/>
        <xdr:cNvCxnSpPr/>
      </xdr:nvCxnSpPr>
      <xdr:spPr>
        <a:xfrm flipV="1">
          <a:off x="14401800" y="1085015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36164</xdr:rowOff>
    </xdr:from>
    <xdr:to>
      <xdr:col>68</xdr:col>
      <xdr:colOff>152400</xdr:colOff>
      <xdr:row>63</xdr:row>
      <xdr:rowOff>52251</xdr:rowOff>
    </xdr:to>
    <xdr:cxnSp macro="">
      <xdr:nvCxnSpPr>
        <xdr:cNvPr id="335" name="直線コネクタ 334"/>
        <xdr:cNvCxnSpPr/>
      </xdr:nvCxnSpPr>
      <xdr:spPr>
        <a:xfrm>
          <a:off x="13512800" y="1083751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15240</xdr:rowOff>
    </xdr:from>
    <xdr:to>
      <xdr:col>81</xdr:col>
      <xdr:colOff>95250</xdr:colOff>
      <xdr:row>63</xdr:row>
      <xdr:rowOff>116840</xdr:rowOff>
    </xdr:to>
    <xdr:sp macro="" textlink="">
      <xdr:nvSpPr>
        <xdr:cNvPr id="345" name="楕円 344"/>
        <xdr:cNvSpPr/>
      </xdr:nvSpPr>
      <xdr:spPr>
        <a:xfrm>
          <a:off x="16967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158767</xdr:rowOff>
    </xdr:from>
    <xdr:ext cx="762000" cy="259045"/>
    <xdr:sp macro="" textlink="">
      <xdr:nvSpPr>
        <xdr:cNvPr id="346" name="定員管理の状況該当値テキスト"/>
        <xdr:cNvSpPr txBox="1"/>
      </xdr:nvSpPr>
      <xdr:spPr>
        <a:xfrm>
          <a:off x="17106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19836</xdr:rowOff>
    </xdr:from>
    <xdr:to>
      <xdr:col>77</xdr:col>
      <xdr:colOff>95250</xdr:colOff>
      <xdr:row>63</xdr:row>
      <xdr:rowOff>121436</xdr:rowOff>
    </xdr:to>
    <xdr:sp macro="" textlink="">
      <xdr:nvSpPr>
        <xdr:cNvPr id="347" name="楕円 346"/>
        <xdr:cNvSpPr/>
      </xdr:nvSpPr>
      <xdr:spPr>
        <a:xfrm>
          <a:off x="16129000" y="10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106213</xdr:rowOff>
    </xdr:from>
    <xdr:ext cx="736600" cy="259045"/>
    <xdr:sp macro="" textlink="">
      <xdr:nvSpPr>
        <xdr:cNvPr id="348" name="テキスト ボックス 347"/>
        <xdr:cNvSpPr txBox="1"/>
      </xdr:nvSpPr>
      <xdr:spPr>
        <a:xfrm>
          <a:off x="15798800" y="109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169454</xdr:rowOff>
    </xdr:from>
    <xdr:to>
      <xdr:col>73</xdr:col>
      <xdr:colOff>44450</xdr:colOff>
      <xdr:row>63</xdr:row>
      <xdr:rowOff>99604</xdr:rowOff>
    </xdr:to>
    <xdr:sp macro="" textlink="">
      <xdr:nvSpPr>
        <xdr:cNvPr id="349" name="楕円 348"/>
        <xdr:cNvSpPr/>
      </xdr:nvSpPr>
      <xdr:spPr>
        <a:xfrm>
          <a:off x="15240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84381</xdr:rowOff>
    </xdr:from>
    <xdr:ext cx="762000" cy="259045"/>
    <xdr:sp macro="" textlink="">
      <xdr:nvSpPr>
        <xdr:cNvPr id="350" name="テキスト ボックス 349"/>
        <xdr:cNvSpPr txBox="1"/>
      </xdr:nvSpPr>
      <xdr:spPr>
        <a:xfrm>
          <a:off x="14909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1451</xdr:rowOff>
    </xdr:from>
    <xdr:to>
      <xdr:col>68</xdr:col>
      <xdr:colOff>203200</xdr:colOff>
      <xdr:row>63</xdr:row>
      <xdr:rowOff>103051</xdr:rowOff>
    </xdr:to>
    <xdr:sp macro="" textlink="">
      <xdr:nvSpPr>
        <xdr:cNvPr id="351" name="楕円 350"/>
        <xdr:cNvSpPr/>
      </xdr:nvSpPr>
      <xdr:spPr>
        <a:xfrm>
          <a:off x="14351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87828</xdr:rowOff>
    </xdr:from>
    <xdr:ext cx="762000" cy="259045"/>
    <xdr:sp macro="" textlink="">
      <xdr:nvSpPr>
        <xdr:cNvPr id="352" name="テキスト ボックス 351"/>
        <xdr:cNvSpPr txBox="1"/>
      </xdr:nvSpPr>
      <xdr:spPr>
        <a:xfrm>
          <a:off x="14020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156814</xdr:rowOff>
    </xdr:from>
    <xdr:to>
      <xdr:col>64</xdr:col>
      <xdr:colOff>152400</xdr:colOff>
      <xdr:row>63</xdr:row>
      <xdr:rowOff>86964</xdr:rowOff>
    </xdr:to>
    <xdr:sp macro="" textlink="">
      <xdr:nvSpPr>
        <xdr:cNvPr id="353" name="楕円 352"/>
        <xdr:cNvSpPr/>
      </xdr:nvSpPr>
      <xdr:spPr>
        <a:xfrm>
          <a:off x="13462000" y="107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71741</xdr:rowOff>
    </xdr:from>
    <xdr:ext cx="762000" cy="259045"/>
    <xdr:sp macro="" textlink="">
      <xdr:nvSpPr>
        <xdr:cNvPr id="354" name="テキスト ボックス 353"/>
        <xdr:cNvSpPr txBox="1"/>
      </xdr:nvSpPr>
      <xdr:spPr>
        <a:xfrm>
          <a:off x="13131800" y="108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事業採択過程における厳しい事業費の精査や交付税措置率の高い市債発行を行ってきたことから全国平均を下回る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合併後の大型事業は完了したが、その際借り入れした地方債の償還が始まっており、合併特例債の発行枠も令和２年度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枯渇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ため、不要不急の事業を精査しつつ政策効果の高いものを採択し、市債発行を抑制するとともに、発行に当たっては交付税措置の手厚いものを取捨選択し、実質的な負担が増加しないよう努める必要がある。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171148</xdr:rowOff>
    </xdr:from>
    <xdr:to>
      <xdr:col>81</xdr:col>
      <xdr:colOff>44450</xdr:colOff>
      <xdr:row>39</xdr:row>
      <xdr:rowOff>22678</xdr:rowOff>
    </xdr:to>
    <xdr:cxnSp macro="">
      <xdr:nvCxnSpPr>
        <xdr:cNvPr id="390" name="直線コネクタ 389"/>
        <xdr:cNvCxnSpPr/>
      </xdr:nvCxnSpPr>
      <xdr:spPr>
        <a:xfrm flipV="1">
          <a:off x="16179800" y="66862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22678</xdr:rowOff>
    </xdr:from>
    <xdr:to>
      <xdr:col>77</xdr:col>
      <xdr:colOff>44450</xdr:colOff>
      <xdr:row>39</xdr:row>
      <xdr:rowOff>34169</xdr:rowOff>
    </xdr:to>
    <xdr:cxnSp macro="">
      <xdr:nvCxnSpPr>
        <xdr:cNvPr id="393" name="直線コネクタ 392"/>
        <xdr:cNvCxnSpPr/>
      </xdr:nvCxnSpPr>
      <xdr:spPr>
        <a:xfrm flipV="1">
          <a:off x="15290800" y="67092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34169</xdr:rowOff>
    </xdr:from>
    <xdr:to>
      <xdr:col>72</xdr:col>
      <xdr:colOff>203200</xdr:colOff>
      <xdr:row>39</xdr:row>
      <xdr:rowOff>34169</xdr:rowOff>
    </xdr:to>
    <xdr:cxnSp macro="">
      <xdr:nvCxnSpPr>
        <xdr:cNvPr id="396" name="直線コネクタ 395"/>
        <xdr:cNvCxnSpPr/>
      </xdr:nvCxnSpPr>
      <xdr:spPr>
        <a:xfrm>
          <a:off x="14401800" y="67207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34169</xdr:rowOff>
    </xdr:to>
    <xdr:cxnSp macro="">
      <xdr:nvCxnSpPr>
        <xdr:cNvPr id="399" name="直線コネクタ 398"/>
        <xdr:cNvCxnSpPr/>
      </xdr:nvCxnSpPr>
      <xdr:spPr>
        <a:xfrm>
          <a:off x="13512800" y="67092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120348</xdr:rowOff>
    </xdr:from>
    <xdr:to>
      <xdr:col>81</xdr:col>
      <xdr:colOff>95250</xdr:colOff>
      <xdr:row>39</xdr:row>
      <xdr:rowOff>50498</xdr:rowOff>
    </xdr:to>
    <xdr:sp macro="" textlink="">
      <xdr:nvSpPr>
        <xdr:cNvPr id="409" name="楕円 408"/>
        <xdr:cNvSpPr/>
      </xdr:nvSpPr>
      <xdr:spPr>
        <a:xfrm>
          <a:off x="16967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136875</xdr:rowOff>
    </xdr:from>
    <xdr:ext cx="762000" cy="259045"/>
    <xdr:sp macro="" textlink="">
      <xdr:nvSpPr>
        <xdr:cNvPr id="410" name="公債費負担の状況該当値テキスト"/>
        <xdr:cNvSpPr txBox="1"/>
      </xdr:nvSpPr>
      <xdr:spPr>
        <a:xfrm>
          <a:off x="17106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143328</xdr:rowOff>
    </xdr:from>
    <xdr:to>
      <xdr:col>77</xdr:col>
      <xdr:colOff>95250</xdr:colOff>
      <xdr:row>39</xdr:row>
      <xdr:rowOff>73478</xdr:rowOff>
    </xdr:to>
    <xdr:sp macro="" textlink="">
      <xdr:nvSpPr>
        <xdr:cNvPr id="411" name="楕円 410"/>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412" name="テキスト ボックス 411"/>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154819</xdr:rowOff>
    </xdr:from>
    <xdr:to>
      <xdr:col>73</xdr:col>
      <xdr:colOff>44450</xdr:colOff>
      <xdr:row>39</xdr:row>
      <xdr:rowOff>84969</xdr:rowOff>
    </xdr:to>
    <xdr:sp macro="" textlink="">
      <xdr:nvSpPr>
        <xdr:cNvPr id="413" name="楕円 412"/>
        <xdr:cNvSpPr/>
      </xdr:nvSpPr>
      <xdr:spPr>
        <a:xfrm>
          <a:off x="15240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95146</xdr:rowOff>
    </xdr:from>
    <xdr:ext cx="762000" cy="259045"/>
    <xdr:sp macro="" textlink="">
      <xdr:nvSpPr>
        <xdr:cNvPr id="414" name="テキスト ボックス 413"/>
        <xdr:cNvSpPr txBox="1"/>
      </xdr:nvSpPr>
      <xdr:spPr>
        <a:xfrm>
          <a:off x="14909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154819</xdr:rowOff>
    </xdr:from>
    <xdr:to>
      <xdr:col>68</xdr:col>
      <xdr:colOff>203200</xdr:colOff>
      <xdr:row>39</xdr:row>
      <xdr:rowOff>84969</xdr:rowOff>
    </xdr:to>
    <xdr:sp macro="" textlink="">
      <xdr:nvSpPr>
        <xdr:cNvPr id="415" name="楕円 414"/>
        <xdr:cNvSpPr/>
      </xdr:nvSpPr>
      <xdr:spPr>
        <a:xfrm>
          <a:off x="14351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95146</xdr:rowOff>
    </xdr:from>
    <xdr:ext cx="762000" cy="259045"/>
    <xdr:sp macro="" textlink="">
      <xdr:nvSpPr>
        <xdr:cNvPr id="416" name="テキスト ボックス 415"/>
        <xdr:cNvSpPr txBox="1"/>
      </xdr:nvSpPr>
      <xdr:spPr>
        <a:xfrm>
          <a:off x="14020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17" name="楕円 416"/>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18" name="テキスト ボックス 417"/>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充当可能財源等が将来負担額を上回っているため将来負担比率の値は生じていない。主な要因としては、財政調整基金をはじめとする充当可能基金が約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億円にのぼるほか、交付税措置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率が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を優先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発行していることなどから、将来負担額が抑えられていると分析している。分母となる市税収入等では、立地企業の業績に大きな影響を受ける税収構造であることから、財源不足を安易に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からの繰入金で賄うことのないよう日頃より徴収強化を図り、慎重な基金運用に努めるとともに、将来負担の増加の原因となる市債発行を財源とする投資事業については、採択過程において厳しく精査するなど堅実な財政運営に努めること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3" name="テキスト ボックス 462"/>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71,790
71,426
279.25
41,624,348
41,248,782
126,272
20,575,098
37,379,002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から会計年度任用職員制度が開始されたことに伴い、人件費が大きく増加した。本市では広大な行政面積を有し公共施設が点在していることに加え、統廃合や業務の民間委託も進んでいないため、保育士、給食調理、ごみ収集現場において多くの会計年度任用職員を抱えている。このことが人件費の高止まりの要因と考えられることから、今後において施設の統廃合や民間委託等、スピード感を持って進めるとともに、事務事業の簡素化、効率化による適切な定員管理を行い、人件費の抑制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88900</xdr:rowOff>
    </xdr:from>
    <xdr:to>
      <xdr:col>24</xdr:col>
      <xdr:colOff>25400</xdr:colOff>
      <xdr:row>41</xdr:row>
      <xdr:rowOff>138430</xdr:rowOff>
    </xdr:to>
    <xdr:cxnSp macro="">
      <xdr:nvCxnSpPr>
        <xdr:cNvPr id="66" name="直線コネクタ 65"/>
        <xdr:cNvCxnSpPr/>
      </xdr:nvCxnSpPr>
      <xdr:spPr>
        <a:xfrm>
          <a:off x="3987800" y="694690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40</xdr:row>
      <xdr:rowOff>111760</xdr:rowOff>
    </xdr:to>
    <xdr:cxnSp macro="">
      <xdr:nvCxnSpPr>
        <xdr:cNvPr id="69" name="直線コネクタ 68"/>
        <xdr:cNvCxnSpPr/>
      </xdr:nvCxnSpPr>
      <xdr:spPr>
        <a:xfrm flipV="1">
          <a:off x="3098800" y="6946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104140</xdr:rowOff>
    </xdr:from>
    <xdr:to>
      <xdr:col>15</xdr:col>
      <xdr:colOff>98425</xdr:colOff>
      <xdr:row>40</xdr:row>
      <xdr:rowOff>111760</xdr:rowOff>
    </xdr:to>
    <xdr:cxnSp macro="">
      <xdr:nvCxnSpPr>
        <xdr:cNvPr id="72" name="直線コネクタ 71"/>
        <xdr:cNvCxnSpPr/>
      </xdr:nvCxnSpPr>
      <xdr:spPr>
        <a:xfrm>
          <a:off x="2209800" y="6962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104140</xdr:rowOff>
    </xdr:from>
    <xdr:to>
      <xdr:col>11</xdr:col>
      <xdr:colOff>9525</xdr:colOff>
      <xdr:row>41</xdr:row>
      <xdr:rowOff>31750</xdr:rowOff>
    </xdr:to>
    <xdr:cxnSp macro="">
      <xdr:nvCxnSpPr>
        <xdr:cNvPr id="75" name="直線コネクタ 74"/>
        <xdr:cNvCxnSpPr/>
      </xdr:nvCxnSpPr>
      <xdr:spPr>
        <a:xfrm flipV="1">
          <a:off x="1320800" y="6962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87630</xdr:rowOff>
    </xdr:from>
    <xdr:to>
      <xdr:col>24</xdr:col>
      <xdr:colOff>76200</xdr:colOff>
      <xdr:row>42</xdr:row>
      <xdr:rowOff>17780</xdr:rowOff>
    </xdr:to>
    <xdr:sp macro="" textlink="">
      <xdr:nvSpPr>
        <xdr:cNvPr id="85" name="楕円 84"/>
        <xdr:cNvSpPr/>
      </xdr:nvSpPr>
      <xdr:spPr>
        <a:xfrm>
          <a:off x="4775200" y="71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167657</xdr:rowOff>
    </xdr:from>
    <xdr:ext cx="762000" cy="259045"/>
    <xdr:sp macro="" textlink="">
      <xdr:nvSpPr>
        <xdr:cNvPr id="86" name="人件費該当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7" name="楕円 86"/>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88" name="テキスト ボックス 87"/>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60960</xdr:rowOff>
    </xdr:from>
    <xdr:to>
      <xdr:col>15</xdr:col>
      <xdr:colOff>149225</xdr:colOff>
      <xdr:row>40</xdr:row>
      <xdr:rowOff>162560</xdr:rowOff>
    </xdr:to>
    <xdr:sp macro="" textlink="">
      <xdr:nvSpPr>
        <xdr:cNvPr id="89" name="楕円 88"/>
        <xdr:cNvSpPr/>
      </xdr:nvSpPr>
      <xdr:spPr>
        <a:xfrm>
          <a:off x="3048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147337</xdr:rowOff>
    </xdr:from>
    <xdr:ext cx="762000" cy="259045"/>
    <xdr:sp macro="" textlink="">
      <xdr:nvSpPr>
        <xdr:cNvPr id="90" name="テキスト ボックス 89"/>
        <xdr:cNvSpPr txBox="1"/>
      </xdr:nvSpPr>
      <xdr:spPr>
        <a:xfrm>
          <a:off x="2717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53340</xdr:rowOff>
    </xdr:from>
    <xdr:to>
      <xdr:col>11</xdr:col>
      <xdr:colOff>60325</xdr:colOff>
      <xdr:row>40</xdr:row>
      <xdr:rowOff>154940</xdr:rowOff>
    </xdr:to>
    <xdr:sp macro="" textlink="">
      <xdr:nvSpPr>
        <xdr:cNvPr id="91" name="楕円 90"/>
        <xdr:cNvSpPr/>
      </xdr:nvSpPr>
      <xdr:spPr>
        <a:xfrm>
          <a:off x="2159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139717</xdr:rowOff>
    </xdr:from>
    <xdr:ext cx="762000" cy="259045"/>
    <xdr:sp macro="" textlink="">
      <xdr:nvSpPr>
        <xdr:cNvPr id="92" name="テキスト ボックス 91"/>
        <xdr:cNvSpPr txBox="1"/>
      </xdr:nvSpPr>
      <xdr:spPr>
        <a:xfrm>
          <a:off x="1828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152400</xdr:rowOff>
    </xdr:from>
    <xdr:to>
      <xdr:col>6</xdr:col>
      <xdr:colOff>171450</xdr:colOff>
      <xdr:row>41</xdr:row>
      <xdr:rowOff>82550</xdr:rowOff>
    </xdr:to>
    <xdr:sp macro="" textlink="">
      <xdr:nvSpPr>
        <xdr:cNvPr id="93" name="楕円 92"/>
        <xdr:cNvSpPr/>
      </xdr:nvSpPr>
      <xdr:spPr>
        <a:xfrm>
          <a:off x="1270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67327</xdr:rowOff>
    </xdr:from>
    <xdr:ext cx="762000" cy="259045"/>
    <xdr:sp macro="" textlink="">
      <xdr:nvSpPr>
        <xdr:cNvPr id="94" name="テキスト ボックス 93"/>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ポイント上回り、県平均に比べると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令和元年度と比べ</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ポイント下回ったがこれは会計年度任用職員制度導入によるものである。また、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ごみ収集業務や学校給食業務等を直営で行っていること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、公共施設の統廃合が進んでいないことで施設管理に要する経費が多額となっている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公共施設等総合管理計画に基づく各施設の統廃合を検討するほかトップランナー方式で示されている民間委託等を活用し、公共施設等の管理経費の縮減に努める必要がある。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153670</xdr:rowOff>
    </xdr:to>
    <xdr:cxnSp macro="">
      <xdr:nvCxnSpPr>
        <xdr:cNvPr id="127" name="直線コネクタ 126"/>
        <xdr:cNvCxnSpPr/>
      </xdr:nvCxnSpPr>
      <xdr:spPr>
        <a:xfrm flipV="1">
          <a:off x="15671800" y="28930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123190</xdr:rowOff>
    </xdr:from>
    <xdr:to>
      <xdr:col>78</xdr:col>
      <xdr:colOff>69850</xdr:colOff>
      <xdr:row>17</xdr:row>
      <xdr:rowOff>153670</xdr:rowOff>
    </xdr:to>
    <xdr:cxnSp macro="">
      <xdr:nvCxnSpPr>
        <xdr:cNvPr id="130" name="直線コネクタ 129"/>
        <xdr:cNvCxnSpPr/>
      </xdr:nvCxnSpPr>
      <xdr:spPr>
        <a:xfrm>
          <a:off x="14782800" y="3037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123190</xdr:rowOff>
    </xdr:to>
    <xdr:cxnSp macro="">
      <xdr:nvCxnSpPr>
        <xdr:cNvPr id="133" name="直線コネクタ 132"/>
        <xdr:cNvCxnSpPr/>
      </xdr:nvCxnSpPr>
      <xdr:spPr>
        <a:xfrm>
          <a:off x="13893800" y="2984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130810</xdr:rowOff>
    </xdr:to>
    <xdr:cxnSp macro="">
      <xdr:nvCxnSpPr>
        <xdr:cNvPr id="136" name="直線コネクタ 135"/>
        <xdr:cNvCxnSpPr/>
      </xdr:nvCxnSpPr>
      <xdr:spPr>
        <a:xfrm flipV="1">
          <a:off x="13004800" y="2984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6" name="楕円 145"/>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7" name="物件費該当値テキスト"/>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8" name="楕円 147"/>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49" name="テキスト ボックス 148"/>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72390</xdr:rowOff>
    </xdr:from>
    <xdr:to>
      <xdr:col>74</xdr:col>
      <xdr:colOff>31750</xdr:colOff>
      <xdr:row>18</xdr:row>
      <xdr:rowOff>2540</xdr:rowOff>
    </xdr:to>
    <xdr:sp macro="" textlink="">
      <xdr:nvSpPr>
        <xdr:cNvPr id="150" name="楕円 149"/>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158767</xdr:rowOff>
    </xdr:from>
    <xdr:ext cx="762000" cy="259045"/>
    <xdr:sp macro="" textlink="">
      <xdr:nvSpPr>
        <xdr:cNvPr id="151" name="テキスト ボックス 150"/>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3" name="テキスト ボックス 15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4" name="楕円 153"/>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5" name="テキスト ボックス 154"/>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と全国、県平均を下回っており、類似団体平均より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ポイント下回っているものの、安心して子育てができるまちづくりを目指すため</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歳までの医療費の無料化を行っていることや、障がい者福祉サービス関連経費、少子高齢化の進展による社会保障関連経費の増加が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見込まれる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各事業における受給権資格審査等において、更なる適正化を図る必要がある。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66040</xdr:rowOff>
    </xdr:from>
    <xdr:to>
      <xdr:col>24</xdr:col>
      <xdr:colOff>25400</xdr:colOff>
      <xdr:row>54</xdr:row>
      <xdr:rowOff>96520</xdr:rowOff>
    </xdr:to>
    <xdr:cxnSp macro="">
      <xdr:nvCxnSpPr>
        <xdr:cNvPr id="188" name="直線コネクタ 187"/>
        <xdr:cNvCxnSpPr/>
      </xdr:nvCxnSpPr>
      <xdr:spPr>
        <a:xfrm flipV="1">
          <a:off x="3987800" y="9324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43180</xdr:rowOff>
    </xdr:from>
    <xdr:to>
      <xdr:col>19</xdr:col>
      <xdr:colOff>187325</xdr:colOff>
      <xdr:row>54</xdr:row>
      <xdr:rowOff>96520</xdr:rowOff>
    </xdr:to>
    <xdr:cxnSp macro="">
      <xdr:nvCxnSpPr>
        <xdr:cNvPr id="191" name="直線コネクタ 190"/>
        <xdr:cNvCxnSpPr/>
      </xdr:nvCxnSpPr>
      <xdr:spPr>
        <a:xfrm>
          <a:off x="3098800" y="930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43180</xdr:rowOff>
    </xdr:from>
    <xdr:to>
      <xdr:col>15</xdr:col>
      <xdr:colOff>98425</xdr:colOff>
      <xdr:row>54</xdr:row>
      <xdr:rowOff>43180</xdr:rowOff>
    </xdr:to>
    <xdr:cxnSp macro="">
      <xdr:nvCxnSpPr>
        <xdr:cNvPr id="194" name="直線コネクタ 193"/>
        <xdr:cNvCxnSpPr/>
      </xdr:nvCxnSpPr>
      <xdr:spPr>
        <a:xfrm>
          <a:off x="2209800" y="9301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43180</xdr:rowOff>
    </xdr:from>
    <xdr:to>
      <xdr:col>11</xdr:col>
      <xdr:colOff>9525</xdr:colOff>
      <xdr:row>54</xdr:row>
      <xdr:rowOff>43180</xdr:rowOff>
    </xdr:to>
    <xdr:cxnSp macro="">
      <xdr:nvCxnSpPr>
        <xdr:cNvPr id="197" name="直線コネクタ 196"/>
        <xdr:cNvCxnSpPr/>
      </xdr:nvCxnSpPr>
      <xdr:spPr>
        <a:xfrm>
          <a:off x="1320800" y="9301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xdr:rowOff>
    </xdr:from>
    <xdr:to>
      <xdr:col>24</xdr:col>
      <xdr:colOff>76200</xdr:colOff>
      <xdr:row>54</xdr:row>
      <xdr:rowOff>116840</xdr:rowOff>
    </xdr:to>
    <xdr:sp macro="" textlink="">
      <xdr:nvSpPr>
        <xdr:cNvPr id="207" name="楕円 206"/>
        <xdr:cNvSpPr/>
      </xdr:nvSpPr>
      <xdr:spPr>
        <a:xfrm>
          <a:off x="47752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31767</xdr:rowOff>
    </xdr:from>
    <xdr:ext cx="762000" cy="259045"/>
    <xdr:sp macro="" textlink="">
      <xdr:nvSpPr>
        <xdr:cNvPr id="208" name="扶助費該当値テキスト"/>
        <xdr:cNvSpPr txBox="1"/>
      </xdr:nvSpPr>
      <xdr:spPr>
        <a:xfrm>
          <a:off x="49149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45720</xdr:rowOff>
    </xdr:from>
    <xdr:to>
      <xdr:col>20</xdr:col>
      <xdr:colOff>38100</xdr:colOff>
      <xdr:row>54</xdr:row>
      <xdr:rowOff>147320</xdr:rowOff>
    </xdr:to>
    <xdr:sp macro="" textlink="">
      <xdr:nvSpPr>
        <xdr:cNvPr id="209" name="楕円 208"/>
        <xdr:cNvSpPr/>
      </xdr:nvSpPr>
      <xdr:spPr>
        <a:xfrm>
          <a:off x="3937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157497</xdr:rowOff>
    </xdr:from>
    <xdr:ext cx="736600" cy="259045"/>
    <xdr:sp macro="" textlink="">
      <xdr:nvSpPr>
        <xdr:cNvPr id="210" name="テキスト ボックス 209"/>
        <xdr:cNvSpPr txBox="1"/>
      </xdr:nvSpPr>
      <xdr:spPr>
        <a:xfrm>
          <a:off x="3606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163830</xdr:rowOff>
    </xdr:from>
    <xdr:to>
      <xdr:col>15</xdr:col>
      <xdr:colOff>149225</xdr:colOff>
      <xdr:row>54</xdr:row>
      <xdr:rowOff>93980</xdr:rowOff>
    </xdr:to>
    <xdr:sp macro="" textlink="">
      <xdr:nvSpPr>
        <xdr:cNvPr id="211" name="楕円 210"/>
        <xdr:cNvSpPr/>
      </xdr:nvSpPr>
      <xdr:spPr>
        <a:xfrm>
          <a:off x="3048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104157</xdr:rowOff>
    </xdr:from>
    <xdr:ext cx="762000" cy="259045"/>
    <xdr:sp macro="" textlink="">
      <xdr:nvSpPr>
        <xdr:cNvPr id="212" name="テキスト ボックス 211"/>
        <xdr:cNvSpPr txBox="1"/>
      </xdr:nvSpPr>
      <xdr:spPr>
        <a:xfrm>
          <a:off x="2717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163830</xdr:rowOff>
    </xdr:from>
    <xdr:to>
      <xdr:col>11</xdr:col>
      <xdr:colOff>60325</xdr:colOff>
      <xdr:row>54</xdr:row>
      <xdr:rowOff>93980</xdr:rowOff>
    </xdr:to>
    <xdr:sp macro="" textlink="">
      <xdr:nvSpPr>
        <xdr:cNvPr id="213" name="楕円 212"/>
        <xdr:cNvSpPr/>
      </xdr:nvSpPr>
      <xdr:spPr>
        <a:xfrm>
          <a:off x="2159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104157</xdr:rowOff>
    </xdr:from>
    <xdr:ext cx="762000" cy="259045"/>
    <xdr:sp macro="" textlink="">
      <xdr:nvSpPr>
        <xdr:cNvPr id="214" name="テキスト ボックス 213"/>
        <xdr:cNvSpPr txBox="1"/>
      </xdr:nvSpPr>
      <xdr:spPr>
        <a:xfrm>
          <a:off x="1828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163830</xdr:rowOff>
    </xdr:from>
    <xdr:to>
      <xdr:col>6</xdr:col>
      <xdr:colOff>171450</xdr:colOff>
      <xdr:row>54</xdr:row>
      <xdr:rowOff>93980</xdr:rowOff>
    </xdr:to>
    <xdr:sp macro="" textlink="">
      <xdr:nvSpPr>
        <xdr:cNvPr id="215" name="楕円 214"/>
        <xdr:cNvSpPr/>
      </xdr:nvSpPr>
      <xdr:spPr>
        <a:xfrm>
          <a:off x="1270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104157</xdr:rowOff>
    </xdr:from>
    <xdr:ext cx="762000" cy="259045"/>
    <xdr:sp macro="" textlink="">
      <xdr:nvSpPr>
        <xdr:cNvPr id="216" name="テキスト ボックス 215"/>
        <xdr:cNvSpPr txBox="1"/>
      </xdr:nvSpPr>
      <xdr:spPr>
        <a:xfrm>
          <a:off x="939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公共下水道事業会計が法適用会計となったこと等から対前年度比で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主な要因として、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繰出金で介護保険</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特別会計等において、高齢化等を背景に給付額が増加していることなどである。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今後も引き続き、独立採算性の原則に鑑み、受益者負担の適正化や基準外繰出金の見直しに努める必要がある。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60</xdr:row>
      <xdr:rowOff>76200</xdr:rowOff>
    </xdr:to>
    <xdr:cxnSp macro="">
      <xdr:nvCxnSpPr>
        <xdr:cNvPr id="249" name="直線コネクタ 248"/>
        <xdr:cNvCxnSpPr/>
      </xdr:nvCxnSpPr>
      <xdr:spPr>
        <a:xfrm flipV="1">
          <a:off x="15671800" y="101473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76200</xdr:rowOff>
    </xdr:to>
    <xdr:cxnSp macro="">
      <xdr:nvCxnSpPr>
        <xdr:cNvPr id="252" name="直線コネクタ 251"/>
        <xdr:cNvCxnSpPr/>
      </xdr:nvCxnSpPr>
      <xdr:spPr>
        <a:xfrm>
          <a:off x="14782800" y="1033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54" name="テキスト ボックス 253"/>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133350</xdr:rowOff>
    </xdr:from>
    <xdr:to>
      <xdr:col>73</xdr:col>
      <xdr:colOff>180975</xdr:colOff>
      <xdr:row>60</xdr:row>
      <xdr:rowOff>50800</xdr:rowOff>
    </xdr:to>
    <xdr:cxnSp macro="">
      <xdr:nvCxnSpPr>
        <xdr:cNvPr id="255" name="直線コネクタ 254"/>
        <xdr:cNvCxnSpPr/>
      </xdr:nvCxnSpPr>
      <xdr:spPr>
        <a:xfrm>
          <a:off x="13893800" y="10248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7" name="テキスト ボックス 256"/>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133350</xdr:rowOff>
    </xdr:from>
    <xdr:to>
      <xdr:col>69</xdr:col>
      <xdr:colOff>92075</xdr:colOff>
      <xdr:row>59</xdr:row>
      <xdr:rowOff>133350</xdr:rowOff>
    </xdr:to>
    <xdr:cxnSp macro="">
      <xdr:nvCxnSpPr>
        <xdr:cNvPr id="258" name="直線コネクタ 257"/>
        <xdr:cNvCxnSpPr/>
      </xdr:nvCxnSpPr>
      <xdr:spPr>
        <a:xfrm>
          <a:off x="13004800" y="1024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62" name="テキスト ボックス 261"/>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8" name="楕円 267"/>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9"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25400</xdr:rowOff>
    </xdr:from>
    <xdr:to>
      <xdr:col>78</xdr:col>
      <xdr:colOff>120650</xdr:colOff>
      <xdr:row>60</xdr:row>
      <xdr:rowOff>127000</xdr:rowOff>
    </xdr:to>
    <xdr:sp macro="" textlink="">
      <xdr:nvSpPr>
        <xdr:cNvPr id="270" name="楕円 269"/>
        <xdr:cNvSpPr/>
      </xdr:nvSpPr>
      <xdr:spPr>
        <a:xfrm>
          <a:off x="15621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111777</xdr:rowOff>
    </xdr:from>
    <xdr:ext cx="736600" cy="259045"/>
    <xdr:sp macro="" textlink="">
      <xdr:nvSpPr>
        <xdr:cNvPr id="271" name="テキスト ボックス 270"/>
        <xdr:cNvSpPr txBox="1"/>
      </xdr:nvSpPr>
      <xdr:spPr>
        <a:xfrm>
          <a:off x="15290800" y="1039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2" name="楕円 271"/>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3" name="テキスト ボックス 272"/>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82550</xdr:rowOff>
    </xdr:from>
    <xdr:to>
      <xdr:col>69</xdr:col>
      <xdr:colOff>142875</xdr:colOff>
      <xdr:row>60</xdr:row>
      <xdr:rowOff>12700</xdr:rowOff>
    </xdr:to>
    <xdr:sp macro="" textlink="">
      <xdr:nvSpPr>
        <xdr:cNvPr id="274" name="楕円 273"/>
        <xdr:cNvSpPr/>
      </xdr:nvSpPr>
      <xdr:spPr>
        <a:xfrm>
          <a:off x="13843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22877</xdr:rowOff>
    </xdr:from>
    <xdr:ext cx="762000" cy="259045"/>
    <xdr:sp macro="" textlink="">
      <xdr:nvSpPr>
        <xdr:cNvPr id="275" name="テキスト ボックス 274"/>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82550</xdr:rowOff>
    </xdr:from>
    <xdr:to>
      <xdr:col>65</xdr:col>
      <xdr:colOff>53975</xdr:colOff>
      <xdr:row>60</xdr:row>
      <xdr:rowOff>12700</xdr:rowOff>
    </xdr:to>
    <xdr:sp macro="" textlink="">
      <xdr:nvSpPr>
        <xdr:cNvPr id="276" name="楕円 275"/>
        <xdr:cNvSpPr/>
      </xdr:nvSpPr>
      <xdr:spPr>
        <a:xfrm>
          <a:off x="12954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168927</xdr:rowOff>
    </xdr:from>
    <xdr:ext cx="762000" cy="259045"/>
    <xdr:sp macro="" textlink="">
      <xdr:nvSpPr>
        <xdr:cNvPr id="277" name="テキスト ボックス 276"/>
        <xdr:cNvSpPr txBox="1"/>
      </xdr:nvSpPr>
      <xdr:spPr>
        <a:xfrm>
          <a:off x="12623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令和２年度から公共下水道事業会計が法適用となったため令和元年と比べ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当市は、旧那賀川町及び旧羽ノ浦町と市町合併し、旧１市２町からの負担金で運営していた一部事務組合（消防・衛生）の業務を承継したため、類似団体平均より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ポイント下回っている一方、人件</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の割合が高くなっている。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市単独補助金等については、平成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年８月に「補助金等に関する基本方針」を策定し、各団体の収支状況等を精査した上で決定するほか、団体の統合、再編や補助の終期を設定するなど見直しを行うこととしている。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58420</xdr:rowOff>
    </xdr:from>
    <xdr:to>
      <xdr:col>82</xdr:col>
      <xdr:colOff>107950</xdr:colOff>
      <xdr:row>34</xdr:row>
      <xdr:rowOff>159004</xdr:rowOff>
    </xdr:to>
    <xdr:cxnSp macro="">
      <xdr:nvCxnSpPr>
        <xdr:cNvPr id="307" name="直線コネクタ 306"/>
        <xdr:cNvCxnSpPr/>
      </xdr:nvCxnSpPr>
      <xdr:spPr>
        <a:xfrm>
          <a:off x="15671800" y="588772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53848</xdr:rowOff>
    </xdr:from>
    <xdr:to>
      <xdr:col>78</xdr:col>
      <xdr:colOff>69850</xdr:colOff>
      <xdr:row>34</xdr:row>
      <xdr:rowOff>58420</xdr:rowOff>
    </xdr:to>
    <xdr:cxnSp macro="">
      <xdr:nvCxnSpPr>
        <xdr:cNvPr id="310" name="直線コネクタ 309"/>
        <xdr:cNvCxnSpPr/>
      </xdr:nvCxnSpPr>
      <xdr:spPr>
        <a:xfrm>
          <a:off x="14782800" y="5883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49276</xdr:rowOff>
    </xdr:from>
    <xdr:to>
      <xdr:col>73</xdr:col>
      <xdr:colOff>180975</xdr:colOff>
      <xdr:row>34</xdr:row>
      <xdr:rowOff>53848</xdr:rowOff>
    </xdr:to>
    <xdr:cxnSp macro="">
      <xdr:nvCxnSpPr>
        <xdr:cNvPr id="313" name="直線コネクタ 312"/>
        <xdr:cNvCxnSpPr/>
      </xdr:nvCxnSpPr>
      <xdr:spPr>
        <a:xfrm>
          <a:off x="13893800" y="5878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49276</xdr:rowOff>
    </xdr:from>
    <xdr:to>
      <xdr:col>69</xdr:col>
      <xdr:colOff>92075</xdr:colOff>
      <xdr:row>34</xdr:row>
      <xdr:rowOff>62992</xdr:rowOff>
    </xdr:to>
    <xdr:cxnSp macro="">
      <xdr:nvCxnSpPr>
        <xdr:cNvPr id="316" name="直線コネクタ 315"/>
        <xdr:cNvCxnSpPr/>
      </xdr:nvCxnSpPr>
      <xdr:spPr>
        <a:xfrm flipV="1">
          <a:off x="13004800" y="5878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108204</xdr:rowOff>
    </xdr:from>
    <xdr:to>
      <xdr:col>82</xdr:col>
      <xdr:colOff>158750</xdr:colOff>
      <xdr:row>35</xdr:row>
      <xdr:rowOff>38354</xdr:rowOff>
    </xdr:to>
    <xdr:sp macro="" textlink="">
      <xdr:nvSpPr>
        <xdr:cNvPr id="326" name="楕円 325"/>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16781</xdr:rowOff>
    </xdr:from>
    <xdr:ext cx="762000" cy="259045"/>
    <xdr:sp macro="" textlink="">
      <xdr:nvSpPr>
        <xdr:cNvPr id="327" name="補助費等該当値テキスト"/>
        <xdr:cNvSpPr txBox="1"/>
      </xdr:nvSpPr>
      <xdr:spPr>
        <a:xfrm>
          <a:off x="165989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xdr:rowOff>
    </xdr:from>
    <xdr:to>
      <xdr:col>78</xdr:col>
      <xdr:colOff>120650</xdr:colOff>
      <xdr:row>34</xdr:row>
      <xdr:rowOff>109220</xdr:rowOff>
    </xdr:to>
    <xdr:sp macro="" textlink="">
      <xdr:nvSpPr>
        <xdr:cNvPr id="328" name="楕円 327"/>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119397</xdr:rowOff>
    </xdr:from>
    <xdr:ext cx="736600" cy="259045"/>
    <xdr:sp macro="" textlink="">
      <xdr:nvSpPr>
        <xdr:cNvPr id="329" name="テキスト ボックス 328"/>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xdr:rowOff>
    </xdr:from>
    <xdr:to>
      <xdr:col>74</xdr:col>
      <xdr:colOff>31750</xdr:colOff>
      <xdr:row>34</xdr:row>
      <xdr:rowOff>104648</xdr:rowOff>
    </xdr:to>
    <xdr:sp macro="" textlink="">
      <xdr:nvSpPr>
        <xdr:cNvPr id="330" name="楕円 329"/>
        <xdr:cNvSpPr/>
      </xdr:nvSpPr>
      <xdr:spPr>
        <a:xfrm>
          <a:off x="14732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114825</xdr:rowOff>
    </xdr:from>
    <xdr:ext cx="762000" cy="259045"/>
    <xdr:sp macro="" textlink="">
      <xdr:nvSpPr>
        <xdr:cNvPr id="331" name="テキスト ボックス 330"/>
        <xdr:cNvSpPr txBox="1"/>
      </xdr:nvSpPr>
      <xdr:spPr>
        <a:xfrm>
          <a:off x="14401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169926</xdr:rowOff>
    </xdr:from>
    <xdr:to>
      <xdr:col>69</xdr:col>
      <xdr:colOff>142875</xdr:colOff>
      <xdr:row>34</xdr:row>
      <xdr:rowOff>100076</xdr:rowOff>
    </xdr:to>
    <xdr:sp macro="" textlink="">
      <xdr:nvSpPr>
        <xdr:cNvPr id="332" name="楕円 331"/>
        <xdr:cNvSpPr/>
      </xdr:nvSpPr>
      <xdr:spPr>
        <a:xfrm>
          <a:off x="13843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110253</xdr:rowOff>
    </xdr:from>
    <xdr:ext cx="762000" cy="259045"/>
    <xdr:sp macro="" textlink="">
      <xdr:nvSpPr>
        <xdr:cNvPr id="333" name="テキスト ボックス 332"/>
        <xdr:cNvSpPr txBox="1"/>
      </xdr:nvSpPr>
      <xdr:spPr>
        <a:xfrm>
          <a:off x="13512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xdr:rowOff>
    </xdr:from>
    <xdr:to>
      <xdr:col>65</xdr:col>
      <xdr:colOff>53975</xdr:colOff>
      <xdr:row>34</xdr:row>
      <xdr:rowOff>113792</xdr:rowOff>
    </xdr:to>
    <xdr:sp macro="" textlink="">
      <xdr:nvSpPr>
        <xdr:cNvPr id="334" name="楕円 333"/>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123969</xdr:rowOff>
    </xdr:from>
    <xdr:ext cx="762000" cy="259045"/>
    <xdr:sp macro="" textlink="">
      <xdr:nvSpPr>
        <xdr:cNvPr id="335" name="テキスト ボックス 334"/>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市債の発行を伴う事業の厳しい精査を行うとともに、高利残債の利率見直し交渉による利子負担の軽減を図っていることなどから公債費に係る経常収支比率は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ポイント下回った。しかし、公債費は約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千万円となっており、公債費負担は依然として高い。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合併特例債から本来の対象事業における地方債の発行へシフトしていくことや一般財源確保のために臨時財政対策債発行額の増加が見込まれることから、健全化判断比率の悪化に注意を払いながら、慎重な市債発行により堅実な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84545</xdr:rowOff>
    </xdr:from>
    <xdr:to>
      <xdr:col>24</xdr:col>
      <xdr:colOff>25400</xdr:colOff>
      <xdr:row>76</xdr:row>
      <xdr:rowOff>97608</xdr:rowOff>
    </xdr:to>
    <xdr:cxnSp macro="">
      <xdr:nvCxnSpPr>
        <xdr:cNvPr id="370" name="直線コネクタ 369"/>
        <xdr:cNvCxnSpPr/>
      </xdr:nvCxnSpPr>
      <xdr:spPr>
        <a:xfrm flipV="1">
          <a:off x="3987800" y="1311474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45357</xdr:rowOff>
    </xdr:from>
    <xdr:to>
      <xdr:col>19</xdr:col>
      <xdr:colOff>187325</xdr:colOff>
      <xdr:row>76</xdr:row>
      <xdr:rowOff>97608</xdr:rowOff>
    </xdr:to>
    <xdr:cxnSp macro="">
      <xdr:nvCxnSpPr>
        <xdr:cNvPr id="373" name="直線コネクタ 372"/>
        <xdr:cNvCxnSpPr/>
      </xdr:nvCxnSpPr>
      <xdr:spPr>
        <a:xfrm>
          <a:off x="3098800" y="130755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45357</xdr:rowOff>
    </xdr:from>
    <xdr:to>
      <xdr:col>15</xdr:col>
      <xdr:colOff>98425</xdr:colOff>
      <xdr:row>76</xdr:row>
      <xdr:rowOff>71482</xdr:rowOff>
    </xdr:to>
    <xdr:cxnSp macro="">
      <xdr:nvCxnSpPr>
        <xdr:cNvPr id="376" name="直線コネクタ 375"/>
        <xdr:cNvCxnSpPr/>
      </xdr:nvCxnSpPr>
      <xdr:spPr>
        <a:xfrm flipV="1">
          <a:off x="2209800" y="1307555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71482</xdr:rowOff>
    </xdr:from>
    <xdr:to>
      <xdr:col>11</xdr:col>
      <xdr:colOff>9525</xdr:colOff>
      <xdr:row>76</xdr:row>
      <xdr:rowOff>123734</xdr:rowOff>
    </xdr:to>
    <xdr:cxnSp macro="">
      <xdr:nvCxnSpPr>
        <xdr:cNvPr id="379" name="直線コネクタ 378"/>
        <xdr:cNvCxnSpPr/>
      </xdr:nvCxnSpPr>
      <xdr:spPr>
        <a:xfrm flipV="1">
          <a:off x="1320800" y="1310168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33745</xdr:rowOff>
    </xdr:from>
    <xdr:to>
      <xdr:col>24</xdr:col>
      <xdr:colOff>76200</xdr:colOff>
      <xdr:row>76</xdr:row>
      <xdr:rowOff>135345</xdr:rowOff>
    </xdr:to>
    <xdr:sp macro="" textlink="">
      <xdr:nvSpPr>
        <xdr:cNvPr id="389" name="楕円 388"/>
        <xdr:cNvSpPr/>
      </xdr:nvSpPr>
      <xdr:spPr>
        <a:xfrm>
          <a:off x="47752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50273</xdr:rowOff>
    </xdr:from>
    <xdr:ext cx="762000" cy="259045"/>
    <xdr:sp macro="" textlink="">
      <xdr:nvSpPr>
        <xdr:cNvPr id="390" name="公債費該当値テキスト"/>
        <xdr:cNvSpPr txBox="1"/>
      </xdr:nvSpPr>
      <xdr:spPr>
        <a:xfrm>
          <a:off x="4914900" y="1290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46808</xdr:rowOff>
    </xdr:from>
    <xdr:to>
      <xdr:col>20</xdr:col>
      <xdr:colOff>38100</xdr:colOff>
      <xdr:row>76</xdr:row>
      <xdr:rowOff>148408</xdr:rowOff>
    </xdr:to>
    <xdr:sp macro="" textlink="">
      <xdr:nvSpPr>
        <xdr:cNvPr id="391" name="楕円 390"/>
        <xdr:cNvSpPr/>
      </xdr:nvSpPr>
      <xdr:spPr>
        <a:xfrm>
          <a:off x="3937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158586</xdr:rowOff>
    </xdr:from>
    <xdr:ext cx="736600" cy="259045"/>
    <xdr:sp macro="" textlink="">
      <xdr:nvSpPr>
        <xdr:cNvPr id="392" name="テキスト ボックス 391"/>
        <xdr:cNvSpPr txBox="1"/>
      </xdr:nvSpPr>
      <xdr:spPr>
        <a:xfrm>
          <a:off x="3606800" y="12845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166007</xdr:rowOff>
    </xdr:from>
    <xdr:to>
      <xdr:col>15</xdr:col>
      <xdr:colOff>149225</xdr:colOff>
      <xdr:row>76</xdr:row>
      <xdr:rowOff>96157</xdr:rowOff>
    </xdr:to>
    <xdr:sp macro="" textlink="">
      <xdr:nvSpPr>
        <xdr:cNvPr id="393" name="楕円 392"/>
        <xdr:cNvSpPr/>
      </xdr:nvSpPr>
      <xdr:spPr>
        <a:xfrm>
          <a:off x="3048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106334</xdr:rowOff>
    </xdr:from>
    <xdr:ext cx="762000" cy="259045"/>
    <xdr:sp macro="" textlink="">
      <xdr:nvSpPr>
        <xdr:cNvPr id="394" name="テキスト ボックス 393"/>
        <xdr:cNvSpPr txBox="1"/>
      </xdr:nvSpPr>
      <xdr:spPr>
        <a:xfrm>
          <a:off x="2717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20682</xdr:rowOff>
    </xdr:from>
    <xdr:to>
      <xdr:col>11</xdr:col>
      <xdr:colOff>60325</xdr:colOff>
      <xdr:row>76</xdr:row>
      <xdr:rowOff>122282</xdr:rowOff>
    </xdr:to>
    <xdr:sp macro="" textlink="">
      <xdr:nvSpPr>
        <xdr:cNvPr id="395" name="楕円 394"/>
        <xdr:cNvSpPr/>
      </xdr:nvSpPr>
      <xdr:spPr>
        <a:xfrm>
          <a:off x="2159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132460</xdr:rowOff>
    </xdr:from>
    <xdr:ext cx="762000" cy="259045"/>
    <xdr:sp macro="" textlink="">
      <xdr:nvSpPr>
        <xdr:cNvPr id="396" name="テキスト ボックス 395"/>
        <xdr:cNvSpPr txBox="1"/>
      </xdr:nvSpPr>
      <xdr:spPr>
        <a:xfrm>
          <a:off x="1828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72934</xdr:rowOff>
    </xdr:from>
    <xdr:to>
      <xdr:col>6</xdr:col>
      <xdr:colOff>171450</xdr:colOff>
      <xdr:row>77</xdr:row>
      <xdr:rowOff>3084</xdr:rowOff>
    </xdr:to>
    <xdr:sp macro="" textlink="">
      <xdr:nvSpPr>
        <xdr:cNvPr id="397" name="楕円 396"/>
        <xdr:cNvSpPr/>
      </xdr:nvSpPr>
      <xdr:spPr>
        <a:xfrm>
          <a:off x="1270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13261</xdr:rowOff>
    </xdr:from>
    <xdr:ext cx="762000" cy="259045"/>
    <xdr:sp macro="" textlink="">
      <xdr:nvSpPr>
        <xdr:cNvPr id="398" name="テキスト ボックス 397"/>
        <xdr:cNvSpPr txBox="1"/>
      </xdr:nvSpPr>
      <xdr:spPr>
        <a:xfrm>
          <a:off x="939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公債費以外の経常収支比率は、前年度と比較すると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ポイント上回っている。主な要因として、歳出</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において、補助</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費の経常収支比率で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ポイント悪化し、人件費においては類似団体平均を大きく上回った。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市税の徴収強化等により一般財源の安定的な確保に努める必要があり、特に人件費では、適正管理を徹底するほか、施設管理において、公共施設等総合管理計画に基づく各施設の統廃合や指定管理者制度の導入等による管理コストの軽減に努めることが重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78</xdr:row>
      <xdr:rowOff>50800</xdr:rowOff>
    </xdr:to>
    <xdr:cxnSp macro="">
      <xdr:nvCxnSpPr>
        <xdr:cNvPr id="431" name="直線コネクタ 430"/>
        <xdr:cNvCxnSpPr/>
      </xdr:nvCxnSpPr>
      <xdr:spPr>
        <a:xfrm>
          <a:off x="15671800" y="133705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85089</xdr:rowOff>
    </xdr:from>
    <xdr:to>
      <xdr:col>78</xdr:col>
      <xdr:colOff>69850</xdr:colOff>
      <xdr:row>77</xdr:row>
      <xdr:rowOff>168911</xdr:rowOff>
    </xdr:to>
    <xdr:cxnSp macro="">
      <xdr:nvCxnSpPr>
        <xdr:cNvPr id="434" name="直線コネクタ 433"/>
        <xdr:cNvCxnSpPr/>
      </xdr:nvCxnSpPr>
      <xdr:spPr>
        <a:xfrm>
          <a:off x="14782800" y="132867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6" name="テキスト ボックス 435"/>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134620</xdr:rowOff>
    </xdr:from>
    <xdr:to>
      <xdr:col>73</xdr:col>
      <xdr:colOff>180975</xdr:colOff>
      <xdr:row>77</xdr:row>
      <xdr:rowOff>85089</xdr:rowOff>
    </xdr:to>
    <xdr:cxnSp macro="">
      <xdr:nvCxnSpPr>
        <xdr:cNvPr id="437" name="直線コネクタ 436"/>
        <xdr:cNvCxnSpPr/>
      </xdr:nvCxnSpPr>
      <xdr:spPr>
        <a:xfrm>
          <a:off x="13893800" y="131648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9" name="テキスト ボックス 438"/>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134620</xdr:rowOff>
    </xdr:from>
    <xdr:to>
      <xdr:col>69</xdr:col>
      <xdr:colOff>92075</xdr:colOff>
      <xdr:row>77</xdr:row>
      <xdr:rowOff>146050</xdr:rowOff>
    </xdr:to>
    <xdr:cxnSp macro="">
      <xdr:nvCxnSpPr>
        <xdr:cNvPr id="440" name="直線コネクタ 439"/>
        <xdr:cNvCxnSpPr/>
      </xdr:nvCxnSpPr>
      <xdr:spPr>
        <a:xfrm flipV="1">
          <a:off x="13004800" y="131648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4" name="テキスト ボックス 443"/>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50" name="楕円 449"/>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143527</xdr:rowOff>
    </xdr:from>
    <xdr:ext cx="762000" cy="259045"/>
    <xdr:sp macro="" textlink="">
      <xdr:nvSpPr>
        <xdr:cNvPr id="451"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52" name="楕円 451"/>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33038</xdr:rowOff>
    </xdr:from>
    <xdr:ext cx="736600" cy="259045"/>
    <xdr:sp macro="" textlink="">
      <xdr:nvSpPr>
        <xdr:cNvPr id="453" name="テキスト ボックス 452"/>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54" name="楕円 453"/>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120666</xdr:rowOff>
    </xdr:from>
    <xdr:ext cx="762000" cy="259045"/>
    <xdr:sp macro="" textlink="">
      <xdr:nvSpPr>
        <xdr:cNvPr id="455" name="テキスト ボックス 454"/>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83820</xdr:rowOff>
    </xdr:from>
    <xdr:to>
      <xdr:col>69</xdr:col>
      <xdr:colOff>142875</xdr:colOff>
      <xdr:row>77</xdr:row>
      <xdr:rowOff>13970</xdr:rowOff>
    </xdr:to>
    <xdr:sp macro="" textlink="">
      <xdr:nvSpPr>
        <xdr:cNvPr id="456" name="楕円 455"/>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170197</xdr:rowOff>
    </xdr:from>
    <xdr:ext cx="762000" cy="259045"/>
    <xdr:sp macro="" textlink="">
      <xdr:nvSpPr>
        <xdr:cNvPr id="457" name="テキスト ボックス 456"/>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58" name="楕円 457"/>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59" name="テキスト ボックス 458"/>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21649</xdr:rowOff>
    </xdr:from>
    <xdr:to>
      <xdr:col>29</xdr:col>
      <xdr:colOff>127000</xdr:colOff>
      <xdr:row>15</xdr:row>
      <xdr:rowOff>62697</xdr:rowOff>
    </xdr:to>
    <xdr:cxnSp macro="">
      <xdr:nvCxnSpPr>
        <xdr:cNvPr id="54" name="直線コネクタ 53"/>
        <xdr:cNvCxnSpPr/>
      </xdr:nvCxnSpPr>
      <xdr:spPr bwMode="auto">
        <a:xfrm flipV="1">
          <a:off x="5003800" y="2641024"/>
          <a:ext cx="647700" cy="41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62697</xdr:rowOff>
    </xdr:from>
    <xdr:to>
      <xdr:col>26</xdr:col>
      <xdr:colOff>50800</xdr:colOff>
      <xdr:row>15</xdr:row>
      <xdr:rowOff>73270</xdr:rowOff>
    </xdr:to>
    <xdr:cxnSp macro="">
      <xdr:nvCxnSpPr>
        <xdr:cNvPr id="57" name="直線コネクタ 56"/>
        <xdr:cNvCxnSpPr/>
      </xdr:nvCxnSpPr>
      <xdr:spPr bwMode="auto">
        <a:xfrm flipV="1">
          <a:off x="4305300" y="2682072"/>
          <a:ext cx="698500" cy="10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73270</xdr:rowOff>
    </xdr:from>
    <xdr:to>
      <xdr:col>22</xdr:col>
      <xdr:colOff>114300</xdr:colOff>
      <xdr:row>15</xdr:row>
      <xdr:rowOff>84771</xdr:rowOff>
    </xdr:to>
    <xdr:cxnSp macro="">
      <xdr:nvCxnSpPr>
        <xdr:cNvPr id="60" name="直線コネクタ 59"/>
        <xdr:cNvCxnSpPr/>
      </xdr:nvCxnSpPr>
      <xdr:spPr bwMode="auto">
        <a:xfrm flipV="1">
          <a:off x="3606800" y="2692645"/>
          <a:ext cx="698500" cy="11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84771</xdr:rowOff>
    </xdr:from>
    <xdr:to>
      <xdr:col>18</xdr:col>
      <xdr:colOff>177800</xdr:colOff>
      <xdr:row>15</xdr:row>
      <xdr:rowOff>127848</xdr:rowOff>
    </xdr:to>
    <xdr:cxnSp macro="">
      <xdr:nvCxnSpPr>
        <xdr:cNvPr id="63" name="直線コネクタ 62"/>
        <xdr:cNvCxnSpPr/>
      </xdr:nvCxnSpPr>
      <xdr:spPr bwMode="auto">
        <a:xfrm flipV="1">
          <a:off x="2908300" y="2704146"/>
          <a:ext cx="698500" cy="43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142299</xdr:rowOff>
    </xdr:from>
    <xdr:to>
      <xdr:col>29</xdr:col>
      <xdr:colOff>177800</xdr:colOff>
      <xdr:row>15</xdr:row>
      <xdr:rowOff>72449</xdr:rowOff>
    </xdr:to>
    <xdr:sp macro="" textlink="">
      <xdr:nvSpPr>
        <xdr:cNvPr id="73" name="楕円 72"/>
        <xdr:cNvSpPr/>
      </xdr:nvSpPr>
      <xdr:spPr bwMode="auto">
        <a:xfrm>
          <a:off x="5600700" y="2590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158826</xdr:rowOff>
    </xdr:from>
    <xdr:ext cx="762000" cy="259045"/>
    <xdr:sp macro="" textlink="">
      <xdr:nvSpPr>
        <xdr:cNvPr id="74" name="人口1人当たり決算額の推移該当値テキスト130"/>
        <xdr:cNvSpPr txBox="1"/>
      </xdr:nvSpPr>
      <xdr:spPr>
        <a:xfrm>
          <a:off x="5740400" y="243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11897</xdr:rowOff>
    </xdr:from>
    <xdr:to>
      <xdr:col>26</xdr:col>
      <xdr:colOff>101600</xdr:colOff>
      <xdr:row>15</xdr:row>
      <xdr:rowOff>113497</xdr:rowOff>
    </xdr:to>
    <xdr:sp macro="" textlink="">
      <xdr:nvSpPr>
        <xdr:cNvPr id="75" name="楕円 74"/>
        <xdr:cNvSpPr/>
      </xdr:nvSpPr>
      <xdr:spPr bwMode="auto">
        <a:xfrm>
          <a:off x="4953000" y="2631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123674</xdr:rowOff>
    </xdr:from>
    <xdr:ext cx="736600" cy="259045"/>
    <xdr:sp macro="" textlink="">
      <xdr:nvSpPr>
        <xdr:cNvPr id="76" name="テキスト ボックス 75"/>
        <xdr:cNvSpPr txBox="1"/>
      </xdr:nvSpPr>
      <xdr:spPr>
        <a:xfrm>
          <a:off x="4622800" y="240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22470</xdr:rowOff>
    </xdr:from>
    <xdr:to>
      <xdr:col>22</xdr:col>
      <xdr:colOff>165100</xdr:colOff>
      <xdr:row>15</xdr:row>
      <xdr:rowOff>124070</xdr:rowOff>
    </xdr:to>
    <xdr:sp macro="" textlink="">
      <xdr:nvSpPr>
        <xdr:cNvPr id="77" name="楕円 76"/>
        <xdr:cNvSpPr/>
      </xdr:nvSpPr>
      <xdr:spPr bwMode="auto">
        <a:xfrm>
          <a:off x="4254500" y="2641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134247</xdr:rowOff>
    </xdr:from>
    <xdr:ext cx="762000" cy="259045"/>
    <xdr:sp macro="" textlink="">
      <xdr:nvSpPr>
        <xdr:cNvPr id="78" name="テキスト ボックス 77"/>
        <xdr:cNvSpPr txBox="1"/>
      </xdr:nvSpPr>
      <xdr:spPr>
        <a:xfrm>
          <a:off x="3924300" y="241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33971</xdr:rowOff>
    </xdr:from>
    <xdr:to>
      <xdr:col>19</xdr:col>
      <xdr:colOff>38100</xdr:colOff>
      <xdr:row>15</xdr:row>
      <xdr:rowOff>135571</xdr:rowOff>
    </xdr:to>
    <xdr:sp macro="" textlink="">
      <xdr:nvSpPr>
        <xdr:cNvPr id="79" name="楕円 78"/>
        <xdr:cNvSpPr/>
      </xdr:nvSpPr>
      <xdr:spPr bwMode="auto">
        <a:xfrm>
          <a:off x="3556000" y="265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145748</xdr:rowOff>
    </xdr:from>
    <xdr:ext cx="762000" cy="259045"/>
    <xdr:sp macro="" textlink="">
      <xdr:nvSpPr>
        <xdr:cNvPr id="80" name="テキスト ボックス 79"/>
        <xdr:cNvSpPr txBox="1"/>
      </xdr:nvSpPr>
      <xdr:spPr>
        <a:xfrm>
          <a:off x="3225800" y="242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77048</xdr:rowOff>
    </xdr:from>
    <xdr:to>
      <xdr:col>15</xdr:col>
      <xdr:colOff>101600</xdr:colOff>
      <xdr:row>16</xdr:row>
      <xdr:rowOff>7198</xdr:rowOff>
    </xdr:to>
    <xdr:sp macro="" textlink="">
      <xdr:nvSpPr>
        <xdr:cNvPr id="81" name="楕円 80"/>
        <xdr:cNvSpPr/>
      </xdr:nvSpPr>
      <xdr:spPr bwMode="auto">
        <a:xfrm>
          <a:off x="2857500" y="2696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17375</xdr:rowOff>
    </xdr:from>
    <xdr:ext cx="762000" cy="259045"/>
    <xdr:sp macro="" textlink="">
      <xdr:nvSpPr>
        <xdr:cNvPr id="82" name="テキスト ボックス 81"/>
        <xdr:cNvSpPr txBox="1"/>
      </xdr:nvSpPr>
      <xdr:spPr>
        <a:xfrm>
          <a:off x="2527300" y="246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72397</xdr:rowOff>
    </xdr:from>
    <xdr:to>
      <xdr:col>29</xdr:col>
      <xdr:colOff>127000</xdr:colOff>
      <xdr:row>37</xdr:row>
      <xdr:rowOff>80627</xdr:rowOff>
    </xdr:to>
    <xdr:cxnSp macro="">
      <xdr:nvCxnSpPr>
        <xdr:cNvPr id="118" name="直線コネクタ 117"/>
        <xdr:cNvCxnSpPr/>
      </xdr:nvCxnSpPr>
      <xdr:spPr bwMode="auto">
        <a:xfrm flipV="1">
          <a:off x="5003800" y="7197097"/>
          <a:ext cx="6477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80627</xdr:rowOff>
    </xdr:from>
    <xdr:to>
      <xdr:col>26</xdr:col>
      <xdr:colOff>50800</xdr:colOff>
      <xdr:row>37</xdr:row>
      <xdr:rowOff>120110</xdr:rowOff>
    </xdr:to>
    <xdr:cxnSp macro="">
      <xdr:nvCxnSpPr>
        <xdr:cNvPr id="121" name="直線コネクタ 120"/>
        <xdr:cNvCxnSpPr/>
      </xdr:nvCxnSpPr>
      <xdr:spPr bwMode="auto">
        <a:xfrm flipV="1">
          <a:off x="4305300" y="7205327"/>
          <a:ext cx="698500" cy="39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56852</xdr:rowOff>
    </xdr:from>
    <xdr:to>
      <xdr:col>22</xdr:col>
      <xdr:colOff>114300</xdr:colOff>
      <xdr:row>37</xdr:row>
      <xdr:rowOff>120110</xdr:rowOff>
    </xdr:to>
    <xdr:cxnSp macro="">
      <xdr:nvCxnSpPr>
        <xdr:cNvPr id="124" name="直線コネクタ 123"/>
        <xdr:cNvCxnSpPr/>
      </xdr:nvCxnSpPr>
      <xdr:spPr bwMode="auto">
        <a:xfrm>
          <a:off x="3606800" y="7181552"/>
          <a:ext cx="698500" cy="6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56852</xdr:rowOff>
    </xdr:from>
    <xdr:to>
      <xdr:col>18</xdr:col>
      <xdr:colOff>177800</xdr:colOff>
      <xdr:row>37</xdr:row>
      <xdr:rowOff>80202</xdr:rowOff>
    </xdr:to>
    <xdr:cxnSp macro="">
      <xdr:nvCxnSpPr>
        <xdr:cNvPr id="127" name="直線コネクタ 126"/>
        <xdr:cNvCxnSpPr/>
      </xdr:nvCxnSpPr>
      <xdr:spPr bwMode="auto">
        <a:xfrm flipV="1">
          <a:off x="2908300" y="7181552"/>
          <a:ext cx="698500" cy="23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21597</xdr:rowOff>
    </xdr:from>
    <xdr:to>
      <xdr:col>29</xdr:col>
      <xdr:colOff>177800</xdr:colOff>
      <xdr:row>37</xdr:row>
      <xdr:rowOff>123197</xdr:rowOff>
    </xdr:to>
    <xdr:sp macro="" textlink="">
      <xdr:nvSpPr>
        <xdr:cNvPr id="137" name="楕円 136"/>
        <xdr:cNvSpPr/>
      </xdr:nvSpPr>
      <xdr:spPr bwMode="auto">
        <a:xfrm>
          <a:off x="5600700" y="7146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165124</xdr:rowOff>
    </xdr:from>
    <xdr:ext cx="762000" cy="259045"/>
    <xdr:sp macro="" textlink="">
      <xdr:nvSpPr>
        <xdr:cNvPr id="138" name="人口1人当たり決算額の推移該当値テキスト445"/>
        <xdr:cNvSpPr txBox="1"/>
      </xdr:nvSpPr>
      <xdr:spPr>
        <a:xfrm>
          <a:off x="5740400" y="711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29827</xdr:rowOff>
    </xdr:from>
    <xdr:to>
      <xdr:col>26</xdr:col>
      <xdr:colOff>101600</xdr:colOff>
      <xdr:row>37</xdr:row>
      <xdr:rowOff>131427</xdr:rowOff>
    </xdr:to>
    <xdr:sp macro="" textlink="">
      <xdr:nvSpPr>
        <xdr:cNvPr id="139" name="楕円 138"/>
        <xdr:cNvSpPr/>
      </xdr:nvSpPr>
      <xdr:spPr bwMode="auto">
        <a:xfrm>
          <a:off x="4953000" y="715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116204</xdr:rowOff>
    </xdr:from>
    <xdr:ext cx="736600" cy="259045"/>
    <xdr:sp macro="" textlink="">
      <xdr:nvSpPr>
        <xdr:cNvPr id="140" name="テキスト ボックス 139"/>
        <xdr:cNvSpPr txBox="1"/>
      </xdr:nvSpPr>
      <xdr:spPr>
        <a:xfrm>
          <a:off x="4622800" y="724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69310</xdr:rowOff>
    </xdr:from>
    <xdr:to>
      <xdr:col>22</xdr:col>
      <xdr:colOff>165100</xdr:colOff>
      <xdr:row>37</xdr:row>
      <xdr:rowOff>170910</xdr:rowOff>
    </xdr:to>
    <xdr:sp macro="" textlink="">
      <xdr:nvSpPr>
        <xdr:cNvPr id="141" name="楕円 140"/>
        <xdr:cNvSpPr/>
      </xdr:nvSpPr>
      <xdr:spPr bwMode="auto">
        <a:xfrm>
          <a:off x="4254500" y="719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155687</xdr:rowOff>
    </xdr:from>
    <xdr:ext cx="762000" cy="259045"/>
    <xdr:sp macro="" textlink="">
      <xdr:nvSpPr>
        <xdr:cNvPr id="142" name="テキスト ボックス 141"/>
        <xdr:cNvSpPr txBox="1"/>
      </xdr:nvSpPr>
      <xdr:spPr>
        <a:xfrm>
          <a:off x="3924300" y="728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6052</xdr:rowOff>
    </xdr:from>
    <xdr:to>
      <xdr:col>19</xdr:col>
      <xdr:colOff>38100</xdr:colOff>
      <xdr:row>37</xdr:row>
      <xdr:rowOff>107652</xdr:rowOff>
    </xdr:to>
    <xdr:sp macro="" textlink="">
      <xdr:nvSpPr>
        <xdr:cNvPr id="143" name="楕円 142"/>
        <xdr:cNvSpPr/>
      </xdr:nvSpPr>
      <xdr:spPr bwMode="auto">
        <a:xfrm>
          <a:off x="3556000" y="713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92429</xdr:rowOff>
    </xdr:from>
    <xdr:ext cx="762000" cy="259045"/>
    <xdr:sp macro="" textlink="">
      <xdr:nvSpPr>
        <xdr:cNvPr id="144" name="テキスト ボックス 143"/>
        <xdr:cNvSpPr txBox="1"/>
      </xdr:nvSpPr>
      <xdr:spPr>
        <a:xfrm>
          <a:off x="3225800" y="721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29402</xdr:rowOff>
    </xdr:from>
    <xdr:to>
      <xdr:col>15</xdr:col>
      <xdr:colOff>101600</xdr:colOff>
      <xdr:row>37</xdr:row>
      <xdr:rowOff>131002</xdr:rowOff>
    </xdr:to>
    <xdr:sp macro="" textlink="">
      <xdr:nvSpPr>
        <xdr:cNvPr id="145" name="楕円 144"/>
        <xdr:cNvSpPr/>
      </xdr:nvSpPr>
      <xdr:spPr bwMode="auto">
        <a:xfrm>
          <a:off x="2857500" y="7154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115779</xdr:rowOff>
    </xdr:from>
    <xdr:ext cx="762000" cy="259045"/>
    <xdr:sp macro="" textlink="">
      <xdr:nvSpPr>
        <xdr:cNvPr id="146" name="テキスト ボックス 145"/>
        <xdr:cNvSpPr txBox="1"/>
      </xdr:nvSpPr>
      <xdr:spPr>
        <a:xfrm>
          <a:off x="2527300" y="724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71,790
71,426
279.25
41,624,348
41,248,782
126,272
20,575,098
37,379,002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115126</xdr:rowOff>
    </xdr:from>
    <xdr:to>
      <xdr:col>24</xdr:col>
      <xdr:colOff>63500</xdr:colOff>
      <xdr:row>35</xdr:row>
      <xdr:rowOff>24486</xdr:rowOff>
    </xdr:to>
    <xdr:cxnSp macro="">
      <xdr:nvCxnSpPr>
        <xdr:cNvPr id="65" name="直線コネクタ 64"/>
        <xdr:cNvCxnSpPr/>
      </xdr:nvCxnSpPr>
      <xdr:spPr>
        <a:xfrm flipV="1">
          <a:off x="3797300" y="5772976"/>
          <a:ext cx="838200" cy="25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14413</xdr:rowOff>
    </xdr:from>
    <xdr:to>
      <xdr:col>19</xdr:col>
      <xdr:colOff>177800</xdr:colOff>
      <xdr:row>35</xdr:row>
      <xdr:rowOff>24486</xdr:rowOff>
    </xdr:to>
    <xdr:cxnSp macro="">
      <xdr:nvCxnSpPr>
        <xdr:cNvPr id="68" name="直線コネクタ 67"/>
        <xdr:cNvCxnSpPr/>
      </xdr:nvCxnSpPr>
      <xdr:spPr>
        <a:xfrm>
          <a:off x="2908300" y="6015163"/>
          <a:ext cx="889000" cy="1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14413</xdr:rowOff>
    </xdr:from>
    <xdr:to>
      <xdr:col>15</xdr:col>
      <xdr:colOff>50800</xdr:colOff>
      <xdr:row>35</xdr:row>
      <xdr:rowOff>25714</xdr:rowOff>
    </xdr:to>
    <xdr:cxnSp macro="">
      <xdr:nvCxnSpPr>
        <xdr:cNvPr id="71" name="直線コネクタ 70"/>
        <xdr:cNvCxnSpPr/>
      </xdr:nvCxnSpPr>
      <xdr:spPr>
        <a:xfrm flipV="1">
          <a:off x="2019300" y="6015163"/>
          <a:ext cx="8890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25714</xdr:rowOff>
    </xdr:from>
    <xdr:to>
      <xdr:col>10</xdr:col>
      <xdr:colOff>114300</xdr:colOff>
      <xdr:row>35</xdr:row>
      <xdr:rowOff>62362</xdr:rowOff>
    </xdr:to>
    <xdr:cxnSp macro="">
      <xdr:nvCxnSpPr>
        <xdr:cNvPr id="74" name="直線コネクタ 73"/>
        <xdr:cNvCxnSpPr/>
      </xdr:nvCxnSpPr>
      <xdr:spPr>
        <a:xfrm flipV="1">
          <a:off x="1130300" y="6026464"/>
          <a:ext cx="889000" cy="3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64326</xdr:rowOff>
    </xdr:from>
    <xdr:to>
      <xdr:col>24</xdr:col>
      <xdr:colOff>114300</xdr:colOff>
      <xdr:row>33</xdr:row>
      <xdr:rowOff>165926</xdr:rowOff>
    </xdr:to>
    <xdr:sp macro="" textlink="">
      <xdr:nvSpPr>
        <xdr:cNvPr id="84" name="楕円 83"/>
        <xdr:cNvSpPr/>
      </xdr:nvSpPr>
      <xdr:spPr>
        <a:xfrm>
          <a:off x="4584700" y="572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87203</xdr:rowOff>
    </xdr:from>
    <xdr:ext cx="599010" cy="259045"/>
    <xdr:sp macro="" textlink="">
      <xdr:nvSpPr>
        <xdr:cNvPr id="85" name="人件費該当値テキスト"/>
        <xdr:cNvSpPr txBox="1"/>
      </xdr:nvSpPr>
      <xdr:spPr>
        <a:xfrm>
          <a:off x="4686300" y="557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145136</xdr:rowOff>
    </xdr:from>
    <xdr:to>
      <xdr:col>20</xdr:col>
      <xdr:colOff>38100</xdr:colOff>
      <xdr:row>35</xdr:row>
      <xdr:rowOff>75286</xdr:rowOff>
    </xdr:to>
    <xdr:sp macro="" textlink="">
      <xdr:nvSpPr>
        <xdr:cNvPr id="86" name="楕円 85"/>
        <xdr:cNvSpPr/>
      </xdr:nvSpPr>
      <xdr:spPr>
        <a:xfrm>
          <a:off x="3746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91813</xdr:rowOff>
    </xdr:from>
    <xdr:ext cx="534377" cy="259045"/>
    <xdr:sp macro="" textlink="">
      <xdr:nvSpPr>
        <xdr:cNvPr id="87" name="テキスト ボックス 86"/>
        <xdr:cNvSpPr txBox="1"/>
      </xdr:nvSpPr>
      <xdr:spPr>
        <a:xfrm>
          <a:off x="3530111" y="57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135063</xdr:rowOff>
    </xdr:from>
    <xdr:to>
      <xdr:col>15</xdr:col>
      <xdr:colOff>101600</xdr:colOff>
      <xdr:row>35</xdr:row>
      <xdr:rowOff>65213</xdr:rowOff>
    </xdr:to>
    <xdr:sp macro="" textlink="">
      <xdr:nvSpPr>
        <xdr:cNvPr id="88" name="楕円 87"/>
        <xdr:cNvSpPr/>
      </xdr:nvSpPr>
      <xdr:spPr>
        <a:xfrm>
          <a:off x="2857500" y="5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81740</xdr:rowOff>
    </xdr:from>
    <xdr:ext cx="534377" cy="259045"/>
    <xdr:sp macro="" textlink="">
      <xdr:nvSpPr>
        <xdr:cNvPr id="89" name="テキスト ボックス 88"/>
        <xdr:cNvSpPr txBox="1"/>
      </xdr:nvSpPr>
      <xdr:spPr>
        <a:xfrm>
          <a:off x="2641111" y="573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146364</xdr:rowOff>
    </xdr:from>
    <xdr:to>
      <xdr:col>10</xdr:col>
      <xdr:colOff>165100</xdr:colOff>
      <xdr:row>35</xdr:row>
      <xdr:rowOff>76514</xdr:rowOff>
    </xdr:to>
    <xdr:sp macro="" textlink="">
      <xdr:nvSpPr>
        <xdr:cNvPr id="90" name="楕円 89"/>
        <xdr:cNvSpPr/>
      </xdr:nvSpPr>
      <xdr:spPr>
        <a:xfrm>
          <a:off x="1968500" y="59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93041</xdr:rowOff>
    </xdr:from>
    <xdr:ext cx="534377" cy="259045"/>
    <xdr:sp macro="" textlink="">
      <xdr:nvSpPr>
        <xdr:cNvPr id="91" name="テキスト ボックス 90"/>
        <xdr:cNvSpPr txBox="1"/>
      </xdr:nvSpPr>
      <xdr:spPr>
        <a:xfrm>
          <a:off x="1752111" y="57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11562</xdr:rowOff>
    </xdr:from>
    <xdr:to>
      <xdr:col>6</xdr:col>
      <xdr:colOff>38100</xdr:colOff>
      <xdr:row>35</xdr:row>
      <xdr:rowOff>113162</xdr:rowOff>
    </xdr:to>
    <xdr:sp macro="" textlink="">
      <xdr:nvSpPr>
        <xdr:cNvPr id="92" name="楕円 91"/>
        <xdr:cNvSpPr/>
      </xdr:nvSpPr>
      <xdr:spPr>
        <a:xfrm>
          <a:off x="1079500" y="60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129689</xdr:rowOff>
    </xdr:from>
    <xdr:ext cx="534377" cy="259045"/>
    <xdr:sp macro="" textlink="">
      <xdr:nvSpPr>
        <xdr:cNvPr id="93" name="テキスト ボックス 92"/>
        <xdr:cNvSpPr txBox="1"/>
      </xdr:nvSpPr>
      <xdr:spPr>
        <a:xfrm>
          <a:off x="863111" y="57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65634</xdr:rowOff>
    </xdr:from>
    <xdr:to>
      <xdr:col>24</xdr:col>
      <xdr:colOff>63500</xdr:colOff>
      <xdr:row>57</xdr:row>
      <xdr:rowOff>65438</xdr:rowOff>
    </xdr:to>
    <xdr:cxnSp macro="">
      <xdr:nvCxnSpPr>
        <xdr:cNvPr id="125" name="直線コネクタ 124"/>
        <xdr:cNvCxnSpPr/>
      </xdr:nvCxnSpPr>
      <xdr:spPr>
        <a:xfrm>
          <a:off x="3797300" y="9666834"/>
          <a:ext cx="838200" cy="17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65634</xdr:rowOff>
    </xdr:from>
    <xdr:to>
      <xdr:col>19</xdr:col>
      <xdr:colOff>177800</xdr:colOff>
      <xdr:row>56</xdr:row>
      <xdr:rowOff>88200</xdr:rowOff>
    </xdr:to>
    <xdr:cxnSp macro="">
      <xdr:nvCxnSpPr>
        <xdr:cNvPr id="128" name="直線コネクタ 127"/>
        <xdr:cNvCxnSpPr/>
      </xdr:nvCxnSpPr>
      <xdr:spPr>
        <a:xfrm flipV="1">
          <a:off x="2908300" y="9666834"/>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88200</xdr:rowOff>
    </xdr:from>
    <xdr:to>
      <xdr:col>15</xdr:col>
      <xdr:colOff>50800</xdr:colOff>
      <xdr:row>56</xdr:row>
      <xdr:rowOff>108920</xdr:rowOff>
    </xdr:to>
    <xdr:cxnSp macro="">
      <xdr:nvCxnSpPr>
        <xdr:cNvPr id="131" name="直線コネクタ 130"/>
        <xdr:cNvCxnSpPr/>
      </xdr:nvCxnSpPr>
      <xdr:spPr>
        <a:xfrm flipV="1">
          <a:off x="2019300" y="9689400"/>
          <a:ext cx="8890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108920</xdr:rowOff>
    </xdr:from>
    <xdr:to>
      <xdr:col>10</xdr:col>
      <xdr:colOff>114300</xdr:colOff>
      <xdr:row>56</xdr:row>
      <xdr:rowOff>136908</xdr:rowOff>
    </xdr:to>
    <xdr:cxnSp macro="">
      <xdr:nvCxnSpPr>
        <xdr:cNvPr id="134" name="直線コネクタ 133"/>
        <xdr:cNvCxnSpPr/>
      </xdr:nvCxnSpPr>
      <xdr:spPr>
        <a:xfrm flipV="1">
          <a:off x="1130300" y="9710120"/>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14638</xdr:rowOff>
    </xdr:from>
    <xdr:to>
      <xdr:col>24</xdr:col>
      <xdr:colOff>114300</xdr:colOff>
      <xdr:row>57</xdr:row>
      <xdr:rowOff>116238</xdr:rowOff>
    </xdr:to>
    <xdr:sp macro="" textlink="">
      <xdr:nvSpPr>
        <xdr:cNvPr id="144" name="楕円 143"/>
        <xdr:cNvSpPr/>
      </xdr:nvSpPr>
      <xdr:spPr>
        <a:xfrm>
          <a:off x="4584700" y="97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164515</xdr:rowOff>
    </xdr:from>
    <xdr:ext cx="534377" cy="259045"/>
    <xdr:sp macro="" textlink="">
      <xdr:nvSpPr>
        <xdr:cNvPr id="145" name="物件費該当値テキスト"/>
        <xdr:cNvSpPr txBox="1"/>
      </xdr:nvSpPr>
      <xdr:spPr>
        <a:xfrm>
          <a:off x="4686300" y="97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14834</xdr:rowOff>
    </xdr:from>
    <xdr:to>
      <xdr:col>20</xdr:col>
      <xdr:colOff>38100</xdr:colOff>
      <xdr:row>56</xdr:row>
      <xdr:rowOff>116434</xdr:rowOff>
    </xdr:to>
    <xdr:sp macro="" textlink="">
      <xdr:nvSpPr>
        <xdr:cNvPr id="146" name="楕円 145"/>
        <xdr:cNvSpPr/>
      </xdr:nvSpPr>
      <xdr:spPr>
        <a:xfrm>
          <a:off x="3746500" y="961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132961</xdr:rowOff>
    </xdr:from>
    <xdr:ext cx="534377" cy="259045"/>
    <xdr:sp macro="" textlink="">
      <xdr:nvSpPr>
        <xdr:cNvPr id="147" name="テキスト ボックス 146"/>
        <xdr:cNvSpPr txBox="1"/>
      </xdr:nvSpPr>
      <xdr:spPr>
        <a:xfrm>
          <a:off x="3530111" y="939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37400</xdr:rowOff>
    </xdr:from>
    <xdr:to>
      <xdr:col>15</xdr:col>
      <xdr:colOff>101600</xdr:colOff>
      <xdr:row>56</xdr:row>
      <xdr:rowOff>139000</xdr:rowOff>
    </xdr:to>
    <xdr:sp macro="" textlink="">
      <xdr:nvSpPr>
        <xdr:cNvPr id="148" name="楕円 147"/>
        <xdr:cNvSpPr/>
      </xdr:nvSpPr>
      <xdr:spPr>
        <a:xfrm>
          <a:off x="2857500" y="96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155527</xdr:rowOff>
    </xdr:from>
    <xdr:ext cx="534377" cy="259045"/>
    <xdr:sp macro="" textlink="">
      <xdr:nvSpPr>
        <xdr:cNvPr id="149" name="テキスト ボックス 148"/>
        <xdr:cNvSpPr txBox="1"/>
      </xdr:nvSpPr>
      <xdr:spPr>
        <a:xfrm>
          <a:off x="2641111" y="94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58120</xdr:rowOff>
    </xdr:from>
    <xdr:to>
      <xdr:col>10</xdr:col>
      <xdr:colOff>165100</xdr:colOff>
      <xdr:row>56</xdr:row>
      <xdr:rowOff>159720</xdr:rowOff>
    </xdr:to>
    <xdr:sp macro="" textlink="">
      <xdr:nvSpPr>
        <xdr:cNvPr id="150" name="楕円 149"/>
        <xdr:cNvSpPr/>
      </xdr:nvSpPr>
      <xdr:spPr>
        <a:xfrm>
          <a:off x="1968500" y="965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4797</xdr:rowOff>
    </xdr:from>
    <xdr:ext cx="534377" cy="259045"/>
    <xdr:sp macro="" textlink="">
      <xdr:nvSpPr>
        <xdr:cNvPr id="151" name="テキスト ボックス 150"/>
        <xdr:cNvSpPr txBox="1"/>
      </xdr:nvSpPr>
      <xdr:spPr>
        <a:xfrm>
          <a:off x="1752111" y="943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86108</xdr:rowOff>
    </xdr:from>
    <xdr:to>
      <xdr:col>6</xdr:col>
      <xdr:colOff>38100</xdr:colOff>
      <xdr:row>57</xdr:row>
      <xdr:rowOff>16258</xdr:rowOff>
    </xdr:to>
    <xdr:sp macro="" textlink="">
      <xdr:nvSpPr>
        <xdr:cNvPr id="152" name="楕円 151"/>
        <xdr:cNvSpPr/>
      </xdr:nvSpPr>
      <xdr:spPr>
        <a:xfrm>
          <a:off x="1079500" y="96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32785</xdr:rowOff>
    </xdr:from>
    <xdr:ext cx="534377" cy="259045"/>
    <xdr:sp macro="" textlink="">
      <xdr:nvSpPr>
        <xdr:cNvPr id="153" name="テキスト ボックス 152"/>
        <xdr:cNvSpPr txBox="1"/>
      </xdr:nvSpPr>
      <xdr:spPr>
        <a:xfrm>
          <a:off x="863111" y="94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89408</xdr:rowOff>
    </xdr:from>
    <xdr:to>
      <xdr:col>24</xdr:col>
      <xdr:colOff>63500</xdr:colOff>
      <xdr:row>78</xdr:row>
      <xdr:rowOff>92418</xdr:rowOff>
    </xdr:to>
    <xdr:cxnSp macro="">
      <xdr:nvCxnSpPr>
        <xdr:cNvPr id="182" name="直線コネクタ 181"/>
        <xdr:cNvCxnSpPr/>
      </xdr:nvCxnSpPr>
      <xdr:spPr>
        <a:xfrm>
          <a:off x="3797300" y="13462508"/>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89408</xdr:rowOff>
    </xdr:from>
    <xdr:to>
      <xdr:col>19</xdr:col>
      <xdr:colOff>177800</xdr:colOff>
      <xdr:row>78</xdr:row>
      <xdr:rowOff>100876</xdr:rowOff>
    </xdr:to>
    <xdr:cxnSp macro="">
      <xdr:nvCxnSpPr>
        <xdr:cNvPr id="185" name="直線コネクタ 184"/>
        <xdr:cNvCxnSpPr/>
      </xdr:nvCxnSpPr>
      <xdr:spPr>
        <a:xfrm flipV="1">
          <a:off x="2908300" y="13462508"/>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100876</xdr:rowOff>
    </xdr:from>
    <xdr:to>
      <xdr:col>15</xdr:col>
      <xdr:colOff>50800</xdr:colOff>
      <xdr:row>78</xdr:row>
      <xdr:rowOff>102400</xdr:rowOff>
    </xdr:to>
    <xdr:cxnSp macro="">
      <xdr:nvCxnSpPr>
        <xdr:cNvPr id="188" name="直線コネクタ 187"/>
        <xdr:cNvCxnSpPr/>
      </xdr:nvCxnSpPr>
      <xdr:spPr>
        <a:xfrm flipV="1">
          <a:off x="2019300" y="134739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99924</xdr:rowOff>
    </xdr:from>
    <xdr:to>
      <xdr:col>10</xdr:col>
      <xdr:colOff>114300</xdr:colOff>
      <xdr:row>78</xdr:row>
      <xdr:rowOff>102400</xdr:rowOff>
    </xdr:to>
    <xdr:cxnSp macro="">
      <xdr:nvCxnSpPr>
        <xdr:cNvPr id="191" name="直線コネクタ 190"/>
        <xdr:cNvCxnSpPr/>
      </xdr:nvCxnSpPr>
      <xdr:spPr>
        <a:xfrm>
          <a:off x="1130300" y="13473024"/>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41618</xdr:rowOff>
    </xdr:from>
    <xdr:to>
      <xdr:col>24</xdr:col>
      <xdr:colOff>114300</xdr:colOff>
      <xdr:row>78</xdr:row>
      <xdr:rowOff>143218</xdr:rowOff>
    </xdr:to>
    <xdr:sp macro="" textlink="">
      <xdr:nvSpPr>
        <xdr:cNvPr id="201" name="楕円 200"/>
        <xdr:cNvSpPr/>
      </xdr:nvSpPr>
      <xdr:spPr>
        <a:xfrm>
          <a:off x="4584700" y="134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127995</xdr:rowOff>
    </xdr:from>
    <xdr:ext cx="469744" cy="259045"/>
    <xdr:sp macro="" textlink="">
      <xdr:nvSpPr>
        <xdr:cNvPr id="202" name="維持補修費該当値テキスト"/>
        <xdr:cNvSpPr txBox="1"/>
      </xdr:nvSpPr>
      <xdr:spPr>
        <a:xfrm>
          <a:off x="4686300" y="1332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38608</xdr:rowOff>
    </xdr:from>
    <xdr:to>
      <xdr:col>20</xdr:col>
      <xdr:colOff>38100</xdr:colOff>
      <xdr:row>78</xdr:row>
      <xdr:rowOff>140208</xdr:rowOff>
    </xdr:to>
    <xdr:sp macro="" textlink="">
      <xdr:nvSpPr>
        <xdr:cNvPr id="203" name="楕円 202"/>
        <xdr:cNvSpPr/>
      </xdr:nvSpPr>
      <xdr:spPr>
        <a:xfrm>
          <a:off x="3746500" y="13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131335</xdr:rowOff>
    </xdr:from>
    <xdr:ext cx="469744" cy="259045"/>
    <xdr:sp macro="" textlink="">
      <xdr:nvSpPr>
        <xdr:cNvPr id="204" name="テキスト ボックス 203"/>
        <xdr:cNvSpPr txBox="1"/>
      </xdr:nvSpPr>
      <xdr:spPr>
        <a:xfrm>
          <a:off x="3562428" y="135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50076</xdr:rowOff>
    </xdr:from>
    <xdr:to>
      <xdr:col>15</xdr:col>
      <xdr:colOff>101600</xdr:colOff>
      <xdr:row>78</xdr:row>
      <xdr:rowOff>151676</xdr:rowOff>
    </xdr:to>
    <xdr:sp macro="" textlink="">
      <xdr:nvSpPr>
        <xdr:cNvPr id="205" name="楕円 204"/>
        <xdr:cNvSpPr/>
      </xdr:nvSpPr>
      <xdr:spPr>
        <a:xfrm>
          <a:off x="2857500" y="1342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142803</xdr:rowOff>
    </xdr:from>
    <xdr:ext cx="469744" cy="259045"/>
    <xdr:sp macro="" textlink="">
      <xdr:nvSpPr>
        <xdr:cNvPr id="206" name="テキスト ボックス 205"/>
        <xdr:cNvSpPr txBox="1"/>
      </xdr:nvSpPr>
      <xdr:spPr>
        <a:xfrm>
          <a:off x="2673428" y="1351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51600</xdr:rowOff>
    </xdr:from>
    <xdr:to>
      <xdr:col>10</xdr:col>
      <xdr:colOff>165100</xdr:colOff>
      <xdr:row>78</xdr:row>
      <xdr:rowOff>153200</xdr:rowOff>
    </xdr:to>
    <xdr:sp macro="" textlink="">
      <xdr:nvSpPr>
        <xdr:cNvPr id="207" name="楕円 206"/>
        <xdr:cNvSpPr/>
      </xdr:nvSpPr>
      <xdr:spPr>
        <a:xfrm>
          <a:off x="1968500" y="134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144327</xdr:rowOff>
    </xdr:from>
    <xdr:ext cx="469744" cy="259045"/>
    <xdr:sp macro="" textlink="">
      <xdr:nvSpPr>
        <xdr:cNvPr id="208" name="テキスト ボックス 207"/>
        <xdr:cNvSpPr txBox="1"/>
      </xdr:nvSpPr>
      <xdr:spPr>
        <a:xfrm>
          <a:off x="1784428" y="135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49124</xdr:rowOff>
    </xdr:from>
    <xdr:to>
      <xdr:col>6</xdr:col>
      <xdr:colOff>38100</xdr:colOff>
      <xdr:row>78</xdr:row>
      <xdr:rowOff>150724</xdr:rowOff>
    </xdr:to>
    <xdr:sp macro="" textlink="">
      <xdr:nvSpPr>
        <xdr:cNvPr id="209" name="楕円 208"/>
        <xdr:cNvSpPr/>
      </xdr:nvSpPr>
      <xdr:spPr>
        <a:xfrm>
          <a:off x="10795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141851</xdr:rowOff>
    </xdr:from>
    <xdr:ext cx="469744" cy="259045"/>
    <xdr:sp macro="" textlink="">
      <xdr:nvSpPr>
        <xdr:cNvPr id="210" name="テキスト ボックス 209"/>
        <xdr:cNvSpPr txBox="1"/>
      </xdr:nvSpPr>
      <xdr:spPr>
        <a:xfrm>
          <a:off x="895428" y="1351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68365</xdr:rowOff>
    </xdr:from>
    <xdr:to>
      <xdr:col>24</xdr:col>
      <xdr:colOff>63500</xdr:colOff>
      <xdr:row>97</xdr:row>
      <xdr:rowOff>102882</xdr:rowOff>
    </xdr:to>
    <xdr:cxnSp macro="">
      <xdr:nvCxnSpPr>
        <xdr:cNvPr id="240" name="直線コネクタ 239"/>
        <xdr:cNvCxnSpPr/>
      </xdr:nvCxnSpPr>
      <xdr:spPr>
        <a:xfrm flipV="1">
          <a:off x="3797300" y="16699015"/>
          <a:ext cx="838200" cy="3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102882</xdr:rowOff>
    </xdr:from>
    <xdr:to>
      <xdr:col>19</xdr:col>
      <xdr:colOff>177800</xdr:colOff>
      <xdr:row>97</xdr:row>
      <xdr:rowOff>142787</xdr:rowOff>
    </xdr:to>
    <xdr:cxnSp macro="">
      <xdr:nvCxnSpPr>
        <xdr:cNvPr id="243" name="直線コネクタ 242"/>
        <xdr:cNvCxnSpPr/>
      </xdr:nvCxnSpPr>
      <xdr:spPr>
        <a:xfrm flipV="1">
          <a:off x="2908300" y="16733532"/>
          <a:ext cx="889000" cy="3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127115</xdr:rowOff>
    </xdr:from>
    <xdr:to>
      <xdr:col>15</xdr:col>
      <xdr:colOff>50800</xdr:colOff>
      <xdr:row>97</xdr:row>
      <xdr:rowOff>142787</xdr:rowOff>
    </xdr:to>
    <xdr:cxnSp macro="">
      <xdr:nvCxnSpPr>
        <xdr:cNvPr id="246" name="直線コネクタ 245"/>
        <xdr:cNvCxnSpPr/>
      </xdr:nvCxnSpPr>
      <xdr:spPr>
        <a:xfrm>
          <a:off x="2019300" y="16757765"/>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122340</xdr:rowOff>
    </xdr:from>
    <xdr:to>
      <xdr:col>10</xdr:col>
      <xdr:colOff>114300</xdr:colOff>
      <xdr:row>97</xdr:row>
      <xdr:rowOff>127115</xdr:rowOff>
    </xdr:to>
    <xdr:cxnSp macro="">
      <xdr:nvCxnSpPr>
        <xdr:cNvPr id="249" name="直線コネクタ 248"/>
        <xdr:cNvCxnSpPr/>
      </xdr:nvCxnSpPr>
      <xdr:spPr>
        <a:xfrm>
          <a:off x="1130300" y="16752990"/>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17565</xdr:rowOff>
    </xdr:from>
    <xdr:to>
      <xdr:col>24</xdr:col>
      <xdr:colOff>114300</xdr:colOff>
      <xdr:row>97</xdr:row>
      <xdr:rowOff>119165</xdr:rowOff>
    </xdr:to>
    <xdr:sp macro="" textlink="">
      <xdr:nvSpPr>
        <xdr:cNvPr id="259" name="楕円 258"/>
        <xdr:cNvSpPr/>
      </xdr:nvSpPr>
      <xdr:spPr>
        <a:xfrm>
          <a:off x="4584700" y="166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167442</xdr:rowOff>
    </xdr:from>
    <xdr:ext cx="534377" cy="259045"/>
    <xdr:sp macro="" textlink="">
      <xdr:nvSpPr>
        <xdr:cNvPr id="260" name="扶助費該当値テキスト"/>
        <xdr:cNvSpPr txBox="1"/>
      </xdr:nvSpPr>
      <xdr:spPr>
        <a:xfrm>
          <a:off x="4686300" y="166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52082</xdr:rowOff>
    </xdr:from>
    <xdr:to>
      <xdr:col>20</xdr:col>
      <xdr:colOff>38100</xdr:colOff>
      <xdr:row>97</xdr:row>
      <xdr:rowOff>153682</xdr:rowOff>
    </xdr:to>
    <xdr:sp macro="" textlink="">
      <xdr:nvSpPr>
        <xdr:cNvPr id="261" name="楕円 260"/>
        <xdr:cNvSpPr/>
      </xdr:nvSpPr>
      <xdr:spPr>
        <a:xfrm>
          <a:off x="3746500" y="1668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144809</xdr:rowOff>
    </xdr:from>
    <xdr:ext cx="534377" cy="259045"/>
    <xdr:sp macro="" textlink="">
      <xdr:nvSpPr>
        <xdr:cNvPr id="262" name="テキスト ボックス 261"/>
        <xdr:cNvSpPr txBox="1"/>
      </xdr:nvSpPr>
      <xdr:spPr>
        <a:xfrm>
          <a:off x="3530111" y="1677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91987</xdr:rowOff>
    </xdr:from>
    <xdr:to>
      <xdr:col>15</xdr:col>
      <xdr:colOff>101600</xdr:colOff>
      <xdr:row>98</xdr:row>
      <xdr:rowOff>22137</xdr:rowOff>
    </xdr:to>
    <xdr:sp macro="" textlink="">
      <xdr:nvSpPr>
        <xdr:cNvPr id="263" name="楕円 262"/>
        <xdr:cNvSpPr/>
      </xdr:nvSpPr>
      <xdr:spPr>
        <a:xfrm>
          <a:off x="2857500" y="167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13264</xdr:rowOff>
    </xdr:from>
    <xdr:ext cx="534377" cy="259045"/>
    <xdr:sp macro="" textlink="">
      <xdr:nvSpPr>
        <xdr:cNvPr id="264" name="テキスト ボックス 263"/>
        <xdr:cNvSpPr txBox="1"/>
      </xdr:nvSpPr>
      <xdr:spPr>
        <a:xfrm>
          <a:off x="2641111" y="1681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76315</xdr:rowOff>
    </xdr:from>
    <xdr:to>
      <xdr:col>10</xdr:col>
      <xdr:colOff>165100</xdr:colOff>
      <xdr:row>98</xdr:row>
      <xdr:rowOff>6465</xdr:rowOff>
    </xdr:to>
    <xdr:sp macro="" textlink="">
      <xdr:nvSpPr>
        <xdr:cNvPr id="265" name="楕円 264"/>
        <xdr:cNvSpPr/>
      </xdr:nvSpPr>
      <xdr:spPr>
        <a:xfrm>
          <a:off x="1968500" y="167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169042</xdr:rowOff>
    </xdr:from>
    <xdr:ext cx="534377" cy="259045"/>
    <xdr:sp macro="" textlink="">
      <xdr:nvSpPr>
        <xdr:cNvPr id="266" name="テキスト ボックス 265"/>
        <xdr:cNvSpPr txBox="1"/>
      </xdr:nvSpPr>
      <xdr:spPr>
        <a:xfrm>
          <a:off x="1752111" y="167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71540</xdr:rowOff>
    </xdr:from>
    <xdr:to>
      <xdr:col>6</xdr:col>
      <xdr:colOff>38100</xdr:colOff>
      <xdr:row>98</xdr:row>
      <xdr:rowOff>1690</xdr:rowOff>
    </xdr:to>
    <xdr:sp macro="" textlink="">
      <xdr:nvSpPr>
        <xdr:cNvPr id="267" name="楕円 266"/>
        <xdr:cNvSpPr/>
      </xdr:nvSpPr>
      <xdr:spPr>
        <a:xfrm>
          <a:off x="1079500" y="167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164267</xdr:rowOff>
    </xdr:from>
    <xdr:ext cx="534377" cy="259045"/>
    <xdr:sp macro="" textlink="">
      <xdr:nvSpPr>
        <xdr:cNvPr id="268" name="テキスト ボックス 267"/>
        <xdr:cNvSpPr txBox="1"/>
      </xdr:nvSpPr>
      <xdr:spPr>
        <a:xfrm>
          <a:off x="863111" y="1679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4145</xdr:rowOff>
    </xdr:from>
    <xdr:to>
      <xdr:col>55</xdr:col>
      <xdr:colOff>0</xdr:colOff>
      <xdr:row>38</xdr:row>
      <xdr:rowOff>1228</xdr:rowOff>
    </xdr:to>
    <xdr:cxnSp macro="">
      <xdr:nvCxnSpPr>
        <xdr:cNvPr id="295" name="直線コネクタ 294"/>
        <xdr:cNvCxnSpPr/>
      </xdr:nvCxnSpPr>
      <xdr:spPr>
        <a:xfrm flipV="1">
          <a:off x="9639300" y="6004895"/>
          <a:ext cx="838200" cy="51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1228</xdr:rowOff>
    </xdr:from>
    <xdr:to>
      <xdr:col>50</xdr:col>
      <xdr:colOff>114300</xdr:colOff>
      <xdr:row>38</xdr:row>
      <xdr:rowOff>9485</xdr:rowOff>
    </xdr:to>
    <xdr:cxnSp macro="">
      <xdr:nvCxnSpPr>
        <xdr:cNvPr id="298" name="直線コネクタ 297"/>
        <xdr:cNvCxnSpPr/>
      </xdr:nvCxnSpPr>
      <xdr:spPr>
        <a:xfrm flipV="1">
          <a:off x="8750300" y="6516328"/>
          <a:ext cx="8890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9485</xdr:rowOff>
    </xdr:from>
    <xdr:to>
      <xdr:col>45</xdr:col>
      <xdr:colOff>177800</xdr:colOff>
      <xdr:row>38</xdr:row>
      <xdr:rowOff>13307</xdr:rowOff>
    </xdr:to>
    <xdr:cxnSp macro="">
      <xdr:nvCxnSpPr>
        <xdr:cNvPr id="301" name="直線コネクタ 300"/>
        <xdr:cNvCxnSpPr/>
      </xdr:nvCxnSpPr>
      <xdr:spPr>
        <a:xfrm flipV="1">
          <a:off x="7861300" y="6524585"/>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13174</xdr:rowOff>
    </xdr:from>
    <xdr:to>
      <xdr:col>41</xdr:col>
      <xdr:colOff>50800</xdr:colOff>
      <xdr:row>38</xdr:row>
      <xdr:rowOff>13307</xdr:rowOff>
    </xdr:to>
    <xdr:cxnSp macro="">
      <xdr:nvCxnSpPr>
        <xdr:cNvPr id="304" name="直線コネクタ 303"/>
        <xdr:cNvCxnSpPr/>
      </xdr:nvCxnSpPr>
      <xdr:spPr>
        <a:xfrm>
          <a:off x="6972300" y="6528274"/>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124795</xdr:rowOff>
    </xdr:from>
    <xdr:to>
      <xdr:col>55</xdr:col>
      <xdr:colOff>50800</xdr:colOff>
      <xdr:row>35</xdr:row>
      <xdr:rowOff>54945</xdr:rowOff>
    </xdr:to>
    <xdr:sp macro="" textlink="">
      <xdr:nvSpPr>
        <xdr:cNvPr id="314" name="楕円 313"/>
        <xdr:cNvSpPr/>
      </xdr:nvSpPr>
      <xdr:spPr>
        <a:xfrm>
          <a:off x="10426700" y="59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39722</xdr:rowOff>
    </xdr:from>
    <xdr:ext cx="599010" cy="259045"/>
    <xdr:sp macro="" textlink="">
      <xdr:nvSpPr>
        <xdr:cNvPr id="315" name="補助費等該当値テキスト"/>
        <xdr:cNvSpPr txBox="1"/>
      </xdr:nvSpPr>
      <xdr:spPr>
        <a:xfrm>
          <a:off x="10528300" y="5869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121878</xdr:rowOff>
    </xdr:from>
    <xdr:to>
      <xdr:col>50</xdr:col>
      <xdr:colOff>165100</xdr:colOff>
      <xdr:row>38</xdr:row>
      <xdr:rowOff>52028</xdr:rowOff>
    </xdr:to>
    <xdr:sp macro="" textlink="">
      <xdr:nvSpPr>
        <xdr:cNvPr id="316" name="楕円 315"/>
        <xdr:cNvSpPr/>
      </xdr:nvSpPr>
      <xdr:spPr>
        <a:xfrm>
          <a:off x="9588500" y="64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43155</xdr:rowOff>
    </xdr:from>
    <xdr:ext cx="534377" cy="259045"/>
    <xdr:sp macro="" textlink="">
      <xdr:nvSpPr>
        <xdr:cNvPr id="317" name="テキスト ボックス 316"/>
        <xdr:cNvSpPr txBox="1"/>
      </xdr:nvSpPr>
      <xdr:spPr>
        <a:xfrm>
          <a:off x="9372111" y="655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130135</xdr:rowOff>
    </xdr:from>
    <xdr:to>
      <xdr:col>46</xdr:col>
      <xdr:colOff>38100</xdr:colOff>
      <xdr:row>38</xdr:row>
      <xdr:rowOff>60285</xdr:rowOff>
    </xdr:to>
    <xdr:sp macro="" textlink="">
      <xdr:nvSpPr>
        <xdr:cNvPr id="318" name="楕円 317"/>
        <xdr:cNvSpPr/>
      </xdr:nvSpPr>
      <xdr:spPr>
        <a:xfrm>
          <a:off x="8699500" y="64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51412</xdr:rowOff>
    </xdr:from>
    <xdr:ext cx="534377" cy="259045"/>
    <xdr:sp macro="" textlink="">
      <xdr:nvSpPr>
        <xdr:cNvPr id="319" name="テキスト ボックス 318"/>
        <xdr:cNvSpPr txBox="1"/>
      </xdr:nvSpPr>
      <xdr:spPr>
        <a:xfrm>
          <a:off x="8483111" y="656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133957</xdr:rowOff>
    </xdr:from>
    <xdr:to>
      <xdr:col>41</xdr:col>
      <xdr:colOff>101600</xdr:colOff>
      <xdr:row>38</xdr:row>
      <xdr:rowOff>64107</xdr:rowOff>
    </xdr:to>
    <xdr:sp macro="" textlink="">
      <xdr:nvSpPr>
        <xdr:cNvPr id="320" name="楕円 319"/>
        <xdr:cNvSpPr/>
      </xdr:nvSpPr>
      <xdr:spPr>
        <a:xfrm>
          <a:off x="7810500" y="64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55234</xdr:rowOff>
    </xdr:from>
    <xdr:ext cx="534377" cy="259045"/>
    <xdr:sp macro="" textlink="">
      <xdr:nvSpPr>
        <xdr:cNvPr id="321" name="テキスト ボックス 320"/>
        <xdr:cNvSpPr txBox="1"/>
      </xdr:nvSpPr>
      <xdr:spPr>
        <a:xfrm>
          <a:off x="7594111" y="657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133824</xdr:rowOff>
    </xdr:from>
    <xdr:to>
      <xdr:col>36</xdr:col>
      <xdr:colOff>165100</xdr:colOff>
      <xdr:row>38</xdr:row>
      <xdr:rowOff>63974</xdr:rowOff>
    </xdr:to>
    <xdr:sp macro="" textlink="">
      <xdr:nvSpPr>
        <xdr:cNvPr id="322" name="楕円 321"/>
        <xdr:cNvSpPr/>
      </xdr:nvSpPr>
      <xdr:spPr>
        <a:xfrm>
          <a:off x="6921500" y="647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55101</xdr:rowOff>
    </xdr:from>
    <xdr:ext cx="534377" cy="259045"/>
    <xdr:sp macro="" textlink="">
      <xdr:nvSpPr>
        <xdr:cNvPr id="323" name="テキスト ボックス 322"/>
        <xdr:cNvSpPr txBox="1"/>
      </xdr:nvSpPr>
      <xdr:spPr>
        <a:xfrm>
          <a:off x="6705111" y="65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143225</xdr:rowOff>
    </xdr:from>
    <xdr:to>
      <xdr:col>55</xdr:col>
      <xdr:colOff>0</xdr:colOff>
      <xdr:row>57</xdr:row>
      <xdr:rowOff>102173</xdr:rowOff>
    </xdr:to>
    <xdr:cxnSp macro="">
      <xdr:nvCxnSpPr>
        <xdr:cNvPr id="350" name="直線コネクタ 349"/>
        <xdr:cNvCxnSpPr/>
      </xdr:nvCxnSpPr>
      <xdr:spPr>
        <a:xfrm>
          <a:off x="9639300" y="9744425"/>
          <a:ext cx="838200" cy="13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45805</xdr:rowOff>
    </xdr:from>
    <xdr:to>
      <xdr:col>50</xdr:col>
      <xdr:colOff>114300</xdr:colOff>
      <xdr:row>56</xdr:row>
      <xdr:rowOff>143225</xdr:rowOff>
    </xdr:to>
    <xdr:cxnSp macro="">
      <xdr:nvCxnSpPr>
        <xdr:cNvPr id="353" name="直線コネクタ 352"/>
        <xdr:cNvCxnSpPr/>
      </xdr:nvCxnSpPr>
      <xdr:spPr>
        <a:xfrm>
          <a:off x="8750300" y="9647005"/>
          <a:ext cx="889000" cy="9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45805</xdr:rowOff>
    </xdr:from>
    <xdr:to>
      <xdr:col>45</xdr:col>
      <xdr:colOff>177800</xdr:colOff>
      <xdr:row>57</xdr:row>
      <xdr:rowOff>15214</xdr:rowOff>
    </xdr:to>
    <xdr:cxnSp macro="">
      <xdr:nvCxnSpPr>
        <xdr:cNvPr id="356" name="直線コネクタ 355"/>
        <xdr:cNvCxnSpPr/>
      </xdr:nvCxnSpPr>
      <xdr:spPr>
        <a:xfrm flipV="1">
          <a:off x="7861300" y="9647005"/>
          <a:ext cx="889000" cy="14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33524</xdr:rowOff>
    </xdr:from>
    <xdr:to>
      <xdr:col>41</xdr:col>
      <xdr:colOff>50800</xdr:colOff>
      <xdr:row>57</xdr:row>
      <xdr:rowOff>15214</xdr:rowOff>
    </xdr:to>
    <xdr:cxnSp macro="">
      <xdr:nvCxnSpPr>
        <xdr:cNvPr id="359" name="直線コネクタ 358"/>
        <xdr:cNvCxnSpPr/>
      </xdr:nvCxnSpPr>
      <xdr:spPr>
        <a:xfrm>
          <a:off x="6972300" y="9634724"/>
          <a:ext cx="889000" cy="15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51373</xdr:rowOff>
    </xdr:from>
    <xdr:to>
      <xdr:col>55</xdr:col>
      <xdr:colOff>50800</xdr:colOff>
      <xdr:row>57</xdr:row>
      <xdr:rowOff>152973</xdr:rowOff>
    </xdr:to>
    <xdr:sp macro="" textlink="">
      <xdr:nvSpPr>
        <xdr:cNvPr id="369" name="楕円 368"/>
        <xdr:cNvSpPr/>
      </xdr:nvSpPr>
      <xdr:spPr>
        <a:xfrm>
          <a:off x="10426700" y="98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29800</xdr:rowOff>
    </xdr:from>
    <xdr:ext cx="534377" cy="259045"/>
    <xdr:sp macro="" textlink="">
      <xdr:nvSpPr>
        <xdr:cNvPr id="370" name="普通建設事業費該当値テキスト"/>
        <xdr:cNvSpPr txBox="1"/>
      </xdr:nvSpPr>
      <xdr:spPr>
        <a:xfrm>
          <a:off x="10528300" y="98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92425</xdr:rowOff>
    </xdr:from>
    <xdr:to>
      <xdr:col>50</xdr:col>
      <xdr:colOff>165100</xdr:colOff>
      <xdr:row>57</xdr:row>
      <xdr:rowOff>22575</xdr:rowOff>
    </xdr:to>
    <xdr:sp macro="" textlink="">
      <xdr:nvSpPr>
        <xdr:cNvPr id="371" name="楕円 370"/>
        <xdr:cNvSpPr/>
      </xdr:nvSpPr>
      <xdr:spPr>
        <a:xfrm>
          <a:off x="9588500" y="96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39102</xdr:rowOff>
    </xdr:from>
    <xdr:ext cx="534377" cy="259045"/>
    <xdr:sp macro="" textlink="">
      <xdr:nvSpPr>
        <xdr:cNvPr id="372" name="テキスト ボックス 371"/>
        <xdr:cNvSpPr txBox="1"/>
      </xdr:nvSpPr>
      <xdr:spPr>
        <a:xfrm>
          <a:off x="9372111" y="946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166455</xdr:rowOff>
    </xdr:from>
    <xdr:to>
      <xdr:col>46</xdr:col>
      <xdr:colOff>38100</xdr:colOff>
      <xdr:row>56</xdr:row>
      <xdr:rowOff>96605</xdr:rowOff>
    </xdr:to>
    <xdr:sp macro="" textlink="">
      <xdr:nvSpPr>
        <xdr:cNvPr id="373" name="楕円 372"/>
        <xdr:cNvSpPr/>
      </xdr:nvSpPr>
      <xdr:spPr>
        <a:xfrm>
          <a:off x="8699500" y="95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113132</xdr:rowOff>
    </xdr:from>
    <xdr:ext cx="534377" cy="259045"/>
    <xdr:sp macro="" textlink="">
      <xdr:nvSpPr>
        <xdr:cNvPr id="374" name="テキスト ボックス 373"/>
        <xdr:cNvSpPr txBox="1"/>
      </xdr:nvSpPr>
      <xdr:spPr>
        <a:xfrm>
          <a:off x="8483111" y="937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135864</xdr:rowOff>
    </xdr:from>
    <xdr:to>
      <xdr:col>41</xdr:col>
      <xdr:colOff>101600</xdr:colOff>
      <xdr:row>57</xdr:row>
      <xdr:rowOff>66014</xdr:rowOff>
    </xdr:to>
    <xdr:sp macro="" textlink="">
      <xdr:nvSpPr>
        <xdr:cNvPr id="375" name="楕円 374"/>
        <xdr:cNvSpPr/>
      </xdr:nvSpPr>
      <xdr:spPr>
        <a:xfrm>
          <a:off x="7810500" y="97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57141</xdr:rowOff>
    </xdr:from>
    <xdr:ext cx="534377" cy="259045"/>
    <xdr:sp macro="" textlink="">
      <xdr:nvSpPr>
        <xdr:cNvPr id="376" name="テキスト ボックス 375"/>
        <xdr:cNvSpPr txBox="1"/>
      </xdr:nvSpPr>
      <xdr:spPr>
        <a:xfrm>
          <a:off x="7594111" y="98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154174</xdr:rowOff>
    </xdr:from>
    <xdr:to>
      <xdr:col>36</xdr:col>
      <xdr:colOff>165100</xdr:colOff>
      <xdr:row>56</xdr:row>
      <xdr:rowOff>84324</xdr:rowOff>
    </xdr:to>
    <xdr:sp macro="" textlink="">
      <xdr:nvSpPr>
        <xdr:cNvPr id="377" name="楕円 376"/>
        <xdr:cNvSpPr/>
      </xdr:nvSpPr>
      <xdr:spPr>
        <a:xfrm>
          <a:off x="6921500" y="95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100851</xdr:rowOff>
    </xdr:from>
    <xdr:ext cx="534377" cy="259045"/>
    <xdr:sp macro="" textlink="">
      <xdr:nvSpPr>
        <xdr:cNvPr id="378" name="テキスト ボックス 377"/>
        <xdr:cNvSpPr txBox="1"/>
      </xdr:nvSpPr>
      <xdr:spPr>
        <a:xfrm>
          <a:off x="6705111" y="935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63393</xdr:rowOff>
    </xdr:from>
    <xdr:to>
      <xdr:col>55</xdr:col>
      <xdr:colOff>0</xdr:colOff>
      <xdr:row>78</xdr:row>
      <xdr:rowOff>125679</xdr:rowOff>
    </xdr:to>
    <xdr:cxnSp macro="">
      <xdr:nvCxnSpPr>
        <xdr:cNvPr id="407" name="直線コネクタ 406"/>
        <xdr:cNvCxnSpPr/>
      </xdr:nvCxnSpPr>
      <xdr:spPr>
        <a:xfrm>
          <a:off x="9639300" y="13436493"/>
          <a:ext cx="838200" cy="6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63393</xdr:rowOff>
    </xdr:from>
    <xdr:to>
      <xdr:col>50</xdr:col>
      <xdr:colOff>114300</xdr:colOff>
      <xdr:row>78</xdr:row>
      <xdr:rowOff>91100</xdr:rowOff>
    </xdr:to>
    <xdr:cxnSp macro="">
      <xdr:nvCxnSpPr>
        <xdr:cNvPr id="410" name="直線コネクタ 409"/>
        <xdr:cNvCxnSpPr/>
      </xdr:nvCxnSpPr>
      <xdr:spPr>
        <a:xfrm flipV="1">
          <a:off x="8750300" y="13436493"/>
          <a:ext cx="889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91100</xdr:rowOff>
    </xdr:from>
    <xdr:to>
      <xdr:col>45</xdr:col>
      <xdr:colOff>177800</xdr:colOff>
      <xdr:row>78</xdr:row>
      <xdr:rowOff>115888</xdr:rowOff>
    </xdr:to>
    <xdr:cxnSp macro="">
      <xdr:nvCxnSpPr>
        <xdr:cNvPr id="413" name="直線コネクタ 412"/>
        <xdr:cNvCxnSpPr/>
      </xdr:nvCxnSpPr>
      <xdr:spPr>
        <a:xfrm flipV="1">
          <a:off x="7861300" y="13464200"/>
          <a:ext cx="8890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115888</xdr:rowOff>
    </xdr:from>
    <xdr:to>
      <xdr:col>41</xdr:col>
      <xdr:colOff>50800</xdr:colOff>
      <xdr:row>78</xdr:row>
      <xdr:rowOff>132964</xdr:rowOff>
    </xdr:to>
    <xdr:cxnSp macro="">
      <xdr:nvCxnSpPr>
        <xdr:cNvPr id="416" name="直線コネクタ 415"/>
        <xdr:cNvCxnSpPr/>
      </xdr:nvCxnSpPr>
      <xdr:spPr>
        <a:xfrm flipV="1">
          <a:off x="6972300" y="13488988"/>
          <a:ext cx="889000" cy="1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74879</xdr:rowOff>
    </xdr:from>
    <xdr:to>
      <xdr:col>55</xdr:col>
      <xdr:colOff>50800</xdr:colOff>
      <xdr:row>79</xdr:row>
      <xdr:rowOff>5029</xdr:rowOff>
    </xdr:to>
    <xdr:sp macro="" textlink="">
      <xdr:nvSpPr>
        <xdr:cNvPr id="426" name="楕円 425"/>
        <xdr:cNvSpPr/>
      </xdr:nvSpPr>
      <xdr:spPr>
        <a:xfrm>
          <a:off x="10426700" y="134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5993</xdr:rowOff>
    </xdr:from>
    <xdr:ext cx="534377" cy="259045"/>
    <xdr:sp macro="" textlink="">
      <xdr:nvSpPr>
        <xdr:cNvPr id="427" name="普通建設事業費 （ うち新規整備　）該当値テキスト"/>
        <xdr:cNvSpPr txBox="1"/>
      </xdr:nvSpPr>
      <xdr:spPr>
        <a:xfrm>
          <a:off x="10528300" y="1337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12593</xdr:rowOff>
    </xdr:from>
    <xdr:to>
      <xdr:col>50</xdr:col>
      <xdr:colOff>165100</xdr:colOff>
      <xdr:row>78</xdr:row>
      <xdr:rowOff>114193</xdr:rowOff>
    </xdr:to>
    <xdr:sp macro="" textlink="">
      <xdr:nvSpPr>
        <xdr:cNvPr id="428" name="楕円 427"/>
        <xdr:cNvSpPr/>
      </xdr:nvSpPr>
      <xdr:spPr>
        <a:xfrm>
          <a:off x="9588500" y="133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130720</xdr:rowOff>
    </xdr:from>
    <xdr:ext cx="534377" cy="259045"/>
    <xdr:sp macro="" textlink="">
      <xdr:nvSpPr>
        <xdr:cNvPr id="429" name="テキスト ボックス 428"/>
        <xdr:cNvSpPr txBox="1"/>
      </xdr:nvSpPr>
      <xdr:spPr>
        <a:xfrm>
          <a:off x="9372111" y="1316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40300</xdr:rowOff>
    </xdr:from>
    <xdr:to>
      <xdr:col>46</xdr:col>
      <xdr:colOff>38100</xdr:colOff>
      <xdr:row>78</xdr:row>
      <xdr:rowOff>141900</xdr:rowOff>
    </xdr:to>
    <xdr:sp macro="" textlink="">
      <xdr:nvSpPr>
        <xdr:cNvPr id="430" name="楕円 429"/>
        <xdr:cNvSpPr/>
      </xdr:nvSpPr>
      <xdr:spPr>
        <a:xfrm>
          <a:off x="8699500" y="134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133027</xdr:rowOff>
    </xdr:from>
    <xdr:ext cx="534377" cy="259045"/>
    <xdr:sp macro="" textlink="">
      <xdr:nvSpPr>
        <xdr:cNvPr id="431" name="テキスト ボックス 430"/>
        <xdr:cNvSpPr txBox="1"/>
      </xdr:nvSpPr>
      <xdr:spPr>
        <a:xfrm>
          <a:off x="8483111" y="135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65088</xdr:rowOff>
    </xdr:from>
    <xdr:to>
      <xdr:col>41</xdr:col>
      <xdr:colOff>101600</xdr:colOff>
      <xdr:row>78</xdr:row>
      <xdr:rowOff>166688</xdr:rowOff>
    </xdr:to>
    <xdr:sp macro="" textlink="">
      <xdr:nvSpPr>
        <xdr:cNvPr id="432" name="楕円 431"/>
        <xdr:cNvSpPr/>
      </xdr:nvSpPr>
      <xdr:spPr>
        <a:xfrm>
          <a:off x="7810500" y="13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157815</xdr:rowOff>
    </xdr:from>
    <xdr:ext cx="534377" cy="259045"/>
    <xdr:sp macro="" textlink="">
      <xdr:nvSpPr>
        <xdr:cNvPr id="433" name="テキスト ボックス 432"/>
        <xdr:cNvSpPr txBox="1"/>
      </xdr:nvSpPr>
      <xdr:spPr>
        <a:xfrm>
          <a:off x="7594111" y="1353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82164</xdr:rowOff>
    </xdr:from>
    <xdr:to>
      <xdr:col>36</xdr:col>
      <xdr:colOff>165100</xdr:colOff>
      <xdr:row>79</xdr:row>
      <xdr:rowOff>12314</xdr:rowOff>
    </xdr:to>
    <xdr:sp macro="" textlink="">
      <xdr:nvSpPr>
        <xdr:cNvPr id="434" name="楕円 433"/>
        <xdr:cNvSpPr/>
      </xdr:nvSpPr>
      <xdr:spPr>
        <a:xfrm>
          <a:off x="6921500" y="1345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3441</xdr:rowOff>
    </xdr:from>
    <xdr:ext cx="534377" cy="259045"/>
    <xdr:sp macro="" textlink="">
      <xdr:nvSpPr>
        <xdr:cNvPr id="435" name="テキスト ボックス 434"/>
        <xdr:cNvSpPr txBox="1"/>
      </xdr:nvSpPr>
      <xdr:spPr>
        <a:xfrm>
          <a:off x="6705111" y="135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129609</xdr:rowOff>
    </xdr:from>
    <xdr:to>
      <xdr:col>55</xdr:col>
      <xdr:colOff>0</xdr:colOff>
      <xdr:row>97</xdr:row>
      <xdr:rowOff>8680</xdr:rowOff>
    </xdr:to>
    <xdr:cxnSp macro="">
      <xdr:nvCxnSpPr>
        <xdr:cNvPr id="466" name="直線コネクタ 465"/>
        <xdr:cNvCxnSpPr/>
      </xdr:nvCxnSpPr>
      <xdr:spPr>
        <a:xfrm>
          <a:off x="9639300" y="16588809"/>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114767</xdr:rowOff>
    </xdr:from>
    <xdr:to>
      <xdr:col>50</xdr:col>
      <xdr:colOff>114300</xdr:colOff>
      <xdr:row>96</xdr:row>
      <xdr:rowOff>129609</xdr:rowOff>
    </xdr:to>
    <xdr:cxnSp macro="">
      <xdr:nvCxnSpPr>
        <xdr:cNvPr id="469" name="直線コネクタ 468"/>
        <xdr:cNvCxnSpPr/>
      </xdr:nvCxnSpPr>
      <xdr:spPr>
        <a:xfrm>
          <a:off x="8750300" y="16231067"/>
          <a:ext cx="889000" cy="35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114767</xdr:rowOff>
    </xdr:from>
    <xdr:to>
      <xdr:col>45</xdr:col>
      <xdr:colOff>177800</xdr:colOff>
      <xdr:row>97</xdr:row>
      <xdr:rowOff>78566</xdr:rowOff>
    </xdr:to>
    <xdr:cxnSp macro="">
      <xdr:nvCxnSpPr>
        <xdr:cNvPr id="472" name="直線コネクタ 471"/>
        <xdr:cNvCxnSpPr/>
      </xdr:nvCxnSpPr>
      <xdr:spPr>
        <a:xfrm flipV="1">
          <a:off x="7861300" y="16231067"/>
          <a:ext cx="889000" cy="47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28177</xdr:rowOff>
    </xdr:from>
    <xdr:to>
      <xdr:col>41</xdr:col>
      <xdr:colOff>50800</xdr:colOff>
      <xdr:row>97</xdr:row>
      <xdr:rowOff>78566</xdr:rowOff>
    </xdr:to>
    <xdr:cxnSp macro="">
      <xdr:nvCxnSpPr>
        <xdr:cNvPr id="475" name="直線コネクタ 474"/>
        <xdr:cNvCxnSpPr/>
      </xdr:nvCxnSpPr>
      <xdr:spPr>
        <a:xfrm>
          <a:off x="6972300" y="15801577"/>
          <a:ext cx="889000" cy="90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129330</xdr:rowOff>
    </xdr:from>
    <xdr:to>
      <xdr:col>55</xdr:col>
      <xdr:colOff>50800</xdr:colOff>
      <xdr:row>97</xdr:row>
      <xdr:rowOff>59480</xdr:rowOff>
    </xdr:to>
    <xdr:sp macro="" textlink="">
      <xdr:nvSpPr>
        <xdr:cNvPr id="485" name="楕円 484"/>
        <xdr:cNvSpPr/>
      </xdr:nvSpPr>
      <xdr:spPr>
        <a:xfrm>
          <a:off x="10426700" y="165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107757</xdr:rowOff>
    </xdr:from>
    <xdr:ext cx="534377" cy="259045"/>
    <xdr:sp macro="" textlink="">
      <xdr:nvSpPr>
        <xdr:cNvPr id="486" name="普通建設事業費 （ うち更新整備　）該当値テキスト"/>
        <xdr:cNvSpPr txBox="1"/>
      </xdr:nvSpPr>
      <xdr:spPr>
        <a:xfrm>
          <a:off x="10528300" y="16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78809</xdr:rowOff>
    </xdr:from>
    <xdr:to>
      <xdr:col>50</xdr:col>
      <xdr:colOff>165100</xdr:colOff>
      <xdr:row>97</xdr:row>
      <xdr:rowOff>8959</xdr:rowOff>
    </xdr:to>
    <xdr:sp macro="" textlink="">
      <xdr:nvSpPr>
        <xdr:cNvPr id="487" name="楕円 486"/>
        <xdr:cNvSpPr/>
      </xdr:nvSpPr>
      <xdr:spPr>
        <a:xfrm>
          <a:off x="9588500" y="16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xdr:rowOff>
    </xdr:from>
    <xdr:ext cx="534377" cy="259045"/>
    <xdr:sp macro="" textlink="">
      <xdr:nvSpPr>
        <xdr:cNvPr id="488" name="テキスト ボックス 487"/>
        <xdr:cNvSpPr txBox="1"/>
      </xdr:nvSpPr>
      <xdr:spPr>
        <a:xfrm>
          <a:off x="9372111" y="1663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63967</xdr:rowOff>
    </xdr:from>
    <xdr:to>
      <xdr:col>46</xdr:col>
      <xdr:colOff>38100</xdr:colOff>
      <xdr:row>94</xdr:row>
      <xdr:rowOff>165567</xdr:rowOff>
    </xdr:to>
    <xdr:sp macro="" textlink="">
      <xdr:nvSpPr>
        <xdr:cNvPr id="489" name="楕円 488"/>
        <xdr:cNvSpPr/>
      </xdr:nvSpPr>
      <xdr:spPr>
        <a:xfrm>
          <a:off x="8699500" y="161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10644</xdr:rowOff>
    </xdr:from>
    <xdr:ext cx="534377" cy="259045"/>
    <xdr:sp macro="" textlink="">
      <xdr:nvSpPr>
        <xdr:cNvPr id="490" name="テキスト ボックス 489"/>
        <xdr:cNvSpPr txBox="1"/>
      </xdr:nvSpPr>
      <xdr:spPr>
        <a:xfrm>
          <a:off x="8483111" y="1595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27766</xdr:rowOff>
    </xdr:from>
    <xdr:to>
      <xdr:col>41</xdr:col>
      <xdr:colOff>101600</xdr:colOff>
      <xdr:row>97</xdr:row>
      <xdr:rowOff>129366</xdr:rowOff>
    </xdr:to>
    <xdr:sp macro="" textlink="">
      <xdr:nvSpPr>
        <xdr:cNvPr id="491" name="楕円 490"/>
        <xdr:cNvSpPr/>
      </xdr:nvSpPr>
      <xdr:spPr>
        <a:xfrm>
          <a:off x="7810500" y="1665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120493</xdr:rowOff>
    </xdr:from>
    <xdr:ext cx="534377" cy="259045"/>
    <xdr:sp macro="" textlink="">
      <xdr:nvSpPr>
        <xdr:cNvPr id="492" name="テキスト ボックス 491"/>
        <xdr:cNvSpPr txBox="1"/>
      </xdr:nvSpPr>
      <xdr:spPr>
        <a:xfrm>
          <a:off x="7594111" y="1675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148827</xdr:rowOff>
    </xdr:from>
    <xdr:to>
      <xdr:col>36</xdr:col>
      <xdr:colOff>165100</xdr:colOff>
      <xdr:row>92</xdr:row>
      <xdr:rowOff>78977</xdr:rowOff>
    </xdr:to>
    <xdr:sp macro="" textlink="">
      <xdr:nvSpPr>
        <xdr:cNvPr id="493" name="楕円 492"/>
        <xdr:cNvSpPr/>
      </xdr:nvSpPr>
      <xdr:spPr>
        <a:xfrm>
          <a:off x="6921500" y="1575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95504</xdr:rowOff>
    </xdr:from>
    <xdr:ext cx="534377" cy="259045"/>
    <xdr:sp macro="" textlink="">
      <xdr:nvSpPr>
        <xdr:cNvPr id="494" name="テキスト ボックス 493"/>
        <xdr:cNvSpPr txBox="1"/>
      </xdr:nvSpPr>
      <xdr:spPr>
        <a:xfrm>
          <a:off x="6705111" y="1552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42938</xdr:rowOff>
    </xdr:from>
    <xdr:to>
      <xdr:col>85</xdr:col>
      <xdr:colOff>127000</xdr:colOff>
      <xdr:row>39</xdr:row>
      <xdr:rowOff>44145</xdr:rowOff>
    </xdr:to>
    <xdr:cxnSp macro="">
      <xdr:nvCxnSpPr>
        <xdr:cNvPr id="523" name="直線コネクタ 522"/>
        <xdr:cNvCxnSpPr/>
      </xdr:nvCxnSpPr>
      <xdr:spPr>
        <a:xfrm flipV="1">
          <a:off x="15481300" y="6729488"/>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42723</xdr:rowOff>
    </xdr:from>
    <xdr:to>
      <xdr:col>81</xdr:col>
      <xdr:colOff>50800</xdr:colOff>
      <xdr:row>39</xdr:row>
      <xdr:rowOff>44145</xdr:rowOff>
    </xdr:to>
    <xdr:cxnSp macro="">
      <xdr:nvCxnSpPr>
        <xdr:cNvPr id="526" name="直線コネクタ 525"/>
        <xdr:cNvCxnSpPr/>
      </xdr:nvCxnSpPr>
      <xdr:spPr>
        <a:xfrm>
          <a:off x="14592300" y="6729273"/>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37998</xdr:rowOff>
    </xdr:from>
    <xdr:to>
      <xdr:col>76</xdr:col>
      <xdr:colOff>114300</xdr:colOff>
      <xdr:row>39</xdr:row>
      <xdr:rowOff>42723</xdr:rowOff>
    </xdr:to>
    <xdr:cxnSp macro="">
      <xdr:nvCxnSpPr>
        <xdr:cNvPr id="529" name="直線コネクタ 528"/>
        <xdr:cNvCxnSpPr/>
      </xdr:nvCxnSpPr>
      <xdr:spPr>
        <a:xfrm>
          <a:off x="13703300" y="6724548"/>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37998</xdr:rowOff>
    </xdr:from>
    <xdr:to>
      <xdr:col>71</xdr:col>
      <xdr:colOff>177800</xdr:colOff>
      <xdr:row>39</xdr:row>
      <xdr:rowOff>41961</xdr:rowOff>
    </xdr:to>
    <xdr:cxnSp macro="">
      <xdr:nvCxnSpPr>
        <xdr:cNvPr id="532" name="直線コネクタ 531"/>
        <xdr:cNvCxnSpPr/>
      </xdr:nvCxnSpPr>
      <xdr:spPr>
        <a:xfrm flipV="1">
          <a:off x="12814300" y="6724548"/>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163588</xdr:rowOff>
    </xdr:from>
    <xdr:to>
      <xdr:col>85</xdr:col>
      <xdr:colOff>177800</xdr:colOff>
      <xdr:row>39</xdr:row>
      <xdr:rowOff>93738</xdr:rowOff>
    </xdr:to>
    <xdr:sp macro="" textlink="">
      <xdr:nvSpPr>
        <xdr:cNvPr id="542" name="楕円 541"/>
        <xdr:cNvSpPr/>
      </xdr:nvSpPr>
      <xdr:spPr>
        <a:xfrm>
          <a:off x="16268700" y="66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78515</xdr:rowOff>
    </xdr:from>
    <xdr:ext cx="378565" cy="259045"/>
    <xdr:sp macro="" textlink="">
      <xdr:nvSpPr>
        <xdr:cNvPr id="543" name="災害復旧事業費該当値テキスト"/>
        <xdr:cNvSpPr txBox="1"/>
      </xdr:nvSpPr>
      <xdr:spPr>
        <a:xfrm>
          <a:off x="16370300" y="6593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164795</xdr:rowOff>
    </xdr:from>
    <xdr:to>
      <xdr:col>81</xdr:col>
      <xdr:colOff>101600</xdr:colOff>
      <xdr:row>39</xdr:row>
      <xdr:rowOff>94945</xdr:rowOff>
    </xdr:to>
    <xdr:sp macro="" textlink="">
      <xdr:nvSpPr>
        <xdr:cNvPr id="544" name="楕円 543"/>
        <xdr:cNvSpPr/>
      </xdr:nvSpPr>
      <xdr:spPr>
        <a:xfrm>
          <a:off x="15430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86072</xdr:rowOff>
    </xdr:from>
    <xdr:ext cx="313932" cy="259045"/>
    <xdr:sp macro="" textlink="">
      <xdr:nvSpPr>
        <xdr:cNvPr id="545" name="テキスト ボックス 544"/>
        <xdr:cNvSpPr txBox="1"/>
      </xdr:nvSpPr>
      <xdr:spPr>
        <a:xfrm>
          <a:off x="15324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163373</xdr:rowOff>
    </xdr:from>
    <xdr:to>
      <xdr:col>76</xdr:col>
      <xdr:colOff>165100</xdr:colOff>
      <xdr:row>39</xdr:row>
      <xdr:rowOff>93523</xdr:rowOff>
    </xdr:to>
    <xdr:sp macro="" textlink="">
      <xdr:nvSpPr>
        <xdr:cNvPr id="546" name="楕円 545"/>
        <xdr:cNvSpPr/>
      </xdr:nvSpPr>
      <xdr:spPr>
        <a:xfrm>
          <a:off x="14541500" y="66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84650</xdr:rowOff>
    </xdr:from>
    <xdr:ext cx="378565" cy="259045"/>
    <xdr:sp macro="" textlink="">
      <xdr:nvSpPr>
        <xdr:cNvPr id="547" name="テキスト ボックス 546"/>
        <xdr:cNvSpPr txBox="1"/>
      </xdr:nvSpPr>
      <xdr:spPr>
        <a:xfrm>
          <a:off x="14403017" y="67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158648</xdr:rowOff>
    </xdr:from>
    <xdr:to>
      <xdr:col>72</xdr:col>
      <xdr:colOff>38100</xdr:colOff>
      <xdr:row>39</xdr:row>
      <xdr:rowOff>88798</xdr:rowOff>
    </xdr:to>
    <xdr:sp macro="" textlink="">
      <xdr:nvSpPr>
        <xdr:cNvPr id="548" name="楕円 547"/>
        <xdr:cNvSpPr/>
      </xdr:nvSpPr>
      <xdr:spPr>
        <a:xfrm>
          <a:off x="13652500" y="66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79925</xdr:rowOff>
    </xdr:from>
    <xdr:ext cx="378565" cy="259045"/>
    <xdr:sp macro="" textlink="">
      <xdr:nvSpPr>
        <xdr:cNvPr id="549" name="テキスト ボックス 548"/>
        <xdr:cNvSpPr txBox="1"/>
      </xdr:nvSpPr>
      <xdr:spPr>
        <a:xfrm>
          <a:off x="13514017" y="6766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162611</xdr:rowOff>
    </xdr:from>
    <xdr:to>
      <xdr:col>67</xdr:col>
      <xdr:colOff>101600</xdr:colOff>
      <xdr:row>39</xdr:row>
      <xdr:rowOff>92761</xdr:rowOff>
    </xdr:to>
    <xdr:sp macro="" textlink="">
      <xdr:nvSpPr>
        <xdr:cNvPr id="550" name="楕円 549"/>
        <xdr:cNvSpPr/>
      </xdr:nvSpPr>
      <xdr:spPr>
        <a:xfrm>
          <a:off x="12763500" y="66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83888</xdr:rowOff>
    </xdr:from>
    <xdr:ext cx="378565" cy="259045"/>
    <xdr:sp macro="" textlink="">
      <xdr:nvSpPr>
        <xdr:cNvPr id="551" name="テキスト ボックス 550"/>
        <xdr:cNvSpPr txBox="1"/>
      </xdr:nvSpPr>
      <xdr:spPr>
        <a:xfrm>
          <a:off x="12625017" y="67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2832</xdr:rowOff>
    </xdr:from>
    <xdr:to>
      <xdr:col>85</xdr:col>
      <xdr:colOff>127000</xdr:colOff>
      <xdr:row>76</xdr:row>
      <xdr:rowOff>6832</xdr:rowOff>
    </xdr:to>
    <xdr:cxnSp macro="">
      <xdr:nvCxnSpPr>
        <xdr:cNvPr id="629" name="直線コネクタ 628"/>
        <xdr:cNvCxnSpPr/>
      </xdr:nvCxnSpPr>
      <xdr:spPr>
        <a:xfrm flipV="1">
          <a:off x="15481300" y="13033032"/>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6832</xdr:rowOff>
    </xdr:from>
    <xdr:to>
      <xdr:col>81</xdr:col>
      <xdr:colOff>50800</xdr:colOff>
      <xdr:row>76</xdr:row>
      <xdr:rowOff>30468</xdr:rowOff>
    </xdr:to>
    <xdr:cxnSp macro="">
      <xdr:nvCxnSpPr>
        <xdr:cNvPr id="632" name="直線コネクタ 631"/>
        <xdr:cNvCxnSpPr/>
      </xdr:nvCxnSpPr>
      <xdr:spPr>
        <a:xfrm flipV="1">
          <a:off x="14592300" y="13037032"/>
          <a:ext cx="889000" cy="2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18580</xdr:rowOff>
    </xdr:from>
    <xdr:to>
      <xdr:col>76</xdr:col>
      <xdr:colOff>114300</xdr:colOff>
      <xdr:row>76</xdr:row>
      <xdr:rowOff>30468</xdr:rowOff>
    </xdr:to>
    <xdr:cxnSp macro="">
      <xdr:nvCxnSpPr>
        <xdr:cNvPr id="635" name="直線コネクタ 634"/>
        <xdr:cNvCxnSpPr/>
      </xdr:nvCxnSpPr>
      <xdr:spPr>
        <a:xfrm>
          <a:off x="13703300" y="1304878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18580</xdr:rowOff>
    </xdr:from>
    <xdr:to>
      <xdr:col>71</xdr:col>
      <xdr:colOff>177800</xdr:colOff>
      <xdr:row>76</xdr:row>
      <xdr:rowOff>24842</xdr:rowOff>
    </xdr:to>
    <xdr:cxnSp macro="">
      <xdr:nvCxnSpPr>
        <xdr:cNvPr id="638" name="直線コネクタ 637"/>
        <xdr:cNvCxnSpPr/>
      </xdr:nvCxnSpPr>
      <xdr:spPr>
        <a:xfrm flipV="1">
          <a:off x="12814300" y="13048780"/>
          <a:ext cx="8890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123482</xdr:rowOff>
    </xdr:from>
    <xdr:to>
      <xdr:col>85</xdr:col>
      <xdr:colOff>177800</xdr:colOff>
      <xdr:row>76</xdr:row>
      <xdr:rowOff>53632</xdr:rowOff>
    </xdr:to>
    <xdr:sp macro="" textlink="">
      <xdr:nvSpPr>
        <xdr:cNvPr id="648" name="楕円 647"/>
        <xdr:cNvSpPr/>
      </xdr:nvSpPr>
      <xdr:spPr>
        <a:xfrm>
          <a:off x="16268700" y="129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101909</xdr:rowOff>
    </xdr:from>
    <xdr:ext cx="534377" cy="259045"/>
    <xdr:sp macro="" textlink="">
      <xdr:nvSpPr>
        <xdr:cNvPr id="649" name="公債費該当値テキスト"/>
        <xdr:cNvSpPr txBox="1"/>
      </xdr:nvSpPr>
      <xdr:spPr>
        <a:xfrm>
          <a:off x="16370300" y="129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127483</xdr:rowOff>
    </xdr:from>
    <xdr:to>
      <xdr:col>81</xdr:col>
      <xdr:colOff>101600</xdr:colOff>
      <xdr:row>76</xdr:row>
      <xdr:rowOff>57634</xdr:rowOff>
    </xdr:to>
    <xdr:sp macro="" textlink="">
      <xdr:nvSpPr>
        <xdr:cNvPr id="650" name="楕円 649"/>
        <xdr:cNvSpPr/>
      </xdr:nvSpPr>
      <xdr:spPr>
        <a:xfrm>
          <a:off x="15430500" y="129862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48759</xdr:rowOff>
    </xdr:from>
    <xdr:ext cx="534377" cy="259045"/>
    <xdr:sp macro="" textlink="">
      <xdr:nvSpPr>
        <xdr:cNvPr id="651" name="テキスト ボックス 650"/>
        <xdr:cNvSpPr txBox="1"/>
      </xdr:nvSpPr>
      <xdr:spPr>
        <a:xfrm>
          <a:off x="15214111" y="1307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151118</xdr:rowOff>
    </xdr:from>
    <xdr:to>
      <xdr:col>76</xdr:col>
      <xdr:colOff>165100</xdr:colOff>
      <xdr:row>76</xdr:row>
      <xdr:rowOff>81268</xdr:rowOff>
    </xdr:to>
    <xdr:sp macro="" textlink="">
      <xdr:nvSpPr>
        <xdr:cNvPr id="652" name="楕円 651"/>
        <xdr:cNvSpPr/>
      </xdr:nvSpPr>
      <xdr:spPr>
        <a:xfrm>
          <a:off x="14541500" y="130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72395</xdr:rowOff>
    </xdr:from>
    <xdr:ext cx="534377" cy="259045"/>
    <xdr:sp macro="" textlink="">
      <xdr:nvSpPr>
        <xdr:cNvPr id="653" name="テキスト ボックス 652"/>
        <xdr:cNvSpPr txBox="1"/>
      </xdr:nvSpPr>
      <xdr:spPr>
        <a:xfrm>
          <a:off x="14325111" y="1310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139230</xdr:rowOff>
    </xdr:from>
    <xdr:to>
      <xdr:col>72</xdr:col>
      <xdr:colOff>38100</xdr:colOff>
      <xdr:row>76</xdr:row>
      <xdr:rowOff>69380</xdr:rowOff>
    </xdr:to>
    <xdr:sp macro="" textlink="">
      <xdr:nvSpPr>
        <xdr:cNvPr id="654" name="楕円 653"/>
        <xdr:cNvSpPr/>
      </xdr:nvSpPr>
      <xdr:spPr>
        <a:xfrm>
          <a:off x="13652500" y="129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60507</xdr:rowOff>
    </xdr:from>
    <xdr:ext cx="534377" cy="259045"/>
    <xdr:sp macro="" textlink="">
      <xdr:nvSpPr>
        <xdr:cNvPr id="655" name="テキスト ボックス 654"/>
        <xdr:cNvSpPr txBox="1"/>
      </xdr:nvSpPr>
      <xdr:spPr>
        <a:xfrm>
          <a:off x="13436111" y="1309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145491</xdr:rowOff>
    </xdr:from>
    <xdr:to>
      <xdr:col>67</xdr:col>
      <xdr:colOff>101600</xdr:colOff>
      <xdr:row>76</xdr:row>
      <xdr:rowOff>75642</xdr:rowOff>
    </xdr:to>
    <xdr:sp macro="" textlink="">
      <xdr:nvSpPr>
        <xdr:cNvPr id="656" name="楕円 655"/>
        <xdr:cNvSpPr/>
      </xdr:nvSpPr>
      <xdr:spPr>
        <a:xfrm>
          <a:off x="12763500" y="13004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66769</xdr:rowOff>
    </xdr:from>
    <xdr:ext cx="534377" cy="259045"/>
    <xdr:sp macro="" textlink="">
      <xdr:nvSpPr>
        <xdr:cNvPr id="657" name="テキスト ボックス 656"/>
        <xdr:cNvSpPr txBox="1"/>
      </xdr:nvSpPr>
      <xdr:spPr>
        <a:xfrm>
          <a:off x="12547111" y="130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159131</xdr:rowOff>
    </xdr:from>
    <xdr:to>
      <xdr:col>85</xdr:col>
      <xdr:colOff>127000</xdr:colOff>
      <xdr:row>98</xdr:row>
      <xdr:rowOff>60513</xdr:rowOff>
    </xdr:to>
    <xdr:cxnSp macro="">
      <xdr:nvCxnSpPr>
        <xdr:cNvPr id="684" name="直線コネクタ 683"/>
        <xdr:cNvCxnSpPr/>
      </xdr:nvCxnSpPr>
      <xdr:spPr>
        <a:xfrm flipV="1">
          <a:off x="15481300" y="16446881"/>
          <a:ext cx="838200" cy="41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120703</xdr:rowOff>
    </xdr:from>
    <xdr:to>
      <xdr:col>81</xdr:col>
      <xdr:colOff>50800</xdr:colOff>
      <xdr:row>98</xdr:row>
      <xdr:rowOff>60513</xdr:rowOff>
    </xdr:to>
    <xdr:cxnSp macro="">
      <xdr:nvCxnSpPr>
        <xdr:cNvPr id="687" name="直線コネクタ 686"/>
        <xdr:cNvCxnSpPr/>
      </xdr:nvCxnSpPr>
      <xdr:spPr>
        <a:xfrm>
          <a:off x="14592300" y="16579903"/>
          <a:ext cx="889000" cy="28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120703</xdr:rowOff>
    </xdr:from>
    <xdr:to>
      <xdr:col>76</xdr:col>
      <xdr:colOff>114300</xdr:colOff>
      <xdr:row>98</xdr:row>
      <xdr:rowOff>86894</xdr:rowOff>
    </xdr:to>
    <xdr:cxnSp macro="">
      <xdr:nvCxnSpPr>
        <xdr:cNvPr id="690" name="直線コネクタ 689"/>
        <xdr:cNvCxnSpPr/>
      </xdr:nvCxnSpPr>
      <xdr:spPr>
        <a:xfrm flipV="1">
          <a:off x="13703300" y="16579903"/>
          <a:ext cx="889000" cy="30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33355</xdr:rowOff>
    </xdr:from>
    <xdr:to>
      <xdr:col>71</xdr:col>
      <xdr:colOff>177800</xdr:colOff>
      <xdr:row>98</xdr:row>
      <xdr:rowOff>86894</xdr:rowOff>
    </xdr:to>
    <xdr:cxnSp macro="">
      <xdr:nvCxnSpPr>
        <xdr:cNvPr id="693" name="直線コネクタ 692"/>
        <xdr:cNvCxnSpPr/>
      </xdr:nvCxnSpPr>
      <xdr:spPr>
        <a:xfrm>
          <a:off x="12814300" y="16835455"/>
          <a:ext cx="889000" cy="5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108331</xdr:rowOff>
    </xdr:from>
    <xdr:to>
      <xdr:col>85</xdr:col>
      <xdr:colOff>177800</xdr:colOff>
      <xdr:row>96</xdr:row>
      <xdr:rowOff>38481</xdr:rowOff>
    </xdr:to>
    <xdr:sp macro="" textlink="">
      <xdr:nvSpPr>
        <xdr:cNvPr id="703" name="楕円 702"/>
        <xdr:cNvSpPr/>
      </xdr:nvSpPr>
      <xdr:spPr>
        <a:xfrm>
          <a:off x="16268700" y="163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131208</xdr:rowOff>
    </xdr:from>
    <xdr:ext cx="534377" cy="259045"/>
    <xdr:sp macro="" textlink="">
      <xdr:nvSpPr>
        <xdr:cNvPr id="704" name="積立金該当値テキスト"/>
        <xdr:cNvSpPr txBox="1"/>
      </xdr:nvSpPr>
      <xdr:spPr>
        <a:xfrm>
          <a:off x="16370300"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9713</xdr:rowOff>
    </xdr:from>
    <xdr:to>
      <xdr:col>81</xdr:col>
      <xdr:colOff>101600</xdr:colOff>
      <xdr:row>98</xdr:row>
      <xdr:rowOff>111313</xdr:rowOff>
    </xdr:to>
    <xdr:sp macro="" textlink="">
      <xdr:nvSpPr>
        <xdr:cNvPr id="705" name="楕円 704"/>
        <xdr:cNvSpPr/>
      </xdr:nvSpPr>
      <xdr:spPr>
        <a:xfrm>
          <a:off x="15430500" y="168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102440</xdr:rowOff>
    </xdr:from>
    <xdr:ext cx="469744" cy="259045"/>
    <xdr:sp macro="" textlink="">
      <xdr:nvSpPr>
        <xdr:cNvPr id="706" name="テキスト ボックス 705"/>
        <xdr:cNvSpPr txBox="1"/>
      </xdr:nvSpPr>
      <xdr:spPr>
        <a:xfrm>
          <a:off x="15246428" y="1690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69903</xdr:rowOff>
    </xdr:from>
    <xdr:to>
      <xdr:col>76</xdr:col>
      <xdr:colOff>165100</xdr:colOff>
      <xdr:row>97</xdr:row>
      <xdr:rowOff>53</xdr:rowOff>
    </xdr:to>
    <xdr:sp macro="" textlink="">
      <xdr:nvSpPr>
        <xdr:cNvPr id="707" name="楕円 706"/>
        <xdr:cNvSpPr/>
      </xdr:nvSpPr>
      <xdr:spPr>
        <a:xfrm>
          <a:off x="14541500" y="165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16580</xdr:rowOff>
    </xdr:from>
    <xdr:ext cx="534377" cy="259045"/>
    <xdr:sp macro="" textlink="">
      <xdr:nvSpPr>
        <xdr:cNvPr id="708" name="テキスト ボックス 707"/>
        <xdr:cNvSpPr txBox="1"/>
      </xdr:nvSpPr>
      <xdr:spPr>
        <a:xfrm>
          <a:off x="14325111" y="163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36094</xdr:rowOff>
    </xdr:from>
    <xdr:to>
      <xdr:col>72</xdr:col>
      <xdr:colOff>38100</xdr:colOff>
      <xdr:row>98</xdr:row>
      <xdr:rowOff>137694</xdr:rowOff>
    </xdr:to>
    <xdr:sp macro="" textlink="">
      <xdr:nvSpPr>
        <xdr:cNvPr id="709" name="楕円 708"/>
        <xdr:cNvSpPr/>
      </xdr:nvSpPr>
      <xdr:spPr>
        <a:xfrm>
          <a:off x="13652500" y="168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128821</xdr:rowOff>
    </xdr:from>
    <xdr:ext cx="469744" cy="259045"/>
    <xdr:sp macro="" textlink="">
      <xdr:nvSpPr>
        <xdr:cNvPr id="710" name="テキスト ボックス 709"/>
        <xdr:cNvSpPr txBox="1"/>
      </xdr:nvSpPr>
      <xdr:spPr>
        <a:xfrm>
          <a:off x="13468428" y="1693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154005</xdr:rowOff>
    </xdr:from>
    <xdr:to>
      <xdr:col>67</xdr:col>
      <xdr:colOff>101600</xdr:colOff>
      <xdr:row>98</xdr:row>
      <xdr:rowOff>84155</xdr:rowOff>
    </xdr:to>
    <xdr:sp macro="" textlink="">
      <xdr:nvSpPr>
        <xdr:cNvPr id="711" name="楕円 710"/>
        <xdr:cNvSpPr/>
      </xdr:nvSpPr>
      <xdr:spPr>
        <a:xfrm>
          <a:off x="12763500" y="167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75282</xdr:rowOff>
    </xdr:from>
    <xdr:ext cx="469744" cy="259045"/>
    <xdr:sp macro="" textlink="">
      <xdr:nvSpPr>
        <xdr:cNvPr id="712" name="テキスト ボックス 711"/>
        <xdr:cNvSpPr txBox="1"/>
      </xdr:nvSpPr>
      <xdr:spPr>
        <a:xfrm>
          <a:off x="12579428" y="1687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73863</xdr:rowOff>
    </xdr:from>
    <xdr:to>
      <xdr:col>116</xdr:col>
      <xdr:colOff>63500</xdr:colOff>
      <xdr:row>57</xdr:row>
      <xdr:rowOff>77750</xdr:rowOff>
    </xdr:to>
    <xdr:cxnSp macro="">
      <xdr:nvCxnSpPr>
        <xdr:cNvPr id="796" name="直線コネクタ 795"/>
        <xdr:cNvCxnSpPr/>
      </xdr:nvCxnSpPr>
      <xdr:spPr>
        <a:xfrm flipV="1">
          <a:off x="21323300" y="9846513"/>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7" name="貸付金平均値テキスト"/>
        <xdr:cNvSpPr txBox="1"/>
      </xdr:nvSpPr>
      <xdr:spPr>
        <a:xfrm>
          <a:off x="22212300" y="987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77750</xdr:rowOff>
    </xdr:from>
    <xdr:to>
      <xdr:col>111</xdr:col>
      <xdr:colOff>177800</xdr:colOff>
      <xdr:row>57</xdr:row>
      <xdr:rowOff>81179</xdr:rowOff>
    </xdr:to>
    <xdr:cxnSp macro="">
      <xdr:nvCxnSpPr>
        <xdr:cNvPr id="799" name="直線コネクタ 798"/>
        <xdr:cNvCxnSpPr/>
      </xdr:nvCxnSpPr>
      <xdr:spPr>
        <a:xfrm flipV="1">
          <a:off x="20434300" y="985040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55325</xdr:rowOff>
    </xdr:from>
    <xdr:ext cx="469744" cy="259045"/>
    <xdr:sp macro="" textlink="">
      <xdr:nvSpPr>
        <xdr:cNvPr id="801" name="テキスト ボックス 800"/>
        <xdr:cNvSpPr txBox="1"/>
      </xdr:nvSpPr>
      <xdr:spPr>
        <a:xfrm>
          <a:off x="21088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27495</xdr:rowOff>
    </xdr:from>
    <xdr:to>
      <xdr:col>107</xdr:col>
      <xdr:colOff>50800</xdr:colOff>
      <xdr:row>57</xdr:row>
      <xdr:rowOff>81179</xdr:rowOff>
    </xdr:to>
    <xdr:cxnSp macro="">
      <xdr:nvCxnSpPr>
        <xdr:cNvPr id="802" name="直線コネクタ 801"/>
        <xdr:cNvCxnSpPr/>
      </xdr:nvCxnSpPr>
      <xdr:spPr>
        <a:xfrm>
          <a:off x="19545300" y="9800145"/>
          <a:ext cx="889000" cy="5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4" name="テキスト ボックス 803"/>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27495</xdr:rowOff>
    </xdr:from>
    <xdr:to>
      <xdr:col>102</xdr:col>
      <xdr:colOff>114300</xdr:colOff>
      <xdr:row>57</xdr:row>
      <xdr:rowOff>82131</xdr:rowOff>
    </xdr:to>
    <xdr:cxnSp macro="">
      <xdr:nvCxnSpPr>
        <xdr:cNvPr id="805" name="直線コネクタ 804"/>
        <xdr:cNvCxnSpPr/>
      </xdr:nvCxnSpPr>
      <xdr:spPr>
        <a:xfrm flipV="1">
          <a:off x="18656300" y="9800145"/>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23063</xdr:rowOff>
    </xdr:from>
    <xdr:to>
      <xdr:col>116</xdr:col>
      <xdr:colOff>114300</xdr:colOff>
      <xdr:row>57</xdr:row>
      <xdr:rowOff>124663</xdr:rowOff>
    </xdr:to>
    <xdr:sp macro="" textlink="">
      <xdr:nvSpPr>
        <xdr:cNvPr id="815" name="楕円 814"/>
        <xdr:cNvSpPr/>
      </xdr:nvSpPr>
      <xdr:spPr>
        <a:xfrm>
          <a:off x="22110700" y="97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45940</xdr:rowOff>
    </xdr:from>
    <xdr:ext cx="469744" cy="259045"/>
    <xdr:sp macro="" textlink="">
      <xdr:nvSpPr>
        <xdr:cNvPr id="816" name="貸付金該当値テキスト"/>
        <xdr:cNvSpPr txBox="1"/>
      </xdr:nvSpPr>
      <xdr:spPr>
        <a:xfrm>
          <a:off x="22212300" y="964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26950</xdr:rowOff>
    </xdr:from>
    <xdr:to>
      <xdr:col>112</xdr:col>
      <xdr:colOff>38100</xdr:colOff>
      <xdr:row>57</xdr:row>
      <xdr:rowOff>128550</xdr:rowOff>
    </xdr:to>
    <xdr:sp macro="" textlink="">
      <xdr:nvSpPr>
        <xdr:cNvPr id="817" name="楕円 816"/>
        <xdr:cNvSpPr/>
      </xdr:nvSpPr>
      <xdr:spPr>
        <a:xfrm>
          <a:off x="21272500" y="97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145077</xdr:rowOff>
    </xdr:from>
    <xdr:ext cx="469744" cy="259045"/>
    <xdr:sp macro="" textlink="">
      <xdr:nvSpPr>
        <xdr:cNvPr id="818" name="テキスト ボックス 817"/>
        <xdr:cNvSpPr txBox="1"/>
      </xdr:nvSpPr>
      <xdr:spPr>
        <a:xfrm>
          <a:off x="21088428" y="95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30379</xdr:rowOff>
    </xdr:from>
    <xdr:to>
      <xdr:col>107</xdr:col>
      <xdr:colOff>101600</xdr:colOff>
      <xdr:row>57</xdr:row>
      <xdr:rowOff>131979</xdr:rowOff>
    </xdr:to>
    <xdr:sp macro="" textlink="">
      <xdr:nvSpPr>
        <xdr:cNvPr id="819" name="楕円 818"/>
        <xdr:cNvSpPr/>
      </xdr:nvSpPr>
      <xdr:spPr>
        <a:xfrm>
          <a:off x="20383500" y="98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148506</xdr:rowOff>
    </xdr:from>
    <xdr:ext cx="469744" cy="259045"/>
    <xdr:sp macro="" textlink="">
      <xdr:nvSpPr>
        <xdr:cNvPr id="820" name="テキスト ボックス 819"/>
        <xdr:cNvSpPr txBox="1"/>
      </xdr:nvSpPr>
      <xdr:spPr>
        <a:xfrm>
          <a:off x="20199428" y="957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148145</xdr:rowOff>
    </xdr:from>
    <xdr:to>
      <xdr:col>102</xdr:col>
      <xdr:colOff>165100</xdr:colOff>
      <xdr:row>57</xdr:row>
      <xdr:rowOff>78295</xdr:rowOff>
    </xdr:to>
    <xdr:sp macro="" textlink="">
      <xdr:nvSpPr>
        <xdr:cNvPr id="821" name="楕円 820"/>
        <xdr:cNvSpPr/>
      </xdr:nvSpPr>
      <xdr:spPr>
        <a:xfrm>
          <a:off x="19494500" y="97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94822</xdr:rowOff>
    </xdr:from>
    <xdr:ext cx="469744" cy="259045"/>
    <xdr:sp macro="" textlink="">
      <xdr:nvSpPr>
        <xdr:cNvPr id="822" name="テキスト ボックス 821"/>
        <xdr:cNvSpPr txBox="1"/>
      </xdr:nvSpPr>
      <xdr:spPr>
        <a:xfrm>
          <a:off x="19310428" y="952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31331</xdr:rowOff>
    </xdr:from>
    <xdr:to>
      <xdr:col>98</xdr:col>
      <xdr:colOff>38100</xdr:colOff>
      <xdr:row>57</xdr:row>
      <xdr:rowOff>132931</xdr:rowOff>
    </xdr:to>
    <xdr:sp macro="" textlink="">
      <xdr:nvSpPr>
        <xdr:cNvPr id="823" name="楕円 822"/>
        <xdr:cNvSpPr/>
      </xdr:nvSpPr>
      <xdr:spPr>
        <a:xfrm>
          <a:off x="18605500" y="98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149458</xdr:rowOff>
    </xdr:from>
    <xdr:ext cx="469744" cy="259045"/>
    <xdr:sp macro="" textlink="">
      <xdr:nvSpPr>
        <xdr:cNvPr id="824" name="テキスト ボックス 823"/>
        <xdr:cNvSpPr txBox="1"/>
      </xdr:nvSpPr>
      <xdr:spPr>
        <a:xfrm>
          <a:off x="18421428" y="957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6388</xdr:rowOff>
    </xdr:from>
    <xdr:to>
      <xdr:col>116</xdr:col>
      <xdr:colOff>63500</xdr:colOff>
      <xdr:row>73</xdr:row>
      <xdr:rowOff>13246</xdr:rowOff>
    </xdr:to>
    <xdr:cxnSp macro="">
      <xdr:nvCxnSpPr>
        <xdr:cNvPr id="854" name="直線コネクタ 853"/>
        <xdr:cNvCxnSpPr/>
      </xdr:nvCxnSpPr>
      <xdr:spPr>
        <a:xfrm>
          <a:off x="21323300" y="12350788"/>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6388</xdr:rowOff>
    </xdr:from>
    <xdr:to>
      <xdr:col>111</xdr:col>
      <xdr:colOff>177800</xdr:colOff>
      <xdr:row>72</xdr:row>
      <xdr:rowOff>67843</xdr:rowOff>
    </xdr:to>
    <xdr:cxnSp macro="">
      <xdr:nvCxnSpPr>
        <xdr:cNvPr id="857" name="直線コネクタ 856"/>
        <xdr:cNvCxnSpPr/>
      </xdr:nvCxnSpPr>
      <xdr:spPr>
        <a:xfrm flipV="1">
          <a:off x="20434300" y="12350788"/>
          <a:ext cx="8890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26941</xdr:rowOff>
    </xdr:from>
    <xdr:ext cx="534377" cy="259045"/>
    <xdr:sp macro="" textlink="">
      <xdr:nvSpPr>
        <xdr:cNvPr id="859" name="テキスト ボックス 858"/>
        <xdr:cNvSpPr txBox="1"/>
      </xdr:nvSpPr>
      <xdr:spPr>
        <a:xfrm>
          <a:off x="21056111" y="125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67843</xdr:rowOff>
    </xdr:from>
    <xdr:to>
      <xdr:col>107</xdr:col>
      <xdr:colOff>50800</xdr:colOff>
      <xdr:row>72</xdr:row>
      <xdr:rowOff>122174</xdr:rowOff>
    </xdr:to>
    <xdr:cxnSp macro="">
      <xdr:nvCxnSpPr>
        <xdr:cNvPr id="860" name="直線コネクタ 859"/>
        <xdr:cNvCxnSpPr/>
      </xdr:nvCxnSpPr>
      <xdr:spPr>
        <a:xfrm flipV="1">
          <a:off x="19545300" y="12412243"/>
          <a:ext cx="8890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22141</xdr:rowOff>
    </xdr:from>
    <xdr:ext cx="534377" cy="259045"/>
    <xdr:sp macro="" textlink="">
      <xdr:nvSpPr>
        <xdr:cNvPr id="862" name="テキスト ボックス 861"/>
        <xdr:cNvSpPr txBox="1"/>
      </xdr:nvSpPr>
      <xdr:spPr>
        <a:xfrm>
          <a:off x="20167111" y="125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122174</xdr:rowOff>
    </xdr:from>
    <xdr:to>
      <xdr:col>102</xdr:col>
      <xdr:colOff>114300</xdr:colOff>
      <xdr:row>73</xdr:row>
      <xdr:rowOff>292</xdr:rowOff>
    </xdr:to>
    <xdr:cxnSp macro="">
      <xdr:nvCxnSpPr>
        <xdr:cNvPr id="863" name="直線コネクタ 862"/>
        <xdr:cNvCxnSpPr/>
      </xdr:nvCxnSpPr>
      <xdr:spPr>
        <a:xfrm flipV="1">
          <a:off x="18656300" y="12466574"/>
          <a:ext cx="889000" cy="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133896</xdr:rowOff>
    </xdr:from>
    <xdr:to>
      <xdr:col>116</xdr:col>
      <xdr:colOff>114300</xdr:colOff>
      <xdr:row>73</xdr:row>
      <xdr:rowOff>64046</xdr:rowOff>
    </xdr:to>
    <xdr:sp macro="" textlink="">
      <xdr:nvSpPr>
        <xdr:cNvPr id="873" name="楕円 872"/>
        <xdr:cNvSpPr/>
      </xdr:nvSpPr>
      <xdr:spPr>
        <a:xfrm>
          <a:off x="22110700" y="124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156773</xdr:rowOff>
    </xdr:from>
    <xdr:ext cx="534377" cy="259045"/>
    <xdr:sp macro="" textlink="">
      <xdr:nvSpPr>
        <xdr:cNvPr id="874" name="繰出金該当値テキスト"/>
        <xdr:cNvSpPr txBox="1"/>
      </xdr:nvSpPr>
      <xdr:spPr>
        <a:xfrm>
          <a:off x="22212300" y="1232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127038</xdr:rowOff>
    </xdr:from>
    <xdr:to>
      <xdr:col>112</xdr:col>
      <xdr:colOff>38100</xdr:colOff>
      <xdr:row>72</xdr:row>
      <xdr:rowOff>57188</xdr:rowOff>
    </xdr:to>
    <xdr:sp macro="" textlink="">
      <xdr:nvSpPr>
        <xdr:cNvPr id="875" name="楕円 874"/>
        <xdr:cNvSpPr/>
      </xdr:nvSpPr>
      <xdr:spPr>
        <a:xfrm>
          <a:off x="21272500" y="122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73715</xdr:rowOff>
    </xdr:from>
    <xdr:ext cx="534377" cy="259045"/>
    <xdr:sp macro="" textlink="">
      <xdr:nvSpPr>
        <xdr:cNvPr id="876" name="テキスト ボックス 875"/>
        <xdr:cNvSpPr txBox="1"/>
      </xdr:nvSpPr>
      <xdr:spPr>
        <a:xfrm>
          <a:off x="21056111" y="1207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17043</xdr:rowOff>
    </xdr:from>
    <xdr:to>
      <xdr:col>107</xdr:col>
      <xdr:colOff>101600</xdr:colOff>
      <xdr:row>72</xdr:row>
      <xdr:rowOff>118643</xdr:rowOff>
    </xdr:to>
    <xdr:sp macro="" textlink="">
      <xdr:nvSpPr>
        <xdr:cNvPr id="877" name="楕円 876"/>
        <xdr:cNvSpPr/>
      </xdr:nvSpPr>
      <xdr:spPr>
        <a:xfrm>
          <a:off x="20383500" y="123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135170</xdr:rowOff>
    </xdr:from>
    <xdr:ext cx="534377" cy="259045"/>
    <xdr:sp macro="" textlink="">
      <xdr:nvSpPr>
        <xdr:cNvPr id="878" name="テキスト ボックス 877"/>
        <xdr:cNvSpPr txBox="1"/>
      </xdr:nvSpPr>
      <xdr:spPr>
        <a:xfrm>
          <a:off x="20167111" y="121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71374</xdr:rowOff>
    </xdr:from>
    <xdr:to>
      <xdr:col>102</xdr:col>
      <xdr:colOff>165100</xdr:colOff>
      <xdr:row>73</xdr:row>
      <xdr:rowOff>1524</xdr:rowOff>
    </xdr:to>
    <xdr:sp macro="" textlink="">
      <xdr:nvSpPr>
        <xdr:cNvPr id="879" name="楕円 878"/>
        <xdr:cNvSpPr/>
      </xdr:nvSpPr>
      <xdr:spPr>
        <a:xfrm>
          <a:off x="19494500" y="124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164101</xdr:rowOff>
    </xdr:from>
    <xdr:ext cx="534377" cy="259045"/>
    <xdr:sp macro="" textlink="">
      <xdr:nvSpPr>
        <xdr:cNvPr id="880" name="テキスト ボックス 879"/>
        <xdr:cNvSpPr txBox="1"/>
      </xdr:nvSpPr>
      <xdr:spPr>
        <a:xfrm>
          <a:off x="19278111" y="125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120942</xdr:rowOff>
    </xdr:from>
    <xdr:to>
      <xdr:col>98</xdr:col>
      <xdr:colOff>38100</xdr:colOff>
      <xdr:row>73</xdr:row>
      <xdr:rowOff>51092</xdr:rowOff>
    </xdr:to>
    <xdr:sp macro="" textlink="">
      <xdr:nvSpPr>
        <xdr:cNvPr id="881" name="楕円 880"/>
        <xdr:cNvSpPr/>
      </xdr:nvSpPr>
      <xdr:spPr>
        <a:xfrm>
          <a:off x="18605500" y="124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42219</xdr:rowOff>
    </xdr:from>
    <xdr:ext cx="534377" cy="259045"/>
    <xdr:sp macro="" textlink="">
      <xdr:nvSpPr>
        <xdr:cNvPr id="882" name="テキスト ボックス 881"/>
        <xdr:cNvSpPr txBox="1"/>
      </xdr:nvSpPr>
      <xdr:spPr>
        <a:xfrm>
          <a:off x="18389111" y="1255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歳出決算総額に対する市民一人当たりコストは、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574,576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主な構成項目である人件費では、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会計年度任用職員制度の実施に伴い、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昨年度に比べ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17,656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113,720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値を大きく上回っている状況が続いている。本市は広大な行政面積を有し、多数点在する公共施設における行政需要に見合う人員配置を行ってきたことが一因と考えられるが、少子高齢化、人口減少社会における事務事業の見直し、公共施設の統廃合等、多面的に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補助費については、新型コロナウイルス感染症対策に伴う特別定額給付金給付事業により、昨年度に比べ市民</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111,862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積立金については、市民</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21,650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円と類似団体の値を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5,825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円上回っているが、合併特例債を活用した輝けあなんふるさと創造基金に積立てたことが要因である。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71,790
71,426
279.25
41,624,348
41,248,782
126,272
20,575,098
37,379,002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35001</xdr:rowOff>
    </xdr:from>
    <xdr:to>
      <xdr:col>24</xdr:col>
      <xdr:colOff>63500</xdr:colOff>
      <xdr:row>33</xdr:row>
      <xdr:rowOff>93066</xdr:rowOff>
    </xdr:to>
    <xdr:cxnSp macro="">
      <xdr:nvCxnSpPr>
        <xdr:cNvPr id="59" name="直線コネクタ 58"/>
        <xdr:cNvCxnSpPr/>
      </xdr:nvCxnSpPr>
      <xdr:spPr>
        <a:xfrm flipV="1">
          <a:off x="3797300" y="5692851"/>
          <a:ext cx="8382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38659</xdr:rowOff>
    </xdr:from>
    <xdr:to>
      <xdr:col>19</xdr:col>
      <xdr:colOff>177800</xdr:colOff>
      <xdr:row>33</xdr:row>
      <xdr:rowOff>93066</xdr:rowOff>
    </xdr:to>
    <xdr:cxnSp macro="">
      <xdr:nvCxnSpPr>
        <xdr:cNvPr id="62" name="直線コネクタ 61"/>
        <xdr:cNvCxnSpPr/>
      </xdr:nvCxnSpPr>
      <xdr:spPr>
        <a:xfrm>
          <a:off x="2908300" y="5696509"/>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38659</xdr:rowOff>
    </xdr:from>
    <xdr:to>
      <xdr:col>15</xdr:col>
      <xdr:colOff>50800</xdr:colOff>
      <xdr:row>33</xdr:row>
      <xdr:rowOff>116840</xdr:rowOff>
    </xdr:to>
    <xdr:cxnSp macro="">
      <xdr:nvCxnSpPr>
        <xdr:cNvPr id="65" name="直線コネクタ 64"/>
        <xdr:cNvCxnSpPr/>
      </xdr:nvCxnSpPr>
      <xdr:spPr>
        <a:xfrm flipV="1">
          <a:off x="2019300" y="5696509"/>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116840</xdr:rowOff>
    </xdr:from>
    <xdr:to>
      <xdr:col>10</xdr:col>
      <xdr:colOff>114300</xdr:colOff>
      <xdr:row>33</xdr:row>
      <xdr:rowOff>147472</xdr:rowOff>
    </xdr:to>
    <xdr:cxnSp macro="">
      <xdr:nvCxnSpPr>
        <xdr:cNvPr id="68" name="直線コネクタ 67"/>
        <xdr:cNvCxnSpPr/>
      </xdr:nvCxnSpPr>
      <xdr:spPr>
        <a:xfrm flipV="1">
          <a:off x="1130300" y="577469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155651</xdr:rowOff>
    </xdr:from>
    <xdr:to>
      <xdr:col>24</xdr:col>
      <xdr:colOff>114300</xdr:colOff>
      <xdr:row>33</xdr:row>
      <xdr:rowOff>85801</xdr:rowOff>
    </xdr:to>
    <xdr:sp macro="" textlink="">
      <xdr:nvSpPr>
        <xdr:cNvPr id="78" name="楕円 77"/>
        <xdr:cNvSpPr/>
      </xdr:nvSpPr>
      <xdr:spPr>
        <a:xfrm>
          <a:off x="4584700" y="56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7078</xdr:rowOff>
    </xdr:from>
    <xdr:ext cx="469744" cy="259045"/>
    <xdr:sp macro="" textlink="">
      <xdr:nvSpPr>
        <xdr:cNvPr id="79" name="議会費該当値テキスト"/>
        <xdr:cNvSpPr txBox="1"/>
      </xdr:nvSpPr>
      <xdr:spPr>
        <a:xfrm>
          <a:off x="4686300" y="549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42266</xdr:rowOff>
    </xdr:from>
    <xdr:to>
      <xdr:col>20</xdr:col>
      <xdr:colOff>38100</xdr:colOff>
      <xdr:row>33</xdr:row>
      <xdr:rowOff>143866</xdr:rowOff>
    </xdr:to>
    <xdr:sp macro="" textlink="">
      <xdr:nvSpPr>
        <xdr:cNvPr id="80" name="楕円 79"/>
        <xdr:cNvSpPr/>
      </xdr:nvSpPr>
      <xdr:spPr>
        <a:xfrm>
          <a:off x="3746500" y="570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160393</xdr:rowOff>
    </xdr:from>
    <xdr:ext cx="469744" cy="259045"/>
    <xdr:sp macro="" textlink="">
      <xdr:nvSpPr>
        <xdr:cNvPr id="81" name="テキスト ボックス 80"/>
        <xdr:cNvSpPr txBox="1"/>
      </xdr:nvSpPr>
      <xdr:spPr>
        <a:xfrm>
          <a:off x="3562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159309</xdr:rowOff>
    </xdr:from>
    <xdr:to>
      <xdr:col>15</xdr:col>
      <xdr:colOff>101600</xdr:colOff>
      <xdr:row>33</xdr:row>
      <xdr:rowOff>89459</xdr:rowOff>
    </xdr:to>
    <xdr:sp macro="" textlink="">
      <xdr:nvSpPr>
        <xdr:cNvPr id="82" name="楕円 81"/>
        <xdr:cNvSpPr/>
      </xdr:nvSpPr>
      <xdr:spPr>
        <a:xfrm>
          <a:off x="2857500" y="564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105986</xdr:rowOff>
    </xdr:from>
    <xdr:ext cx="469744" cy="259045"/>
    <xdr:sp macro="" textlink="">
      <xdr:nvSpPr>
        <xdr:cNvPr id="83" name="テキスト ボックス 82"/>
        <xdr:cNvSpPr txBox="1"/>
      </xdr:nvSpPr>
      <xdr:spPr>
        <a:xfrm>
          <a:off x="2673428" y="542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66040</xdr:rowOff>
    </xdr:from>
    <xdr:to>
      <xdr:col>10</xdr:col>
      <xdr:colOff>165100</xdr:colOff>
      <xdr:row>33</xdr:row>
      <xdr:rowOff>167640</xdr:rowOff>
    </xdr:to>
    <xdr:sp macro="" textlink="">
      <xdr:nvSpPr>
        <xdr:cNvPr id="84" name="楕円 83"/>
        <xdr:cNvSpPr/>
      </xdr:nvSpPr>
      <xdr:spPr>
        <a:xfrm>
          <a:off x="1968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12717</xdr:rowOff>
    </xdr:from>
    <xdr:ext cx="469744" cy="259045"/>
    <xdr:sp macro="" textlink="">
      <xdr:nvSpPr>
        <xdr:cNvPr id="85" name="テキスト ボックス 84"/>
        <xdr:cNvSpPr txBox="1"/>
      </xdr:nvSpPr>
      <xdr:spPr>
        <a:xfrm>
          <a:off x="1784428" y="54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96672</xdr:rowOff>
    </xdr:from>
    <xdr:to>
      <xdr:col>6</xdr:col>
      <xdr:colOff>38100</xdr:colOff>
      <xdr:row>34</xdr:row>
      <xdr:rowOff>26822</xdr:rowOff>
    </xdr:to>
    <xdr:sp macro="" textlink="">
      <xdr:nvSpPr>
        <xdr:cNvPr id="86" name="楕円 85"/>
        <xdr:cNvSpPr/>
      </xdr:nvSpPr>
      <xdr:spPr>
        <a:xfrm>
          <a:off x="1079500" y="575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43349</xdr:rowOff>
    </xdr:from>
    <xdr:ext cx="469744" cy="259045"/>
    <xdr:sp macro="" textlink="">
      <xdr:nvSpPr>
        <xdr:cNvPr id="87" name="テキスト ボックス 86"/>
        <xdr:cNvSpPr txBox="1"/>
      </xdr:nvSpPr>
      <xdr:spPr>
        <a:xfrm>
          <a:off x="895428" y="55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113777</xdr:rowOff>
    </xdr:from>
    <xdr:to>
      <xdr:col>24</xdr:col>
      <xdr:colOff>63500</xdr:colOff>
      <xdr:row>58</xdr:row>
      <xdr:rowOff>49137</xdr:rowOff>
    </xdr:to>
    <xdr:cxnSp macro="">
      <xdr:nvCxnSpPr>
        <xdr:cNvPr id="116" name="直線コネクタ 115"/>
        <xdr:cNvCxnSpPr/>
      </xdr:nvCxnSpPr>
      <xdr:spPr>
        <a:xfrm flipV="1">
          <a:off x="3797300" y="9543527"/>
          <a:ext cx="838200" cy="44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4700</xdr:rowOff>
    </xdr:from>
    <xdr:to>
      <xdr:col>19</xdr:col>
      <xdr:colOff>177800</xdr:colOff>
      <xdr:row>58</xdr:row>
      <xdr:rowOff>49137</xdr:rowOff>
    </xdr:to>
    <xdr:cxnSp macro="">
      <xdr:nvCxnSpPr>
        <xdr:cNvPr id="119" name="直線コネクタ 118"/>
        <xdr:cNvCxnSpPr/>
      </xdr:nvCxnSpPr>
      <xdr:spPr>
        <a:xfrm>
          <a:off x="2908300" y="9948800"/>
          <a:ext cx="889000" cy="4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4700</xdr:rowOff>
    </xdr:from>
    <xdr:to>
      <xdr:col>15</xdr:col>
      <xdr:colOff>50800</xdr:colOff>
      <xdr:row>58</xdr:row>
      <xdr:rowOff>43300</xdr:rowOff>
    </xdr:to>
    <xdr:cxnSp macro="">
      <xdr:nvCxnSpPr>
        <xdr:cNvPr id="122" name="直線コネクタ 121"/>
        <xdr:cNvCxnSpPr/>
      </xdr:nvCxnSpPr>
      <xdr:spPr>
        <a:xfrm flipV="1">
          <a:off x="2019300" y="9948800"/>
          <a:ext cx="889000" cy="3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23484</xdr:rowOff>
    </xdr:from>
    <xdr:to>
      <xdr:col>10</xdr:col>
      <xdr:colOff>114300</xdr:colOff>
      <xdr:row>58</xdr:row>
      <xdr:rowOff>43300</xdr:rowOff>
    </xdr:to>
    <xdr:cxnSp macro="">
      <xdr:nvCxnSpPr>
        <xdr:cNvPr id="125" name="直線コネクタ 124"/>
        <xdr:cNvCxnSpPr/>
      </xdr:nvCxnSpPr>
      <xdr:spPr>
        <a:xfrm>
          <a:off x="1130300" y="9796134"/>
          <a:ext cx="889000" cy="19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62977</xdr:rowOff>
    </xdr:from>
    <xdr:to>
      <xdr:col>24</xdr:col>
      <xdr:colOff>114300</xdr:colOff>
      <xdr:row>55</xdr:row>
      <xdr:rowOff>164577</xdr:rowOff>
    </xdr:to>
    <xdr:sp macro="" textlink="">
      <xdr:nvSpPr>
        <xdr:cNvPr id="135" name="楕円 134"/>
        <xdr:cNvSpPr/>
      </xdr:nvSpPr>
      <xdr:spPr>
        <a:xfrm>
          <a:off x="4584700" y="949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41404</xdr:rowOff>
    </xdr:from>
    <xdr:ext cx="599010" cy="259045"/>
    <xdr:sp macro="" textlink="">
      <xdr:nvSpPr>
        <xdr:cNvPr id="136" name="総務費該当値テキスト"/>
        <xdr:cNvSpPr txBox="1"/>
      </xdr:nvSpPr>
      <xdr:spPr>
        <a:xfrm>
          <a:off x="4686300" y="94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169787</xdr:rowOff>
    </xdr:from>
    <xdr:to>
      <xdr:col>20</xdr:col>
      <xdr:colOff>38100</xdr:colOff>
      <xdr:row>58</xdr:row>
      <xdr:rowOff>99937</xdr:rowOff>
    </xdr:to>
    <xdr:sp macro="" textlink="">
      <xdr:nvSpPr>
        <xdr:cNvPr id="137" name="楕円 136"/>
        <xdr:cNvSpPr/>
      </xdr:nvSpPr>
      <xdr:spPr>
        <a:xfrm>
          <a:off x="3746500" y="99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91064</xdr:rowOff>
    </xdr:from>
    <xdr:ext cx="534377" cy="259045"/>
    <xdr:sp macro="" textlink="">
      <xdr:nvSpPr>
        <xdr:cNvPr id="138" name="テキスト ボックス 137"/>
        <xdr:cNvSpPr txBox="1"/>
      </xdr:nvSpPr>
      <xdr:spPr>
        <a:xfrm>
          <a:off x="3530111" y="1003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125350</xdr:rowOff>
    </xdr:from>
    <xdr:to>
      <xdr:col>15</xdr:col>
      <xdr:colOff>101600</xdr:colOff>
      <xdr:row>58</xdr:row>
      <xdr:rowOff>55500</xdr:rowOff>
    </xdr:to>
    <xdr:sp macro="" textlink="">
      <xdr:nvSpPr>
        <xdr:cNvPr id="139" name="楕円 138"/>
        <xdr:cNvSpPr/>
      </xdr:nvSpPr>
      <xdr:spPr>
        <a:xfrm>
          <a:off x="2857500" y="98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46627</xdr:rowOff>
    </xdr:from>
    <xdr:ext cx="534377" cy="259045"/>
    <xdr:sp macro="" textlink="">
      <xdr:nvSpPr>
        <xdr:cNvPr id="140" name="テキスト ボックス 139"/>
        <xdr:cNvSpPr txBox="1"/>
      </xdr:nvSpPr>
      <xdr:spPr>
        <a:xfrm>
          <a:off x="2641111" y="999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163950</xdr:rowOff>
    </xdr:from>
    <xdr:to>
      <xdr:col>10</xdr:col>
      <xdr:colOff>165100</xdr:colOff>
      <xdr:row>58</xdr:row>
      <xdr:rowOff>94100</xdr:rowOff>
    </xdr:to>
    <xdr:sp macro="" textlink="">
      <xdr:nvSpPr>
        <xdr:cNvPr id="141" name="楕円 140"/>
        <xdr:cNvSpPr/>
      </xdr:nvSpPr>
      <xdr:spPr>
        <a:xfrm>
          <a:off x="1968500" y="99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85227</xdr:rowOff>
    </xdr:from>
    <xdr:ext cx="534377" cy="259045"/>
    <xdr:sp macro="" textlink="">
      <xdr:nvSpPr>
        <xdr:cNvPr id="142" name="テキスト ボックス 141"/>
        <xdr:cNvSpPr txBox="1"/>
      </xdr:nvSpPr>
      <xdr:spPr>
        <a:xfrm>
          <a:off x="1752111" y="1002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144134</xdr:rowOff>
    </xdr:from>
    <xdr:to>
      <xdr:col>6</xdr:col>
      <xdr:colOff>38100</xdr:colOff>
      <xdr:row>57</xdr:row>
      <xdr:rowOff>74284</xdr:rowOff>
    </xdr:to>
    <xdr:sp macro="" textlink="">
      <xdr:nvSpPr>
        <xdr:cNvPr id="143" name="楕円 142"/>
        <xdr:cNvSpPr/>
      </xdr:nvSpPr>
      <xdr:spPr>
        <a:xfrm>
          <a:off x="1079500" y="97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90811</xdr:rowOff>
    </xdr:from>
    <xdr:ext cx="534377" cy="259045"/>
    <xdr:sp macro="" textlink="">
      <xdr:nvSpPr>
        <xdr:cNvPr id="144" name="テキスト ボックス 143"/>
        <xdr:cNvSpPr txBox="1"/>
      </xdr:nvSpPr>
      <xdr:spPr>
        <a:xfrm>
          <a:off x="863111" y="952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5270</xdr:rowOff>
    </xdr:from>
    <xdr:to>
      <xdr:col>24</xdr:col>
      <xdr:colOff>63500</xdr:colOff>
      <xdr:row>75</xdr:row>
      <xdr:rowOff>29375</xdr:rowOff>
    </xdr:to>
    <xdr:cxnSp macro="">
      <xdr:nvCxnSpPr>
        <xdr:cNvPr id="174" name="直線コネクタ 173"/>
        <xdr:cNvCxnSpPr/>
      </xdr:nvCxnSpPr>
      <xdr:spPr>
        <a:xfrm flipV="1">
          <a:off x="3797300" y="12864020"/>
          <a:ext cx="838200" cy="2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29375</xdr:rowOff>
    </xdr:from>
    <xdr:to>
      <xdr:col>19</xdr:col>
      <xdr:colOff>177800</xdr:colOff>
      <xdr:row>76</xdr:row>
      <xdr:rowOff>7353</xdr:rowOff>
    </xdr:to>
    <xdr:cxnSp macro="">
      <xdr:nvCxnSpPr>
        <xdr:cNvPr id="177" name="直線コネクタ 176"/>
        <xdr:cNvCxnSpPr/>
      </xdr:nvCxnSpPr>
      <xdr:spPr>
        <a:xfrm flipV="1">
          <a:off x="2908300" y="12888125"/>
          <a:ext cx="889000" cy="1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112141</xdr:rowOff>
    </xdr:from>
    <xdr:to>
      <xdr:col>15</xdr:col>
      <xdr:colOff>50800</xdr:colOff>
      <xdr:row>76</xdr:row>
      <xdr:rowOff>7353</xdr:rowOff>
    </xdr:to>
    <xdr:cxnSp macro="">
      <xdr:nvCxnSpPr>
        <xdr:cNvPr id="180" name="直線コネクタ 179"/>
        <xdr:cNvCxnSpPr/>
      </xdr:nvCxnSpPr>
      <xdr:spPr>
        <a:xfrm>
          <a:off x="2019300" y="12970891"/>
          <a:ext cx="889000" cy="6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90374</xdr:rowOff>
    </xdr:from>
    <xdr:to>
      <xdr:col>10</xdr:col>
      <xdr:colOff>114300</xdr:colOff>
      <xdr:row>75</xdr:row>
      <xdr:rowOff>112141</xdr:rowOff>
    </xdr:to>
    <xdr:cxnSp macro="">
      <xdr:nvCxnSpPr>
        <xdr:cNvPr id="183" name="直線コネクタ 182"/>
        <xdr:cNvCxnSpPr/>
      </xdr:nvCxnSpPr>
      <xdr:spPr>
        <a:xfrm>
          <a:off x="1130300" y="12949124"/>
          <a:ext cx="889000" cy="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125920</xdr:rowOff>
    </xdr:from>
    <xdr:to>
      <xdr:col>24</xdr:col>
      <xdr:colOff>114300</xdr:colOff>
      <xdr:row>75</xdr:row>
      <xdr:rowOff>56070</xdr:rowOff>
    </xdr:to>
    <xdr:sp macro="" textlink="">
      <xdr:nvSpPr>
        <xdr:cNvPr id="193" name="楕円 192"/>
        <xdr:cNvSpPr/>
      </xdr:nvSpPr>
      <xdr:spPr>
        <a:xfrm>
          <a:off x="4584700" y="128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148797</xdr:rowOff>
    </xdr:from>
    <xdr:ext cx="599010" cy="259045"/>
    <xdr:sp macro="" textlink="">
      <xdr:nvSpPr>
        <xdr:cNvPr id="194" name="民生費該当値テキスト"/>
        <xdr:cNvSpPr txBox="1"/>
      </xdr:nvSpPr>
      <xdr:spPr>
        <a:xfrm>
          <a:off x="4686300" y="1266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150025</xdr:rowOff>
    </xdr:from>
    <xdr:to>
      <xdr:col>20</xdr:col>
      <xdr:colOff>38100</xdr:colOff>
      <xdr:row>75</xdr:row>
      <xdr:rowOff>80175</xdr:rowOff>
    </xdr:to>
    <xdr:sp macro="" textlink="">
      <xdr:nvSpPr>
        <xdr:cNvPr id="195" name="楕円 194"/>
        <xdr:cNvSpPr/>
      </xdr:nvSpPr>
      <xdr:spPr>
        <a:xfrm>
          <a:off x="3746500" y="128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96702</xdr:rowOff>
    </xdr:from>
    <xdr:ext cx="599010" cy="259045"/>
    <xdr:sp macro="" textlink="">
      <xdr:nvSpPr>
        <xdr:cNvPr id="196" name="テキスト ボックス 195"/>
        <xdr:cNvSpPr txBox="1"/>
      </xdr:nvSpPr>
      <xdr:spPr>
        <a:xfrm>
          <a:off x="3497795" y="1261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128003</xdr:rowOff>
    </xdr:from>
    <xdr:to>
      <xdr:col>15</xdr:col>
      <xdr:colOff>101600</xdr:colOff>
      <xdr:row>76</xdr:row>
      <xdr:rowOff>58153</xdr:rowOff>
    </xdr:to>
    <xdr:sp macro="" textlink="">
      <xdr:nvSpPr>
        <xdr:cNvPr id="197" name="楕円 196"/>
        <xdr:cNvSpPr/>
      </xdr:nvSpPr>
      <xdr:spPr>
        <a:xfrm>
          <a:off x="2857500" y="129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49280</xdr:rowOff>
    </xdr:from>
    <xdr:ext cx="599010" cy="259045"/>
    <xdr:sp macro="" textlink="">
      <xdr:nvSpPr>
        <xdr:cNvPr id="198" name="テキスト ボックス 197"/>
        <xdr:cNvSpPr txBox="1"/>
      </xdr:nvSpPr>
      <xdr:spPr>
        <a:xfrm>
          <a:off x="2608795" y="1307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61341</xdr:rowOff>
    </xdr:from>
    <xdr:to>
      <xdr:col>10</xdr:col>
      <xdr:colOff>165100</xdr:colOff>
      <xdr:row>75</xdr:row>
      <xdr:rowOff>162942</xdr:rowOff>
    </xdr:to>
    <xdr:sp macro="" textlink="">
      <xdr:nvSpPr>
        <xdr:cNvPr id="199" name="楕円 198"/>
        <xdr:cNvSpPr/>
      </xdr:nvSpPr>
      <xdr:spPr>
        <a:xfrm>
          <a:off x="1968500" y="12920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8018</xdr:rowOff>
    </xdr:from>
    <xdr:ext cx="599010" cy="259045"/>
    <xdr:sp macro="" textlink="">
      <xdr:nvSpPr>
        <xdr:cNvPr id="200" name="テキスト ボックス 199"/>
        <xdr:cNvSpPr txBox="1"/>
      </xdr:nvSpPr>
      <xdr:spPr>
        <a:xfrm>
          <a:off x="1719795" y="1269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39574</xdr:rowOff>
    </xdr:from>
    <xdr:to>
      <xdr:col>6</xdr:col>
      <xdr:colOff>38100</xdr:colOff>
      <xdr:row>75</xdr:row>
      <xdr:rowOff>141174</xdr:rowOff>
    </xdr:to>
    <xdr:sp macro="" textlink="">
      <xdr:nvSpPr>
        <xdr:cNvPr id="201" name="楕円 200"/>
        <xdr:cNvSpPr/>
      </xdr:nvSpPr>
      <xdr:spPr>
        <a:xfrm>
          <a:off x="1079500" y="128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157701</xdr:rowOff>
    </xdr:from>
    <xdr:ext cx="599010" cy="259045"/>
    <xdr:sp macro="" textlink="">
      <xdr:nvSpPr>
        <xdr:cNvPr id="202" name="テキスト ボックス 201"/>
        <xdr:cNvSpPr txBox="1"/>
      </xdr:nvSpPr>
      <xdr:spPr>
        <a:xfrm>
          <a:off x="830795" y="1267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142618</xdr:rowOff>
    </xdr:from>
    <xdr:to>
      <xdr:col>24</xdr:col>
      <xdr:colOff>63500</xdr:colOff>
      <xdr:row>96</xdr:row>
      <xdr:rowOff>145915</xdr:rowOff>
    </xdr:to>
    <xdr:cxnSp macro="">
      <xdr:nvCxnSpPr>
        <xdr:cNvPr id="233" name="直線コネクタ 232"/>
        <xdr:cNvCxnSpPr/>
      </xdr:nvCxnSpPr>
      <xdr:spPr>
        <a:xfrm>
          <a:off x="3797300" y="16430368"/>
          <a:ext cx="838200" cy="17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35970</xdr:rowOff>
    </xdr:from>
    <xdr:to>
      <xdr:col>19</xdr:col>
      <xdr:colOff>177800</xdr:colOff>
      <xdr:row>95</xdr:row>
      <xdr:rowOff>142618</xdr:rowOff>
    </xdr:to>
    <xdr:cxnSp macro="">
      <xdr:nvCxnSpPr>
        <xdr:cNvPr id="236" name="直線コネクタ 235"/>
        <xdr:cNvCxnSpPr/>
      </xdr:nvCxnSpPr>
      <xdr:spPr>
        <a:xfrm>
          <a:off x="2908300" y="16323720"/>
          <a:ext cx="889000" cy="10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35970</xdr:rowOff>
    </xdr:from>
    <xdr:to>
      <xdr:col>15</xdr:col>
      <xdr:colOff>50800</xdr:colOff>
      <xdr:row>95</xdr:row>
      <xdr:rowOff>98073</xdr:rowOff>
    </xdr:to>
    <xdr:cxnSp macro="">
      <xdr:nvCxnSpPr>
        <xdr:cNvPr id="239" name="直線コネクタ 238"/>
        <xdr:cNvCxnSpPr/>
      </xdr:nvCxnSpPr>
      <xdr:spPr>
        <a:xfrm flipV="1">
          <a:off x="2019300" y="16323720"/>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98073</xdr:rowOff>
    </xdr:from>
    <xdr:to>
      <xdr:col>10</xdr:col>
      <xdr:colOff>114300</xdr:colOff>
      <xdr:row>96</xdr:row>
      <xdr:rowOff>147081</xdr:rowOff>
    </xdr:to>
    <xdr:cxnSp macro="">
      <xdr:nvCxnSpPr>
        <xdr:cNvPr id="242" name="直線コネクタ 241"/>
        <xdr:cNvCxnSpPr/>
      </xdr:nvCxnSpPr>
      <xdr:spPr>
        <a:xfrm flipV="1">
          <a:off x="1130300" y="16385823"/>
          <a:ext cx="889000" cy="22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95115</xdr:rowOff>
    </xdr:from>
    <xdr:to>
      <xdr:col>24</xdr:col>
      <xdr:colOff>114300</xdr:colOff>
      <xdr:row>97</xdr:row>
      <xdr:rowOff>25265</xdr:rowOff>
    </xdr:to>
    <xdr:sp macro="" textlink="">
      <xdr:nvSpPr>
        <xdr:cNvPr id="252" name="楕円 251"/>
        <xdr:cNvSpPr/>
      </xdr:nvSpPr>
      <xdr:spPr>
        <a:xfrm>
          <a:off x="4584700" y="1655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73542</xdr:rowOff>
    </xdr:from>
    <xdr:ext cx="534377" cy="259045"/>
    <xdr:sp macro="" textlink="">
      <xdr:nvSpPr>
        <xdr:cNvPr id="253" name="衛生費該当値テキスト"/>
        <xdr:cNvSpPr txBox="1"/>
      </xdr:nvSpPr>
      <xdr:spPr>
        <a:xfrm>
          <a:off x="4686300" y="1653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91818</xdr:rowOff>
    </xdr:from>
    <xdr:to>
      <xdr:col>20</xdr:col>
      <xdr:colOff>38100</xdr:colOff>
      <xdr:row>96</xdr:row>
      <xdr:rowOff>21968</xdr:rowOff>
    </xdr:to>
    <xdr:sp macro="" textlink="">
      <xdr:nvSpPr>
        <xdr:cNvPr id="254" name="楕円 253"/>
        <xdr:cNvSpPr/>
      </xdr:nvSpPr>
      <xdr:spPr>
        <a:xfrm>
          <a:off x="3746500" y="1637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38495</xdr:rowOff>
    </xdr:from>
    <xdr:ext cx="534377" cy="259045"/>
    <xdr:sp macro="" textlink="">
      <xdr:nvSpPr>
        <xdr:cNvPr id="255" name="テキスト ボックス 254"/>
        <xdr:cNvSpPr txBox="1"/>
      </xdr:nvSpPr>
      <xdr:spPr>
        <a:xfrm>
          <a:off x="3530111" y="1615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156620</xdr:rowOff>
    </xdr:from>
    <xdr:to>
      <xdr:col>15</xdr:col>
      <xdr:colOff>101600</xdr:colOff>
      <xdr:row>95</xdr:row>
      <xdr:rowOff>86770</xdr:rowOff>
    </xdr:to>
    <xdr:sp macro="" textlink="">
      <xdr:nvSpPr>
        <xdr:cNvPr id="256" name="楕円 255"/>
        <xdr:cNvSpPr/>
      </xdr:nvSpPr>
      <xdr:spPr>
        <a:xfrm>
          <a:off x="2857500" y="162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103297</xdr:rowOff>
    </xdr:from>
    <xdr:ext cx="534377" cy="259045"/>
    <xdr:sp macro="" textlink="">
      <xdr:nvSpPr>
        <xdr:cNvPr id="257" name="テキスト ボックス 256"/>
        <xdr:cNvSpPr txBox="1"/>
      </xdr:nvSpPr>
      <xdr:spPr>
        <a:xfrm>
          <a:off x="2641111" y="1604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47273</xdr:rowOff>
    </xdr:from>
    <xdr:to>
      <xdr:col>10</xdr:col>
      <xdr:colOff>165100</xdr:colOff>
      <xdr:row>95</xdr:row>
      <xdr:rowOff>148873</xdr:rowOff>
    </xdr:to>
    <xdr:sp macro="" textlink="">
      <xdr:nvSpPr>
        <xdr:cNvPr id="258" name="楕円 257"/>
        <xdr:cNvSpPr/>
      </xdr:nvSpPr>
      <xdr:spPr>
        <a:xfrm>
          <a:off x="1968500" y="163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165400</xdr:rowOff>
    </xdr:from>
    <xdr:ext cx="534377" cy="259045"/>
    <xdr:sp macro="" textlink="">
      <xdr:nvSpPr>
        <xdr:cNvPr id="259" name="テキスト ボックス 258"/>
        <xdr:cNvSpPr txBox="1"/>
      </xdr:nvSpPr>
      <xdr:spPr>
        <a:xfrm>
          <a:off x="1752111" y="1611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96281</xdr:rowOff>
    </xdr:from>
    <xdr:to>
      <xdr:col>6</xdr:col>
      <xdr:colOff>38100</xdr:colOff>
      <xdr:row>97</xdr:row>
      <xdr:rowOff>26431</xdr:rowOff>
    </xdr:to>
    <xdr:sp macro="" textlink="">
      <xdr:nvSpPr>
        <xdr:cNvPr id="260" name="楕円 259"/>
        <xdr:cNvSpPr/>
      </xdr:nvSpPr>
      <xdr:spPr>
        <a:xfrm>
          <a:off x="1079500" y="165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42958</xdr:rowOff>
    </xdr:from>
    <xdr:ext cx="534377" cy="259045"/>
    <xdr:sp macro="" textlink="">
      <xdr:nvSpPr>
        <xdr:cNvPr id="261" name="テキスト ボックス 260"/>
        <xdr:cNvSpPr txBox="1"/>
      </xdr:nvSpPr>
      <xdr:spPr>
        <a:xfrm>
          <a:off x="863111" y="1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16256</xdr:rowOff>
    </xdr:from>
    <xdr:to>
      <xdr:col>55</xdr:col>
      <xdr:colOff>0</xdr:colOff>
      <xdr:row>39</xdr:row>
      <xdr:rowOff>20828</xdr:rowOff>
    </xdr:to>
    <xdr:cxnSp macro="">
      <xdr:nvCxnSpPr>
        <xdr:cNvPr id="292" name="直線コネクタ 291"/>
        <xdr:cNvCxnSpPr/>
      </xdr:nvCxnSpPr>
      <xdr:spPr>
        <a:xfrm>
          <a:off x="9639300" y="67028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14949</xdr:rowOff>
    </xdr:from>
    <xdr:to>
      <xdr:col>50</xdr:col>
      <xdr:colOff>114300</xdr:colOff>
      <xdr:row>39</xdr:row>
      <xdr:rowOff>16256</xdr:rowOff>
    </xdr:to>
    <xdr:cxnSp macro="">
      <xdr:nvCxnSpPr>
        <xdr:cNvPr id="295" name="直線コネクタ 294"/>
        <xdr:cNvCxnSpPr/>
      </xdr:nvCxnSpPr>
      <xdr:spPr>
        <a:xfrm>
          <a:off x="8750300" y="6701499"/>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14949</xdr:rowOff>
    </xdr:from>
    <xdr:to>
      <xdr:col>45</xdr:col>
      <xdr:colOff>177800</xdr:colOff>
      <xdr:row>39</xdr:row>
      <xdr:rowOff>18869</xdr:rowOff>
    </xdr:to>
    <xdr:cxnSp macro="">
      <xdr:nvCxnSpPr>
        <xdr:cNvPr id="298" name="直線コネクタ 297"/>
        <xdr:cNvCxnSpPr/>
      </xdr:nvCxnSpPr>
      <xdr:spPr>
        <a:xfrm flipV="1">
          <a:off x="7861300" y="6701499"/>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18869</xdr:rowOff>
    </xdr:from>
    <xdr:to>
      <xdr:col>41</xdr:col>
      <xdr:colOff>50800</xdr:colOff>
      <xdr:row>39</xdr:row>
      <xdr:rowOff>19195</xdr:rowOff>
    </xdr:to>
    <xdr:cxnSp macro="">
      <xdr:nvCxnSpPr>
        <xdr:cNvPr id="301" name="直線コネクタ 300"/>
        <xdr:cNvCxnSpPr/>
      </xdr:nvCxnSpPr>
      <xdr:spPr>
        <a:xfrm flipV="1">
          <a:off x="6972300" y="670541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141478</xdr:rowOff>
    </xdr:from>
    <xdr:to>
      <xdr:col>55</xdr:col>
      <xdr:colOff>50800</xdr:colOff>
      <xdr:row>39</xdr:row>
      <xdr:rowOff>71628</xdr:rowOff>
    </xdr:to>
    <xdr:sp macro="" textlink="">
      <xdr:nvSpPr>
        <xdr:cNvPr id="311" name="楕円 310"/>
        <xdr:cNvSpPr/>
      </xdr:nvSpPr>
      <xdr:spPr>
        <a:xfrm>
          <a:off x="10426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56405</xdr:rowOff>
    </xdr:from>
    <xdr:ext cx="378565" cy="259045"/>
    <xdr:sp macro="" textlink="">
      <xdr:nvSpPr>
        <xdr:cNvPr id="312" name="労働費該当値テキスト"/>
        <xdr:cNvSpPr txBox="1"/>
      </xdr:nvSpPr>
      <xdr:spPr>
        <a:xfrm>
          <a:off x="10528300" y="6571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136906</xdr:rowOff>
    </xdr:from>
    <xdr:to>
      <xdr:col>50</xdr:col>
      <xdr:colOff>165100</xdr:colOff>
      <xdr:row>39</xdr:row>
      <xdr:rowOff>67056</xdr:rowOff>
    </xdr:to>
    <xdr:sp macro="" textlink="">
      <xdr:nvSpPr>
        <xdr:cNvPr id="313" name="楕円 312"/>
        <xdr:cNvSpPr/>
      </xdr:nvSpPr>
      <xdr:spPr>
        <a:xfrm>
          <a:off x="9588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58183</xdr:rowOff>
    </xdr:from>
    <xdr:ext cx="378565" cy="259045"/>
    <xdr:sp macro="" textlink="">
      <xdr:nvSpPr>
        <xdr:cNvPr id="314" name="テキスト ボックス 313"/>
        <xdr:cNvSpPr txBox="1"/>
      </xdr:nvSpPr>
      <xdr:spPr>
        <a:xfrm>
          <a:off x="9450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135599</xdr:rowOff>
    </xdr:from>
    <xdr:to>
      <xdr:col>46</xdr:col>
      <xdr:colOff>38100</xdr:colOff>
      <xdr:row>39</xdr:row>
      <xdr:rowOff>65749</xdr:rowOff>
    </xdr:to>
    <xdr:sp macro="" textlink="">
      <xdr:nvSpPr>
        <xdr:cNvPr id="315" name="楕円 314"/>
        <xdr:cNvSpPr/>
      </xdr:nvSpPr>
      <xdr:spPr>
        <a:xfrm>
          <a:off x="8699500" y="66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56876</xdr:rowOff>
    </xdr:from>
    <xdr:ext cx="378565" cy="259045"/>
    <xdr:sp macro="" textlink="">
      <xdr:nvSpPr>
        <xdr:cNvPr id="316" name="テキスト ボックス 315"/>
        <xdr:cNvSpPr txBox="1"/>
      </xdr:nvSpPr>
      <xdr:spPr>
        <a:xfrm>
          <a:off x="8561017" y="6743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139519</xdr:rowOff>
    </xdr:from>
    <xdr:to>
      <xdr:col>41</xdr:col>
      <xdr:colOff>101600</xdr:colOff>
      <xdr:row>39</xdr:row>
      <xdr:rowOff>69669</xdr:rowOff>
    </xdr:to>
    <xdr:sp macro="" textlink="">
      <xdr:nvSpPr>
        <xdr:cNvPr id="317" name="楕円 316"/>
        <xdr:cNvSpPr/>
      </xdr:nvSpPr>
      <xdr:spPr>
        <a:xfrm>
          <a:off x="7810500" y="66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60796</xdr:rowOff>
    </xdr:from>
    <xdr:ext cx="378565" cy="259045"/>
    <xdr:sp macro="" textlink="">
      <xdr:nvSpPr>
        <xdr:cNvPr id="318" name="テキスト ボックス 317"/>
        <xdr:cNvSpPr txBox="1"/>
      </xdr:nvSpPr>
      <xdr:spPr>
        <a:xfrm>
          <a:off x="7672017" y="6747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139845</xdr:rowOff>
    </xdr:from>
    <xdr:to>
      <xdr:col>36</xdr:col>
      <xdr:colOff>165100</xdr:colOff>
      <xdr:row>39</xdr:row>
      <xdr:rowOff>69995</xdr:rowOff>
    </xdr:to>
    <xdr:sp macro="" textlink="">
      <xdr:nvSpPr>
        <xdr:cNvPr id="319" name="楕円 318"/>
        <xdr:cNvSpPr/>
      </xdr:nvSpPr>
      <xdr:spPr>
        <a:xfrm>
          <a:off x="6921500" y="66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61122</xdr:rowOff>
    </xdr:from>
    <xdr:ext cx="378565" cy="259045"/>
    <xdr:sp macro="" textlink="">
      <xdr:nvSpPr>
        <xdr:cNvPr id="320" name="テキスト ボックス 319"/>
        <xdr:cNvSpPr txBox="1"/>
      </xdr:nvSpPr>
      <xdr:spPr>
        <a:xfrm>
          <a:off x="6783017" y="674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53422</xdr:rowOff>
    </xdr:from>
    <xdr:to>
      <xdr:col>55</xdr:col>
      <xdr:colOff>0</xdr:colOff>
      <xdr:row>57</xdr:row>
      <xdr:rowOff>113697</xdr:rowOff>
    </xdr:to>
    <xdr:cxnSp macro="">
      <xdr:nvCxnSpPr>
        <xdr:cNvPr id="349" name="直線コネクタ 348"/>
        <xdr:cNvCxnSpPr/>
      </xdr:nvCxnSpPr>
      <xdr:spPr>
        <a:xfrm flipV="1">
          <a:off x="9639300" y="9826072"/>
          <a:ext cx="838200" cy="6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87370</xdr:rowOff>
    </xdr:from>
    <xdr:to>
      <xdr:col>50</xdr:col>
      <xdr:colOff>114300</xdr:colOff>
      <xdr:row>57</xdr:row>
      <xdr:rowOff>113697</xdr:rowOff>
    </xdr:to>
    <xdr:cxnSp macro="">
      <xdr:nvCxnSpPr>
        <xdr:cNvPr id="352" name="直線コネクタ 351"/>
        <xdr:cNvCxnSpPr/>
      </xdr:nvCxnSpPr>
      <xdr:spPr>
        <a:xfrm>
          <a:off x="8750300" y="9860020"/>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87370</xdr:rowOff>
    </xdr:from>
    <xdr:to>
      <xdr:col>45</xdr:col>
      <xdr:colOff>177800</xdr:colOff>
      <xdr:row>57</xdr:row>
      <xdr:rowOff>153721</xdr:rowOff>
    </xdr:to>
    <xdr:cxnSp macro="">
      <xdr:nvCxnSpPr>
        <xdr:cNvPr id="355" name="直線コネクタ 354"/>
        <xdr:cNvCxnSpPr/>
      </xdr:nvCxnSpPr>
      <xdr:spPr>
        <a:xfrm flipV="1">
          <a:off x="7861300" y="9860020"/>
          <a:ext cx="889000" cy="6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127184</xdr:rowOff>
    </xdr:from>
    <xdr:to>
      <xdr:col>41</xdr:col>
      <xdr:colOff>50800</xdr:colOff>
      <xdr:row>57</xdr:row>
      <xdr:rowOff>153721</xdr:rowOff>
    </xdr:to>
    <xdr:cxnSp macro="">
      <xdr:nvCxnSpPr>
        <xdr:cNvPr id="358" name="直線コネクタ 357"/>
        <xdr:cNvCxnSpPr/>
      </xdr:nvCxnSpPr>
      <xdr:spPr>
        <a:xfrm>
          <a:off x="6972300" y="9899834"/>
          <a:ext cx="8890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2622</xdr:rowOff>
    </xdr:from>
    <xdr:to>
      <xdr:col>55</xdr:col>
      <xdr:colOff>50800</xdr:colOff>
      <xdr:row>57</xdr:row>
      <xdr:rowOff>104222</xdr:rowOff>
    </xdr:to>
    <xdr:sp macro="" textlink="">
      <xdr:nvSpPr>
        <xdr:cNvPr id="368" name="楕円 367"/>
        <xdr:cNvSpPr/>
      </xdr:nvSpPr>
      <xdr:spPr>
        <a:xfrm>
          <a:off x="10426700" y="97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152499</xdr:rowOff>
    </xdr:from>
    <xdr:ext cx="534377" cy="259045"/>
    <xdr:sp macro="" textlink="">
      <xdr:nvSpPr>
        <xdr:cNvPr id="369" name="農林水産業費該当値テキスト"/>
        <xdr:cNvSpPr txBox="1"/>
      </xdr:nvSpPr>
      <xdr:spPr>
        <a:xfrm>
          <a:off x="10528300" y="97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62897</xdr:rowOff>
    </xdr:from>
    <xdr:to>
      <xdr:col>50</xdr:col>
      <xdr:colOff>165100</xdr:colOff>
      <xdr:row>57</xdr:row>
      <xdr:rowOff>164497</xdr:rowOff>
    </xdr:to>
    <xdr:sp macro="" textlink="">
      <xdr:nvSpPr>
        <xdr:cNvPr id="370" name="楕円 369"/>
        <xdr:cNvSpPr/>
      </xdr:nvSpPr>
      <xdr:spPr>
        <a:xfrm>
          <a:off x="9588500" y="98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155624</xdr:rowOff>
    </xdr:from>
    <xdr:ext cx="534377" cy="259045"/>
    <xdr:sp macro="" textlink="">
      <xdr:nvSpPr>
        <xdr:cNvPr id="371" name="テキスト ボックス 370"/>
        <xdr:cNvSpPr txBox="1"/>
      </xdr:nvSpPr>
      <xdr:spPr>
        <a:xfrm>
          <a:off x="9372111" y="99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36570</xdr:rowOff>
    </xdr:from>
    <xdr:to>
      <xdr:col>46</xdr:col>
      <xdr:colOff>38100</xdr:colOff>
      <xdr:row>57</xdr:row>
      <xdr:rowOff>138170</xdr:rowOff>
    </xdr:to>
    <xdr:sp macro="" textlink="">
      <xdr:nvSpPr>
        <xdr:cNvPr id="372" name="楕円 371"/>
        <xdr:cNvSpPr/>
      </xdr:nvSpPr>
      <xdr:spPr>
        <a:xfrm>
          <a:off x="8699500" y="9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129297</xdr:rowOff>
    </xdr:from>
    <xdr:ext cx="534377" cy="259045"/>
    <xdr:sp macro="" textlink="">
      <xdr:nvSpPr>
        <xdr:cNvPr id="373" name="テキスト ボックス 372"/>
        <xdr:cNvSpPr txBox="1"/>
      </xdr:nvSpPr>
      <xdr:spPr>
        <a:xfrm>
          <a:off x="8483111" y="99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102921</xdr:rowOff>
    </xdr:from>
    <xdr:to>
      <xdr:col>41</xdr:col>
      <xdr:colOff>101600</xdr:colOff>
      <xdr:row>58</xdr:row>
      <xdr:rowOff>33071</xdr:rowOff>
    </xdr:to>
    <xdr:sp macro="" textlink="">
      <xdr:nvSpPr>
        <xdr:cNvPr id="374" name="楕円 373"/>
        <xdr:cNvSpPr/>
      </xdr:nvSpPr>
      <xdr:spPr>
        <a:xfrm>
          <a:off x="7810500" y="98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24198</xdr:rowOff>
    </xdr:from>
    <xdr:ext cx="534377" cy="259045"/>
    <xdr:sp macro="" textlink="">
      <xdr:nvSpPr>
        <xdr:cNvPr id="375" name="テキスト ボックス 374"/>
        <xdr:cNvSpPr txBox="1"/>
      </xdr:nvSpPr>
      <xdr:spPr>
        <a:xfrm>
          <a:off x="7594111" y="99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76384</xdr:rowOff>
    </xdr:from>
    <xdr:to>
      <xdr:col>36</xdr:col>
      <xdr:colOff>165100</xdr:colOff>
      <xdr:row>58</xdr:row>
      <xdr:rowOff>6534</xdr:rowOff>
    </xdr:to>
    <xdr:sp macro="" textlink="">
      <xdr:nvSpPr>
        <xdr:cNvPr id="376" name="楕円 375"/>
        <xdr:cNvSpPr/>
      </xdr:nvSpPr>
      <xdr:spPr>
        <a:xfrm>
          <a:off x="6921500" y="98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169111</xdr:rowOff>
    </xdr:from>
    <xdr:ext cx="534377" cy="259045"/>
    <xdr:sp macro="" textlink="">
      <xdr:nvSpPr>
        <xdr:cNvPr id="377" name="テキスト ボックス 376"/>
        <xdr:cNvSpPr txBox="1"/>
      </xdr:nvSpPr>
      <xdr:spPr>
        <a:xfrm>
          <a:off x="6705111" y="99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85522</xdr:rowOff>
    </xdr:from>
    <xdr:to>
      <xdr:col>55</xdr:col>
      <xdr:colOff>0</xdr:colOff>
      <xdr:row>78</xdr:row>
      <xdr:rowOff>140729</xdr:rowOff>
    </xdr:to>
    <xdr:cxnSp macro="">
      <xdr:nvCxnSpPr>
        <xdr:cNvPr id="406" name="直線コネクタ 405"/>
        <xdr:cNvCxnSpPr/>
      </xdr:nvCxnSpPr>
      <xdr:spPr>
        <a:xfrm flipV="1">
          <a:off x="9639300" y="13458622"/>
          <a:ext cx="8382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140729</xdr:rowOff>
    </xdr:from>
    <xdr:to>
      <xdr:col>50</xdr:col>
      <xdr:colOff>114300</xdr:colOff>
      <xdr:row>78</xdr:row>
      <xdr:rowOff>146672</xdr:rowOff>
    </xdr:to>
    <xdr:cxnSp macro="">
      <xdr:nvCxnSpPr>
        <xdr:cNvPr id="409" name="直線コネクタ 408"/>
        <xdr:cNvCxnSpPr/>
      </xdr:nvCxnSpPr>
      <xdr:spPr>
        <a:xfrm flipV="1">
          <a:off x="8750300" y="1351382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127318</xdr:rowOff>
    </xdr:from>
    <xdr:to>
      <xdr:col>45</xdr:col>
      <xdr:colOff>177800</xdr:colOff>
      <xdr:row>78</xdr:row>
      <xdr:rowOff>146672</xdr:rowOff>
    </xdr:to>
    <xdr:cxnSp macro="">
      <xdr:nvCxnSpPr>
        <xdr:cNvPr id="412" name="直線コネクタ 411"/>
        <xdr:cNvCxnSpPr/>
      </xdr:nvCxnSpPr>
      <xdr:spPr>
        <a:xfrm>
          <a:off x="7861300" y="13500418"/>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127318</xdr:rowOff>
    </xdr:from>
    <xdr:to>
      <xdr:col>41</xdr:col>
      <xdr:colOff>50800</xdr:colOff>
      <xdr:row>78</xdr:row>
      <xdr:rowOff>151397</xdr:rowOff>
    </xdr:to>
    <xdr:cxnSp macro="">
      <xdr:nvCxnSpPr>
        <xdr:cNvPr id="415" name="直線コネクタ 414"/>
        <xdr:cNvCxnSpPr/>
      </xdr:nvCxnSpPr>
      <xdr:spPr>
        <a:xfrm flipV="1">
          <a:off x="6972300" y="13500418"/>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34722</xdr:rowOff>
    </xdr:from>
    <xdr:to>
      <xdr:col>55</xdr:col>
      <xdr:colOff>50800</xdr:colOff>
      <xdr:row>78</xdr:row>
      <xdr:rowOff>136322</xdr:rowOff>
    </xdr:to>
    <xdr:sp macro="" textlink="">
      <xdr:nvSpPr>
        <xdr:cNvPr id="425" name="楕円 424"/>
        <xdr:cNvSpPr/>
      </xdr:nvSpPr>
      <xdr:spPr>
        <a:xfrm>
          <a:off x="10426700" y="134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121099</xdr:rowOff>
    </xdr:from>
    <xdr:ext cx="469744" cy="259045"/>
    <xdr:sp macro="" textlink="">
      <xdr:nvSpPr>
        <xdr:cNvPr id="426" name="商工費該当値テキスト"/>
        <xdr:cNvSpPr txBox="1"/>
      </xdr:nvSpPr>
      <xdr:spPr>
        <a:xfrm>
          <a:off x="10528300" y="1332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89929</xdr:rowOff>
    </xdr:from>
    <xdr:to>
      <xdr:col>50</xdr:col>
      <xdr:colOff>165100</xdr:colOff>
      <xdr:row>79</xdr:row>
      <xdr:rowOff>20079</xdr:rowOff>
    </xdr:to>
    <xdr:sp macro="" textlink="">
      <xdr:nvSpPr>
        <xdr:cNvPr id="427" name="楕円 426"/>
        <xdr:cNvSpPr/>
      </xdr:nvSpPr>
      <xdr:spPr>
        <a:xfrm>
          <a:off x="9588500" y="134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11206</xdr:rowOff>
    </xdr:from>
    <xdr:ext cx="469744" cy="259045"/>
    <xdr:sp macro="" textlink="">
      <xdr:nvSpPr>
        <xdr:cNvPr id="428" name="テキスト ボックス 427"/>
        <xdr:cNvSpPr txBox="1"/>
      </xdr:nvSpPr>
      <xdr:spPr>
        <a:xfrm>
          <a:off x="9404428" y="135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95872</xdr:rowOff>
    </xdr:from>
    <xdr:to>
      <xdr:col>46</xdr:col>
      <xdr:colOff>38100</xdr:colOff>
      <xdr:row>79</xdr:row>
      <xdr:rowOff>26022</xdr:rowOff>
    </xdr:to>
    <xdr:sp macro="" textlink="">
      <xdr:nvSpPr>
        <xdr:cNvPr id="429" name="楕円 428"/>
        <xdr:cNvSpPr/>
      </xdr:nvSpPr>
      <xdr:spPr>
        <a:xfrm>
          <a:off x="8699500" y="1346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17149</xdr:rowOff>
    </xdr:from>
    <xdr:ext cx="469744" cy="259045"/>
    <xdr:sp macro="" textlink="">
      <xdr:nvSpPr>
        <xdr:cNvPr id="430" name="テキスト ボックス 429"/>
        <xdr:cNvSpPr txBox="1"/>
      </xdr:nvSpPr>
      <xdr:spPr>
        <a:xfrm>
          <a:off x="8515428" y="1356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76518</xdr:rowOff>
    </xdr:from>
    <xdr:to>
      <xdr:col>41</xdr:col>
      <xdr:colOff>101600</xdr:colOff>
      <xdr:row>79</xdr:row>
      <xdr:rowOff>6668</xdr:rowOff>
    </xdr:to>
    <xdr:sp macro="" textlink="">
      <xdr:nvSpPr>
        <xdr:cNvPr id="431" name="楕円 430"/>
        <xdr:cNvSpPr/>
      </xdr:nvSpPr>
      <xdr:spPr>
        <a:xfrm>
          <a:off x="7810500" y="134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169245</xdr:rowOff>
    </xdr:from>
    <xdr:ext cx="469744" cy="259045"/>
    <xdr:sp macro="" textlink="">
      <xdr:nvSpPr>
        <xdr:cNvPr id="432" name="テキスト ボックス 431"/>
        <xdr:cNvSpPr txBox="1"/>
      </xdr:nvSpPr>
      <xdr:spPr>
        <a:xfrm>
          <a:off x="7626428" y="1354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100597</xdr:rowOff>
    </xdr:from>
    <xdr:to>
      <xdr:col>36</xdr:col>
      <xdr:colOff>165100</xdr:colOff>
      <xdr:row>79</xdr:row>
      <xdr:rowOff>30747</xdr:rowOff>
    </xdr:to>
    <xdr:sp macro="" textlink="">
      <xdr:nvSpPr>
        <xdr:cNvPr id="433" name="楕円 432"/>
        <xdr:cNvSpPr/>
      </xdr:nvSpPr>
      <xdr:spPr>
        <a:xfrm>
          <a:off x="6921500" y="134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21874</xdr:rowOff>
    </xdr:from>
    <xdr:ext cx="469744" cy="259045"/>
    <xdr:sp macro="" textlink="">
      <xdr:nvSpPr>
        <xdr:cNvPr id="434" name="テキスト ボックス 433"/>
        <xdr:cNvSpPr txBox="1"/>
      </xdr:nvSpPr>
      <xdr:spPr>
        <a:xfrm>
          <a:off x="6737428" y="135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134965</xdr:rowOff>
    </xdr:from>
    <xdr:to>
      <xdr:col>55</xdr:col>
      <xdr:colOff>0</xdr:colOff>
      <xdr:row>96</xdr:row>
      <xdr:rowOff>160894</xdr:rowOff>
    </xdr:to>
    <xdr:cxnSp macro="">
      <xdr:nvCxnSpPr>
        <xdr:cNvPr id="466" name="直線コネクタ 465"/>
        <xdr:cNvCxnSpPr/>
      </xdr:nvCxnSpPr>
      <xdr:spPr>
        <a:xfrm>
          <a:off x="9639300" y="16594165"/>
          <a:ext cx="838200" cy="2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134965</xdr:rowOff>
    </xdr:from>
    <xdr:to>
      <xdr:col>50</xdr:col>
      <xdr:colOff>114300</xdr:colOff>
      <xdr:row>97</xdr:row>
      <xdr:rowOff>30234</xdr:rowOff>
    </xdr:to>
    <xdr:cxnSp macro="">
      <xdr:nvCxnSpPr>
        <xdr:cNvPr id="469" name="直線コネクタ 468"/>
        <xdr:cNvCxnSpPr/>
      </xdr:nvCxnSpPr>
      <xdr:spPr>
        <a:xfrm flipV="1">
          <a:off x="8750300" y="16594165"/>
          <a:ext cx="889000" cy="6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30234</xdr:rowOff>
    </xdr:from>
    <xdr:to>
      <xdr:col>45</xdr:col>
      <xdr:colOff>177800</xdr:colOff>
      <xdr:row>97</xdr:row>
      <xdr:rowOff>151016</xdr:rowOff>
    </xdr:to>
    <xdr:cxnSp macro="">
      <xdr:nvCxnSpPr>
        <xdr:cNvPr id="472" name="直線コネクタ 471"/>
        <xdr:cNvCxnSpPr/>
      </xdr:nvCxnSpPr>
      <xdr:spPr>
        <a:xfrm flipV="1">
          <a:off x="7861300" y="16660884"/>
          <a:ext cx="889000" cy="12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58187</xdr:rowOff>
    </xdr:from>
    <xdr:to>
      <xdr:col>41</xdr:col>
      <xdr:colOff>50800</xdr:colOff>
      <xdr:row>97</xdr:row>
      <xdr:rowOff>151016</xdr:rowOff>
    </xdr:to>
    <xdr:cxnSp macro="">
      <xdr:nvCxnSpPr>
        <xdr:cNvPr id="475" name="直線コネクタ 474"/>
        <xdr:cNvCxnSpPr/>
      </xdr:nvCxnSpPr>
      <xdr:spPr>
        <a:xfrm>
          <a:off x="6972300" y="16688837"/>
          <a:ext cx="889000" cy="9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110094</xdr:rowOff>
    </xdr:from>
    <xdr:to>
      <xdr:col>55</xdr:col>
      <xdr:colOff>50800</xdr:colOff>
      <xdr:row>97</xdr:row>
      <xdr:rowOff>40244</xdr:rowOff>
    </xdr:to>
    <xdr:sp macro="" textlink="">
      <xdr:nvSpPr>
        <xdr:cNvPr id="485" name="楕円 484"/>
        <xdr:cNvSpPr/>
      </xdr:nvSpPr>
      <xdr:spPr>
        <a:xfrm>
          <a:off x="10426700" y="1656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88521</xdr:rowOff>
    </xdr:from>
    <xdr:ext cx="534377" cy="259045"/>
    <xdr:sp macro="" textlink="">
      <xdr:nvSpPr>
        <xdr:cNvPr id="486" name="土木費該当値テキスト"/>
        <xdr:cNvSpPr txBox="1"/>
      </xdr:nvSpPr>
      <xdr:spPr>
        <a:xfrm>
          <a:off x="10528300" y="1654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84165</xdr:rowOff>
    </xdr:from>
    <xdr:to>
      <xdr:col>50</xdr:col>
      <xdr:colOff>165100</xdr:colOff>
      <xdr:row>97</xdr:row>
      <xdr:rowOff>14315</xdr:rowOff>
    </xdr:to>
    <xdr:sp macro="" textlink="">
      <xdr:nvSpPr>
        <xdr:cNvPr id="487" name="楕円 486"/>
        <xdr:cNvSpPr/>
      </xdr:nvSpPr>
      <xdr:spPr>
        <a:xfrm>
          <a:off x="9588500" y="1654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30842</xdr:rowOff>
    </xdr:from>
    <xdr:ext cx="534377" cy="259045"/>
    <xdr:sp macro="" textlink="">
      <xdr:nvSpPr>
        <xdr:cNvPr id="488" name="テキスト ボックス 487"/>
        <xdr:cNvSpPr txBox="1"/>
      </xdr:nvSpPr>
      <xdr:spPr>
        <a:xfrm>
          <a:off x="9372111" y="1631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150884</xdr:rowOff>
    </xdr:from>
    <xdr:to>
      <xdr:col>46</xdr:col>
      <xdr:colOff>38100</xdr:colOff>
      <xdr:row>97</xdr:row>
      <xdr:rowOff>81034</xdr:rowOff>
    </xdr:to>
    <xdr:sp macro="" textlink="">
      <xdr:nvSpPr>
        <xdr:cNvPr id="489" name="楕円 488"/>
        <xdr:cNvSpPr/>
      </xdr:nvSpPr>
      <xdr:spPr>
        <a:xfrm>
          <a:off x="8699500" y="166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72161</xdr:rowOff>
    </xdr:from>
    <xdr:ext cx="534377" cy="259045"/>
    <xdr:sp macro="" textlink="">
      <xdr:nvSpPr>
        <xdr:cNvPr id="490" name="テキスト ボックス 489"/>
        <xdr:cNvSpPr txBox="1"/>
      </xdr:nvSpPr>
      <xdr:spPr>
        <a:xfrm>
          <a:off x="8483111" y="167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100216</xdr:rowOff>
    </xdr:from>
    <xdr:to>
      <xdr:col>41</xdr:col>
      <xdr:colOff>101600</xdr:colOff>
      <xdr:row>98</xdr:row>
      <xdr:rowOff>30366</xdr:rowOff>
    </xdr:to>
    <xdr:sp macro="" textlink="">
      <xdr:nvSpPr>
        <xdr:cNvPr id="491" name="楕円 490"/>
        <xdr:cNvSpPr/>
      </xdr:nvSpPr>
      <xdr:spPr>
        <a:xfrm>
          <a:off x="7810500" y="167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21493</xdr:rowOff>
    </xdr:from>
    <xdr:ext cx="534377" cy="259045"/>
    <xdr:sp macro="" textlink="">
      <xdr:nvSpPr>
        <xdr:cNvPr id="492" name="テキスト ボックス 491"/>
        <xdr:cNvSpPr txBox="1"/>
      </xdr:nvSpPr>
      <xdr:spPr>
        <a:xfrm>
          <a:off x="7594111" y="1682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7387</xdr:rowOff>
    </xdr:from>
    <xdr:to>
      <xdr:col>36</xdr:col>
      <xdr:colOff>165100</xdr:colOff>
      <xdr:row>97</xdr:row>
      <xdr:rowOff>108987</xdr:rowOff>
    </xdr:to>
    <xdr:sp macro="" textlink="">
      <xdr:nvSpPr>
        <xdr:cNvPr id="493" name="楕円 492"/>
        <xdr:cNvSpPr/>
      </xdr:nvSpPr>
      <xdr:spPr>
        <a:xfrm>
          <a:off x="6921500" y="166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100114</xdr:rowOff>
    </xdr:from>
    <xdr:ext cx="534377" cy="259045"/>
    <xdr:sp macro="" textlink="">
      <xdr:nvSpPr>
        <xdr:cNvPr id="494" name="テキスト ボックス 493"/>
        <xdr:cNvSpPr txBox="1"/>
      </xdr:nvSpPr>
      <xdr:spPr>
        <a:xfrm>
          <a:off x="6705111" y="167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68674</xdr:rowOff>
    </xdr:from>
    <xdr:to>
      <xdr:col>85</xdr:col>
      <xdr:colOff>127000</xdr:colOff>
      <xdr:row>36</xdr:row>
      <xdr:rowOff>95306</xdr:rowOff>
    </xdr:to>
    <xdr:cxnSp macro="">
      <xdr:nvCxnSpPr>
        <xdr:cNvPr id="521" name="直線コネクタ 520"/>
        <xdr:cNvCxnSpPr/>
      </xdr:nvCxnSpPr>
      <xdr:spPr>
        <a:xfrm>
          <a:off x="15481300" y="6240874"/>
          <a:ext cx="8382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68674</xdr:rowOff>
    </xdr:from>
    <xdr:to>
      <xdr:col>81</xdr:col>
      <xdr:colOff>50800</xdr:colOff>
      <xdr:row>36</xdr:row>
      <xdr:rowOff>110805</xdr:rowOff>
    </xdr:to>
    <xdr:cxnSp macro="">
      <xdr:nvCxnSpPr>
        <xdr:cNvPr id="524" name="直線コネクタ 523"/>
        <xdr:cNvCxnSpPr/>
      </xdr:nvCxnSpPr>
      <xdr:spPr>
        <a:xfrm flipV="1">
          <a:off x="14592300" y="6240874"/>
          <a:ext cx="8890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107856</xdr:rowOff>
    </xdr:from>
    <xdr:to>
      <xdr:col>76</xdr:col>
      <xdr:colOff>114300</xdr:colOff>
      <xdr:row>36</xdr:row>
      <xdr:rowOff>110805</xdr:rowOff>
    </xdr:to>
    <xdr:cxnSp macro="">
      <xdr:nvCxnSpPr>
        <xdr:cNvPr id="527" name="直線コネクタ 526"/>
        <xdr:cNvCxnSpPr/>
      </xdr:nvCxnSpPr>
      <xdr:spPr>
        <a:xfrm>
          <a:off x="13703300" y="6280056"/>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107856</xdr:rowOff>
    </xdr:from>
    <xdr:to>
      <xdr:col>71</xdr:col>
      <xdr:colOff>177800</xdr:colOff>
      <xdr:row>36</xdr:row>
      <xdr:rowOff>141620</xdr:rowOff>
    </xdr:to>
    <xdr:cxnSp macro="">
      <xdr:nvCxnSpPr>
        <xdr:cNvPr id="530" name="直線コネクタ 529"/>
        <xdr:cNvCxnSpPr/>
      </xdr:nvCxnSpPr>
      <xdr:spPr>
        <a:xfrm flipV="1">
          <a:off x="12814300" y="6280056"/>
          <a:ext cx="889000" cy="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44506</xdr:rowOff>
    </xdr:from>
    <xdr:to>
      <xdr:col>85</xdr:col>
      <xdr:colOff>177800</xdr:colOff>
      <xdr:row>36</xdr:row>
      <xdr:rowOff>146106</xdr:rowOff>
    </xdr:to>
    <xdr:sp macro="" textlink="">
      <xdr:nvSpPr>
        <xdr:cNvPr id="540" name="楕円 539"/>
        <xdr:cNvSpPr/>
      </xdr:nvSpPr>
      <xdr:spPr>
        <a:xfrm>
          <a:off x="16268700" y="62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22933</xdr:rowOff>
    </xdr:from>
    <xdr:ext cx="534377" cy="259045"/>
    <xdr:sp macro="" textlink="">
      <xdr:nvSpPr>
        <xdr:cNvPr id="541" name="消防費該当値テキスト"/>
        <xdr:cNvSpPr txBox="1"/>
      </xdr:nvSpPr>
      <xdr:spPr>
        <a:xfrm>
          <a:off x="16370300" y="61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17874</xdr:rowOff>
    </xdr:from>
    <xdr:to>
      <xdr:col>81</xdr:col>
      <xdr:colOff>101600</xdr:colOff>
      <xdr:row>36</xdr:row>
      <xdr:rowOff>119474</xdr:rowOff>
    </xdr:to>
    <xdr:sp macro="" textlink="">
      <xdr:nvSpPr>
        <xdr:cNvPr id="542" name="楕円 541"/>
        <xdr:cNvSpPr/>
      </xdr:nvSpPr>
      <xdr:spPr>
        <a:xfrm>
          <a:off x="15430500" y="61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110601</xdr:rowOff>
    </xdr:from>
    <xdr:ext cx="534377" cy="259045"/>
    <xdr:sp macro="" textlink="">
      <xdr:nvSpPr>
        <xdr:cNvPr id="543" name="テキスト ボックス 542"/>
        <xdr:cNvSpPr txBox="1"/>
      </xdr:nvSpPr>
      <xdr:spPr>
        <a:xfrm>
          <a:off x="15214111" y="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60005</xdr:rowOff>
    </xdr:from>
    <xdr:to>
      <xdr:col>76</xdr:col>
      <xdr:colOff>165100</xdr:colOff>
      <xdr:row>36</xdr:row>
      <xdr:rowOff>161605</xdr:rowOff>
    </xdr:to>
    <xdr:sp macro="" textlink="">
      <xdr:nvSpPr>
        <xdr:cNvPr id="544" name="楕円 543"/>
        <xdr:cNvSpPr/>
      </xdr:nvSpPr>
      <xdr:spPr>
        <a:xfrm>
          <a:off x="14541500" y="623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152732</xdr:rowOff>
    </xdr:from>
    <xdr:ext cx="534377" cy="259045"/>
    <xdr:sp macro="" textlink="">
      <xdr:nvSpPr>
        <xdr:cNvPr id="545" name="テキスト ボックス 544"/>
        <xdr:cNvSpPr txBox="1"/>
      </xdr:nvSpPr>
      <xdr:spPr>
        <a:xfrm>
          <a:off x="14325111" y="63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57056</xdr:rowOff>
    </xdr:from>
    <xdr:to>
      <xdr:col>72</xdr:col>
      <xdr:colOff>38100</xdr:colOff>
      <xdr:row>36</xdr:row>
      <xdr:rowOff>158656</xdr:rowOff>
    </xdr:to>
    <xdr:sp macro="" textlink="">
      <xdr:nvSpPr>
        <xdr:cNvPr id="546" name="楕円 545"/>
        <xdr:cNvSpPr/>
      </xdr:nvSpPr>
      <xdr:spPr>
        <a:xfrm>
          <a:off x="13652500" y="62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149783</xdr:rowOff>
    </xdr:from>
    <xdr:ext cx="534377" cy="259045"/>
    <xdr:sp macro="" textlink="">
      <xdr:nvSpPr>
        <xdr:cNvPr id="547" name="テキスト ボックス 546"/>
        <xdr:cNvSpPr txBox="1"/>
      </xdr:nvSpPr>
      <xdr:spPr>
        <a:xfrm>
          <a:off x="13436111" y="632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90820</xdr:rowOff>
    </xdr:from>
    <xdr:to>
      <xdr:col>67</xdr:col>
      <xdr:colOff>101600</xdr:colOff>
      <xdr:row>37</xdr:row>
      <xdr:rowOff>20970</xdr:rowOff>
    </xdr:to>
    <xdr:sp macro="" textlink="">
      <xdr:nvSpPr>
        <xdr:cNvPr id="548" name="楕円 547"/>
        <xdr:cNvSpPr/>
      </xdr:nvSpPr>
      <xdr:spPr>
        <a:xfrm>
          <a:off x="12763500" y="626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12097</xdr:rowOff>
    </xdr:from>
    <xdr:ext cx="534377" cy="259045"/>
    <xdr:sp macro="" textlink="">
      <xdr:nvSpPr>
        <xdr:cNvPr id="549" name="テキスト ボックス 548"/>
        <xdr:cNvSpPr txBox="1"/>
      </xdr:nvSpPr>
      <xdr:spPr>
        <a:xfrm>
          <a:off x="12547111" y="63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28747</xdr:rowOff>
    </xdr:from>
    <xdr:to>
      <xdr:col>85</xdr:col>
      <xdr:colOff>127000</xdr:colOff>
      <xdr:row>56</xdr:row>
      <xdr:rowOff>37450</xdr:rowOff>
    </xdr:to>
    <xdr:cxnSp macro="">
      <xdr:nvCxnSpPr>
        <xdr:cNvPr id="581" name="直線コネクタ 580"/>
        <xdr:cNvCxnSpPr/>
      </xdr:nvCxnSpPr>
      <xdr:spPr>
        <a:xfrm>
          <a:off x="15481300" y="9629947"/>
          <a:ext cx="8382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27392</xdr:rowOff>
    </xdr:from>
    <xdr:to>
      <xdr:col>81</xdr:col>
      <xdr:colOff>50800</xdr:colOff>
      <xdr:row>56</xdr:row>
      <xdr:rowOff>28747</xdr:rowOff>
    </xdr:to>
    <xdr:cxnSp macro="">
      <xdr:nvCxnSpPr>
        <xdr:cNvPr id="584" name="直線コネクタ 583"/>
        <xdr:cNvCxnSpPr/>
      </xdr:nvCxnSpPr>
      <xdr:spPr>
        <a:xfrm>
          <a:off x="14592300" y="9285692"/>
          <a:ext cx="889000" cy="34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27392</xdr:rowOff>
    </xdr:from>
    <xdr:to>
      <xdr:col>76</xdr:col>
      <xdr:colOff>114300</xdr:colOff>
      <xdr:row>56</xdr:row>
      <xdr:rowOff>101393</xdr:rowOff>
    </xdr:to>
    <xdr:cxnSp macro="">
      <xdr:nvCxnSpPr>
        <xdr:cNvPr id="587" name="直線コネクタ 586"/>
        <xdr:cNvCxnSpPr/>
      </xdr:nvCxnSpPr>
      <xdr:spPr>
        <a:xfrm flipV="1">
          <a:off x="13703300" y="9285692"/>
          <a:ext cx="889000" cy="4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101393</xdr:rowOff>
    </xdr:from>
    <xdr:to>
      <xdr:col>71</xdr:col>
      <xdr:colOff>177800</xdr:colOff>
      <xdr:row>57</xdr:row>
      <xdr:rowOff>38349</xdr:rowOff>
    </xdr:to>
    <xdr:cxnSp macro="">
      <xdr:nvCxnSpPr>
        <xdr:cNvPr id="590" name="直線コネクタ 589"/>
        <xdr:cNvCxnSpPr/>
      </xdr:nvCxnSpPr>
      <xdr:spPr>
        <a:xfrm flipV="1">
          <a:off x="12814300" y="9702593"/>
          <a:ext cx="889000" cy="10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158100</xdr:rowOff>
    </xdr:from>
    <xdr:to>
      <xdr:col>85</xdr:col>
      <xdr:colOff>177800</xdr:colOff>
      <xdr:row>56</xdr:row>
      <xdr:rowOff>88250</xdr:rowOff>
    </xdr:to>
    <xdr:sp macro="" textlink="">
      <xdr:nvSpPr>
        <xdr:cNvPr id="600" name="楕円 599"/>
        <xdr:cNvSpPr/>
      </xdr:nvSpPr>
      <xdr:spPr>
        <a:xfrm>
          <a:off x="16268700" y="958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136527</xdr:rowOff>
    </xdr:from>
    <xdr:ext cx="534377" cy="259045"/>
    <xdr:sp macro="" textlink="">
      <xdr:nvSpPr>
        <xdr:cNvPr id="601" name="教育費該当値テキスト"/>
        <xdr:cNvSpPr txBox="1"/>
      </xdr:nvSpPr>
      <xdr:spPr>
        <a:xfrm>
          <a:off x="16370300" y="956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149397</xdr:rowOff>
    </xdr:from>
    <xdr:to>
      <xdr:col>81</xdr:col>
      <xdr:colOff>101600</xdr:colOff>
      <xdr:row>56</xdr:row>
      <xdr:rowOff>79547</xdr:rowOff>
    </xdr:to>
    <xdr:sp macro="" textlink="">
      <xdr:nvSpPr>
        <xdr:cNvPr id="602" name="楕円 601"/>
        <xdr:cNvSpPr/>
      </xdr:nvSpPr>
      <xdr:spPr>
        <a:xfrm>
          <a:off x="15430500" y="95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96074</xdr:rowOff>
    </xdr:from>
    <xdr:ext cx="534377" cy="259045"/>
    <xdr:sp macro="" textlink="">
      <xdr:nvSpPr>
        <xdr:cNvPr id="603" name="テキスト ボックス 602"/>
        <xdr:cNvSpPr txBox="1"/>
      </xdr:nvSpPr>
      <xdr:spPr>
        <a:xfrm>
          <a:off x="15214111" y="935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148042</xdr:rowOff>
    </xdr:from>
    <xdr:to>
      <xdr:col>76</xdr:col>
      <xdr:colOff>165100</xdr:colOff>
      <xdr:row>54</xdr:row>
      <xdr:rowOff>78192</xdr:rowOff>
    </xdr:to>
    <xdr:sp macro="" textlink="">
      <xdr:nvSpPr>
        <xdr:cNvPr id="604" name="楕円 603"/>
        <xdr:cNvSpPr/>
      </xdr:nvSpPr>
      <xdr:spPr>
        <a:xfrm>
          <a:off x="14541500" y="92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94719</xdr:rowOff>
    </xdr:from>
    <xdr:ext cx="534377" cy="259045"/>
    <xdr:sp macro="" textlink="">
      <xdr:nvSpPr>
        <xdr:cNvPr id="605" name="テキスト ボックス 604"/>
        <xdr:cNvSpPr txBox="1"/>
      </xdr:nvSpPr>
      <xdr:spPr>
        <a:xfrm>
          <a:off x="14325111" y="90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50593</xdr:rowOff>
    </xdr:from>
    <xdr:to>
      <xdr:col>72</xdr:col>
      <xdr:colOff>38100</xdr:colOff>
      <xdr:row>56</xdr:row>
      <xdr:rowOff>152193</xdr:rowOff>
    </xdr:to>
    <xdr:sp macro="" textlink="">
      <xdr:nvSpPr>
        <xdr:cNvPr id="606" name="楕円 605"/>
        <xdr:cNvSpPr/>
      </xdr:nvSpPr>
      <xdr:spPr>
        <a:xfrm>
          <a:off x="13652500" y="965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143320</xdr:rowOff>
    </xdr:from>
    <xdr:ext cx="534377" cy="259045"/>
    <xdr:sp macro="" textlink="">
      <xdr:nvSpPr>
        <xdr:cNvPr id="607" name="テキスト ボックス 606"/>
        <xdr:cNvSpPr txBox="1"/>
      </xdr:nvSpPr>
      <xdr:spPr>
        <a:xfrm>
          <a:off x="13436111" y="974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158999</xdr:rowOff>
    </xdr:from>
    <xdr:to>
      <xdr:col>67</xdr:col>
      <xdr:colOff>101600</xdr:colOff>
      <xdr:row>57</xdr:row>
      <xdr:rowOff>89149</xdr:rowOff>
    </xdr:to>
    <xdr:sp macro="" textlink="">
      <xdr:nvSpPr>
        <xdr:cNvPr id="608" name="楕円 607"/>
        <xdr:cNvSpPr/>
      </xdr:nvSpPr>
      <xdr:spPr>
        <a:xfrm>
          <a:off x="12763500" y="97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80276</xdr:rowOff>
    </xdr:from>
    <xdr:ext cx="534377" cy="259045"/>
    <xdr:sp macro="" textlink="">
      <xdr:nvSpPr>
        <xdr:cNvPr id="609" name="テキスト ボックス 608"/>
        <xdr:cNvSpPr txBox="1"/>
      </xdr:nvSpPr>
      <xdr:spPr>
        <a:xfrm>
          <a:off x="12547111" y="98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42938</xdr:rowOff>
    </xdr:from>
    <xdr:to>
      <xdr:col>85</xdr:col>
      <xdr:colOff>127000</xdr:colOff>
      <xdr:row>79</xdr:row>
      <xdr:rowOff>44145</xdr:rowOff>
    </xdr:to>
    <xdr:cxnSp macro="">
      <xdr:nvCxnSpPr>
        <xdr:cNvPr id="638" name="直線コネクタ 637"/>
        <xdr:cNvCxnSpPr/>
      </xdr:nvCxnSpPr>
      <xdr:spPr>
        <a:xfrm flipV="1">
          <a:off x="15481300" y="13587488"/>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42723</xdr:rowOff>
    </xdr:from>
    <xdr:to>
      <xdr:col>81</xdr:col>
      <xdr:colOff>50800</xdr:colOff>
      <xdr:row>79</xdr:row>
      <xdr:rowOff>44145</xdr:rowOff>
    </xdr:to>
    <xdr:cxnSp macro="">
      <xdr:nvCxnSpPr>
        <xdr:cNvPr id="641" name="直線コネクタ 640"/>
        <xdr:cNvCxnSpPr/>
      </xdr:nvCxnSpPr>
      <xdr:spPr>
        <a:xfrm>
          <a:off x="14592300" y="13587273"/>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37998</xdr:rowOff>
    </xdr:from>
    <xdr:to>
      <xdr:col>76</xdr:col>
      <xdr:colOff>114300</xdr:colOff>
      <xdr:row>79</xdr:row>
      <xdr:rowOff>42723</xdr:rowOff>
    </xdr:to>
    <xdr:cxnSp macro="">
      <xdr:nvCxnSpPr>
        <xdr:cNvPr id="644" name="直線コネクタ 643"/>
        <xdr:cNvCxnSpPr/>
      </xdr:nvCxnSpPr>
      <xdr:spPr>
        <a:xfrm>
          <a:off x="13703300" y="13582548"/>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37998</xdr:rowOff>
    </xdr:from>
    <xdr:to>
      <xdr:col>71</xdr:col>
      <xdr:colOff>177800</xdr:colOff>
      <xdr:row>79</xdr:row>
      <xdr:rowOff>41960</xdr:rowOff>
    </xdr:to>
    <xdr:cxnSp macro="">
      <xdr:nvCxnSpPr>
        <xdr:cNvPr id="647" name="直線コネクタ 646"/>
        <xdr:cNvCxnSpPr/>
      </xdr:nvCxnSpPr>
      <xdr:spPr>
        <a:xfrm flipV="1">
          <a:off x="12814300" y="13582548"/>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163588</xdr:rowOff>
    </xdr:from>
    <xdr:to>
      <xdr:col>85</xdr:col>
      <xdr:colOff>177800</xdr:colOff>
      <xdr:row>79</xdr:row>
      <xdr:rowOff>93738</xdr:rowOff>
    </xdr:to>
    <xdr:sp macro="" textlink="">
      <xdr:nvSpPr>
        <xdr:cNvPr id="657" name="楕円 656"/>
        <xdr:cNvSpPr/>
      </xdr:nvSpPr>
      <xdr:spPr>
        <a:xfrm>
          <a:off x="16268700" y="135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78515</xdr:rowOff>
    </xdr:from>
    <xdr:ext cx="378565" cy="259045"/>
    <xdr:sp macro="" textlink="">
      <xdr:nvSpPr>
        <xdr:cNvPr id="658" name="災害復旧費該当値テキスト"/>
        <xdr:cNvSpPr txBox="1"/>
      </xdr:nvSpPr>
      <xdr:spPr>
        <a:xfrm>
          <a:off x="16370300" y="1345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164795</xdr:rowOff>
    </xdr:from>
    <xdr:to>
      <xdr:col>81</xdr:col>
      <xdr:colOff>101600</xdr:colOff>
      <xdr:row>79</xdr:row>
      <xdr:rowOff>94945</xdr:rowOff>
    </xdr:to>
    <xdr:sp macro="" textlink="">
      <xdr:nvSpPr>
        <xdr:cNvPr id="659" name="楕円 658"/>
        <xdr:cNvSpPr/>
      </xdr:nvSpPr>
      <xdr:spPr>
        <a:xfrm>
          <a:off x="15430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86072</xdr:rowOff>
    </xdr:from>
    <xdr:ext cx="313932" cy="259045"/>
    <xdr:sp macro="" textlink="">
      <xdr:nvSpPr>
        <xdr:cNvPr id="660" name="テキスト ボックス 659"/>
        <xdr:cNvSpPr txBox="1"/>
      </xdr:nvSpPr>
      <xdr:spPr>
        <a:xfrm>
          <a:off x="15324333" y="13630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163373</xdr:rowOff>
    </xdr:from>
    <xdr:to>
      <xdr:col>76</xdr:col>
      <xdr:colOff>165100</xdr:colOff>
      <xdr:row>79</xdr:row>
      <xdr:rowOff>93523</xdr:rowOff>
    </xdr:to>
    <xdr:sp macro="" textlink="">
      <xdr:nvSpPr>
        <xdr:cNvPr id="661" name="楕円 660"/>
        <xdr:cNvSpPr/>
      </xdr:nvSpPr>
      <xdr:spPr>
        <a:xfrm>
          <a:off x="14541500" y="135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84650</xdr:rowOff>
    </xdr:from>
    <xdr:ext cx="378565" cy="259045"/>
    <xdr:sp macro="" textlink="">
      <xdr:nvSpPr>
        <xdr:cNvPr id="662" name="テキスト ボックス 661"/>
        <xdr:cNvSpPr txBox="1"/>
      </xdr:nvSpPr>
      <xdr:spPr>
        <a:xfrm>
          <a:off x="14403017" y="13629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158648</xdr:rowOff>
    </xdr:from>
    <xdr:to>
      <xdr:col>72</xdr:col>
      <xdr:colOff>38100</xdr:colOff>
      <xdr:row>79</xdr:row>
      <xdr:rowOff>88798</xdr:rowOff>
    </xdr:to>
    <xdr:sp macro="" textlink="">
      <xdr:nvSpPr>
        <xdr:cNvPr id="663" name="楕円 662"/>
        <xdr:cNvSpPr/>
      </xdr:nvSpPr>
      <xdr:spPr>
        <a:xfrm>
          <a:off x="13652500" y="1353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79925</xdr:rowOff>
    </xdr:from>
    <xdr:ext cx="378565" cy="259045"/>
    <xdr:sp macro="" textlink="">
      <xdr:nvSpPr>
        <xdr:cNvPr id="664" name="テキスト ボックス 663"/>
        <xdr:cNvSpPr txBox="1"/>
      </xdr:nvSpPr>
      <xdr:spPr>
        <a:xfrm>
          <a:off x="13514017" y="13624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162610</xdr:rowOff>
    </xdr:from>
    <xdr:to>
      <xdr:col>67</xdr:col>
      <xdr:colOff>101600</xdr:colOff>
      <xdr:row>79</xdr:row>
      <xdr:rowOff>92760</xdr:rowOff>
    </xdr:to>
    <xdr:sp macro="" textlink="">
      <xdr:nvSpPr>
        <xdr:cNvPr id="665" name="楕円 664"/>
        <xdr:cNvSpPr/>
      </xdr:nvSpPr>
      <xdr:spPr>
        <a:xfrm>
          <a:off x="12763500" y="1353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83887</xdr:rowOff>
    </xdr:from>
    <xdr:ext cx="378565" cy="259045"/>
    <xdr:sp macro="" textlink="">
      <xdr:nvSpPr>
        <xdr:cNvPr id="666" name="テキスト ボックス 665"/>
        <xdr:cNvSpPr txBox="1"/>
      </xdr:nvSpPr>
      <xdr:spPr>
        <a:xfrm>
          <a:off x="12625017" y="13628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2832</xdr:rowOff>
    </xdr:from>
    <xdr:to>
      <xdr:col>85</xdr:col>
      <xdr:colOff>127000</xdr:colOff>
      <xdr:row>96</xdr:row>
      <xdr:rowOff>6832</xdr:rowOff>
    </xdr:to>
    <xdr:cxnSp macro="">
      <xdr:nvCxnSpPr>
        <xdr:cNvPr id="695" name="直線コネクタ 694"/>
        <xdr:cNvCxnSpPr/>
      </xdr:nvCxnSpPr>
      <xdr:spPr>
        <a:xfrm flipV="1">
          <a:off x="15481300" y="16462032"/>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6832</xdr:rowOff>
    </xdr:from>
    <xdr:to>
      <xdr:col>81</xdr:col>
      <xdr:colOff>50800</xdr:colOff>
      <xdr:row>96</xdr:row>
      <xdr:rowOff>30468</xdr:rowOff>
    </xdr:to>
    <xdr:cxnSp macro="">
      <xdr:nvCxnSpPr>
        <xdr:cNvPr id="698" name="直線コネクタ 697"/>
        <xdr:cNvCxnSpPr/>
      </xdr:nvCxnSpPr>
      <xdr:spPr>
        <a:xfrm flipV="1">
          <a:off x="14592300" y="16466032"/>
          <a:ext cx="889000" cy="2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18580</xdr:rowOff>
    </xdr:from>
    <xdr:to>
      <xdr:col>76</xdr:col>
      <xdr:colOff>114300</xdr:colOff>
      <xdr:row>96</xdr:row>
      <xdr:rowOff>30468</xdr:rowOff>
    </xdr:to>
    <xdr:cxnSp macro="">
      <xdr:nvCxnSpPr>
        <xdr:cNvPr id="701" name="直線コネクタ 700"/>
        <xdr:cNvCxnSpPr/>
      </xdr:nvCxnSpPr>
      <xdr:spPr>
        <a:xfrm>
          <a:off x="13703300" y="1647778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18580</xdr:rowOff>
    </xdr:from>
    <xdr:to>
      <xdr:col>71</xdr:col>
      <xdr:colOff>177800</xdr:colOff>
      <xdr:row>96</xdr:row>
      <xdr:rowOff>24842</xdr:rowOff>
    </xdr:to>
    <xdr:cxnSp macro="">
      <xdr:nvCxnSpPr>
        <xdr:cNvPr id="704" name="直線コネクタ 703"/>
        <xdr:cNvCxnSpPr/>
      </xdr:nvCxnSpPr>
      <xdr:spPr>
        <a:xfrm flipV="1">
          <a:off x="12814300" y="16477780"/>
          <a:ext cx="8890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123482</xdr:rowOff>
    </xdr:from>
    <xdr:to>
      <xdr:col>85</xdr:col>
      <xdr:colOff>177800</xdr:colOff>
      <xdr:row>96</xdr:row>
      <xdr:rowOff>53632</xdr:rowOff>
    </xdr:to>
    <xdr:sp macro="" textlink="">
      <xdr:nvSpPr>
        <xdr:cNvPr id="714" name="楕円 713"/>
        <xdr:cNvSpPr/>
      </xdr:nvSpPr>
      <xdr:spPr>
        <a:xfrm>
          <a:off x="16268700" y="164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101909</xdr:rowOff>
    </xdr:from>
    <xdr:ext cx="534377" cy="259045"/>
    <xdr:sp macro="" textlink="">
      <xdr:nvSpPr>
        <xdr:cNvPr id="715" name="公債費該当値テキスト"/>
        <xdr:cNvSpPr txBox="1"/>
      </xdr:nvSpPr>
      <xdr:spPr>
        <a:xfrm>
          <a:off x="16370300" y="1638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127482</xdr:rowOff>
    </xdr:from>
    <xdr:to>
      <xdr:col>81</xdr:col>
      <xdr:colOff>101600</xdr:colOff>
      <xdr:row>96</xdr:row>
      <xdr:rowOff>57632</xdr:rowOff>
    </xdr:to>
    <xdr:sp macro="" textlink="">
      <xdr:nvSpPr>
        <xdr:cNvPr id="716" name="楕円 715"/>
        <xdr:cNvSpPr/>
      </xdr:nvSpPr>
      <xdr:spPr>
        <a:xfrm>
          <a:off x="15430500" y="1641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48759</xdr:rowOff>
    </xdr:from>
    <xdr:ext cx="534377" cy="259045"/>
    <xdr:sp macro="" textlink="">
      <xdr:nvSpPr>
        <xdr:cNvPr id="717" name="テキスト ボックス 716"/>
        <xdr:cNvSpPr txBox="1"/>
      </xdr:nvSpPr>
      <xdr:spPr>
        <a:xfrm>
          <a:off x="15214111" y="1650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151118</xdr:rowOff>
    </xdr:from>
    <xdr:to>
      <xdr:col>76</xdr:col>
      <xdr:colOff>165100</xdr:colOff>
      <xdr:row>96</xdr:row>
      <xdr:rowOff>81268</xdr:rowOff>
    </xdr:to>
    <xdr:sp macro="" textlink="">
      <xdr:nvSpPr>
        <xdr:cNvPr id="718" name="楕円 717"/>
        <xdr:cNvSpPr/>
      </xdr:nvSpPr>
      <xdr:spPr>
        <a:xfrm>
          <a:off x="14541500" y="164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72395</xdr:rowOff>
    </xdr:from>
    <xdr:ext cx="534377" cy="259045"/>
    <xdr:sp macro="" textlink="">
      <xdr:nvSpPr>
        <xdr:cNvPr id="719" name="テキスト ボックス 718"/>
        <xdr:cNvSpPr txBox="1"/>
      </xdr:nvSpPr>
      <xdr:spPr>
        <a:xfrm>
          <a:off x="14325111" y="1653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139230</xdr:rowOff>
    </xdr:from>
    <xdr:to>
      <xdr:col>72</xdr:col>
      <xdr:colOff>38100</xdr:colOff>
      <xdr:row>96</xdr:row>
      <xdr:rowOff>69380</xdr:rowOff>
    </xdr:to>
    <xdr:sp macro="" textlink="">
      <xdr:nvSpPr>
        <xdr:cNvPr id="720" name="楕円 719"/>
        <xdr:cNvSpPr/>
      </xdr:nvSpPr>
      <xdr:spPr>
        <a:xfrm>
          <a:off x="13652500" y="164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60507</xdr:rowOff>
    </xdr:from>
    <xdr:ext cx="534377" cy="259045"/>
    <xdr:sp macro="" textlink="">
      <xdr:nvSpPr>
        <xdr:cNvPr id="721" name="テキスト ボックス 720"/>
        <xdr:cNvSpPr txBox="1"/>
      </xdr:nvSpPr>
      <xdr:spPr>
        <a:xfrm>
          <a:off x="13436111" y="1651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145492</xdr:rowOff>
    </xdr:from>
    <xdr:to>
      <xdr:col>67</xdr:col>
      <xdr:colOff>101600</xdr:colOff>
      <xdr:row>96</xdr:row>
      <xdr:rowOff>75642</xdr:rowOff>
    </xdr:to>
    <xdr:sp macro="" textlink="">
      <xdr:nvSpPr>
        <xdr:cNvPr id="722" name="楕円 721"/>
        <xdr:cNvSpPr/>
      </xdr:nvSpPr>
      <xdr:spPr>
        <a:xfrm>
          <a:off x="12763500" y="164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66769</xdr:rowOff>
    </xdr:from>
    <xdr:ext cx="534377" cy="259045"/>
    <xdr:sp macro="" textlink="">
      <xdr:nvSpPr>
        <xdr:cNvPr id="723" name="テキスト ボックス 722"/>
        <xdr:cNvSpPr txBox="1"/>
      </xdr:nvSpPr>
      <xdr:spPr>
        <a:xfrm>
          <a:off x="12547111" y="165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議会費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目的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別歳出については、類似団体の値を上回った。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議会費では、市民一人当たり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4,104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円と類似団体の値を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719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円上回っている。平成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年３月の合併直後の選挙において定数を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人としているが、類似団体の議員定数等を調査・研究し、適正な議員定数としていく必要があり、令和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年度の市議会議員選挙から定数を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人とすることとしている。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民生費では、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新型コロナウイルス感染症対策に係る子育て世帯等への臨時特別給付金などの事業により類似団体を上回ることとなった。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総務費においては、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新型コロナウイルス感染症対策に伴う特別定額給付金給付事業により、昨年度に比べ市民</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118,034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財政調整基金残高は、法人市民税の減収等による財源調整のため、約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千万円減少の約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千万円となった。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臨時財政対策債の発行や、財政調整基金の取崩しにより、実質収支については黒字を維持しているが、市税の減収</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や土地開発公社の解散等により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、実質単年度収支は約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円の赤字となっている。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合併算定替の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による交付税収入の減少や景気の動向に影響を受けやすい法人市民税等市税収入の先行きに不透明感があることを踏まえ、一般財源の更なる確保のため、一層、堅実な財政運営に努める必要がある。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当市の一般会計及び公営企業会計等の実質収支は、すべての会計において黒字もしくは収支０の決算となり、連結実質赤字比率は生じていないものの、一般会計から各会計への繰出金は依然として減少せず、一般会計の負担が大きい状況であるため、各会計については独立採算制の原則に鑑みて十分な財源の確保に努めるとともに、事業歳出予算を精査することで財政の健全性を維持す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また、一般会計においても今後は、法人市民税をはじめとする市税収入の見通しが不透明であるほか、普通交付税の合併算定替</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が終了した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ことなどから、一般財源の確保が一層厳しくなることが予想されるため、堅実な財政運営をすすめることが重要である。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41624348</v>
      </c>
      <c r="BO4" s="433"/>
      <c r="BP4" s="433"/>
      <c r="BQ4" s="433"/>
      <c r="BR4" s="433"/>
      <c r="BS4" s="433"/>
      <c r="BT4" s="433"/>
      <c r="BU4" s="434"/>
      <c r="BV4" s="432">
        <v>34203245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0.6</v>
      </c>
      <c r="CU4" s="439"/>
      <c r="CV4" s="439"/>
      <c r="CW4" s="439"/>
      <c r="CX4" s="439"/>
      <c r="CY4" s="439"/>
      <c r="CZ4" s="439"/>
      <c r="DA4" s="440"/>
      <c r="DB4" s="438">
        <v>0.6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41248782</v>
      </c>
      <c r="BO5" s="470"/>
      <c r="BP5" s="470"/>
      <c r="BQ5" s="470"/>
      <c r="BR5" s="470"/>
      <c r="BS5" s="470"/>
      <c r="BT5" s="470"/>
      <c r="BU5" s="471"/>
      <c r="BV5" s="469">
        <v>33950340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92.1</v>
      </c>
      <c r="CU5" s="467"/>
      <c r="CV5" s="467"/>
      <c r="CW5" s="467"/>
      <c r="CX5" s="467"/>
      <c r="CY5" s="467"/>
      <c r="CZ5" s="467"/>
      <c r="DA5" s="468"/>
      <c r="DB5" s="466">
        <v>91.6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375566</v>
      </c>
      <c r="BO6" s="470"/>
      <c r="BP6" s="470"/>
      <c r="BQ6" s="470"/>
      <c r="BR6" s="470"/>
      <c r="BS6" s="470"/>
      <c r="BT6" s="470"/>
      <c r="BU6" s="471"/>
      <c r="BV6" s="469">
        <v>252905</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97</v>
      </c>
      <c r="CU6" s="507"/>
      <c r="CV6" s="507"/>
      <c r="CW6" s="507"/>
      <c r="CX6" s="507"/>
      <c r="CY6" s="507"/>
      <c r="CZ6" s="507"/>
      <c r="DA6" s="508"/>
      <c r="DB6" s="506">
        <v>96.5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249294</v>
      </c>
      <c r="BO7" s="470"/>
      <c r="BP7" s="470"/>
      <c r="BQ7" s="470"/>
      <c r="BR7" s="470"/>
      <c r="BS7" s="470"/>
      <c r="BT7" s="470"/>
      <c r="BU7" s="471"/>
      <c r="BV7" s="469">
        <v>134828</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20575098</v>
      </c>
      <c r="CU7" s="470"/>
      <c r="CV7" s="470"/>
      <c r="CW7" s="470"/>
      <c r="CX7" s="470"/>
      <c r="CY7" s="470"/>
      <c r="CZ7" s="470"/>
      <c r="DA7" s="471"/>
      <c r="DB7" s="469">
        <v>19868087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126272</v>
      </c>
      <c r="BO8" s="470"/>
      <c r="BP8" s="470"/>
      <c r="BQ8" s="470"/>
      <c r="BR8" s="470"/>
      <c r="BS8" s="470"/>
      <c r="BT8" s="470"/>
      <c r="BU8" s="471"/>
      <c r="BV8" s="469">
        <v>118077</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0.83</v>
      </c>
      <c r="CU8" s="510"/>
      <c r="CV8" s="510"/>
      <c r="CW8" s="510"/>
      <c r="CX8" s="510"/>
      <c r="CY8" s="510"/>
      <c r="CZ8" s="510"/>
      <c r="DA8" s="511"/>
      <c r="DB8" s="509">
        <v>0.84</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69470</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110</v>
      </c>
      <c r="AV9" s="502"/>
      <c r="AW9" s="502"/>
      <c r="AX9" s="502"/>
      <c r="AY9" s="503" t="s">
        <v>117</v>
      </c>
      <c r="AZ9" s="504"/>
      <c r="BA9" s="504"/>
      <c r="BB9" s="504"/>
      <c r="BC9" s="504"/>
      <c r="BD9" s="504"/>
      <c r="BE9" s="504"/>
      <c r="BF9" s="504"/>
      <c r="BG9" s="504"/>
      <c r="BH9" s="504"/>
      <c r="BI9" s="504"/>
      <c r="BJ9" s="504"/>
      <c r="BK9" s="504"/>
      <c r="BL9" s="504"/>
      <c r="BM9" s="505"/>
      <c r="BN9" s="469">
        <v>8195</v>
      </c>
      <c r="BO9" s="470"/>
      <c r="BP9" s="470"/>
      <c r="BQ9" s="470"/>
      <c r="BR9" s="470"/>
      <c r="BS9" s="470"/>
      <c r="BT9" s="470"/>
      <c r="BU9" s="471"/>
      <c r="BV9" s="469">
        <v>-68649</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13.4</v>
      </c>
      <c r="CU9" s="467"/>
      <c r="CV9" s="467"/>
      <c r="CW9" s="467"/>
      <c r="CX9" s="467"/>
      <c r="CY9" s="467"/>
      <c r="CZ9" s="467"/>
      <c r="DA9" s="468"/>
      <c r="DB9" s="466">
        <v>14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73019</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80610</v>
      </c>
      <c r="BO10" s="470"/>
      <c r="BP10" s="470"/>
      <c r="BQ10" s="470"/>
      <c r="BR10" s="470"/>
      <c r="BS10" s="470"/>
      <c r="BT10" s="470"/>
      <c r="BU10" s="471"/>
      <c r="BV10" s="469">
        <v>120354</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71790</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137</v>
      </c>
      <c r="AV12" s="502"/>
      <c r="AW12" s="502"/>
      <c r="AX12" s="502"/>
      <c r="AY12" s="503" t="s">
        <v>138</v>
      </c>
      <c r="AZ12" s="504"/>
      <c r="BA12" s="504"/>
      <c r="BB12" s="504"/>
      <c r="BC12" s="504"/>
      <c r="BD12" s="504"/>
      <c r="BE12" s="504"/>
      <c r="BF12" s="504"/>
      <c r="BG12" s="504"/>
      <c r="BH12" s="504"/>
      <c r="BI12" s="504"/>
      <c r="BJ12" s="504"/>
      <c r="BK12" s="504"/>
      <c r="BL12" s="504"/>
      <c r="BM12" s="505"/>
      <c r="BN12" s="469">
        <v>650000</v>
      </c>
      <c r="BO12" s="470"/>
      <c r="BP12" s="470"/>
      <c r="BQ12" s="470"/>
      <c r="BR12" s="470"/>
      <c r="BS12" s="470"/>
      <c r="BT12" s="470"/>
      <c r="BU12" s="471"/>
      <c r="BV12" s="469">
        <v>550000</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140</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71426</v>
      </c>
      <c r="S13" s="554"/>
      <c r="T13" s="554"/>
      <c r="U13" s="554"/>
      <c r="V13" s="555"/>
      <c r="W13" s="485" t="s">
        <v>142</v>
      </c>
      <c r="X13" s="486"/>
      <c r="Y13" s="486"/>
      <c r="Z13" s="486"/>
      <c r="AA13" s="486"/>
      <c r="AB13" s="476"/>
      <c r="AC13" s="520">
        <v>3213</v>
      </c>
      <c r="AD13" s="521"/>
      <c r="AE13" s="521"/>
      <c r="AF13" s="521"/>
      <c r="AG13" s="563"/>
      <c r="AH13" s="520">
        <v>3156</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-561195</v>
      </c>
      <c r="BO13" s="470"/>
      <c r="BP13" s="470"/>
      <c r="BQ13" s="470"/>
      <c r="BR13" s="470"/>
      <c r="BS13" s="470"/>
      <c r="BT13" s="470"/>
      <c r="BU13" s="471"/>
      <c r="BV13" s="469">
        <v>-498295</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4.9000000000000004</v>
      </c>
      <c r="CU13" s="467"/>
      <c r="CV13" s="467"/>
      <c r="CW13" s="467"/>
      <c r="CX13" s="467"/>
      <c r="CY13" s="467"/>
      <c r="CZ13" s="467"/>
      <c r="DA13" s="468"/>
      <c r="DB13" s="466">
        <v>5.0999999999999996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147</v>
      </c>
      <c r="M14" s="551"/>
      <c r="N14" s="551"/>
      <c r="O14" s="551"/>
      <c r="P14" s="551"/>
      <c r="Q14" s="552"/>
      <c r="R14" s="553">
        <v>72635</v>
      </c>
      <c r="S14" s="554"/>
      <c r="T14" s="554"/>
      <c r="U14" s="554"/>
      <c r="V14" s="555"/>
      <c r="W14" s="459"/>
      <c r="X14" s="460"/>
      <c r="Y14" s="460"/>
      <c r="Z14" s="460"/>
      <c r="AA14" s="460"/>
      <c r="AB14" s="449"/>
      <c r="AC14" s="556">
        <v>9.8000000000000007</v>
      </c>
      <c r="AD14" s="557"/>
      <c r="AE14" s="557"/>
      <c r="AF14" s="557"/>
      <c r="AG14" s="558"/>
      <c r="AH14" s="556">
        <v>9.8000000000000007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t="s">
        <v>140</v>
      </c>
      <c r="CU14" s="568"/>
      <c r="CV14" s="568"/>
      <c r="CW14" s="568"/>
      <c r="CX14" s="568"/>
      <c r="CY14" s="568"/>
      <c r="CZ14" s="568"/>
      <c r="DA14" s="569"/>
      <c r="DB14" s="567" t="s">
        <v>140</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72281</v>
      </c>
      <c r="S15" s="554"/>
      <c r="T15" s="554"/>
      <c r="U15" s="554"/>
      <c r="V15" s="555"/>
      <c r="W15" s="485" t="s">
        <v>150</v>
      </c>
      <c r="X15" s="486"/>
      <c r="Y15" s="486"/>
      <c r="Z15" s="486"/>
      <c r="AA15" s="486"/>
      <c r="AB15" s="476"/>
      <c r="AC15" s="520">
        <v>9902</v>
      </c>
      <c r="AD15" s="521"/>
      <c r="AE15" s="521"/>
      <c r="AF15" s="521"/>
      <c r="AG15" s="563"/>
      <c r="AH15" s="520">
        <v>9719</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12511879</v>
      </c>
      <c r="BO15" s="433"/>
      <c r="BP15" s="433"/>
      <c r="BQ15" s="433"/>
      <c r="BR15" s="433"/>
      <c r="BS15" s="433"/>
      <c r="BT15" s="433"/>
      <c r="BU15" s="434"/>
      <c r="BV15" s="432">
        <v>12275825</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30.4</v>
      </c>
      <c r="AD16" s="557"/>
      <c r="AE16" s="557"/>
      <c r="AF16" s="557"/>
      <c r="AG16" s="558"/>
      <c r="AH16" s="556">
        <v>30.3</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15503319</v>
      </c>
      <c r="BO16" s="470"/>
      <c r="BP16" s="470"/>
      <c r="BQ16" s="470"/>
      <c r="BR16" s="470"/>
      <c r="BS16" s="470"/>
      <c r="BT16" s="470"/>
      <c r="BU16" s="471"/>
      <c r="BV16" s="469">
        <v>14744397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19510</v>
      </c>
      <c r="AD17" s="521"/>
      <c r="AE17" s="521"/>
      <c r="AF17" s="521"/>
      <c r="AG17" s="563"/>
      <c r="AH17" s="520">
        <v>19187</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16089047</v>
      </c>
      <c r="BO17" s="470"/>
      <c r="BP17" s="470"/>
      <c r="BQ17" s="470"/>
      <c r="BR17" s="470"/>
      <c r="BS17" s="470"/>
      <c r="BT17" s="470"/>
      <c r="BU17" s="471"/>
      <c r="BV17" s="469">
        <v>15864691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279.25</v>
      </c>
      <c r="M18" s="585"/>
      <c r="N18" s="585"/>
      <c r="O18" s="585"/>
      <c r="P18" s="585"/>
      <c r="Q18" s="585"/>
      <c r="R18" s="586"/>
      <c r="S18" s="586"/>
      <c r="T18" s="586"/>
      <c r="U18" s="586"/>
      <c r="V18" s="587"/>
      <c r="W18" s="487"/>
      <c r="X18" s="488"/>
      <c r="Y18" s="488"/>
      <c r="Z18" s="488"/>
      <c r="AA18" s="488"/>
      <c r="AB18" s="479"/>
      <c r="AC18" s="588">
        <v>59.8</v>
      </c>
      <c r="AD18" s="589"/>
      <c r="AE18" s="589"/>
      <c r="AF18" s="589"/>
      <c r="AG18" s="590"/>
      <c r="AH18" s="588">
        <v>59.8</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18338714</v>
      </c>
      <c r="BO18" s="470"/>
      <c r="BP18" s="470"/>
      <c r="BQ18" s="470"/>
      <c r="BR18" s="470"/>
      <c r="BS18" s="470"/>
      <c r="BT18" s="470"/>
      <c r="BU18" s="471"/>
      <c r="BV18" s="469">
        <v>18228517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249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22654099</v>
      </c>
      <c r="BO19" s="470"/>
      <c r="BP19" s="470"/>
      <c r="BQ19" s="470"/>
      <c r="BR19" s="470"/>
      <c r="BS19" s="470"/>
      <c r="BT19" s="470"/>
      <c r="BU19" s="471"/>
      <c r="BV19" s="469">
        <v>21746856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27439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37379002</v>
      </c>
      <c r="BO23" s="470"/>
      <c r="BP23" s="470"/>
      <c r="BQ23" s="470"/>
      <c r="BR23" s="470"/>
      <c r="BS23" s="470"/>
      <c r="BT23" s="470"/>
      <c r="BU23" s="471"/>
      <c r="BV23" s="469">
        <v>36355836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4545</v>
      </c>
      <c r="R24" s="521"/>
      <c r="S24" s="521"/>
      <c r="T24" s="521"/>
      <c r="U24" s="521"/>
      <c r="V24" s="563"/>
      <c r="W24" s="622"/>
      <c r="X24" s="610"/>
      <c r="Y24" s="611"/>
      <c r="Z24" s="519" t="s">
        <v>174</v>
      </c>
      <c r="AA24" s="499"/>
      <c r="AB24" s="499"/>
      <c r="AC24" s="499"/>
      <c r="AD24" s="499"/>
      <c r="AE24" s="499"/>
      <c r="AF24" s="499"/>
      <c r="AG24" s="500"/>
      <c r="AH24" s="520">
        <v>772</v>
      </c>
      <c r="AI24" s="521"/>
      <c r="AJ24" s="521"/>
      <c r="AK24" s="521"/>
      <c r="AL24" s="563"/>
      <c r="AM24" s="520">
        <v>2332984</v>
      </c>
      <c r="AN24" s="521"/>
      <c r="AO24" s="521"/>
      <c r="AP24" s="521"/>
      <c r="AQ24" s="521"/>
      <c r="AR24" s="563"/>
      <c r="AS24" s="520">
        <v>3022</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26930555</v>
      </c>
      <c r="BO24" s="470"/>
      <c r="BP24" s="470"/>
      <c r="BQ24" s="470"/>
      <c r="BR24" s="470"/>
      <c r="BS24" s="470"/>
      <c r="BT24" s="470"/>
      <c r="BU24" s="471"/>
      <c r="BV24" s="469">
        <v>27064479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2</v>
      </c>
      <c r="M25" s="521"/>
      <c r="N25" s="521"/>
      <c r="O25" s="521"/>
      <c r="P25" s="563"/>
      <c r="Q25" s="520">
        <v>7240</v>
      </c>
      <c r="R25" s="521"/>
      <c r="S25" s="521"/>
      <c r="T25" s="521"/>
      <c r="U25" s="521"/>
      <c r="V25" s="563"/>
      <c r="W25" s="622"/>
      <c r="X25" s="610"/>
      <c r="Y25" s="611"/>
      <c r="Z25" s="519" t="s">
        <v>177</v>
      </c>
      <c r="AA25" s="499"/>
      <c r="AB25" s="499"/>
      <c r="AC25" s="499"/>
      <c r="AD25" s="499"/>
      <c r="AE25" s="499"/>
      <c r="AF25" s="499"/>
      <c r="AG25" s="500"/>
      <c r="AH25" s="520">
        <v>106</v>
      </c>
      <c r="AI25" s="521"/>
      <c r="AJ25" s="521"/>
      <c r="AK25" s="521"/>
      <c r="AL25" s="563"/>
      <c r="AM25" s="520">
        <v>296058</v>
      </c>
      <c r="AN25" s="521"/>
      <c r="AO25" s="521"/>
      <c r="AP25" s="521"/>
      <c r="AQ25" s="521"/>
      <c r="AR25" s="563"/>
      <c r="AS25" s="520">
        <v>2793</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9075863</v>
      </c>
      <c r="BO25" s="433"/>
      <c r="BP25" s="433"/>
      <c r="BQ25" s="433"/>
      <c r="BR25" s="433"/>
      <c r="BS25" s="433"/>
      <c r="BT25" s="433"/>
      <c r="BU25" s="434"/>
      <c r="BV25" s="432">
        <v>9225430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6520</v>
      </c>
      <c r="R26" s="521"/>
      <c r="S26" s="521"/>
      <c r="T26" s="521"/>
      <c r="U26" s="521"/>
      <c r="V26" s="563"/>
      <c r="W26" s="622"/>
      <c r="X26" s="610"/>
      <c r="Y26" s="611"/>
      <c r="Z26" s="519" t="s">
        <v>180</v>
      </c>
      <c r="AA26" s="632"/>
      <c r="AB26" s="632"/>
      <c r="AC26" s="632"/>
      <c r="AD26" s="632"/>
      <c r="AE26" s="632"/>
      <c r="AF26" s="632"/>
      <c r="AG26" s="633"/>
      <c r="AH26" s="520">
        <v>77</v>
      </c>
      <c r="AI26" s="521"/>
      <c r="AJ26" s="521"/>
      <c r="AK26" s="521"/>
      <c r="AL26" s="563"/>
      <c r="AM26" s="520">
        <v>242165</v>
      </c>
      <c r="AN26" s="521"/>
      <c r="AO26" s="521"/>
      <c r="AP26" s="521"/>
      <c r="AQ26" s="521"/>
      <c r="AR26" s="563"/>
      <c r="AS26" s="520">
        <v>3145</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182</v>
      </c>
      <c r="BO26" s="470"/>
      <c r="BP26" s="470"/>
      <c r="BQ26" s="470"/>
      <c r="BR26" s="470"/>
      <c r="BS26" s="470"/>
      <c r="BT26" s="470"/>
      <c r="BU26" s="471"/>
      <c r="BV26" s="469" t="s">
        <v>140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4820</v>
      </c>
      <c r="R27" s="521"/>
      <c r="S27" s="521"/>
      <c r="T27" s="521"/>
      <c r="U27" s="521"/>
      <c r="V27" s="563"/>
      <c r="W27" s="622"/>
      <c r="X27" s="610"/>
      <c r="Y27" s="611"/>
      <c r="Z27" s="519" t="s">
        <v>184</v>
      </c>
      <c r="AA27" s="499"/>
      <c r="AB27" s="499"/>
      <c r="AC27" s="499"/>
      <c r="AD27" s="499"/>
      <c r="AE27" s="499"/>
      <c r="AF27" s="499"/>
      <c r="AG27" s="500"/>
      <c r="AH27" s="520">
        <v>27</v>
      </c>
      <c r="AI27" s="521"/>
      <c r="AJ27" s="521"/>
      <c r="AK27" s="521"/>
      <c r="AL27" s="563"/>
      <c r="AM27" s="520">
        <v>70740</v>
      </c>
      <c r="AN27" s="521"/>
      <c r="AO27" s="521"/>
      <c r="AP27" s="521"/>
      <c r="AQ27" s="521"/>
      <c r="AR27" s="563"/>
      <c r="AS27" s="520">
        <v>2620</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466000</v>
      </c>
      <c r="BO27" s="646"/>
      <c r="BP27" s="646"/>
      <c r="BQ27" s="646"/>
      <c r="BR27" s="646"/>
      <c r="BS27" s="646"/>
      <c r="BT27" s="646"/>
      <c r="BU27" s="647"/>
      <c r="BV27" s="645">
        <v>466000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4280</v>
      </c>
      <c r="R28" s="521"/>
      <c r="S28" s="521"/>
      <c r="T28" s="521"/>
      <c r="U28" s="521"/>
      <c r="V28" s="563"/>
      <c r="W28" s="622"/>
      <c r="X28" s="610"/>
      <c r="Y28" s="611"/>
      <c r="Z28" s="519" t="s">
        <v>187</v>
      </c>
      <c r="AA28" s="499"/>
      <c r="AB28" s="499"/>
      <c r="AC28" s="499"/>
      <c r="AD28" s="499"/>
      <c r="AE28" s="499"/>
      <c r="AF28" s="499"/>
      <c r="AG28" s="500"/>
      <c r="AH28" s="520" t="s">
        <v>140</v>
      </c>
      <c r="AI28" s="521"/>
      <c r="AJ28" s="521"/>
      <c r="AK28" s="521"/>
      <c r="AL28" s="563"/>
      <c r="AM28" s="520" t="s">
        <v>140</v>
      </c>
      <c r="AN28" s="521"/>
      <c r="AO28" s="521"/>
      <c r="AP28" s="521"/>
      <c r="AQ28" s="521"/>
      <c r="AR28" s="563"/>
      <c r="AS28" s="520" t="s">
        <v>140</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8363684</v>
      </c>
      <c r="BO28" s="433"/>
      <c r="BP28" s="433"/>
      <c r="BQ28" s="433"/>
      <c r="BR28" s="433"/>
      <c r="BS28" s="433"/>
      <c r="BT28" s="433"/>
      <c r="BU28" s="434"/>
      <c r="BV28" s="432">
        <v>8933074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26</v>
      </c>
      <c r="M29" s="521"/>
      <c r="N29" s="521"/>
      <c r="O29" s="521"/>
      <c r="P29" s="563"/>
      <c r="Q29" s="520">
        <v>3990</v>
      </c>
      <c r="R29" s="521"/>
      <c r="S29" s="521"/>
      <c r="T29" s="521"/>
      <c r="U29" s="521"/>
      <c r="V29" s="563"/>
      <c r="W29" s="623"/>
      <c r="X29" s="624"/>
      <c r="Y29" s="625"/>
      <c r="Z29" s="519" t="s">
        <v>190</v>
      </c>
      <c r="AA29" s="499"/>
      <c r="AB29" s="499"/>
      <c r="AC29" s="499"/>
      <c r="AD29" s="499"/>
      <c r="AE29" s="499"/>
      <c r="AF29" s="499"/>
      <c r="AG29" s="500"/>
      <c r="AH29" s="520">
        <v>799</v>
      </c>
      <c r="AI29" s="521"/>
      <c r="AJ29" s="521"/>
      <c r="AK29" s="521"/>
      <c r="AL29" s="563"/>
      <c r="AM29" s="520">
        <v>2403724</v>
      </c>
      <c r="AN29" s="521"/>
      <c r="AO29" s="521"/>
      <c r="AP29" s="521"/>
      <c r="AQ29" s="521"/>
      <c r="AR29" s="563"/>
      <c r="AS29" s="520">
        <v>3008</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3618034</v>
      </c>
      <c r="BO29" s="470"/>
      <c r="BP29" s="470"/>
      <c r="BQ29" s="470"/>
      <c r="BR29" s="470"/>
      <c r="BS29" s="470"/>
      <c r="BT29" s="470"/>
      <c r="BU29" s="471"/>
      <c r="BV29" s="469">
        <v>3614097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97.8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6291207</v>
      </c>
      <c r="BO30" s="646"/>
      <c r="BP30" s="646"/>
      <c r="BQ30" s="646"/>
      <c r="BR30" s="646"/>
      <c r="BS30" s="646"/>
      <c r="BT30" s="646"/>
      <c r="BU30" s="647"/>
      <c r="BV30" s="645">
        <v>4927530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201</v>
      </c>
      <c r="V33" s="493"/>
      <c r="W33" s="458" t="s">
        <v>200</v>
      </c>
      <c r="X33" s="458"/>
      <c r="Y33" s="458"/>
      <c r="Z33" s="458"/>
      <c r="AA33" s="458"/>
      <c r="AB33" s="458"/>
      <c r="AC33" s="458"/>
      <c r="AD33" s="458"/>
      <c r="AE33" s="458"/>
      <c r="AF33" s="458"/>
      <c r="AG33" s="458"/>
      <c r="AH33" s="458"/>
      <c r="AI33" s="458"/>
      <c r="AJ33" s="458"/>
      <c r="AK33" s="458"/>
      <c r="AL33" s="216"/>
      <c r="AM33" s="493" t="s">
        <v>199</v>
      </c>
      <c r="AN33" s="493"/>
      <c r="AO33" s="458" t="s">
        <v>202</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199</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10</v>
      </c>
      <c r="V34" s="658"/>
      <c r="W34" s="659" t="str">
        <f>IF('各会計、関係団体の財政状況及び健全化判断比率'!B28="","",'各会計、関係団体の財政状況及び健全化判断比率'!B28)</f>
        <v>国民健康保険事業会計</v>
      </c>
      <c r="X34" s="659"/>
      <c r="Y34" s="659"/>
      <c r="Z34" s="659"/>
      <c r="AA34" s="659"/>
      <c r="AB34" s="659"/>
      <c r="AC34" s="659"/>
      <c r="AD34" s="659"/>
      <c r="AE34" s="659"/>
      <c r="AF34" s="659"/>
      <c r="AG34" s="659"/>
      <c r="AH34" s="659"/>
      <c r="AI34" s="659"/>
      <c r="AJ34" s="659"/>
      <c r="AK34" s="659"/>
      <c r="AL34" s="214"/>
      <c r="AM34" s="658">
        <f>IF(AO34="","",MAX(C34:D43,U34:V43)+1)</f>
        <v>16</v>
      </c>
      <c r="AN34" s="658"/>
      <c r="AO34" s="659" t="str">
        <f>IF('各会計、関係団体の財政状況及び健全化判断比率'!B34="","",'各会計、関係団体の財政状況及び健全化判断比率'!B34)</f>
        <v>阿南市水道事業会計</v>
      </c>
      <c r="AP34" s="659"/>
      <c r="AQ34" s="659"/>
      <c r="AR34" s="659"/>
      <c r="AS34" s="659"/>
      <c r="AT34" s="659"/>
      <c r="AU34" s="659"/>
      <c r="AV34" s="659"/>
      <c r="AW34" s="659"/>
      <c r="AX34" s="659"/>
      <c r="AY34" s="659"/>
      <c r="AZ34" s="659"/>
      <c r="BA34" s="659"/>
      <c r="BB34" s="659"/>
      <c r="BC34" s="659"/>
      <c r="BD34" s="214"/>
      <c r="BE34" s="658">
        <f>IF(BG34="","",MAX(C34:D43,U34:V43,AM34:AN43)+1)</f>
        <v>18</v>
      </c>
      <c r="BF34" s="658"/>
      <c r="BG34" s="659" t="str">
        <f>IF('各会計、関係団体の財政状況及び健全化判断比率'!B36="","",'各会計、関係団体の財政状況及び健全化判断比率'!B36)</f>
        <v>羽ノ浦農業集落排水事業会計</v>
      </c>
      <c r="BH34" s="659"/>
      <c r="BI34" s="659"/>
      <c r="BJ34" s="659"/>
      <c r="BK34" s="659"/>
      <c r="BL34" s="659"/>
      <c r="BM34" s="659"/>
      <c r="BN34" s="659"/>
      <c r="BO34" s="659"/>
      <c r="BP34" s="659"/>
      <c r="BQ34" s="659"/>
      <c r="BR34" s="659"/>
      <c r="BS34" s="659"/>
      <c r="BT34" s="659"/>
      <c r="BU34" s="659"/>
      <c r="BV34" s="214"/>
      <c r="BW34" s="658">
        <f>IF(BY34="","",MAX(C34:D43,U34:V43,AM34:AN43,BE34:BF43)+1)</f>
        <v>19</v>
      </c>
      <c r="BX34" s="658"/>
      <c r="BY34" s="659" t="str">
        <f>IF('各会計、関係団体の財政状況及び健全化判断比率'!B68="","",'各会計、関係団体の財政状況及び健全化判断比率'!B68)</f>
        <v>老人ホーム福寿壮組合</v>
      </c>
      <c r="BZ34" s="659"/>
      <c r="CA34" s="659"/>
      <c r="CB34" s="659"/>
      <c r="CC34" s="659"/>
      <c r="CD34" s="659"/>
      <c r="CE34" s="659"/>
      <c r="CF34" s="659"/>
      <c r="CG34" s="659"/>
      <c r="CH34" s="659"/>
      <c r="CI34" s="659"/>
      <c r="CJ34" s="659"/>
      <c r="CK34" s="659"/>
      <c r="CL34" s="659"/>
      <c r="CM34" s="659"/>
      <c r="CN34" s="214"/>
      <c r="CO34" s="658">
        <f>IF(CQ34="","",MAX(C34:D43,U34:V43,AM34:AN43,BE34:BF43,BW34:BX43)+1)</f>
        <v>25</v>
      </c>
      <c r="CP34" s="658"/>
      <c r="CQ34" s="659" t="str">
        <f>IF('各会計、関係団体の財政状況及び健全化判断比率'!BS7="","",'各会計、関係団体の財政状況及び健全化判断比率'!BS7)</f>
        <v>株式会社コートベール徳島</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住宅新築資金等貸付事業会計</v>
      </c>
      <c r="F35" s="659"/>
      <c r="G35" s="659"/>
      <c r="H35" s="659"/>
      <c r="I35" s="659"/>
      <c r="J35" s="659"/>
      <c r="K35" s="659"/>
      <c r="L35" s="659"/>
      <c r="M35" s="659"/>
      <c r="N35" s="659"/>
      <c r="O35" s="659"/>
      <c r="P35" s="659"/>
      <c r="Q35" s="659"/>
      <c r="R35" s="659"/>
      <c r="S35" s="659"/>
      <c r="T35" s="214"/>
      <c r="U35" s="658">
        <f>IF(W35="","",U34+1)</f>
        <v>11</v>
      </c>
      <c r="V35" s="658"/>
      <c r="W35" s="659" t="str">
        <f>IF('各会計、関係団体の財政状況及び健全化判断比率'!B29="","",'各会計、関係団体の財政状況及び健全化判断比率'!B29)</f>
        <v>加茂谷診療所事業会計</v>
      </c>
      <c r="X35" s="659"/>
      <c r="Y35" s="659"/>
      <c r="Z35" s="659"/>
      <c r="AA35" s="659"/>
      <c r="AB35" s="659"/>
      <c r="AC35" s="659"/>
      <c r="AD35" s="659"/>
      <c r="AE35" s="659"/>
      <c r="AF35" s="659"/>
      <c r="AG35" s="659"/>
      <c r="AH35" s="659"/>
      <c r="AI35" s="659"/>
      <c r="AJ35" s="659"/>
      <c r="AK35" s="659"/>
      <c r="AL35" s="214"/>
      <c r="AM35" s="658">
        <f t="shared" ref="AM35:AM43" si="0">IF(AO35="","",AM34+1)</f>
        <v>17</v>
      </c>
      <c r="AN35" s="658"/>
      <c r="AO35" s="659" t="str">
        <f>IF('各会計、関係団体の財政状況及び健全化判断比率'!B35="","",'各会計、関係団体の財政状況及び健全化判断比率'!B35)</f>
        <v>阿南市公共下水道事業会計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20</v>
      </c>
      <c r="BX35" s="658"/>
      <c r="BY35" s="659" t="str">
        <f>IF('各会計、関係団体の財政状況及び健全化判断比率'!B69="","",'各会計、関係団体の財政状況及び健全化判断比率'!B69)</f>
        <v>那賀川北岸地域湛水防除施設組合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伊島地区生活排水処理事業会計</v>
      </c>
      <c r="F36" s="659"/>
      <c r="G36" s="659"/>
      <c r="H36" s="659"/>
      <c r="I36" s="659"/>
      <c r="J36" s="659"/>
      <c r="K36" s="659"/>
      <c r="L36" s="659"/>
      <c r="M36" s="659"/>
      <c r="N36" s="659"/>
      <c r="O36" s="659"/>
      <c r="P36" s="659"/>
      <c r="Q36" s="659"/>
      <c r="R36" s="659"/>
      <c r="S36" s="659"/>
      <c r="T36" s="214"/>
      <c r="U36" s="658">
        <f t="shared" ref="U36:U43" si="4">IF(W36="","",U35+1)</f>
        <v>12</v>
      </c>
      <c r="V36" s="658"/>
      <c r="W36" s="659" t="str">
        <f>IF('各会計、関係団体の財政状況及び健全化判断比率'!B30="","",'各会計、関係団体の財政状況及び健全化判断比率'!B30)</f>
        <v>伊島診療所事業会計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21</v>
      </c>
      <c r="BX36" s="658"/>
      <c r="BY36" s="659" t="str">
        <f>IF('各会計、関係団体の財政状況及び健全化判断比率'!B70="","",'各会計、関係団体の財政状況及び健全化判断比率'!B70)</f>
        <v>徳島県市町村総合事務組合（一般会計）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学校給食事業会計</v>
      </c>
      <c r="F37" s="659"/>
      <c r="G37" s="659"/>
      <c r="H37" s="659"/>
      <c r="I37" s="659"/>
      <c r="J37" s="659"/>
      <c r="K37" s="659"/>
      <c r="L37" s="659"/>
      <c r="M37" s="659"/>
      <c r="N37" s="659"/>
      <c r="O37" s="659"/>
      <c r="P37" s="659"/>
      <c r="Q37" s="659"/>
      <c r="R37" s="659"/>
      <c r="S37" s="659"/>
      <c r="T37" s="214"/>
      <c r="U37" s="658">
        <f t="shared" si="4"/>
        <v>13</v>
      </c>
      <c r="V37" s="658"/>
      <c r="W37" s="659" t="str">
        <f>IF('各会計、関係団体の財政状況及び健全化判断比率'!B31="","",'各会計、関係団体の財政状況及び健全化判断比率'!B31)</f>
        <v>椿診療所事業会計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22</v>
      </c>
      <c r="BX37" s="658"/>
      <c r="BY37" s="659" t="str">
        <f>IF('各会計、関係団体の財政状況及び健全化判断比率'!B71="","",'各会計、関係団体の財政状況及び健全化判断比率'!B71)</f>
        <v>徳島県市町村総合事務組合（徳島滞納整理機構特別会計）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f t="shared" ref="C38:C43" si="5">IF(E38="","",C37+1)</f>
        <v>5</v>
      </c>
      <c r="D38" s="658"/>
      <c r="E38" s="659" t="str">
        <f>IF('各会計、関係団体の財政状況及び健全化判断比率'!B11="","",'各会計、関係団体の財政状況及び健全化判断比率'!B11)</f>
        <v>奨学資金貸付事業会計</v>
      </c>
      <c r="F38" s="659"/>
      <c r="G38" s="659"/>
      <c r="H38" s="659"/>
      <c r="I38" s="659"/>
      <c r="J38" s="659"/>
      <c r="K38" s="659"/>
      <c r="L38" s="659"/>
      <c r="M38" s="659"/>
      <c r="N38" s="659"/>
      <c r="O38" s="659"/>
      <c r="P38" s="659"/>
      <c r="Q38" s="659"/>
      <c r="R38" s="659"/>
      <c r="S38" s="659"/>
      <c r="T38" s="214"/>
      <c r="U38" s="658">
        <f t="shared" si="4"/>
        <v>14</v>
      </c>
      <c r="V38" s="658"/>
      <c r="W38" s="659" t="str">
        <f>IF('各会計、関係団体の財政状況及び健全化判断比率'!B32="","",'各会計、関係団体の財政状況及び健全化判断比率'!B32)</f>
        <v>介護保険事業会計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23</v>
      </c>
      <c r="BX38" s="658"/>
      <c r="BY38" s="659" t="str">
        <f>IF('各会計、関係団体の財政状況及び健全化判断比率'!B72="","",'各会計、関係団体の財政状況及び健全化判断比率'!B72)</f>
        <v>徳島県後期高齢者医療広域連合（一般会計）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f t="shared" si="5"/>
        <v>6</v>
      </c>
      <c r="D39" s="658"/>
      <c r="E39" s="659" t="str">
        <f>IF('各会計、関係団体の財政状況及び健全化判断比率'!B12="","",'各会計、関係団体の財政状況及び健全化判断比率'!B12)</f>
        <v>春日野地域下水道事業会計</v>
      </c>
      <c r="F39" s="659"/>
      <c r="G39" s="659"/>
      <c r="H39" s="659"/>
      <c r="I39" s="659"/>
      <c r="J39" s="659"/>
      <c r="K39" s="659"/>
      <c r="L39" s="659"/>
      <c r="M39" s="659"/>
      <c r="N39" s="659"/>
      <c r="O39" s="659"/>
      <c r="P39" s="659"/>
      <c r="Q39" s="659"/>
      <c r="R39" s="659"/>
      <c r="S39" s="659"/>
      <c r="T39" s="214"/>
      <c r="U39" s="658">
        <f t="shared" si="4"/>
        <v>15</v>
      </c>
      <c r="V39" s="658"/>
      <c r="W39" s="659" t="str">
        <f>IF('各会計、関係団体の財政状況及び健全化判断比率'!B33="","",'各会計、関係団体の財政状況及び健全化判断比率'!B33)</f>
        <v>後期高齢者医療会計</v>
      </c>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24</v>
      </c>
      <c r="BX39" s="658"/>
      <c r="BY39" s="659" t="str">
        <f>IF('各会計、関係団体の財政状況及び健全化判断比率'!B73="","",'各会計、関係団体の財政状況及び健全化判断比率'!B73)</f>
        <v>徳島県後期高齢者広域連合（後期高齢者医療事業会計）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f t="shared" si="5"/>
        <v>7</v>
      </c>
      <c r="D40" s="658"/>
      <c r="E40" s="659" t="str">
        <f>IF('各会計、関係団体の財政状況及び健全化判断比率'!B13="","",'各会計、関係団体の財政状況及び健全化判断比率'!B13)</f>
        <v>豊香野地区生活排水処理事業会計</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f t="shared" si="5"/>
        <v>8</v>
      </c>
      <c r="D41" s="658"/>
      <c r="E41" s="659" t="str">
        <f>IF('各会計、関係団体の財政状況及び健全化判断比率'!B14="","",'各会計、関係団体の財政状況及び健全化判断比率'!B14)</f>
        <v>西春日野生活排水処理事業会計</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f t="shared" si="5"/>
        <v>9</v>
      </c>
      <c r="D42" s="658"/>
      <c r="E42" s="659" t="str">
        <f>IF('各会計、関係団体の財政状況及び健全化判断比率'!B15="","",'各会計、関係団体の財政状況及び健全化判断比率'!B15)</f>
        <v>夜間休日診療所事業会計</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ffDBuGUYwCwECBMgWUPC0abCALaPd6FRikv4C2F8sESv6HJ8SYD/abMrRb+RLSZT2ocfDFzLppAhLr0+3YmaHg==" saltValue="iBWAwcfavh0+9DTy/uHf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0" t="s">
        <v>578</v>
      </c>
      <c r="D34" s="1250"/>
      <c r="E34" s="1251"/>
      <c r="F34" s="32">
        <v>5.91</v>
      </c>
      <c r="G34" s="33">
        <v>7.15</v>
      </c>
      <c r="H34" s="33">
        <v>8.15</v>
      </c>
      <c r="I34" s="33">
        <v>9.16</v>
      </c>
      <c r="J34" s="34">
        <v>9.93</v>
      </c>
      <c r="K34" s="22"/>
      <c r="L34" s="22"/>
      <c r="M34" s="22"/>
      <c r="N34" s="22"/>
      <c r="O34" s="22"/>
      <c r="P34" s="22"/>
    </row>
    <row r="35" spans="1:16" ht="39" customHeight="1" x14ac:dyDescent="0.15">
      <c r="A35" s="22"/>
      <c r="B35" s="35"/>
      <c r="C35" s="1244" t="s">
        <v>579</v>
      </c>
      <c r="D35" s="1245"/>
      <c r="E35" s="1246"/>
      <c r="F35" s="36">
        <v>0.55000000000000004</v>
      </c>
      <c r="G35" s="37">
        <v>0.95</v>
      </c>
      <c r="H35" s="37">
        <v>0.81</v>
      </c>
      <c r="I35" s="37">
        <v>0.47</v>
      </c>
      <c r="J35" s="38">
        <v>0.48</v>
      </c>
      <c r="K35" s="22"/>
      <c r="L35" s="22"/>
      <c r="M35" s="22"/>
      <c r="N35" s="22"/>
      <c r="O35" s="22"/>
      <c r="P35" s="22"/>
    </row>
    <row r="36" spans="1:16" ht="39" customHeight="1" x14ac:dyDescent="0.15">
      <c r="A36" s="22"/>
      <c r="B36" s="35"/>
      <c r="C36" s="1244" t="s">
        <v>580</v>
      </c>
      <c r="D36" s="1245"/>
      <c r="E36" s="1246"/>
      <c r="F36" s="36">
        <v>1.26</v>
      </c>
      <c r="G36" s="37">
        <v>0.79</v>
      </c>
      <c r="H36" s="37">
        <v>1.38</v>
      </c>
      <c r="I36" s="37">
        <v>0</v>
      </c>
      <c r="J36" s="38">
        <v>0.25</v>
      </c>
      <c r="K36" s="22"/>
      <c r="L36" s="22"/>
      <c r="M36" s="22"/>
      <c r="N36" s="22"/>
      <c r="O36" s="22"/>
      <c r="P36" s="22"/>
    </row>
    <row r="37" spans="1:16" ht="39" customHeight="1" x14ac:dyDescent="0.15">
      <c r="A37" s="22"/>
      <c r="B37" s="35"/>
      <c r="C37" s="1244" t="s">
        <v>581</v>
      </c>
      <c r="D37" s="1245"/>
      <c r="E37" s="1246"/>
      <c r="F37" s="36">
        <v>0.55000000000000004</v>
      </c>
      <c r="G37" s="37">
        <v>1.24</v>
      </c>
      <c r="H37" s="37">
        <v>1.87</v>
      </c>
      <c r="I37" s="37">
        <v>0.46</v>
      </c>
      <c r="J37" s="38">
        <v>0.09</v>
      </c>
      <c r="K37" s="22"/>
      <c r="L37" s="22"/>
      <c r="M37" s="22"/>
      <c r="N37" s="22"/>
      <c r="O37" s="22"/>
      <c r="P37" s="22"/>
    </row>
    <row r="38" spans="1:16" ht="39" customHeight="1" x14ac:dyDescent="0.15">
      <c r="A38" s="22"/>
      <c r="B38" s="35"/>
      <c r="C38" s="1244" t="s">
        <v>582</v>
      </c>
      <c r="D38" s="1245"/>
      <c r="E38" s="1246"/>
      <c r="F38" s="36">
        <v>0.09</v>
      </c>
      <c r="G38" s="37">
        <v>0.1</v>
      </c>
      <c r="H38" s="37">
        <v>0.11</v>
      </c>
      <c r="I38" s="37">
        <v>0.1</v>
      </c>
      <c r="J38" s="38">
        <v>0.09</v>
      </c>
      <c r="K38" s="22"/>
      <c r="L38" s="22"/>
      <c r="M38" s="22"/>
      <c r="N38" s="22"/>
      <c r="O38" s="22"/>
      <c r="P38" s="22"/>
    </row>
    <row r="39" spans="1:16" ht="39" customHeight="1" x14ac:dyDescent="0.15">
      <c r="A39" s="22"/>
      <c r="B39" s="35"/>
      <c r="C39" s="1244" t="s">
        <v>583</v>
      </c>
      <c r="D39" s="1245"/>
      <c r="E39" s="1246"/>
      <c r="F39" s="36" t="s">
        <v>528</v>
      </c>
      <c r="G39" s="37" t="s">
        <v>528</v>
      </c>
      <c r="H39" s="37" t="s">
        <v>528</v>
      </c>
      <c r="I39" s="37" t="s">
        <v>528</v>
      </c>
      <c r="J39" s="38">
        <v>0.05</v>
      </c>
      <c r="K39" s="22"/>
      <c r="L39" s="22"/>
      <c r="M39" s="22"/>
      <c r="N39" s="22"/>
      <c r="O39" s="22"/>
      <c r="P39" s="22"/>
    </row>
    <row r="40" spans="1:16" ht="39" customHeight="1" x14ac:dyDescent="0.15">
      <c r="A40" s="22"/>
      <c r="B40" s="35"/>
      <c r="C40" s="1244" t="s">
        <v>584</v>
      </c>
      <c r="D40" s="1245"/>
      <c r="E40" s="1246"/>
      <c r="F40" s="36">
        <v>0.06</v>
      </c>
      <c r="G40" s="37">
        <v>0.04</v>
      </c>
      <c r="H40" s="37">
        <v>0.05</v>
      </c>
      <c r="I40" s="37">
        <v>0.05</v>
      </c>
      <c r="J40" s="38">
        <v>0.05</v>
      </c>
      <c r="K40" s="22"/>
      <c r="L40" s="22"/>
      <c r="M40" s="22"/>
      <c r="N40" s="22"/>
      <c r="O40" s="22"/>
      <c r="P40" s="22"/>
    </row>
    <row r="41" spans="1:16" ht="39" customHeight="1" x14ac:dyDescent="0.15">
      <c r="A41" s="22"/>
      <c r="B41" s="35"/>
      <c r="C41" s="1244" t="s">
        <v>585</v>
      </c>
      <c r="D41" s="1245"/>
      <c r="E41" s="1246"/>
      <c r="F41" s="36">
        <v>0</v>
      </c>
      <c r="G41" s="37">
        <v>0</v>
      </c>
      <c r="H41" s="37">
        <v>0.03</v>
      </c>
      <c r="I41" s="37">
        <v>0.03</v>
      </c>
      <c r="J41" s="38">
        <v>0.04</v>
      </c>
      <c r="K41" s="22"/>
      <c r="L41" s="22"/>
      <c r="M41" s="22"/>
      <c r="N41" s="22"/>
      <c r="O41" s="22"/>
      <c r="P41" s="22"/>
    </row>
    <row r="42" spans="1:16" ht="39" customHeight="1" x14ac:dyDescent="0.15">
      <c r="A42" s="22"/>
      <c r="B42" s="39"/>
      <c r="C42" s="1244" t="s">
        <v>586</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587</v>
      </c>
      <c r="D43" s="1248"/>
      <c r="E43" s="1249"/>
      <c r="F43" s="41">
        <v>0.11</v>
      </c>
      <c r="G43" s="42">
        <v>0.11</v>
      </c>
      <c r="H43" s="42">
        <v>0.04</v>
      </c>
      <c r="I43" s="42">
        <v>0.12</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h/mZIOoGeuRMZ8kGfoqCUpi0GSvznzyfKXEuGw4pMUkzabrfjhSFoWYXhvVxl0cRh/U5OSAej8+LouFs9yJ+A==" saltValue="/JFWLbCQo6k77yK2f+6b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3151</v>
      </c>
      <c r="L45" s="60">
        <v>3159</v>
      </c>
      <c r="M45" s="60">
        <v>3058</v>
      </c>
      <c r="N45" s="60">
        <v>3157</v>
      </c>
      <c r="O45" s="61">
        <v>3127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528</v>
      </c>
      <c r="L46" s="64" t="s">
        <v>528</v>
      </c>
      <c r="M46" s="64" t="s">
        <v>528</v>
      </c>
      <c r="N46" s="64" t="s">
        <v>528</v>
      </c>
      <c r="O46" s="65" t="s">
        <v>528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528</v>
      </c>
      <c r="L47" s="64" t="s">
        <v>528</v>
      </c>
      <c r="M47" s="64" t="s">
        <v>528</v>
      </c>
      <c r="N47" s="64" t="s">
        <v>528</v>
      </c>
      <c r="O47" s="65" t="s">
        <v>528</v>
      </c>
      <c r="P47" s="48"/>
      <c r="Q47" s="48"/>
      <c r="R47" s="48"/>
      <c r="S47" s="48"/>
      <c r="T47" s="48"/>
      <c r="U47" s="48"/>
    </row>
    <row r="48" spans="1:21" ht="30.75" customHeight="1" x14ac:dyDescent="0.15">
      <c r="A48" s="48"/>
      <c r="B48" s="1254"/>
      <c r="C48" s="1255"/>
      <c r="D48" s="62"/>
      <c r="E48" s="1260" t="s">
        <v>15</v>
      </c>
      <c r="F48" s="1260"/>
      <c r="G48" s="1260"/>
      <c r="H48" s="1260"/>
      <c r="I48" s="1260"/>
      <c r="J48" s="1261"/>
      <c r="K48" s="63">
        <v>366</v>
      </c>
      <c r="L48" s="64">
        <v>411</v>
      </c>
      <c r="M48" s="64">
        <v>393</v>
      </c>
      <c r="N48" s="64">
        <v>392</v>
      </c>
      <c r="O48" s="65">
        <v>419</v>
      </c>
      <c r="P48" s="48"/>
      <c r="Q48" s="48"/>
      <c r="R48" s="48"/>
      <c r="S48" s="48"/>
      <c r="T48" s="48"/>
      <c r="U48" s="48"/>
    </row>
    <row r="49" spans="1:21" ht="30.75" customHeight="1" x14ac:dyDescent="0.15">
      <c r="A49" s="48"/>
      <c r="B49" s="1254"/>
      <c r="C49" s="1255"/>
      <c r="D49" s="62"/>
      <c r="E49" s="1260" t="s">
        <v>16</v>
      </c>
      <c r="F49" s="1260"/>
      <c r="G49" s="1260"/>
      <c r="H49" s="1260"/>
      <c r="I49" s="1260"/>
      <c r="J49" s="1261"/>
      <c r="K49" s="63">
        <v>1</v>
      </c>
      <c r="L49" s="64">
        <v>1</v>
      </c>
      <c r="M49" s="64">
        <v>1</v>
      </c>
      <c r="N49" s="64">
        <v>1</v>
      </c>
      <c r="O49" s="65">
        <v>1</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528</v>
      </c>
      <c r="L50" s="64" t="s">
        <v>528</v>
      </c>
      <c r="M50" s="64" t="s">
        <v>528</v>
      </c>
      <c r="N50" s="64" t="s">
        <v>528</v>
      </c>
      <c r="O50" s="65" t="s">
        <v>528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528</v>
      </c>
      <c r="L51" s="64" t="s">
        <v>528</v>
      </c>
      <c r="M51" s="64" t="s">
        <v>528</v>
      </c>
      <c r="N51" s="64" t="s">
        <v>528</v>
      </c>
      <c r="O51" s="65" t="s">
        <v>528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2586</v>
      </c>
      <c r="L52" s="64">
        <v>2594</v>
      </c>
      <c r="M52" s="64">
        <v>2627</v>
      </c>
      <c r="N52" s="64">
        <v>2648</v>
      </c>
      <c r="O52" s="65">
        <v>2637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932</v>
      </c>
      <c r="L53" s="69">
        <v>977</v>
      </c>
      <c r="M53" s="69">
        <v>825</v>
      </c>
      <c r="N53" s="69">
        <v>902</v>
      </c>
      <c r="O53" s="70">
        <v>910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600</v>
      </c>
      <c r="L57" s="84" t="s">
        <v>600</v>
      </c>
      <c r="M57" s="84" t="s">
        <v>600</v>
      </c>
      <c r="N57" s="84" t="s">
        <v>600</v>
      </c>
      <c r="O57" s="85" t="s">
        <v>600</v>
      </c>
    </row>
    <row r="58" spans="1:21" ht="31.5" customHeight="1" thickBot="1" x14ac:dyDescent="0.2">
      <c r="B58" s="1270"/>
      <c r="C58" s="1271"/>
      <c r="D58" s="1275" t="s">
        <v>27</v>
      </c>
      <c r="E58" s="1276"/>
      <c r="F58" s="1276"/>
      <c r="G58" s="1276"/>
      <c r="H58" s="1276"/>
      <c r="I58" s="1276"/>
      <c r="J58" s="1277"/>
      <c r="K58" s="86" t="s">
        <v>600</v>
      </c>
      <c r="L58" s="87" t="s">
        <v>600</v>
      </c>
      <c r="M58" s="87" t="s">
        <v>600</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jtgi6Zz5IoM3ES+FhGjTYGw4vBsPkmASGdu0FTCkI9N2H7IdSB2DW9pNHpOZJsq9Kfhgpy5JG8uI8HdWxMUOA==" saltValue="FOe70zIUoR2URHojwXjl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8" t="s">
        <v>30</v>
      </c>
      <c r="C41" s="1279"/>
      <c r="D41" s="102"/>
      <c r="E41" s="1284" t="s">
        <v>31</v>
      </c>
      <c r="F41" s="1284"/>
      <c r="G41" s="1284"/>
      <c r="H41" s="1285"/>
      <c r="I41" s="103">
        <v>34695</v>
      </c>
      <c r="J41" s="104">
        <v>34142</v>
      </c>
      <c r="K41" s="104">
        <v>36250</v>
      </c>
      <c r="L41" s="104">
        <v>36356</v>
      </c>
      <c r="M41" s="105">
        <v>37379</v>
      </c>
    </row>
    <row r="42" spans="2:13" ht="27.75" customHeight="1" x14ac:dyDescent="0.15">
      <c r="B42" s="1280"/>
      <c r="C42" s="1281"/>
      <c r="D42" s="106"/>
      <c r="E42" s="1286" t="s">
        <v>32</v>
      </c>
      <c r="F42" s="1286"/>
      <c r="G42" s="1286"/>
      <c r="H42" s="1287"/>
      <c r="I42" s="107" t="s">
        <v>528</v>
      </c>
      <c r="J42" s="108" t="s">
        <v>528</v>
      </c>
      <c r="K42" s="108" t="s">
        <v>528</v>
      </c>
      <c r="L42" s="108" t="s">
        <v>528</v>
      </c>
      <c r="M42" s="109" t="s">
        <v>528</v>
      </c>
    </row>
    <row r="43" spans="2:13" ht="27.75" customHeight="1" x14ac:dyDescent="0.15">
      <c r="B43" s="1280"/>
      <c r="C43" s="1281"/>
      <c r="D43" s="106"/>
      <c r="E43" s="1286" t="s">
        <v>33</v>
      </c>
      <c r="F43" s="1286"/>
      <c r="G43" s="1286"/>
      <c r="H43" s="1287"/>
      <c r="I43" s="107">
        <v>5480</v>
      </c>
      <c r="J43" s="108">
        <v>5466</v>
      </c>
      <c r="K43" s="108">
        <v>5283</v>
      </c>
      <c r="L43" s="108">
        <v>5165</v>
      </c>
      <c r="M43" s="109">
        <v>4833</v>
      </c>
    </row>
    <row r="44" spans="2:13" ht="27.75" customHeight="1" x14ac:dyDescent="0.15">
      <c r="B44" s="1280"/>
      <c r="C44" s="1281"/>
      <c r="D44" s="106"/>
      <c r="E44" s="1286" t="s">
        <v>34</v>
      </c>
      <c r="F44" s="1286"/>
      <c r="G44" s="1286"/>
      <c r="H44" s="1287"/>
      <c r="I44" s="107">
        <v>3</v>
      </c>
      <c r="J44" s="108">
        <v>2</v>
      </c>
      <c r="K44" s="108">
        <v>2</v>
      </c>
      <c r="L44" s="108">
        <v>1</v>
      </c>
      <c r="M44" s="109" t="s">
        <v>528</v>
      </c>
    </row>
    <row r="45" spans="2:13" ht="27.75" customHeight="1" x14ac:dyDescent="0.15">
      <c r="B45" s="1280"/>
      <c r="C45" s="1281"/>
      <c r="D45" s="106"/>
      <c r="E45" s="1286" t="s">
        <v>35</v>
      </c>
      <c r="F45" s="1286"/>
      <c r="G45" s="1286"/>
      <c r="H45" s="1287"/>
      <c r="I45" s="107">
        <v>6259</v>
      </c>
      <c r="J45" s="108">
        <v>6053</v>
      </c>
      <c r="K45" s="108">
        <v>5654</v>
      </c>
      <c r="L45" s="108">
        <v>5436</v>
      </c>
      <c r="M45" s="109">
        <v>5169</v>
      </c>
    </row>
    <row r="46" spans="2:13" ht="27.75" customHeight="1" x14ac:dyDescent="0.15">
      <c r="B46" s="1280"/>
      <c r="C46" s="1281"/>
      <c r="D46" s="110"/>
      <c r="E46" s="1286" t="s">
        <v>36</v>
      </c>
      <c r="F46" s="1286"/>
      <c r="G46" s="1286"/>
      <c r="H46" s="1287"/>
      <c r="I46" s="107">
        <v>575</v>
      </c>
      <c r="J46" s="108">
        <v>573</v>
      </c>
      <c r="K46" s="108">
        <v>570</v>
      </c>
      <c r="L46" s="108">
        <v>568</v>
      </c>
      <c r="M46" s="109" t="s">
        <v>528</v>
      </c>
    </row>
    <row r="47" spans="2:13" ht="27.75" customHeight="1" x14ac:dyDescent="0.15">
      <c r="B47" s="1280"/>
      <c r="C47" s="1281"/>
      <c r="D47" s="111"/>
      <c r="E47" s="1288" t="s">
        <v>37</v>
      </c>
      <c r="F47" s="1289"/>
      <c r="G47" s="1289"/>
      <c r="H47" s="1290"/>
      <c r="I47" s="107" t="s">
        <v>528</v>
      </c>
      <c r="J47" s="108" t="s">
        <v>528</v>
      </c>
      <c r="K47" s="108" t="s">
        <v>528</v>
      </c>
      <c r="L47" s="108" t="s">
        <v>528</v>
      </c>
      <c r="M47" s="109" t="s">
        <v>528</v>
      </c>
    </row>
    <row r="48" spans="2:13" ht="27.75" customHeight="1" x14ac:dyDescent="0.15">
      <c r="B48" s="1280"/>
      <c r="C48" s="1281"/>
      <c r="D48" s="106"/>
      <c r="E48" s="1286" t="s">
        <v>38</v>
      </c>
      <c r="F48" s="1286"/>
      <c r="G48" s="1286"/>
      <c r="H48" s="1287"/>
      <c r="I48" s="107" t="s">
        <v>528</v>
      </c>
      <c r="J48" s="108" t="s">
        <v>528</v>
      </c>
      <c r="K48" s="108" t="s">
        <v>528</v>
      </c>
      <c r="L48" s="108" t="s">
        <v>528</v>
      </c>
      <c r="M48" s="109" t="s">
        <v>528</v>
      </c>
    </row>
    <row r="49" spans="2:13" ht="27.75" customHeight="1" x14ac:dyDescent="0.15">
      <c r="B49" s="1282"/>
      <c r="C49" s="1283"/>
      <c r="D49" s="106"/>
      <c r="E49" s="1286" t="s">
        <v>39</v>
      </c>
      <c r="F49" s="1286"/>
      <c r="G49" s="1286"/>
      <c r="H49" s="1287"/>
      <c r="I49" s="107" t="s">
        <v>528</v>
      </c>
      <c r="J49" s="108" t="s">
        <v>528</v>
      </c>
      <c r="K49" s="108" t="s">
        <v>528</v>
      </c>
      <c r="L49" s="108" t="s">
        <v>528</v>
      </c>
      <c r="M49" s="109" t="s">
        <v>528</v>
      </c>
    </row>
    <row r="50" spans="2:13" ht="27.75" customHeight="1" x14ac:dyDescent="0.15">
      <c r="B50" s="1291" t="s">
        <v>40</v>
      </c>
      <c r="C50" s="1292"/>
      <c r="D50" s="112"/>
      <c r="E50" s="1286" t="s">
        <v>41</v>
      </c>
      <c r="F50" s="1286"/>
      <c r="G50" s="1286"/>
      <c r="H50" s="1287"/>
      <c r="I50" s="107">
        <v>20863</v>
      </c>
      <c r="J50" s="108">
        <v>19050</v>
      </c>
      <c r="K50" s="108">
        <v>17467</v>
      </c>
      <c r="L50" s="108">
        <v>17418</v>
      </c>
      <c r="M50" s="109">
        <v>16998</v>
      </c>
    </row>
    <row r="51" spans="2:13" ht="27.75" customHeight="1" x14ac:dyDescent="0.15">
      <c r="B51" s="1280"/>
      <c r="C51" s="1281"/>
      <c r="D51" s="106"/>
      <c r="E51" s="1286" t="s">
        <v>42</v>
      </c>
      <c r="F51" s="1286"/>
      <c r="G51" s="1286"/>
      <c r="H51" s="1287"/>
      <c r="I51" s="107">
        <v>1234</v>
      </c>
      <c r="J51" s="108">
        <v>1306</v>
      </c>
      <c r="K51" s="108">
        <v>1418</v>
      </c>
      <c r="L51" s="108">
        <v>1329</v>
      </c>
      <c r="M51" s="109">
        <v>1212</v>
      </c>
    </row>
    <row r="52" spans="2:13" ht="27.75" customHeight="1" x14ac:dyDescent="0.15">
      <c r="B52" s="1282"/>
      <c r="C52" s="1283"/>
      <c r="D52" s="106"/>
      <c r="E52" s="1286" t="s">
        <v>43</v>
      </c>
      <c r="F52" s="1286"/>
      <c r="G52" s="1286"/>
      <c r="H52" s="1287"/>
      <c r="I52" s="107">
        <v>30465</v>
      </c>
      <c r="J52" s="108">
        <v>30235</v>
      </c>
      <c r="K52" s="108">
        <v>30996</v>
      </c>
      <c r="L52" s="108">
        <v>30661</v>
      </c>
      <c r="M52" s="109">
        <v>30973</v>
      </c>
    </row>
    <row r="53" spans="2:13" ht="27.75" customHeight="1" thickBot="1" x14ac:dyDescent="0.2">
      <c r="B53" s="1293" t="s">
        <v>44</v>
      </c>
      <c r="C53" s="1294"/>
      <c r="D53" s="113"/>
      <c r="E53" s="1295" t="s">
        <v>45</v>
      </c>
      <c r="F53" s="1295"/>
      <c r="G53" s="1295"/>
      <c r="H53" s="1296"/>
      <c r="I53" s="114">
        <v>-5550</v>
      </c>
      <c r="J53" s="115">
        <v>-4355</v>
      </c>
      <c r="K53" s="115">
        <v>-2123</v>
      </c>
      <c r="L53" s="115">
        <v>-1883</v>
      </c>
      <c r="M53" s="116">
        <v>-1802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HrKFGhF57L6dKwKC7/dfV5Ljs4WC3bofqZ6Jslc+1t/f/210pNUPqWtdS+EnGVaGSG55niZw/t4YnOSdrDdAw==" saltValue="ClR3wtab8wPdw1wiKlwS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2" t="s">
        <v>48</v>
      </c>
      <c r="D55" s="1302"/>
      <c r="E55" s="1303"/>
      <c r="F55" s="128">
        <v>9363</v>
      </c>
      <c r="G55" s="128">
        <v>8933</v>
      </c>
      <c r="H55" s="129">
        <v>8364</v>
      </c>
    </row>
    <row r="56" spans="2:8" ht="52.5" customHeight="1" x14ac:dyDescent="0.15">
      <c r="B56" s="130"/>
      <c r="C56" s="1304" t="s">
        <v>49</v>
      </c>
      <c r="D56" s="1304"/>
      <c r="E56" s="1305"/>
      <c r="F56" s="131">
        <v>3609</v>
      </c>
      <c r="G56" s="131">
        <v>3614</v>
      </c>
      <c r="H56" s="132">
        <v>3618</v>
      </c>
    </row>
    <row r="57" spans="2:8" ht="53.25" customHeight="1" x14ac:dyDescent="0.15">
      <c r="B57" s="130"/>
      <c r="C57" s="1306" t="s">
        <v>50</v>
      </c>
      <c r="D57" s="1306"/>
      <c r="E57" s="1307"/>
      <c r="F57" s="133">
        <v>4947</v>
      </c>
      <c r="G57" s="133">
        <v>4928</v>
      </c>
      <c r="H57" s="134">
        <v>6291</v>
      </c>
    </row>
    <row r="58" spans="2:8" ht="45.75" customHeight="1" x14ac:dyDescent="0.15">
      <c r="B58" s="135"/>
      <c r="C58" s="1297" t="s">
        <v>601</v>
      </c>
      <c r="D58" s="1298"/>
      <c r="E58" s="1299"/>
      <c r="F58" s="136">
        <v>1000</v>
      </c>
      <c r="G58" s="136">
        <v>1000</v>
      </c>
      <c r="H58" s="137">
        <v>2281</v>
      </c>
    </row>
    <row r="59" spans="2:8" ht="45.75" customHeight="1" x14ac:dyDescent="0.15">
      <c r="B59" s="135"/>
      <c r="C59" s="1297" t="s">
        <v>602</v>
      </c>
      <c r="D59" s="1298"/>
      <c r="E59" s="1299"/>
      <c r="F59" s="136">
        <v>1353</v>
      </c>
      <c r="G59" s="136">
        <v>1357</v>
      </c>
      <c r="H59" s="137">
        <v>1343</v>
      </c>
    </row>
    <row r="60" spans="2:8" ht="45.75" customHeight="1" x14ac:dyDescent="0.15">
      <c r="B60" s="135"/>
      <c r="C60" s="1297" t="s">
        <v>603</v>
      </c>
      <c r="D60" s="1298"/>
      <c r="E60" s="1299"/>
      <c r="F60" s="136">
        <v>546</v>
      </c>
      <c r="G60" s="136">
        <v>519</v>
      </c>
      <c r="H60" s="137">
        <v>497</v>
      </c>
    </row>
    <row r="61" spans="2:8" ht="45.75" customHeight="1" x14ac:dyDescent="0.15">
      <c r="B61" s="135"/>
      <c r="C61" s="1297" t="s">
        <v>605</v>
      </c>
      <c r="D61" s="1298"/>
      <c r="E61" s="1299"/>
      <c r="F61" s="136">
        <v>451</v>
      </c>
      <c r="G61" s="136">
        <v>451</v>
      </c>
      <c r="H61" s="137">
        <v>451</v>
      </c>
    </row>
    <row r="62" spans="2:8" ht="45.75" customHeight="1" thickBot="1" x14ac:dyDescent="0.2">
      <c r="B62" s="138"/>
      <c r="C62" s="1297" t="s">
        <v>604</v>
      </c>
      <c r="D62" s="1298"/>
      <c r="E62" s="1299"/>
      <c r="F62" s="139">
        <v>508</v>
      </c>
      <c r="G62" s="139">
        <v>417</v>
      </c>
      <c r="H62" s="140">
        <v>391</v>
      </c>
    </row>
    <row r="63" spans="2:8" ht="52.5" customHeight="1" thickBot="1" x14ac:dyDescent="0.2">
      <c r="B63" s="141"/>
      <c r="C63" s="1300" t="s">
        <v>51</v>
      </c>
      <c r="D63" s="1300"/>
      <c r="E63" s="1301"/>
      <c r="F63" s="142">
        <v>17919</v>
      </c>
      <c r="G63" s="142">
        <v>17475</v>
      </c>
      <c r="H63" s="143">
        <v>18273</v>
      </c>
    </row>
    <row r="64" spans="2:8" ht="15" customHeight="1" x14ac:dyDescent="0.15"/>
  </sheetData>
  <sheetProtection algorithmName="SHA-512" hashValue="kvHU9y1mRrL1pJi+IfxPo3s8ZSEb6snRyU2+mDC5PctTHeMRm+bO5/pqmRFE5zSDDOgSvEf5oKHn6KrmkN/0YQ==" saltValue="iMUzqHNFOf47UtocsVBi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08" t="s">
        <v>613</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x14ac:dyDescent="0.15">
      <c r="B44" s="397"/>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x14ac:dyDescent="0.15">
      <c r="B45" s="397"/>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x14ac:dyDescent="0.15">
      <c r="B46" s="397"/>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x14ac:dyDescent="0.15">
      <c r="B47" s="397"/>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614</v>
      </c>
    </row>
    <row r="50" spans="1:109" x14ac:dyDescent="0.15">
      <c r="B50" s="397"/>
      <c r="G50" s="1317"/>
      <c r="H50" s="1317"/>
      <c r="I50" s="1317"/>
      <c r="J50" s="1317"/>
      <c r="K50" s="407"/>
      <c r="L50" s="407"/>
      <c r="M50" s="408"/>
      <c r="N50" s="408"/>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568</v>
      </c>
      <c r="BQ50" s="1321"/>
      <c r="BR50" s="1321"/>
      <c r="BS50" s="1321"/>
      <c r="BT50" s="1321"/>
      <c r="BU50" s="1321"/>
      <c r="BV50" s="1321"/>
      <c r="BW50" s="1321"/>
      <c r="BX50" s="1321" t="s">
        <v>569</v>
      </c>
      <c r="BY50" s="1321"/>
      <c r="BZ50" s="1321"/>
      <c r="CA50" s="1321"/>
      <c r="CB50" s="1321"/>
      <c r="CC50" s="1321"/>
      <c r="CD50" s="1321"/>
      <c r="CE50" s="1321"/>
      <c r="CF50" s="1321" t="s">
        <v>570</v>
      </c>
      <c r="CG50" s="1321"/>
      <c r="CH50" s="1321"/>
      <c r="CI50" s="1321"/>
      <c r="CJ50" s="1321"/>
      <c r="CK50" s="1321"/>
      <c r="CL50" s="1321"/>
      <c r="CM50" s="1321"/>
      <c r="CN50" s="1321" t="s">
        <v>571</v>
      </c>
      <c r="CO50" s="1321"/>
      <c r="CP50" s="1321"/>
      <c r="CQ50" s="1321"/>
      <c r="CR50" s="1321"/>
      <c r="CS50" s="1321"/>
      <c r="CT50" s="1321"/>
      <c r="CU50" s="1321"/>
      <c r="CV50" s="1321" t="s">
        <v>572</v>
      </c>
      <c r="CW50" s="1321"/>
      <c r="CX50" s="1321"/>
      <c r="CY50" s="1321"/>
      <c r="CZ50" s="1321"/>
      <c r="DA50" s="1321"/>
      <c r="DB50" s="1321"/>
      <c r="DC50" s="1321"/>
    </row>
    <row r="51" spans="1:109" ht="13.5" customHeight="1" x14ac:dyDescent="0.15">
      <c r="B51" s="397"/>
      <c r="G51" s="1327"/>
      <c r="H51" s="1327"/>
      <c r="I51" s="1325"/>
      <c r="J51" s="1325"/>
      <c r="K51" s="1323"/>
      <c r="L51" s="1323"/>
      <c r="M51" s="1323"/>
      <c r="N51" s="1323"/>
      <c r="AM51" s="406"/>
      <c r="AN51" s="1324" t="s">
        <v>615</v>
      </c>
      <c r="AO51" s="1324"/>
      <c r="AP51" s="1324"/>
      <c r="AQ51" s="1324"/>
      <c r="AR51" s="1324"/>
      <c r="AS51" s="1324"/>
      <c r="AT51" s="1324"/>
      <c r="AU51" s="1324"/>
      <c r="AV51" s="1324"/>
      <c r="AW51" s="1324"/>
      <c r="AX51" s="1324"/>
      <c r="AY51" s="1324"/>
      <c r="AZ51" s="1324"/>
      <c r="BA51" s="1324"/>
      <c r="BB51" s="1324" t="s">
        <v>616</v>
      </c>
      <c r="BC51" s="1324"/>
      <c r="BD51" s="1324"/>
      <c r="BE51" s="1324"/>
      <c r="BF51" s="1324"/>
      <c r="BG51" s="1324"/>
      <c r="BH51" s="1324"/>
      <c r="BI51" s="1324"/>
      <c r="BJ51" s="1324"/>
      <c r="BK51" s="1324"/>
      <c r="BL51" s="1324"/>
      <c r="BM51" s="1324"/>
      <c r="BN51" s="1324"/>
      <c r="BO51" s="1324"/>
      <c r="BP51" s="1322"/>
      <c r="BQ51" s="1322"/>
      <c r="BR51" s="1322"/>
      <c r="BS51" s="1322"/>
      <c r="BT51" s="1322"/>
      <c r="BU51" s="1322"/>
      <c r="BV51" s="1322"/>
      <c r="BW51" s="1322"/>
      <c r="BX51" s="1322"/>
      <c r="BY51" s="1322"/>
      <c r="BZ51" s="1322"/>
      <c r="CA51" s="1322"/>
      <c r="CB51" s="1322"/>
      <c r="CC51" s="1322"/>
      <c r="CD51" s="1322"/>
      <c r="CE51" s="1322"/>
      <c r="CF51" s="1322"/>
      <c r="CG51" s="1322"/>
      <c r="CH51" s="1322"/>
      <c r="CI51" s="1322"/>
      <c r="CJ51" s="1322"/>
      <c r="CK51" s="1322"/>
      <c r="CL51" s="1322"/>
      <c r="CM51" s="1322"/>
      <c r="CN51" s="1322"/>
      <c r="CO51" s="1322"/>
      <c r="CP51" s="1322"/>
      <c r="CQ51" s="1322"/>
      <c r="CR51" s="1322"/>
      <c r="CS51" s="1322"/>
      <c r="CT51" s="1322"/>
      <c r="CU51" s="1322"/>
      <c r="CV51" s="1322"/>
      <c r="CW51" s="1322"/>
      <c r="CX51" s="1322"/>
      <c r="CY51" s="1322"/>
      <c r="CZ51" s="1322"/>
      <c r="DA51" s="1322"/>
      <c r="DB51" s="1322"/>
      <c r="DC51" s="1322"/>
    </row>
    <row r="52" spans="1:109" x14ac:dyDescent="0.15">
      <c r="B52" s="397"/>
      <c r="G52" s="1327"/>
      <c r="H52" s="1327"/>
      <c r="I52" s="1325"/>
      <c r="J52" s="1325"/>
      <c r="K52" s="1323"/>
      <c r="L52" s="1323"/>
      <c r="M52" s="1323"/>
      <c r="N52" s="1323"/>
      <c r="AM52" s="406"/>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x14ac:dyDescent="0.15">
      <c r="A53" s="405"/>
      <c r="B53" s="397"/>
      <c r="G53" s="1327"/>
      <c r="H53" s="1327"/>
      <c r="I53" s="1317"/>
      <c r="J53" s="1317"/>
      <c r="K53" s="1323"/>
      <c r="L53" s="1323"/>
      <c r="M53" s="1323"/>
      <c r="N53" s="1323"/>
      <c r="AM53" s="406"/>
      <c r="AN53" s="1324"/>
      <c r="AO53" s="1324"/>
      <c r="AP53" s="1324"/>
      <c r="AQ53" s="1324"/>
      <c r="AR53" s="1324"/>
      <c r="AS53" s="1324"/>
      <c r="AT53" s="1324"/>
      <c r="AU53" s="1324"/>
      <c r="AV53" s="1324"/>
      <c r="AW53" s="1324"/>
      <c r="AX53" s="1324"/>
      <c r="AY53" s="1324"/>
      <c r="AZ53" s="1324"/>
      <c r="BA53" s="1324"/>
      <c r="BB53" s="1324" t="s">
        <v>617</v>
      </c>
      <c r="BC53" s="1324"/>
      <c r="BD53" s="1324"/>
      <c r="BE53" s="1324"/>
      <c r="BF53" s="1324"/>
      <c r="BG53" s="1324"/>
      <c r="BH53" s="1324"/>
      <c r="BI53" s="1324"/>
      <c r="BJ53" s="1324"/>
      <c r="BK53" s="1324"/>
      <c r="BL53" s="1324"/>
      <c r="BM53" s="1324"/>
      <c r="BN53" s="1324"/>
      <c r="BO53" s="1324"/>
      <c r="BP53" s="1322">
        <v>49.1</v>
      </c>
      <c r="BQ53" s="1322"/>
      <c r="BR53" s="1322"/>
      <c r="BS53" s="1322"/>
      <c r="BT53" s="1322"/>
      <c r="BU53" s="1322"/>
      <c r="BV53" s="1322"/>
      <c r="BW53" s="1322"/>
      <c r="BX53" s="1322">
        <v>50.8</v>
      </c>
      <c r="BY53" s="1322"/>
      <c r="BZ53" s="1322"/>
      <c r="CA53" s="1322"/>
      <c r="CB53" s="1322"/>
      <c r="CC53" s="1322"/>
      <c r="CD53" s="1322"/>
      <c r="CE53" s="1322"/>
      <c r="CF53" s="1322">
        <v>52</v>
      </c>
      <c r="CG53" s="1322"/>
      <c r="CH53" s="1322"/>
      <c r="CI53" s="1322"/>
      <c r="CJ53" s="1322"/>
      <c r="CK53" s="1322"/>
      <c r="CL53" s="1322"/>
      <c r="CM53" s="1322"/>
      <c r="CN53" s="1322">
        <v>53.6</v>
      </c>
      <c r="CO53" s="1322"/>
      <c r="CP53" s="1322"/>
      <c r="CQ53" s="1322"/>
      <c r="CR53" s="1322"/>
      <c r="CS53" s="1322"/>
      <c r="CT53" s="1322"/>
      <c r="CU53" s="1322"/>
      <c r="CV53" s="1322">
        <v>55.1</v>
      </c>
      <c r="CW53" s="1322"/>
      <c r="CX53" s="1322"/>
      <c r="CY53" s="1322"/>
      <c r="CZ53" s="1322"/>
      <c r="DA53" s="1322"/>
      <c r="DB53" s="1322"/>
      <c r="DC53" s="1322"/>
    </row>
    <row r="54" spans="1:109" x14ac:dyDescent="0.15">
      <c r="A54" s="405"/>
      <c r="B54" s="397"/>
      <c r="G54" s="1327"/>
      <c r="H54" s="1327"/>
      <c r="I54" s="1317"/>
      <c r="J54" s="1317"/>
      <c r="K54" s="1323"/>
      <c r="L54" s="1323"/>
      <c r="M54" s="1323"/>
      <c r="N54" s="1323"/>
      <c r="AM54" s="406"/>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x14ac:dyDescent="0.15">
      <c r="A55" s="405"/>
      <c r="B55" s="397"/>
      <c r="G55" s="1317"/>
      <c r="H55" s="1317"/>
      <c r="I55" s="1317"/>
      <c r="J55" s="1317"/>
      <c r="K55" s="1323"/>
      <c r="L55" s="1323"/>
      <c r="M55" s="1323"/>
      <c r="N55" s="1323"/>
      <c r="AN55" s="1321" t="s">
        <v>618</v>
      </c>
      <c r="AO55" s="1321"/>
      <c r="AP55" s="1321"/>
      <c r="AQ55" s="1321"/>
      <c r="AR55" s="1321"/>
      <c r="AS55" s="1321"/>
      <c r="AT55" s="1321"/>
      <c r="AU55" s="1321"/>
      <c r="AV55" s="1321"/>
      <c r="AW55" s="1321"/>
      <c r="AX55" s="1321"/>
      <c r="AY55" s="1321"/>
      <c r="AZ55" s="1321"/>
      <c r="BA55" s="1321"/>
      <c r="BB55" s="1324" t="s">
        <v>616</v>
      </c>
      <c r="BC55" s="1324"/>
      <c r="BD55" s="1324"/>
      <c r="BE55" s="1324"/>
      <c r="BF55" s="1324"/>
      <c r="BG55" s="1324"/>
      <c r="BH55" s="1324"/>
      <c r="BI55" s="1324"/>
      <c r="BJ55" s="1324"/>
      <c r="BK55" s="1324"/>
      <c r="BL55" s="1324"/>
      <c r="BM55" s="1324"/>
      <c r="BN55" s="1324"/>
      <c r="BO55" s="1324"/>
      <c r="BP55" s="1322">
        <v>32.5</v>
      </c>
      <c r="BQ55" s="1322"/>
      <c r="BR55" s="1322"/>
      <c r="BS55" s="1322"/>
      <c r="BT55" s="1322"/>
      <c r="BU55" s="1322"/>
      <c r="BV55" s="1322"/>
      <c r="BW55" s="1322"/>
      <c r="BX55" s="1322">
        <v>30.2</v>
      </c>
      <c r="BY55" s="1322"/>
      <c r="BZ55" s="1322"/>
      <c r="CA55" s="1322"/>
      <c r="CB55" s="1322"/>
      <c r="CC55" s="1322"/>
      <c r="CD55" s="1322"/>
      <c r="CE55" s="1322"/>
      <c r="CF55" s="1322">
        <v>25.4</v>
      </c>
      <c r="CG55" s="1322"/>
      <c r="CH55" s="1322"/>
      <c r="CI55" s="1322"/>
      <c r="CJ55" s="1322"/>
      <c r="CK55" s="1322"/>
      <c r="CL55" s="1322"/>
      <c r="CM55" s="1322"/>
      <c r="CN55" s="1322">
        <v>22.9</v>
      </c>
      <c r="CO55" s="1322"/>
      <c r="CP55" s="1322"/>
      <c r="CQ55" s="1322"/>
      <c r="CR55" s="1322"/>
      <c r="CS55" s="1322"/>
      <c r="CT55" s="1322"/>
      <c r="CU55" s="1322"/>
      <c r="CV55" s="1322">
        <v>28.5</v>
      </c>
      <c r="CW55" s="1322"/>
      <c r="CX55" s="1322"/>
      <c r="CY55" s="1322"/>
      <c r="CZ55" s="1322"/>
      <c r="DA55" s="1322"/>
      <c r="DB55" s="1322"/>
      <c r="DC55" s="1322"/>
    </row>
    <row r="56" spans="1:109" x14ac:dyDescent="0.15">
      <c r="A56" s="405"/>
      <c r="B56" s="397"/>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5" customFormat="1" x14ac:dyDescent="0.15">
      <c r="B57" s="409"/>
      <c r="G57" s="1317"/>
      <c r="H57" s="1317"/>
      <c r="I57" s="1326"/>
      <c r="J57" s="1326"/>
      <c r="K57" s="1323"/>
      <c r="L57" s="1323"/>
      <c r="M57" s="1323"/>
      <c r="N57" s="1323"/>
      <c r="AM57" s="390"/>
      <c r="AN57" s="1321"/>
      <c r="AO57" s="1321"/>
      <c r="AP57" s="1321"/>
      <c r="AQ57" s="1321"/>
      <c r="AR57" s="1321"/>
      <c r="AS57" s="1321"/>
      <c r="AT57" s="1321"/>
      <c r="AU57" s="1321"/>
      <c r="AV57" s="1321"/>
      <c r="AW57" s="1321"/>
      <c r="AX57" s="1321"/>
      <c r="AY57" s="1321"/>
      <c r="AZ57" s="1321"/>
      <c r="BA57" s="1321"/>
      <c r="BB57" s="1324" t="s">
        <v>617</v>
      </c>
      <c r="BC57" s="1324"/>
      <c r="BD57" s="1324"/>
      <c r="BE57" s="1324"/>
      <c r="BF57" s="1324"/>
      <c r="BG57" s="1324"/>
      <c r="BH57" s="1324"/>
      <c r="BI57" s="1324"/>
      <c r="BJ57" s="1324"/>
      <c r="BK57" s="1324"/>
      <c r="BL57" s="1324"/>
      <c r="BM57" s="1324"/>
      <c r="BN57" s="1324"/>
      <c r="BO57" s="1324"/>
      <c r="BP57" s="1322">
        <v>57</v>
      </c>
      <c r="BQ57" s="1322"/>
      <c r="BR57" s="1322"/>
      <c r="BS57" s="1322"/>
      <c r="BT57" s="1322"/>
      <c r="BU57" s="1322"/>
      <c r="BV57" s="1322"/>
      <c r="BW57" s="1322"/>
      <c r="BX57" s="1322">
        <v>58.9</v>
      </c>
      <c r="BY57" s="1322"/>
      <c r="BZ57" s="1322"/>
      <c r="CA57" s="1322"/>
      <c r="CB57" s="1322"/>
      <c r="CC57" s="1322"/>
      <c r="CD57" s="1322"/>
      <c r="CE57" s="1322"/>
      <c r="CF57" s="1322">
        <v>60</v>
      </c>
      <c r="CG57" s="1322"/>
      <c r="CH57" s="1322"/>
      <c r="CI57" s="1322"/>
      <c r="CJ57" s="1322"/>
      <c r="CK57" s="1322"/>
      <c r="CL57" s="1322"/>
      <c r="CM57" s="1322"/>
      <c r="CN57" s="1322">
        <v>60.6</v>
      </c>
      <c r="CO57" s="1322"/>
      <c r="CP57" s="1322"/>
      <c r="CQ57" s="1322"/>
      <c r="CR57" s="1322"/>
      <c r="CS57" s="1322"/>
      <c r="CT57" s="1322"/>
      <c r="CU57" s="1322"/>
      <c r="CV57" s="1322">
        <v>62.3</v>
      </c>
      <c r="CW57" s="1322"/>
      <c r="CX57" s="1322"/>
      <c r="CY57" s="1322"/>
      <c r="CZ57" s="1322"/>
      <c r="DA57" s="1322"/>
      <c r="DB57" s="1322"/>
      <c r="DC57" s="1322"/>
      <c r="DD57" s="410"/>
      <c r="DE57" s="409"/>
    </row>
    <row r="58" spans="1:109" s="405" customFormat="1" x14ac:dyDescent="0.15">
      <c r="A58" s="390"/>
      <c r="B58" s="409"/>
      <c r="G58" s="1317"/>
      <c r="H58" s="1317"/>
      <c r="I58" s="1326"/>
      <c r="J58" s="1326"/>
      <c r="K58" s="1323"/>
      <c r="L58" s="1323"/>
      <c r="M58" s="1323"/>
      <c r="N58" s="1323"/>
      <c r="AM58" s="390"/>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619</v>
      </c>
    </row>
    <row r="64" spans="1:109" x14ac:dyDescent="0.15">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08" t="s">
        <v>620</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x14ac:dyDescent="0.15">
      <c r="B66" s="397"/>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x14ac:dyDescent="0.15">
      <c r="B67" s="397"/>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x14ac:dyDescent="0.15">
      <c r="B68" s="397"/>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x14ac:dyDescent="0.15">
      <c r="B69" s="397"/>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614</v>
      </c>
    </row>
    <row r="72" spans="2:107" x14ac:dyDescent="0.15">
      <c r="B72" s="397"/>
      <c r="G72" s="1317"/>
      <c r="H72" s="1317"/>
      <c r="I72" s="1317"/>
      <c r="J72" s="1317"/>
      <c r="K72" s="407"/>
      <c r="L72" s="407"/>
      <c r="M72" s="408"/>
      <c r="N72" s="408"/>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568</v>
      </c>
      <c r="BQ72" s="1321"/>
      <c r="BR72" s="1321"/>
      <c r="BS72" s="1321"/>
      <c r="BT72" s="1321"/>
      <c r="BU72" s="1321"/>
      <c r="BV72" s="1321"/>
      <c r="BW72" s="1321"/>
      <c r="BX72" s="1321" t="s">
        <v>569</v>
      </c>
      <c r="BY72" s="1321"/>
      <c r="BZ72" s="1321"/>
      <c r="CA72" s="1321"/>
      <c r="CB72" s="1321"/>
      <c r="CC72" s="1321"/>
      <c r="CD72" s="1321"/>
      <c r="CE72" s="1321"/>
      <c r="CF72" s="1321" t="s">
        <v>570</v>
      </c>
      <c r="CG72" s="1321"/>
      <c r="CH72" s="1321"/>
      <c r="CI72" s="1321"/>
      <c r="CJ72" s="1321"/>
      <c r="CK72" s="1321"/>
      <c r="CL72" s="1321"/>
      <c r="CM72" s="1321"/>
      <c r="CN72" s="1321" t="s">
        <v>571</v>
      </c>
      <c r="CO72" s="1321"/>
      <c r="CP72" s="1321"/>
      <c r="CQ72" s="1321"/>
      <c r="CR72" s="1321"/>
      <c r="CS72" s="1321"/>
      <c r="CT72" s="1321"/>
      <c r="CU72" s="1321"/>
      <c r="CV72" s="1321" t="s">
        <v>572</v>
      </c>
      <c r="CW72" s="1321"/>
      <c r="CX72" s="1321"/>
      <c r="CY72" s="1321"/>
      <c r="CZ72" s="1321"/>
      <c r="DA72" s="1321"/>
      <c r="DB72" s="1321"/>
      <c r="DC72" s="1321"/>
    </row>
    <row r="73" spans="2:107" x14ac:dyDescent="0.15">
      <c r="B73" s="397"/>
      <c r="G73" s="1327"/>
      <c r="H73" s="1327"/>
      <c r="I73" s="1327"/>
      <c r="J73" s="1327"/>
      <c r="K73" s="1328"/>
      <c r="L73" s="1328"/>
      <c r="M73" s="1328"/>
      <c r="N73" s="1328"/>
      <c r="AM73" s="406"/>
      <c r="AN73" s="1324" t="s">
        <v>615</v>
      </c>
      <c r="AO73" s="1324"/>
      <c r="AP73" s="1324"/>
      <c r="AQ73" s="1324"/>
      <c r="AR73" s="1324"/>
      <c r="AS73" s="1324"/>
      <c r="AT73" s="1324"/>
      <c r="AU73" s="1324"/>
      <c r="AV73" s="1324"/>
      <c r="AW73" s="1324"/>
      <c r="AX73" s="1324"/>
      <c r="AY73" s="1324"/>
      <c r="AZ73" s="1324"/>
      <c r="BA73" s="1324"/>
      <c r="BB73" s="1324" t="s">
        <v>616</v>
      </c>
      <c r="BC73" s="1324"/>
      <c r="BD73" s="1324"/>
      <c r="BE73" s="1324"/>
      <c r="BF73" s="1324"/>
      <c r="BG73" s="1324"/>
      <c r="BH73" s="1324"/>
      <c r="BI73" s="1324"/>
      <c r="BJ73" s="1324"/>
      <c r="BK73" s="1324"/>
      <c r="BL73" s="1324"/>
      <c r="BM73" s="1324"/>
      <c r="BN73" s="1324"/>
      <c r="BO73" s="1324"/>
      <c r="BP73" s="1322"/>
      <c r="BQ73" s="1322"/>
      <c r="BR73" s="1322"/>
      <c r="BS73" s="1322"/>
      <c r="BT73" s="1322"/>
      <c r="BU73" s="1322"/>
      <c r="BV73" s="1322"/>
      <c r="BW73" s="1322"/>
      <c r="BX73" s="1322"/>
      <c r="BY73" s="1322"/>
      <c r="BZ73" s="1322"/>
      <c r="CA73" s="1322"/>
      <c r="CB73" s="1322"/>
      <c r="CC73" s="1322"/>
      <c r="CD73" s="1322"/>
      <c r="CE73" s="1322"/>
      <c r="CF73" s="1322"/>
      <c r="CG73" s="1322"/>
      <c r="CH73" s="1322"/>
      <c r="CI73" s="1322"/>
      <c r="CJ73" s="1322"/>
      <c r="CK73" s="1322"/>
      <c r="CL73" s="1322"/>
      <c r="CM73" s="1322"/>
      <c r="CN73" s="1322"/>
      <c r="CO73" s="1322"/>
      <c r="CP73" s="1322"/>
      <c r="CQ73" s="1322"/>
      <c r="CR73" s="1322"/>
      <c r="CS73" s="1322"/>
      <c r="CT73" s="1322"/>
      <c r="CU73" s="1322"/>
      <c r="CV73" s="1322"/>
      <c r="CW73" s="1322"/>
      <c r="CX73" s="1322"/>
      <c r="CY73" s="1322"/>
      <c r="CZ73" s="1322"/>
      <c r="DA73" s="1322"/>
      <c r="DB73" s="1322"/>
      <c r="DC73" s="1322"/>
    </row>
    <row r="74" spans="2:107" x14ac:dyDescent="0.15">
      <c r="B74" s="397"/>
      <c r="G74" s="1327"/>
      <c r="H74" s="1327"/>
      <c r="I74" s="1327"/>
      <c r="J74" s="1327"/>
      <c r="K74" s="1328"/>
      <c r="L74" s="1328"/>
      <c r="M74" s="1328"/>
      <c r="N74" s="1328"/>
      <c r="AM74" s="406"/>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x14ac:dyDescent="0.15">
      <c r="B75" s="397"/>
      <c r="G75" s="1327"/>
      <c r="H75" s="1327"/>
      <c r="I75" s="1317"/>
      <c r="J75" s="1317"/>
      <c r="K75" s="1323"/>
      <c r="L75" s="1323"/>
      <c r="M75" s="1323"/>
      <c r="N75" s="1323"/>
      <c r="AM75" s="406"/>
      <c r="AN75" s="1324"/>
      <c r="AO75" s="1324"/>
      <c r="AP75" s="1324"/>
      <c r="AQ75" s="1324"/>
      <c r="AR75" s="1324"/>
      <c r="AS75" s="1324"/>
      <c r="AT75" s="1324"/>
      <c r="AU75" s="1324"/>
      <c r="AV75" s="1324"/>
      <c r="AW75" s="1324"/>
      <c r="AX75" s="1324"/>
      <c r="AY75" s="1324"/>
      <c r="AZ75" s="1324"/>
      <c r="BA75" s="1324"/>
      <c r="BB75" s="1324" t="s">
        <v>621</v>
      </c>
      <c r="BC75" s="1324"/>
      <c r="BD75" s="1324"/>
      <c r="BE75" s="1324"/>
      <c r="BF75" s="1324"/>
      <c r="BG75" s="1324"/>
      <c r="BH75" s="1324"/>
      <c r="BI75" s="1324"/>
      <c r="BJ75" s="1324"/>
      <c r="BK75" s="1324"/>
      <c r="BL75" s="1324"/>
      <c r="BM75" s="1324"/>
      <c r="BN75" s="1324"/>
      <c r="BO75" s="1324"/>
      <c r="BP75" s="1322">
        <v>5.0999999999999996</v>
      </c>
      <c r="BQ75" s="1322"/>
      <c r="BR75" s="1322"/>
      <c r="BS75" s="1322"/>
      <c r="BT75" s="1322"/>
      <c r="BU75" s="1322"/>
      <c r="BV75" s="1322"/>
      <c r="BW75" s="1322"/>
      <c r="BX75" s="1322">
        <v>5.2</v>
      </c>
      <c r="BY75" s="1322"/>
      <c r="BZ75" s="1322"/>
      <c r="CA75" s="1322"/>
      <c r="CB75" s="1322"/>
      <c r="CC75" s="1322"/>
      <c r="CD75" s="1322"/>
      <c r="CE75" s="1322"/>
      <c r="CF75" s="1322">
        <v>5.2</v>
      </c>
      <c r="CG75" s="1322"/>
      <c r="CH75" s="1322"/>
      <c r="CI75" s="1322"/>
      <c r="CJ75" s="1322"/>
      <c r="CK75" s="1322"/>
      <c r="CL75" s="1322"/>
      <c r="CM75" s="1322"/>
      <c r="CN75" s="1322">
        <v>5.0999999999999996</v>
      </c>
      <c r="CO75" s="1322"/>
      <c r="CP75" s="1322"/>
      <c r="CQ75" s="1322"/>
      <c r="CR75" s="1322"/>
      <c r="CS75" s="1322"/>
      <c r="CT75" s="1322"/>
      <c r="CU75" s="1322"/>
      <c r="CV75" s="1322">
        <v>4.9000000000000004</v>
      </c>
      <c r="CW75" s="1322"/>
      <c r="CX75" s="1322"/>
      <c r="CY75" s="1322"/>
      <c r="CZ75" s="1322"/>
      <c r="DA75" s="1322"/>
      <c r="DB75" s="1322"/>
      <c r="DC75" s="1322"/>
    </row>
    <row r="76" spans="2:107" x14ac:dyDescent="0.15">
      <c r="B76" s="397"/>
      <c r="G76" s="1327"/>
      <c r="H76" s="1327"/>
      <c r="I76" s="1317"/>
      <c r="J76" s="1317"/>
      <c r="K76" s="1323"/>
      <c r="L76" s="1323"/>
      <c r="M76" s="1323"/>
      <c r="N76" s="1323"/>
      <c r="AM76" s="406"/>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x14ac:dyDescent="0.15">
      <c r="B77" s="397"/>
      <c r="G77" s="1317"/>
      <c r="H77" s="1317"/>
      <c r="I77" s="1317"/>
      <c r="J77" s="1317"/>
      <c r="K77" s="1328"/>
      <c r="L77" s="1328"/>
      <c r="M77" s="1328"/>
      <c r="N77" s="1328"/>
      <c r="AN77" s="1321" t="s">
        <v>618</v>
      </c>
      <c r="AO77" s="1321"/>
      <c r="AP77" s="1321"/>
      <c r="AQ77" s="1321"/>
      <c r="AR77" s="1321"/>
      <c r="AS77" s="1321"/>
      <c r="AT77" s="1321"/>
      <c r="AU77" s="1321"/>
      <c r="AV77" s="1321"/>
      <c r="AW77" s="1321"/>
      <c r="AX77" s="1321"/>
      <c r="AY77" s="1321"/>
      <c r="AZ77" s="1321"/>
      <c r="BA77" s="1321"/>
      <c r="BB77" s="1324" t="s">
        <v>616</v>
      </c>
      <c r="BC77" s="1324"/>
      <c r="BD77" s="1324"/>
      <c r="BE77" s="1324"/>
      <c r="BF77" s="1324"/>
      <c r="BG77" s="1324"/>
      <c r="BH77" s="1324"/>
      <c r="BI77" s="1324"/>
      <c r="BJ77" s="1324"/>
      <c r="BK77" s="1324"/>
      <c r="BL77" s="1324"/>
      <c r="BM77" s="1324"/>
      <c r="BN77" s="1324"/>
      <c r="BO77" s="1324"/>
      <c r="BP77" s="1322">
        <v>32.5</v>
      </c>
      <c r="BQ77" s="1322"/>
      <c r="BR77" s="1322"/>
      <c r="BS77" s="1322"/>
      <c r="BT77" s="1322"/>
      <c r="BU77" s="1322"/>
      <c r="BV77" s="1322"/>
      <c r="BW77" s="1322"/>
      <c r="BX77" s="1322">
        <v>30.2</v>
      </c>
      <c r="BY77" s="1322"/>
      <c r="BZ77" s="1322"/>
      <c r="CA77" s="1322"/>
      <c r="CB77" s="1322"/>
      <c r="CC77" s="1322"/>
      <c r="CD77" s="1322"/>
      <c r="CE77" s="1322"/>
      <c r="CF77" s="1322">
        <v>25.4</v>
      </c>
      <c r="CG77" s="1322"/>
      <c r="CH77" s="1322"/>
      <c r="CI77" s="1322"/>
      <c r="CJ77" s="1322"/>
      <c r="CK77" s="1322"/>
      <c r="CL77" s="1322"/>
      <c r="CM77" s="1322"/>
      <c r="CN77" s="1322">
        <v>22.9</v>
      </c>
      <c r="CO77" s="1322"/>
      <c r="CP77" s="1322"/>
      <c r="CQ77" s="1322"/>
      <c r="CR77" s="1322"/>
      <c r="CS77" s="1322"/>
      <c r="CT77" s="1322"/>
      <c r="CU77" s="1322"/>
      <c r="CV77" s="1322">
        <v>28.5</v>
      </c>
      <c r="CW77" s="1322"/>
      <c r="CX77" s="1322"/>
      <c r="CY77" s="1322"/>
      <c r="CZ77" s="1322"/>
      <c r="DA77" s="1322"/>
      <c r="DB77" s="1322"/>
      <c r="DC77" s="1322"/>
    </row>
    <row r="78" spans="2:107" x14ac:dyDescent="0.15">
      <c r="B78" s="397"/>
      <c r="G78" s="1317"/>
      <c r="H78" s="1317"/>
      <c r="I78" s="1317"/>
      <c r="J78" s="1317"/>
      <c r="K78" s="1328"/>
      <c r="L78" s="1328"/>
      <c r="M78" s="1328"/>
      <c r="N78" s="1328"/>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x14ac:dyDescent="0.15">
      <c r="B79" s="397"/>
      <c r="G79" s="1317"/>
      <c r="H79" s="1317"/>
      <c r="I79" s="1326"/>
      <c r="J79" s="1326"/>
      <c r="K79" s="1329"/>
      <c r="L79" s="1329"/>
      <c r="M79" s="1329"/>
      <c r="N79" s="1329"/>
      <c r="AN79" s="1321"/>
      <c r="AO79" s="1321"/>
      <c r="AP79" s="1321"/>
      <c r="AQ79" s="1321"/>
      <c r="AR79" s="1321"/>
      <c r="AS79" s="1321"/>
      <c r="AT79" s="1321"/>
      <c r="AU79" s="1321"/>
      <c r="AV79" s="1321"/>
      <c r="AW79" s="1321"/>
      <c r="AX79" s="1321"/>
      <c r="AY79" s="1321"/>
      <c r="AZ79" s="1321"/>
      <c r="BA79" s="1321"/>
      <c r="BB79" s="1324" t="s">
        <v>621</v>
      </c>
      <c r="BC79" s="1324"/>
      <c r="BD79" s="1324"/>
      <c r="BE79" s="1324"/>
      <c r="BF79" s="1324"/>
      <c r="BG79" s="1324"/>
      <c r="BH79" s="1324"/>
      <c r="BI79" s="1324"/>
      <c r="BJ79" s="1324"/>
      <c r="BK79" s="1324"/>
      <c r="BL79" s="1324"/>
      <c r="BM79" s="1324"/>
      <c r="BN79" s="1324"/>
      <c r="BO79" s="1324"/>
      <c r="BP79" s="1322">
        <v>8.1999999999999993</v>
      </c>
      <c r="BQ79" s="1322"/>
      <c r="BR79" s="1322"/>
      <c r="BS79" s="1322"/>
      <c r="BT79" s="1322"/>
      <c r="BU79" s="1322"/>
      <c r="BV79" s="1322"/>
      <c r="BW79" s="1322"/>
      <c r="BX79" s="1322">
        <v>8</v>
      </c>
      <c r="BY79" s="1322"/>
      <c r="BZ79" s="1322"/>
      <c r="CA79" s="1322"/>
      <c r="CB79" s="1322"/>
      <c r="CC79" s="1322"/>
      <c r="CD79" s="1322"/>
      <c r="CE79" s="1322"/>
      <c r="CF79" s="1322">
        <v>7.8</v>
      </c>
      <c r="CG79" s="1322"/>
      <c r="CH79" s="1322"/>
      <c r="CI79" s="1322"/>
      <c r="CJ79" s="1322"/>
      <c r="CK79" s="1322"/>
      <c r="CL79" s="1322"/>
      <c r="CM79" s="1322"/>
      <c r="CN79" s="1322">
        <v>7.7</v>
      </c>
      <c r="CO79" s="1322"/>
      <c r="CP79" s="1322"/>
      <c r="CQ79" s="1322"/>
      <c r="CR79" s="1322"/>
      <c r="CS79" s="1322"/>
      <c r="CT79" s="1322"/>
      <c r="CU79" s="1322"/>
      <c r="CV79" s="1322">
        <v>7.5</v>
      </c>
      <c r="CW79" s="1322"/>
      <c r="CX79" s="1322"/>
      <c r="CY79" s="1322"/>
      <c r="CZ79" s="1322"/>
      <c r="DA79" s="1322"/>
      <c r="DB79" s="1322"/>
      <c r="DC79" s="1322"/>
    </row>
    <row r="80" spans="2:107" x14ac:dyDescent="0.15">
      <c r="B80" s="397"/>
      <c r="G80" s="1317"/>
      <c r="H80" s="1317"/>
      <c r="I80" s="1326"/>
      <c r="J80" s="1326"/>
      <c r="K80" s="1329"/>
      <c r="L80" s="1329"/>
      <c r="M80" s="1329"/>
      <c r="N80" s="1329"/>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7QDIC4YaKg2roXY4s+jsxs3vSMGKi6NFI9JUrNswa03kN5OgsxR8T1oaKbxFEn6GWsltUsBDLcbxZFHnPMSiew==" saltValue="df5+w3xKGVITlSVS8Eb+o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1hOc9GAbb1aJ8+kPhq7Iq4jlMGOQRrHsxeqNrYDK42t3kn2xYX0HHonPTi1uUnkmOqPubdWAk9eVe4uwg2xSdQ==" saltValue="GP/lI/WkqRGa9ngmBU0O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C1" sqref="C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BDwH9uJxFcKyC5xaOPRBVFWcaYSgsXMq6dsew2zql4e22dFo0cl85lU8AprnRDQ/ifPusimYEv9yWpM5Ndki4A==" saltValue="w77jPEjatm3MJ60nJWV67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98223</v>
      </c>
      <c r="E3" s="162"/>
      <c r="F3" s="163">
        <v>67319</v>
      </c>
      <c r="G3" s="164"/>
      <c r="H3" s="165"/>
    </row>
    <row r="4" spans="1:8" x14ac:dyDescent="0.15">
      <c r="A4" s="166"/>
      <c r="B4" s="167"/>
      <c r="C4" s="168"/>
      <c r="D4" s="169">
        <v>79478</v>
      </c>
      <c r="E4" s="170"/>
      <c r="F4" s="171">
        <v>38101</v>
      </c>
      <c r="G4" s="172"/>
      <c r="H4" s="173"/>
    </row>
    <row r="5" spans="1:8" x14ac:dyDescent="0.15">
      <c r="A5" s="154" t="s">
        <v>561</v>
      </c>
      <c r="B5" s="159"/>
      <c r="C5" s="160"/>
      <c r="D5" s="161">
        <v>64728</v>
      </c>
      <c r="E5" s="162"/>
      <c r="F5" s="163">
        <v>70615</v>
      </c>
      <c r="G5" s="164"/>
      <c r="H5" s="165"/>
    </row>
    <row r="6" spans="1:8" x14ac:dyDescent="0.15">
      <c r="A6" s="166"/>
      <c r="B6" s="167"/>
      <c r="C6" s="168"/>
      <c r="D6" s="169">
        <v>43750</v>
      </c>
      <c r="E6" s="170"/>
      <c r="F6" s="171">
        <v>37382</v>
      </c>
      <c r="G6" s="172"/>
      <c r="H6" s="173"/>
    </row>
    <row r="7" spans="1:8" x14ac:dyDescent="0.15">
      <c r="A7" s="154" t="s">
        <v>562</v>
      </c>
      <c r="B7" s="159"/>
      <c r="C7" s="160"/>
      <c r="D7" s="161">
        <v>95537</v>
      </c>
      <c r="E7" s="162"/>
      <c r="F7" s="163">
        <v>69185</v>
      </c>
      <c r="G7" s="164"/>
      <c r="H7" s="165"/>
    </row>
    <row r="8" spans="1:8" x14ac:dyDescent="0.15">
      <c r="A8" s="166"/>
      <c r="B8" s="167"/>
      <c r="C8" s="168"/>
      <c r="D8" s="169">
        <v>64971</v>
      </c>
      <c r="E8" s="170"/>
      <c r="F8" s="171">
        <v>38519</v>
      </c>
      <c r="G8" s="172"/>
      <c r="H8" s="173"/>
    </row>
    <row r="9" spans="1:8" x14ac:dyDescent="0.15">
      <c r="A9" s="154" t="s">
        <v>563</v>
      </c>
      <c r="B9" s="159"/>
      <c r="C9" s="160"/>
      <c r="D9" s="161">
        <v>74229</v>
      </c>
      <c r="E9" s="162"/>
      <c r="F9" s="163">
        <v>70166</v>
      </c>
      <c r="G9" s="164"/>
      <c r="H9" s="165"/>
    </row>
    <row r="10" spans="1:8" x14ac:dyDescent="0.15">
      <c r="A10" s="166"/>
      <c r="B10" s="167"/>
      <c r="C10" s="168"/>
      <c r="D10" s="169">
        <v>45123</v>
      </c>
      <c r="E10" s="170"/>
      <c r="F10" s="171">
        <v>36115</v>
      </c>
      <c r="G10" s="172"/>
      <c r="H10" s="173"/>
    </row>
    <row r="11" spans="1:8" x14ac:dyDescent="0.15">
      <c r="A11" s="154" t="s">
        <v>564</v>
      </c>
      <c r="B11" s="159"/>
      <c r="C11" s="160"/>
      <c r="D11" s="161">
        <v>45708</v>
      </c>
      <c r="E11" s="162"/>
      <c r="F11" s="163">
        <v>70329</v>
      </c>
      <c r="G11" s="164"/>
      <c r="H11" s="165"/>
    </row>
    <row r="12" spans="1:8" x14ac:dyDescent="0.15">
      <c r="A12" s="166"/>
      <c r="B12" s="167"/>
      <c r="C12" s="174"/>
      <c r="D12" s="169">
        <v>18662</v>
      </c>
      <c r="E12" s="170"/>
      <c r="F12" s="171">
        <v>39403</v>
      </c>
      <c r="G12" s="172"/>
      <c r="H12" s="173"/>
    </row>
    <row r="13" spans="1:8" x14ac:dyDescent="0.15">
      <c r="A13" s="154"/>
      <c r="B13" s="159"/>
      <c r="C13" s="175"/>
      <c r="D13" s="176">
        <v>75685</v>
      </c>
      <c r="E13" s="177"/>
      <c r="F13" s="178">
        <v>69523</v>
      </c>
      <c r="G13" s="179"/>
      <c r="H13" s="165"/>
    </row>
    <row r="14" spans="1:8" x14ac:dyDescent="0.15">
      <c r="A14" s="166"/>
      <c r="B14" s="167"/>
      <c r="C14" s="168"/>
      <c r="D14" s="169">
        <v>50397</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0.71</v>
      </c>
      <c r="C19" s="180">
        <f>ROUND(VALUE(SUBSTITUTE(実質収支比率等に係る経年分析!G$48,"▲","-")),2)</f>
        <v>1.07</v>
      </c>
      <c r="D19" s="180">
        <f>ROUND(VALUE(SUBSTITUTE(実質収支比率等に係る経年分析!H$48,"▲","-")),2)</f>
        <v>0.94</v>
      </c>
      <c r="E19" s="180">
        <f>ROUND(VALUE(SUBSTITUTE(実質収支比率等に係る経年分析!I$48,"▲","-")),2)</f>
        <v>0.59</v>
      </c>
      <c r="F19" s="180">
        <f>ROUND(VALUE(SUBSTITUTE(実質収支比率等に係る経年分析!J$48,"▲","-")),2)</f>
        <v>0.61</v>
      </c>
    </row>
    <row r="20" spans="1:11" x14ac:dyDescent="0.15">
      <c r="A20" s="180" t="s">
        <v>55</v>
      </c>
      <c r="B20" s="180">
        <f>ROUND(VALUE(SUBSTITUTE(実質収支比率等に係る経年分析!F$47,"▲","-")),2)</f>
        <v>61.72</v>
      </c>
      <c r="C20" s="180">
        <f>ROUND(VALUE(SUBSTITUTE(実質収支比率等に係る経年分析!G$47,"▲","-")),2)</f>
        <v>54.71</v>
      </c>
      <c r="D20" s="180">
        <f>ROUND(VALUE(SUBSTITUTE(実質収支比率等に係る経年分析!H$47,"▲","-")),2)</f>
        <v>47.33</v>
      </c>
      <c r="E20" s="180">
        <f>ROUND(VALUE(SUBSTITUTE(実質収支比率等に係る経年分析!I$47,"▲","-")),2)</f>
        <v>44.96</v>
      </c>
      <c r="F20" s="180">
        <f>ROUND(VALUE(SUBSTITUTE(実質収支比率等に係る経年分析!J$47,"▲","-")),2)</f>
        <v>40.65</v>
      </c>
    </row>
    <row r="21" spans="1:11" x14ac:dyDescent="0.15">
      <c r="A21" s="180" t="s">
        <v>56</v>
      </c>
      <c r="B21" s="180">
        <f>IF(ISNUMBER(VALUE(SUBSTITUTE(実質収支比率等に係る経年分析!F$49,"▲","-"))),ROUND(VALUE(SUBSTITUTE(実質収支比率等に係る経年分析!F$49,"▲","-")),2),NA())</f>
        <v>-9.09</v>
      </c>
      <c r="C21" s="180">
        <f>IF(ISNUMBER(VALUE(SUBSTITUTE(実質収支比率等に係る経年分析!G$49,"▲","-"))),ROUND(VALUE(SUBSTITUTE(実質収支比率等に係る経年分析!G$49,"▲","-")),2),NA())</f>
        <v>-7.76</v>
      </c>
      <c r="D21" s="180">
        <f>IF(ISNUMBER(VALUE(SUBSTITUTE(実質収支比率等に係る経年分析!H$49,"▲","-"))),ROUND(VALUE(SUBSTITUTE(実質収支比率等に係る経年分析!H$49,"▲","-")),2),NA())</f>
        <v>-7.51</v>
      </c>
      <c r="E21" s="180">
        <f>IF(ISNUMBER(VALUE(SUBSTITUTE(実質収支比率等に係る経年分析!I$49,"▲","-"))),ROUND(VALUE(SUBSTITUTE(実質収支比率等に係る経年分析!I$49,"▲","-")),2),NA())</f>
        <v>-2.5099999999999998</v>
      </c>
      <c r="F21" s="180">
        <f>IF(ISNUMBER(VALUE(SUBSTITUTE(実質収支比率等に係る経年分析!J$49,"▲","-"))),ROUND(VALUE(SUBSTITUTE(実質収支比率等に係る経年分析!J$49,"▲","-")),2),NA())</f>
        <v>-2.73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住宅新築資金等貸付事業会計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春日野地域下水道事業会計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阿南市公共下水道事業会計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後期高齢者医療会計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介護保険事業会計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0.55000000000000004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0.55000000000000004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0.48</v>
      </c>
    </row>
    <row r="36" spans="1:16" x14ac:dyDescent="0.15">
      <c r="A36" s="181" t="str">
        <f>IF(連結実質赤字比率に係る赤字・黒字の構成分析!C$34="",NA(),連結実質赤字比率に係る赤字・黒字の構成分析!C$34)</f>
        <v>阿南市水道事業会計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2586</v>
      </c>
      <c r="E42" s="182"/>
      <c r="F42" s="182"/>
      <c r="G42" s="182">
        <f>'実質公債費比率（分子）の構造'!L$52</f>
        <v>2594</v>
      </c>
      <c r="H42" s="182"/>
      <c r="I42" s="182"/>
      <c r="J42" s="182">
        <f>'実質公債費比率（分子）の構造'!M$52</f>
        <v>2627</v>
      </c>
      <c r="K42" s="182"/>
      <c r="L42" s="182"/>
      <c r="M42" s="182">
        <f>'実質公債費比率（分子）の構造'!N$52</f>
        <v>2648</v>
      </c>
      <c r="N42" s="182"/>
      <c r="O42" s="182"/>
      <c r="P42" s="182">
        <f>'実質公債費比率（分子）の構造'!O$52</f>
        <v>2637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366</v>
      </c>
      <c r="C46" s="182"/>
      <c r="D46" s="182"/>
      <c r="E46" s="182">
        <f>'実質公債費比率（分子）の構造'!L$48</f>
        <v>411</v>
      </c>
      <c r="F46" s="182"/>
      <c r="G46" s="182"/>
      <c r="H46" s="182">
        <f>'実質公債費比率（分子）の構造'!M$48</f>
        <v>393</v>
      </c>
      <c r="I46" s="182"/>
      <c r="J46" s="182"/>
      <c r="K46" s="182">
        <f>'実質公債費比率（分子）の構造'!N$48</f>
        <v>392</v>
      </c>
      <c r="L46" s="182"/>
      <c r="M46" s="182"/>
      <c r="N46" s="182">
        <f>'実質公債費比率（分子）の構造'!O$48</f>
        <v>419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3151</v>
      </c>
      <c r="C49" s="182"/>
      <c r="D49" s="182"/>
      <c r="E49" s="182">
        <f>'実質公債費比率（分子）の構造'!L$45</f>
        <v>3159</v>
      </c>
      <c r="F49" s="182"/>
      <c r="G49" s="182"/>
      <c r="H49" s="182">
        <f>'実質公債費比率（分子）の構造'!M$45</f>
        <v>3058</v>
      </c>
      <c r="I49" s="182"/>
      <c r="J49" s="182"/>
      <c r="K49" s="182">
        <f>'実質公債費比率（分子）の構造'!N$45</f>
        <v>3157</v>
      </c>
      <c r="L49" s="182"/>
      <c r="M49" s="182"/>
      <c r="N49" s="182">
        <f>'実質公債費比率（分子）の構造'!O$45</f>
        <v>3127</v>
      </c>
      <c r="O49" s="182"/>
      <c r="P49" s="182"/>
    </row>
    <row r="50" spans="1:16" x14ac:dyDescent="0.15">
      <c r="A50" s="182" t="s">
        <v>71</v>
      </c>
      <c r="B50" s="182" t="e">
        <f>NA()</f>
        <v>#N/A</v>
      </c>
      <c r="C50" s="182">
        <f>IF(ISNUMBER('実質公債費比率（分子）の構造'!K$53),'実質公債費比率（分子）の構造'!K$53,NA())</f>
        <v>932</v>
      </c>
      <c r="D50" s="182" t="e">
        <f>NA()</f>
        <v>#N/A</v>
      </c>
      <c r="E50" s="182" t="e">
        <f>NA()</f>
        <v>#N/A</v>
      </c>
      <c r="F50" s="182">
        <f>IF(ISNUMBER('実質公債費比率（分子）の構造'!L$53),'実質公債費比率（分子）の構造'!L$53,NA())</f>
        <v>977</v>
      </c>
      <c r="G50" s="182" t="e">
        <f>NA()</f>
        <v>#N/A</v>
      </c>
      <c r="H50" s="182" t="e">
        <f>NA()</f>
        <v>#N/A</v>
      </c>
      <c r="I50" s="182">
        <f>IF(ISNUMBER('実質公債費比率（分子）の構造'!M$53),'実質公債費比率（分子）の構造'!M$53,NA())</f>
        <v>825</v>
      </c>
      <c r="J50" s="182" t="e">
        <f>NA()</f>
        <v>#N/A</v>
      </c>
      <c r="K50" s="182" t="e">
        <f>NA()</f>
        <v>#N/A</v>
      </c>
      <c r="L50" s="182">
        <f>IF(ISNUMBER('実質公債費比率（分子）の構造'!N$53),'実質公債費比率（分子）の構造'!N$53,NA())</f>
        <v>902</v>
      </c>
      <c r="M50" s="182" t="e">
        <f>NA()</f>
        <v>#N/A</v>
      </c>
      <c r="N50" s="182" t="e">
        <f>NA()</f>
        <v>#N/A</v>
      </c>
      <c r="O50" s="182">
        <f>IF(ISNUMBER('実質公債費比率（分子）の構造'!O$53),'実質公債費比率（分子）の構造'!O$53,NA())</f>
        <v>910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30465</v>
      </c>
      <c r="E56" s="181"/>
      <c r="F56" s="181"/>
      <c r="G56" s="181">
        <f>'将来負担比率（分子）の構造'!J$52</f>
        <v>30235</v>
      </c>
      <c r="H56" s="181"/>
      <c r="I56" s="181"/>
      <c r="J56" s="181">
        <f>'将来負担比率（分子）の構造'!K$52</f>
        <v>30996</v>
      </c>
      <c r="K56" s="181"/>
      <c r="L56" s="181"/>
      <c r="M56" s="181">
        <f>'将来負担比率（分子）の構造'!L$52</f>
        <v>30661</v>
      </c>
      <c r="N56" s="181"/>
      <c r="O56" s="181"/>
      <c r="P56" s="181">
        <f>'将来負担比率（分子）の構造'!M$52</f>
        <v>30973</v>
      </c>
    </row>
    <row r="57" spans="1:16" x14ac:dyDescent="0.15">
      <c r="A57" s="181" t="s">
        <v>42</v>
      </c>
      <c r="B57" s="181"/>
      <c r="C57" s="181"/>
      <c r="D57" s="181">
        <f>'将来負担比率（分子）の構造'!I$51</f>
        <v>1234</v>
      </c>
      <c r="E57" s="181"/>
      <c r="F57" s="181"/>
      <c r="G57" s="181">
        <f>'将来負担比率（分子）の構造'!J$51</f>
        <v>1306</v>
      </c>
      <c r="H57" s="181"/>
      <c r="I57" s="181"/>
      <c r="J57" s="181">
        <f>'将来負担比率（分子）の構造'!K$51</f>
        <v>1418</v>
      </c>
      <c r="K57" s="181"/>
      <c r="L57" s="181"/>
      <c r="M57" s="181">
        <f>'将来負担比率（分子）の構造'!L$51</f>
        <v>1329</v>
      </c>
      <c r="N57" s="181"/>
      <c r="O57" s="181"/>
      <c r="P57" s="181">
        <f>'将来負担比率（分子）の構造'!M$51</f>
        <v>1212</v>
      </c>
    </row>
    <row r="58" spans="1:16" x14ac:dyDescent="0.15">
      <c r="A58" s="181" t="s">
        <v>41</v>
      </c>
      <c r="B58" s="181"/>
      <c r="C58" s="181"/>
      <c r="D58" s="181">
        <f>'将来負担比率（分子）の構造'!I$50</f>
        <v>20863</v>
      </c>
      <c r="E58" s="181"/>
      <c r="F58" s="181"/>
      <c r="G58" s="181">
        <f>'将来負担比率（分子）の構造'!J$50</f>
        <v>19050</v>
      </c>
      <c r="H58" s="181"/>
      <c r="I58" s="181"/>
      <c r="J58" s="181">
        <f>'将来負担比率（分子）の構造'!K$50</f>
        <v>17467</v>
      </c>
      <c r="K58" s="181"/>
      <c r="L58" s="181"/>
      <c r="M58" s="181">
        <f>'将来負担比率（分子）の構造'!L$50</f>
        <v>17418</v>
      </c>
      <c r="N58" s="181"/>
      <c r="O58" s="181"/>
      <c r="P58" s="181">
        <f>'将来負担比率（分子）の構造'!M$50</f>
        <v>16998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575</v>
      </c>
      <c r="C61" s="181"/>
      <c r="D61" s="181"/>
      <c r="E61" s="181">
        <f>'将来負担比率（分子）の構造'!J$46</f>
        <v>573</v>
      </c>
      <c r="F61" s="181"/>
      <c r="G61" s="181"/>
      <c r="H61" s="181">
        <f>'将来負担比率（分子）の構造'!K$46</f>
        <v>570</v>
      </c>
      <c r="I61" s="181"/>
      <c r="J61" s="181"/>
      <c r="K61" s="181">
        <f>'将来負担比率（分子）の構造'!L$46</f>
        <v>568</v>
      </c>
      <c r="L61" s="181"/>
      <c r="M61" s="181"/>
      <c r="N61" s="181" t="str">
        <f>'将来負担比率（分子）の構造'!M$46</f>
        <v>-</v>
      </c>
      <c r="O61" s="181"/>
      <c r="P61" s="181"/>
    </row>
    <row r="62" spans="1:16" x14ac:dyDescent="0.15">
      <c r="A62" s="181" t="s">
        <v>35</v>
      </c>
      <c r="B62" s="181">
        <f>'将来負担比率（分子）の構造'!I$45</f>
        <v>6259</v>
      </c>
      <c r="C62" s="181"/>
      <c r="D62" s="181"/>
      <c r="E62" s="181">
        <f>'将来負担比率（分子）の構造'!J$45</f>
        <v>6053</v>
      </c>
      <c r="F62" s="181"/>
      <c r="G62" s="181"/>
      <c r="H62" s="181">
        <f>'将来負担比率（分子）の構造'!K$45</f>
        <v>5654</v>
      </c>
      <c r="I62" s="181"/>
      <c r="J62" s="181"/>
      <c r="K62" s="181">
        <f>'将来負担比率（分子）の構造'!L$45</f>
        <v>5436</v>
      </c>
      <c r="L62" s="181"/>
      <c r="M62" s="181"/>
      <c r="N62" s="181">
        <f>'将来負担比率（分子）の構造'!M$45</f>
        <v>5169</v>
      </c>
      <c r="O62" s="181"/>
      <c r="P62" s="181"/>
    </row>
    <row r="63" spans="1:16" x14ac:dyDescent="0.15">
      <c r="A63" s="181" t="s">
        <v>34</v>
      </c>
      <c r="B63" s="181">
        <f>'将来負担比率（分子）の構造'!I$44</f>
        <v>3</v>
      </c>
      <c r="C63" s="181"/>
      <c r="D63" s="181"/>
      <c r="E63" s="181">
        <f>'将来負担比率（分子）の構造'!J$44</f>
        <v>2</v>
      </c>
      <c r="F63" s="181"/>
      <c r="G63" s="181"/>
      <c r="H63" s="181">
        <f>'将来負担比率（分子）の構造'!K$44</f>
        <v>2</v>
      </c>
      <c r="I63" s="181"/>
      <c r="J63" s="181"/>
      <c r="K63" s="181">
        <f>'将来負担比率（分子）の構造'!L$44</f>
        <v>1</v>
      </c>
      <c r="L63" s="181"/>
      <c r="M63" s="181"/>
      <c r="N63" s="181" t="str">
        <f>'将来負担比率（分子）の構造'!M$44</f>
        <v>-</v>
      </c>
      <c r="O63" s="181"/>
      <c r="P63" s="181"/>
    </row>
    <row r="64" spans="1:16" x14ac:dyDescent="0.15">
      <c r="A64" s="181" t="s">
        <v>33</v>
      </c>
      <c r="B64" s="181">
        <f>'将来負担比率（分子）の構造'!I$43</f>
        <v>5480</v>
      </c>
      <c r="C64" s="181"/>
      <c r="D64" s="181"/>
      <c r="E64" s="181">
        <f>'将来負担比率（分子）の構造'!J$43</f>
        <v>5466</v>
      </c>
      <c r="F64" s="181"/>
      <c r="G64" s="181"/>
      <c r="H64" s="181">
        <f>'将来負担比率（分子）の構造'!K$43</f>
        <v>5283</v>
      </c>
      <c r="I64" s="181"/>
      <c r="J64" s="181"/>
      <c r="K64" s="181">
        <f>'将来負担比率（分子）の構造'!L$43</f>
        <v>5165</v>
      </c>
      <c r="L64" s="181"/>
      <c r="M64" s="181"/>
      <c r="N64" s="181">
        <f>'将来負担比率（分子）の構造'!M$43</f>
        <v>4833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34695</v>
      </c>
      <c r="C66" s="181"/>
      <c r="D66" s="181"/>
      <c r="E66" s="181">
        <f>'将来負担比率（分子）の構造'!J$41</f>
        <v>34142</v>
      </c>
      <c r="F66" s="181"/>
      <c r="G66" s="181"/>
      <c r="H66" s="181">
        <f>'将来負担比率（分子）の構造'!K$41</f>
        <v>36250</v>
      </c>
      <c r="I66" s="181"/>
      <c r="J66" s="181"/>
      <c r="K66" s="181">
        <f>'将来負担比率（分子）の構造'!L$41</f>
        <v>36356</v>
      </c>
      <c r="L66" s="181"/>
      <c r="M66" s="181"/>
      <c r="N66" s="181">
        <f>'将来負担比率（分子）の構造'!M$41</f>
        <v>37379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9363</v>
      </c>
      <c r="C72" s="185">
        <f>基金残高に係る経年分析!G55</f>
        <v>8933</v>
      </c>
      <c r="D72" s="185">
        <f>基金残高に係る経年分析!H55</f>
        <v>8364</v>
      </c>
    </row>
    <row r="73" spans="1:16" x14ac:dyDescent="0.15">
      <c r="A73" s="184" t="s">
        <v>78</v>
      </c>
      <c r="B73" s="185">
        <f>基金残高に係る経年分析!F56</f>
        <v>3609</v>
      </c>
      <c r="C73" s="185">
        <f>基金残高に係る経年分析!G56</f>
        <v>3614</v>
      </c>
      <c r="D73" s="185">
        <f>基金残高に係る経年分析!H56</f>
        <v>3618</v>
      </c>
    </row>
    <row r="74" spans="1:16" x14ac:dyDescent="0.15">
      <c r="A74" s="184" t="s">
        <v>79</v>
      </c>
      <c r="B74" s="185">
        <f>基金残高に係る経年分析!F57</f>
        <v>4947</v>
      </c>
      <c r="C74" s="185">
        <f>基金残高に係る経年分析!G57</f>
        <v>4928</v>
      </c>
      <c r="D74" s="185">
        <f>基金残高に係る経年分析!H57</f>
        <v>6291</v>
      </c>
    </row>
  </sheetData>
  <sheetProtection algorithmName="SHA-512" hashValue="MUPr2W/Mf9L6YcjGDk+mM9LzBI57G1bHVS5yDxdwwIWUH+JI8/dtoRjJHYe9gOfGGWVr2m/ZNH/YQBvyV6khUw==" saltValue="tMNFNk3Mdq5BCnOQ+CS9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12906636</v>
      </c>
      <c r="S5" s="675"/>
      <c r="T5" s="675"/>
      <c r="U5" s="675"/>
      <c r="V5" s="675"/>
      <c r="W5" s="675"/>
      <c r="X5" s="675"/>
      <c r="Y5" s="676"/>
      <c r="Z5" s="677">
        <v>31</v>
      </c>
      <c r="AA5" s="677"/>
      <c r="AB5" s="677"/>
      <c r="AC5" s="677"/>
      <c r="AD5" s="678">
        <v>12906636</v>
      </c>
      <c r="AE5" s="678"/>
      <c r="AF5" s="678"/>
      <c r="AG5" s="678"/>
      <c r="AH5" s="678"/>
      <c r="AI5" s="678"/>
      <c r="AJ5" s="678"/>
      <c r="AK5" s="678"/>
      <c r="AL5" s="679">
        <v>68.2</v>
      </c>
      <c r="AM5" s="680"/>
      <c r="AN5" s="680"/>
      <c r="AO5" s="681"/>
      <c r="AP5" s="671" t="s">
        <v>230</v>
      </c>
      <c r="AQ5" s="672"/>
      <c r="AR5" s="672"/>
      <c r="AS5" s="672"/>
      <c r="AT5" s="672"/>
      <c r="AU5" s="672"/>
      <c r="AV5" s="672"/>
      <c r="AW5" s="672"/>
      <c r="AX5" s="672"/>
      <c r="AY5" s="672"/>
      <c r="AZ5" s="672"/>
      <c r="BA5" s="672"/>
      <c r="BB5" s="672"/>
      <c r="BC5" s="672"/>
      <c r="BD5" s="672"/>
      <c r="BE5" s="672"/>
      <c r="BF5" s="673"/>
      <c r="BG5" s="685">
        <v>12905493</v>
      </c>
      <c r="BH5" s="686"/>
      <c r="BI5" s="686"/>
      <c r="BJ5" s="686"/>
      <c r="BK5" s="686"/>
      <c r="BL5" s="686"/>
      <c r="BM5" s="686"/>
      <c r="BN5" s="687"/>
      <c r="BO5" s="688">
        <v>100</v>
      </c>
      <c r="BP5" s="688"/>
      <c r="BQ5" s="688"/>
      <c r="BR5" s="688"/>
      <c r="BS5" s="689">
        <v>233668</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341517</v>
      </c>
      <c r="S6" s="686"/>
      <c r="T6" s="686"/>
      <c r="U6" s="686"/>
      <c r="V6" s="686"/>
      <c r="W6" s="686"/>
      <c r="X6" s="686"/>
      <c r="Y6" s="687"/>
      <c r="Z6" s="688">
        <v>0.8</v>
      </c>
      <c r="AA6" s="688"/>
      <c r="AB6" s="688"/>
      <c r="AC6" s="688"/>
      <c r="AD6" s="689">
        <v>341517</v>
      </c>
      <c r="AE6" s="689"/>
      <c r="AF6" s="689"/>
      <c r="AG6" s="689"/>
      <c r="AH6" s="689"/>
      <c r="AI6" s="689"/>
      <c r="AJ6" s="689"/>
      <c r="AK6" s="689"/>
      <c r="AL6" s="690">
        <v>1.8</v>
      </c>
      <c r="AM6" s="691"/>
      <c r="AN6" s="691"/>
      <c r="AO6" s="692"/>
      <c r="AP6" s="682" t="s">
        <v>235</v>
      </c>
      <c r="AQ6" s="683"/>
      <c r="AR6" s="683"/>
      <c r="AS6" s="683"/>
      <c r="AT6" s="683"/>
      <c r="AU6" s="683"/>
      <c r="AV6" s="683"/>
      <c r="AW6" s="683"/>
      <c r="AX6" s="683"/>
      <c r="AY6" s="683"/>
      <c r="AZ6" s="683"/>
      <c r="BA6" s="683"/>
      <c r="BB6" s="683"/>
      <c r="BC6" s="683"/>
      <c r="BD6" s="683"/>
      <c r="BE6" s="683"/>
      <c r="BF6" s="684"/>
      <c r="BG6" s="685">
        <v>12905493</v>
      </c>
      <c r="BH6" s="686"/>
      <c r="BI6" s="686"/>
      <c r="BJ6" s="686"/>
      <c r="BK6" s="686"/>
      <c r="BL6" s="686"/>
      <c r="BM6" s="686"/>
      <c r="BN6" s="687"/>
      <c r="BO6" s="688">
        <v>100</v>
      </c>
      <c r="BP6" s="688"/>
      <c r="BQ6" s="688"/>
      <c r="BR6" s="688"/>
      <c r="BS6" s="689">
        <v>233668</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294626</v>
      </c>
      <c r="CS6" s="686"/>
      <c r="CT6" s="686"/>
      <c r="CU6" s="686"/>
      <c r="CV6" s="686"/>
      <c r="CW6" s="686"/>
      <c r="CX6" s="686"/>
      <c r="CY6" s="687"/>
      <c r="CZ6" s="679">
        <v>0.7</v>
      </c>
      <c r="DA6" s="680"/>
      <c r="DB6" s="680"/>
      <c r="DC6" s="699"/>
      <c r="DD6" s="694" t="s">
        <v>237</v>
      </c>
      <c r="DE6" s="686"/>
      <c r="DF6" s="686"/>
      <c r="DG6" s="686"/>
      <c r="DH6" s="686"/>
      <c r="DI6" s="686"/>
      <c r="DJ6" s="686"/>
      <c r="DK6" s="686"/>
      <c r="DL6" s="686"/>
      <c r="DM6" s="686"/>
      <c r="DN6" s="686"/>
      <c r="DO6" s="686"/>
      <c r="DP6" s="687"/>
      <c r="DQ6" s="694">
        <v>294626</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11587</v>
      </c>
      <c r="S7" s="686"/>
      <c r="T7" s="686"/>
      <c r="U7" s="686"/>
      <c r="V7" s="686"/>
      <c r="W7" s="686"/>
      <c r="X7" s="686"/>
      <c r="Y7" s="687"/>
      <c r="Z7" s="688">
        <v>0</v>
      </c>
      <c r="AA7" s="688"/>
      <c r="AB7" s="688"/>
      <c r="AC7" s="688"/>
      <c r="AD7" s="689">
        <v>11587</v>
      </c>
      <c r="AE7" s="689"/>
      <c r="AF7" s="689"/>
      <c r="AG7" s="689"/>
      <c r="AH7" s="689"/>
      <c r="AI7" s="689"/>
      <c r="AJ7" s="689"/>
      <c r="AK7" s="689"/>
      <c r="AL7" s="690">
        <v>0.1</v>
      </c>
      <c r="AM7" s="691"/>
      <c r="AN7" s="691"/>
      <c r="AO7" s="692"/>
      <c r="AP7" s="682" t="s">
        <v>239</v>
      </c>
      <c r="AQ7" s="683"/>
      <c r="AR7" s="683"/>
      <c r="AS7" s="683"/>
      <c r="AT7" s="683"/>
      <c r="AU7" s="683"/>
      <c r="AV7" s="683"/>
      <c r="AW7" s="683"/>
      <c r="AX7" s="683"/>
      <c r="AY7" s="683"/>
      <c r="AZ7" s="683"/>
      <c r="BA7" s="683"/>
      <c r="BB7" s="683"/>
      <c r="BC7" s="683"/>
      <c r="BD7" s="683"/>
      <c r="BE7" s="683"/>
      <c r="BF7" s="684"/>
      <c r="BG7" s="685">
        <v>4345357</v>
      </c>
      <c r="BH7" s="686"/>
      <c r="BI7" s="686"/>
      <c r="BJ7" s="686"/>
      <c r="BK7" s="686"/>
      <c r="BL7" s="686"/>
      <c r="BM7" s="686"/>
      <c r="BN7" s="687"/>
      <c r="BO7" s="688">
        <v>33.700000000000003</v>
      </c>
      <c r="BP7" s="688"/>
      <c r="BQ7" s="688"/>
      <c r="BR7" s="688"/>
      <c r="BS7" s="689">
        <v>233668</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11615945</v>
      </c>
      <c r="CS7" s="686"/>
      <c r="CT7" s="686"/>
      <c r="CU7" s="686"/>
      <c r="CV7" s="686"/>
      <c r="CW7" s="686"/>
      <c r="CX7" s="686"/>
      <c r="CY7" s="687"/>
      <c r="CZ7" s="688">
        <v>28.2</v>
      </c>
      <c r="DA7" s="688"/>
      <c r="DB7" s="688"/>
      <c r="DC7" s="688"/>
      <c r="DD7" s="694">
        <v>91099</v>
      </c>
      <c r="DE7" s="686"/>
      <c r="DF7" s="686"/>
      <c r="DG7" s="686"/>
      <c r="DH7" s="686"/>
      <c r="DI7" s="686"/>
      <c r="DJ7" s="686"/>
      <c r="DK7" s="686"/>
      <c r="DL7" s="686"/>
      <c r="DM7" s="686"/>
      <c r="DN7" s="686"/>
      <c r="DO7" s="686"/>
      <c r="DP7" s="687"/>
      <c r="DQ7" s="694">
        <v>2743604</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67016</v>
      </c>
      <c r="S8" s="686"/>
      <c r="T8" s="686"/>
      <c r="U8" s="686"/>
      <c r="V8" s="686"/>
      <c r="W8" s="686"/>
      <c r="X8" s="686"/>
      <c r="Y8" s="687"/>
      <c r="Z8" s="688">
        <v>0.2</v>
      </c>
      <c r="AA8" s="688"/>
      <c r="AB8" s="688"/>
      <c r="AC8" s="688"/>
      <c r="AD8" s="689">
        <v>67016</v>
      </c>
      <c r="AE8" s="689"/>
      <c r="AF8" s="689"/>
      <c r="AG8" s="689"/>
      <c r="AH8" s="689"/>
      <c r="AI8" s="689"/>
      <c r="AJ8" s="689"/>
      <c r="AK8" s="689"/>
      <c r="AL8" s="690">
        <v>0.4</v>
      </c>
      <c r="AM8" s="691"/>
      <c r="AN8" s="691"/>
      <c r="AO8" s="692"/>
      <c r="AP8" s="682" t="s">
        <v>242</v>
      </c>
      <c r="AQ8" s="683"/>
      <c r="AR8" s="683"/>
      <c r="AS8" s="683"/>
      <c r="AT8" s="683"/>
      <c r="AU8" s="683"/>
      <c r="AV8" s="683"/>
      <c r="AW8" s="683"/>
      <c r="AX8" s="683"/>
      <c r="AY8" s="683"/>
      <c r="AZ8" s="683"/>
      <c r="BA8" s="683"/>
      <c r="BB8" s="683"/>
      <c r="BC8" s="683"/>
      <c r="BD8" s="683"/>
      <c r="BE8" s="683"/>
      <c r="BF8" s="684"/>
      <c r="BG8" s="685">
        <v>121436</v>
      </c>
      <c r="BH8" s="686"/>
      <c r="BI8" s="686"/>
      <c r="BJ8" s="686"/>
      <c r="BK8" s="686"/>
      <c r="BL8" s="686"/>
      <c r="BM8" s="686"/>
      <c r="BN8" s="687"/>
      <c r="BO8" s="688">
        <v>0.9</v>
      </c>
      <c r="BP8" s="688"/>
      <c r="BQ8" s="688"/>
      <c r="BR8" s="688"/>
      <c r="BS8" s="694" t="s">
        <v>237</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12712944</v>
      </c>
      <c r="CS8" s="686"/>
      <c r="CT8" s="686"/>
      <c r="CU8" s="686"/>
      <c r="CV8" s="686"/>
      <c r="CW8" s="686"/>
      <c r="CX8" s="686"/>
      <c r="CY8" s="687"/>
      <c r="CZ8" s="688">
        <v>30.8</v>
      </c>
      <c r="DA8" s="688"/>
      <c r="DB8" s="688"/>
      <c r="DC8" s="688"/>
      <c r="DD8" s="694">
        <v>105354</v>
      </c>
      <c r="DE8" s="686"/>
      <c r="DF8" s="686"/>
      <c r="DG8" s="686"/>
      <c r="DH8" s="686"/>
      <c r="DI8" s="686"/>
      <c r="DJ8" s="686"/>
      <c r="DK8" s="686"/>
      <c r="DL8" s="686"/>
      <c r="DM8" s="686"/>
      <c r="DN8" s="686"/>
      <c r="DO8" s="686"/>
      <c r="DP8" s="687"/>
      <c r="DQ8" s="694">
        <v>6790687</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66330</v>
      </c>
      <c r="S9" s="686"/>
      <c r="T9" s="686"/>
      <c r="U9" s="686"/>
      <c r="V9" s="686"/>
      <c r="W9" s="686"/>
      <c r="X9" s="686"/>
      <c r="Y9" s="687"/>
      <c r="Z9" s="688">
        <v>0.2</v>
      </c>
      <c r="AA9" s="688"/>
      <c r="AB9" s="688"/>
      <c r="AC9" s="688"/>
      <c r="AD9" s="689">
        <v>66330</v>
      </c>
      <c r="AE9" s="689"/>
      <c r="AF9" s="689"/>
      <c r="AG9" s="689"/>
      <c r="AH9" s="689"/>
      <c r="AI9" s="689"/>
      <c r="AJ9" s="689"/>
      <c r="AK9" s="689"/>
      <c r="AL9" s="690">
        <v>0.4</v>
      </c>
      <c r="AM9" s="691"/>
      <c r="AN9" s="691"/>
      <c r="AO9" s="692"/>
      <c r="AP9" s="682" t="s">
        <v>245</v>
      </c>
      <c r="AQ9" s="683"/>
      <c r="AR9" s="683"/>
      <c r="AS9" s="683"/>
      <c r="AT9" s="683"/>
      <c r="AU9" s="683"/>
      <c r="AV9" s="683"/>
      <c r="AW9" s="683"/>
      <c r="AX9" s="683"/>
      <c r="AY9" s="683"/>
      <c r="AZ9" s="683"/>
      <c r="BA9" s="683"/>
      <c r="BB9" s="683"/>
      <c r="BC9" s="683"/>
      <c r="BD9" s="683"/>
      <c r="BE9" s="683"/>
      <c r="BF9" s="684"/>
      <c r="BG9" s="685">
        <v>3266198</v>
      </c>
      <c r="BH9" s="686"/>
      <c r="BI9" s="686"/>
      <c r="BJ9" s="686"/>
      <c r="BK9" s="686"/>
      <c r="BL9" s="686"/>
      <c r="BM9" s="686"/>
      <c r="BN9" s="687"/>
      <c r="BO9" s="688">
        <v>25.3</v>
      </c>
      <c r="BP9" s="688"/>
      <c r="BQ9" s="688"/>
      <c r="BR9" s="688"/>
      <c r="BS9" s="694" t="s">
        <v>237</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3081862</v>
      </c>
      <c r="CS9" s="686"/>
      <c r="CT9" s="686"/>
      <c r="CU9" s="686"/>
      <c r="CV9" s="686"/>
      <c r="CW9" s="686"/>
      <c r="CX9" s="686"/>
      <c r="CY9" s="687"/>
      <c r="CZ9" s="688">
        <v>7.5</v>
      </c>
      <c r="DA9" s="688"/>
      <c r="DB9" s="688"/>
      <c r="DC9" s="688"/>
      <c r="DD9" s="694">
        <v>173624</v>
      </c>
      <c r="DE9" s="686"/>
      <c r="DF9" s="686"/>
      <c r="DG9" s="686"/>
      <c r="DH9" s="686"/>
      <c r="DI9" s="686"/>
      <c r="DJ9" s="686"/>
      <c r="DK9" s="686"/>
      <c r="DL9" s="686"/>
      <c r="DM9" s="686"/>
      <c r="DN9" s="686"/>
      <c r="DO9" s="686"/>
      <c r="DP9" s="687"/>
      <c r="DQ9" s="694">
        <v>2679939</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248</v>
      </c>
      <c r="S10" s="686"/>
      <c r="T10" s="686"/>
      <c r="U10" s="686"/>
      <c r="V10" s="686"/>
      <c r="W10" s="686"/>
      <c r="X10" s="686"/>
      <c r="Y10" s="687"/>
      <c r="Z10" s="688" t="s">
        <v>237</v>
      </c>
      <c r="AA10" s="688"/>
      <c r="AB10" s="688"/>
      <c r="AC10" s="688"/>
      <c r="AD10" s="689" t="s">
        <v>248</v>
      </c>
      <c r="AE10" s="689"/>
      <c r="AF10" s="689"/>
      <c r="AG10" s="689"/>
      <c r="AH10" s="689"/>
      <c r="AI10" s="689"/>
      <c r="AJ10" s="689"/>
      <c r="AK10" s="689"/>
      <c r="AL10" s="690" t="s">
        <v>248</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229180</v>
      </c>
      <c r="BH10" s="686"/>
      <c r="BI10" s="686"/>
      <c r="BJ10" s="686"/>
      <c r="BK10" s="686"/>
      <c r="BL10" s="686"/>
      <c r="BM10" s="686"/>
      <c r="BN10" s="687"/>
      <c r="BO10" s="688">
        <v>1.8</v>
      </c>
      <c r="BP10" s="688"/>
      <c r="BQ10" s="688"/>
      <c r="BR10" s="688"/>
      <c r="BS10" s="694">
        <v>37593</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v>34347</v>
      </c>
      <c r="CS10" s="686"/>
      <c r="CT10" s="686"/>
      <c r="CU10" s="686"/>
      <c r="CV10" s="686"/>
      <c r="CW10" s="686"/>
      <c r="CX10" s="686"/>
      <c r="CY10" s="687"/>
      <c r="CZ10" s="688">
        <v>0.1</v>
      </c>
      <c r="DA10" s="688"/>
      <c r="DB10" s="688"/>
      <c r="DC10" s="688"/>
      <c r="DD10" s="694" t="s">
        <v>237</v>
      </c>
      <c r="DE10" s="686"/>
      <c r="DF10" s="686"/>
      <c r="DG10" s="686"/>
      <c r="DH10" s="686"/>
      <c r="DI10" s="686"/>
      <c r="DJ10" s="686"/>
      <c r="DK10" s="686"/>
      <c r="DL10" s="686"/>
      <c r="DM10" s="686"/>
      <c r="DN10" s="686"/>
      <c r="DO10" s="686"/>
      <c r="DP10" s="687"/>
      <c r="DQ10" s="694">
        <v>27417</v>
      </c>
      <c r="DR10" s="686"/>
      <c r="DS10" s="686"/>
      <c r="DT10" s="686"/>
      <c r="DU10" s="686"/>
      <c r="DV10" s="686"/>
      <c r="DW10" s="686"/>
      <c r="DX10" s="686"/>
      <c r="DY10" s="686"/>
      <c r="DZ10" s="686"/>
      <c r="EA10" s="686"/>
      <c r="EB10" s="686"/>
      <c r="EC10" s="695"/>
    </row>
    <row r="11" spans="2:143" ht="11.25" customHeight="1" x14ac:dyDescent="0.15">
      <c r="B11" s="682" t="s">
        <v>251</v>
      </c>
      <c r="C11" s="683"/>
      <c r="D11" s="683"/>
      <c r="E11" s="683"/>
      <c r="F11" s="683"/>
      <c r="G11" s="683"/>
      <c r="H11" s="683"/>
      <c r="I11" s="683"/>
      <c r="J11" s="683"/>
      <c r="K11" s="683"/>
      <c r="L11" s="683"/>
      <c r="M11" s="683"/>
      <c r="N11" s="683"/>
      <c r="O11" s="683"/>
      <c r="P11" s="683"/>
      <c r="Q11" s="684"/>
      <c r="R11" s="685">
        <v>1507012</v>
      </c>
      <c r="S11" s="686"/>
      <c r="T11" s="686"/>
      <c r="U11" s="686"/>
      <c r="V11" s="686"/>
      <c r="W11" s="686"/>
      <c r="X11" s="686"/>
      <c r="Y11" s="687"/>
      <c r="Z11" s="690">
        <v>3.6</v>
      </c>
      <c r="AA11" s="691"/>
      <c r="AB11" s="691"/>
      <c r="AC11" s="703"/>
      <c r="AD11" s="694">
        <v>1507012</v>
      </c>
      <c r="AE11" s="686"/>
      <c r="AF11" s="686"/>
      <c r="AG11" s="686"/>
      <c r="AH11" s="686"/>
      <c r="AI11" s="686"/>
      <c r="AJ11" s="686"/>
      <c r="AK11" s="687"/>
      <c r="AL11" s="690">
        <v>8</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728543</v>
      </c>
      <c r="BH11" s="686"/>
      <c r="BI11" s="686"/>
      <c r="BJ11" s="686"/>
      <c r="BK11" s="686"/>
      <c r="BL11" s="686"/>
      <c r="BM11" s="686"/>
      <c r="BN11" s="687"/>
      <c r="BO11" s="688">
        <v>5.6</v>
      </c>
      <c r="BP11" s="688"/>
      <c r="BQ11" s="688"/>
      <c r="BR11" s="688"/>
      <c r="BS11" s="694">
        <v>196075</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1258405</v>
      </c>
      <c r="CS11" s="686"/>
      <c r="CT11" s="686"/>
      <c r="CU11" s="686"/>
      <c r="CV11" s="686"/>
      <c r="CW11" s="686"/>
      <c r="CX11" s="686"/>
      <c r="CY11" s="687"/>
      <c r="CZ11" s="688">
        <v>3.1</v>
      </c>
      <c r="DA11" s="688"/>
      <c r="DB11" s="688"/>
      <c r="DC11" s="688"/>
      <c r="DD11" s="694">
        <v>385180</v>
      </c>
      <c r="DE11" s="686"/>
      <c r="DF11" s="686"/>
      <c r="DG11" s="686"/>
      <c r="DH11" s="686"/>
      <c r="DI11" s="686"/>
      <c r="DJ11" s="686"/>
      <c r="DK11" s="686"/>
      <c r="DL11" s="686"/>
      <c r="DM11" s="686"/>
      <c r="DN11" s="686"/>
      <c r="DO11" s="686"/>
      <c r="DP11" s="687"/>
      <c r="DQ11" s="694">
        <v>661585</v>
      </c>
      <c r="DR11" s="686"/>
      <c r="DS11" s="686"/>
      <c r="DT11" s="686"/>
      <c r="DU11" s="686"/>
      <c r="DV11" s="686"/>
      <c r="DW11" s="686"/>
      <c r="DX11" s="686"/>
      <c r="DY11" s="686"/>
      <c r="DZ11" s="686"/>
      <c r="EA11" s="686"/>
      <c r="EB11" s="686"/>
      <c r="EC11" s="695"/>
    </row>
    <row r="12" spans="2:143" ht="11.25" customHeight="1" x14ac:dyDescent="0.15">
      <c r="B12" s="682" t="s">
        <v>254</v>
      </c>
      <c r="C12" s="683"/>
      <c r="D12" s="683"/>
      <c r="E12" s="683"/>
      <c r="F12" s="683"/>
      <c r="G12" s="683"/>
      <c r="H12" s="683"/>
      <c r="I12" s="683"/>
      <c r="J12" s="683"/>
      <c r="K12" s="683"/>
      <c r="L12" s="683"/>
      <c r="M12" s="683"/>
      <c r="N12" s="683"/>
      <c r="O12" s="683"/>
      <c r="P12" s="683"/>
      <c r="Q12" s="684"/>
      <c r="R12" s="685">
        <v>23294</v>
      </c>
      <c r="S12" s="686"/>
      <c r="T12" s="686"/>
      <c r="U12" s="686"/>
      <c r="V12" s="686"/>
      <c r="W12" s="686"/>
      <c r="X12" s="686"/>
      <c r="Y12" s="687"/>
      <c r="Z12" s="688">
        <v>0.1</v>
      </c>
      <c r="AA12" s="688"/>
      <c r="AB12" s="688"/>
      <c r="AC12" s="688"/>
      <c r="AD12" s="689">
        <v>23294</v>
      </c>
      <c r="AE12" s="689"/>
      <c r="AF12" s="689"/>
      <c r="AG12" s="689"/>
      <c r="AH12" s="689"/>
      <c r="AI12" s="689"/>
      <c r="AJ12" s="689"/>
      <c r="AK12" s="689"/>
      <c r="AL12" s="690">
        <v>0.1</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7882830</v>
      </c>
      <c r="BH12" s="686"/>
      <c r="BI12" s="686"/>
      <c r="BJ12" s="686"/>
      <c r="BK12" s="686"/>
      <c r="BL12" s="686"/>
      <c r="BM12" s="686"/>
      <c r="BN12" s="687"/>
      <c r="BO12" s="688">
        <v>61.1</v>
      </c>
      <c r="BP12" s="688"/>
      <c r="BQ12" s="688"/>
      <c r="BR12" s="688"/>
      <c r="BS12" s="694" t="s">
        <v>248</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491355</v>
      </c>
      <c r="CS12" s="686"/>
      <c r="CT12" s="686"/>
      <c r="CU12" s="686"/>
      <c r="CV12" s="686"/>
      <c r="CW12" s="686"/>
      <c r="CX12" s="686"/>
      <c r="CY12" s="687"/>
      <c r="CZ12" s="688">
        <v>1.2</v>
      </c>
      <c r="DA12" s="688"/>
      <c r="DB12" s="688"/>
      <c r="DC12" s="688"/>
      <c r="DD12" s="694" t="s">
        <v>237</v>
      </c>
      <c r="DE12" s="686"/>
      <c r="DF12" s="686"/>
      <c r="DG12" s="686"/>
      <c r="DH12" s="686"/>
      <c r="DI12" s="686"/>
      <c r="DJ12" s="686"/>
      <c r="DK12" s="686"/>
      <c r="DL12" s="686"/>
      <c r="DM12" s="686"/>
      <c r="DN12" s="686"/>
      <c r="DO12" s="686"/>
      <c r="DP12" s="687"/>
      <c r="DQ12" s="694">
        <v>466987</v>
      </c>
      <c r="DR12" s="686"/>
      <c r="DS12" s="686"/>
      <c r="DT12" s="686"/>
      <c r="DU12" s="686"/>
      <c r="DV12" s="686"/>
      <c r="DW12" s="686"/>
      <c r="DX12" s="686"/>
      <c r="DY12" s="686"/>
      <c r="DZ12" s="686"/>
      <c r="EA12" s="686"/>
      <c r="EB12" s="686"/>
      <c r="EC12" s="695"/>
    </row>
    <row r="13" spans="2:143" ht="11.25" customHeight="1" x14ac:dyDescent="0.15">
      <c r="B13" s="682" t="s">
        <v>257</v>
      </c>
      <c r="C13" s="683"/>
      <c r="D13" s="683"/>
      <c r="E13" s="683"/>
      <c r="F13" s="683"/>
      <c r="G13" s="683"/>
      <c r="H13" s="683"/>
      <c r="I13" s="683"/>
      <c r="J13" s="683"/>
      <c r="K13" s="683"/>
      <c r="L13" s="683"/>
      <c r="M13" s="683"/>
      <c r="N13" s="683"/>
      <c r="O13" s="683"/>
      <c r="P13" s="683"/>
      <c r="Q13" s="684"/>
      <c r="R13" s="685" t="s">
        <v>237</v>
      </c>
      <c r="S13" s="686"/>
      <c r="T13" s="686"/>
      <c r="U13" s="686"/>
      <c r="V13" s="686"/>
      <c r="W13" s="686"/>
      <c r="X13" s="686"/>
      <c r="Y13" s="687"/>
      <c r="Z13" s="688" t="s">
        <v>237</v>
      </c>
      <c r="AA13" s="688"/>
      <c r="AB13" s="688"/>
      <c r="AC13" s="688"/>
      <c r="AD13" s="689" t="s">
        <v>248</v>
      </c>
      <c r="AE13" s="689"/>
      <c r="AF13" s="689"/>
      <c r="AG13" s="689"/>
      <c r="AH13" s="689"/>
      <c r="AI13" s="689"/>
      <c r="AJ13" s="689"/>
      <c r="AK13" s="689"/>
      <c r="AL13" s="690" t="s">
        <v>237</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7848522</v>
      </c>
      <c r="BH13" s="686"/>
      <c r="BI13" s="686"/>
      <c r="BJ13" s="686"/>
      <c r="BK13" s="686"/>
      <c r="BL13" s="686"/>
      <c r="BM13" s="686"/>
      <c r="BN13" s="687"/>
      <c r="BO13" s="688">
        <v>60.8</v>
      </c>
      <c r="BP13" s="688"/>
      <c r="BQ13" s="688"/>
      <c r="BR13" s="688"/>
      <c r="BS13" s="694" t="s">
        <v>237</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3424500</v>
      </c>
      <c r="CS13" s="686"/>
      <c r="CT13" s="686"/>
      <c r="CU13" s="686"/>
      <c r="CV13" s="686"/>
      <c r="CW13" s="686"/>
      <c r="CX13" s="686"/>
      <c r="CY13" s="687"/>
      <c r="CZ13" s="688">
        <v>8.3000000000000007</v>
      </c>
      <c r="DA13" s="688"/>
      <c r="DB13" s="688"/>
      <c r="DC13" s="688"/>
      <c r="DD13" s="694">
        <v>1731134</v>
      </c>
      <c r="DE13" s="686"/>
      <c r="DF13" s="686"/>
      <c r="DG13" s="686"/>
      <c r="DH13" s="686"/>
      <c r="DI13" s="686"/>
      <c r="DJ13" s="686"/>
      <c r="DK13" s="686"/>
      <c r="DL13" s="686"/>
      <c r="DM13" s="686"/>
      <c r="DN13" s="686"/>
      <c r="DO13" s="686"/>
      <c r="DP13" s="687"/>
      <c r="DQ13" s="694">
        <v>1804009</v>
      </c>
      <c r="DR13" s="686"/>
      <c r="DS13" s="686"/>
      <c r="DT13" s="686"/>
      <c r="DU13" s="686"/>
      <c r="DV13" s="686"/>
      <c r="DW13" s="686"/>
      <c r="DX13" s="686"/>
      <c r="DY13" s="686"/>
      <c r="DZ13" s="686"/>
      <c r="EA13" s="686"/>
      <c r="EB13" s="686"/>
      <c r="EC13" s="695"/>
    </row>
    <row r="14" spans="2:143" ht="11.25" customHeight="1" x14ac:dyDescent="0.15">
      <c r="B14" s="682" t="s">
        <v>260</v>
      </c>
      <c r="C14" s="683"/>
      <c r="D14" s="683"/>
      <c r="E14" s="683"/>
      <c r="F14" s="683"/>
      <c r="G14" s="683"/>
      <c r="H14" s="683"/>
      <c r="I14" s="683"/>
      <c r="J14" s="683"/>
      <c r="K14" s="683"/>
      <c r="L14" s="683"/>
      <c r="M14" s="683"/>
      <c r="N14" s="683"/>
      <c r="O14" s="683"/>
      <c r="P14" s="683"/>
      <c r="Q14" s="684"/>
      <c r="R14" s="685" t="s">
        <v>248</v>
      </c>
      <c r="S14" s="686"/>
      <c r="T14" s="686"/>
      <c r="U14" s="686"/>
      <c r="V14" s="686"/>
      <c r="W14" s="686"/>
      <c r="X14" s="686"/>
      <c r="Y14" s="687"/>
      <c r="Z14" s="688" t="s">
        <v>237</v>
      </c>
      <c r="AA14" s="688"/>
      <c r="AB14" s="688"/>
      <c r="AC14" s="688"/>
      <c r="AD14" s="689" t="s">
        <v>237</v>
      </c>
      <c r="AE14" s="689"/>
      <c r="AF14" s="689"/>
      <c r="AG14" s="689"/>
      <c r="AH14" s="689"/>
      <c r="AI14" s="689"/>
      <c r="AJ14" s="689"/>
      <c r="AK14" s="689"/>
      <c r="AL14" s="690" t="s">
        <v>237</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274834</v>
      </c>
      <c r="BH14" s="686"/>
      <c r="BI14" s="686"/>
      <c r="BJ14" s="686"/>
      <c r="BK14" s="686"/>
      <c r="BL14" s="686"/>
      <c r="BM14" s="686"/>
      <c r="BN14" s="687"/>
      <c r="BO14" s="688">
        <v>2.1</v>
      </c>
      <c r="BP14" s="688"/>
      <c r="BQ14" s="688"/>
      <c r="BR14" s="688"/>
      <c r="BS14" s="694" t="s">
        <v>237</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1216233</v>
      </c>
      <c r="CS14" s="686"/>
      <c r="CT14" s="686"/>
      <c r="CU14" s="686"/>
      <c r="CV14" s="686"/>
      <c r="CW14" s="686"/>
      <c r="CX14" s="686"/>
      <c r="CY14" s="687"/>
      <c r="CZ14" s="688">
        <v>2.9</v>
      </c>
      <c r="DA14" s="688"/>
      <c r="DB14" s="688"/>
      <c r="DC14" s="688"/>
      <c r="DD14" s="694">
        <v>249393</v>
      </c>
      <c r="DE14" s="686"/>
      <c r="DF14" s="686"/>
      <c r="DG14" s="686"/>
      <c r="DH14" s="686"/>
      <c r="DI14" s="686"/>
      <c r="DJ14" s="686"/>
      <c r="DK14" s="686"/>
      <c r="DL14" s="686"/>
      <c r="DM14" s="686"/>
      <c r="DN14" s="686"/>
      <c r="DO14" s="686"/>
      <c r="DP14" s="687"/>
      <c r="DQ14" s="694">
        <v>1035379</v>
      </c>
      <c r="DR14" s="686"/>
      <c r="DS14" s="686"/>
      <c r="DT14" s="686"/>
      <c r="DU14" s="686"/>
      <c r="DV14" s="686"/>
      <c r="DW14" s="686"/>
      <c r="DX14" s="686"/>
      <c r="DY14" s="686"/>
      <c r="DZ14" s="686"/>
      <c r="EA14" s="686"/>
      <c r="EB14" s="686"/>
      <c r="EC14" s="695"/>
    </row>
    <row r="15" spans="2:143" ht="11.25" customHeight="1" x14ac:dyDescent="0.15">
      <c r="B15" s="682" t="s">
        <v>263</v>
      </c>
      <c r="C15" s="683"/>
      <c r="D15" s="683"/>
      <c r="E15" s="683"/>
      <c r="F15" s="683"/>
      <c r="G15" s="683"/>
      <c r="H15" s="683"/>
      <c r="I15" s="683"/>
      <c r="J15" s="683"/>
      <c r="K15" s="683"/>
      <c r="L15" s="683"/>
      <c r="M15" s="683"/>
      <c r="N15" s="683"/>
      <c r="O15" s="683"/>
      <c r="P15" s="683"/>
      <c r="Q15" s="684"/>
      <c r="R15" s="685" t="s">
        <v>237</v>
      </c>
      <c r="S15" s="686"/>
      <c r="T15" s="686"/>
      <c r="U15" s="686"/>
      <c r="V15" s="686"/>
      <c r="W15" s="686"/>
      <c r="X15" s="686"/>
      <c r="Y15" s="687"/>
      <c r="Z15" s="688" t="s">
        <v>237</v>
      </c>
      <c r="AA15" s="688"/>
      <c r="AB15" s="688"/>
      <c r="AC15" s="688"/>
      <c r="AD15" s="689" t="s">
        <v>237</v>
      </c>
      <c r="AE15" s="689"/>
      <c r="AF15" s="689"/>
      <c r="AG15" s="689"/>
      <c r="AH15" s="689"/>
      <c r="AI15" s="689"/>
      <c r="AJ15" s="689"/>
      <c r="AK15" s="689"/>
      <c r="AL15" s="690" t="s">
        <v>237</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402390</v>
      </c>
      <c r="BH15" s="686"/>
      <c r="BI15" s="686"/>
      <c r="BJ15" s="686"/>
      <c r="BK15" s="686"/>
      <c r="BL15" s="686"/>
      <c r="BM15" s="686"/>
      <c r="BN15" s="687"/>
      <c r="BO15" s="688">
        <v>3.1</v>
      </c>
      <c r="BP15" s="688"/>
      <c r="BQ15" s="688"/>
      <c r="BR15" s="688"/>
      <c r="BS15" s="694" t="s">
        <v>237</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3967248</v>
      </c>
      <c r="CS15" s="686"/>
      <c r="CT15" s="686"/>
      <c r="CU15" s="686"/>
      <c r="CV15" s="686"/>
      <c r="CW15" s="686"/>
      <c r="CX15" s="686"/>
      <c r="CY15" s="687"/>
      <c r="CZ15" s="688">
        <v>9.6</v>
      </c>
      <c r="DA15" s="688"/>
      <c r="DB15" s="688"/>
      <c r="DC15" s="688"/>
      <c r="DD15" s="694">
        <v>545593</v>
      </c>
      <c r="DE15" s="686"/>
      <c r="DF15" s="686"/>
      <c r="DG15" s="686"/>
      <c r="DH15" s="686"/>
      <c r="DI15" s="686"/>
      <c r="DJ15" s="686"/>
      <c r="DK15" s="686"/>
      <c r="DL15" s="686"/>
      <c r="DM15" s="686"/>
      <c r="DN15" s="686"/>
      <c r="DO15" s="686"/>
      <c r="DP15" s="687"/>
      <c r="DQ15" s="694">
        <v>2782098</v>
      </c>
      <c r="DR15" s="686"/>
      <c r="DS15" s="686"/>
      <c r="DT15" s="686"/>
      <c r="DU15" s="686"/>
      <c r="DV15" s="686"/>
      <c r="DW15" s="686"/>
      <c r="DX15" s="686"/>
      <c r="DY15" s="686"/>
      <c r="DZ15" s="686"/>
      <c r="EA15" s="686"/>
      <c r="EB15" s="686"/>
      <c r="EC15" s="695"/>
    </row>
    <row r="16" spans="2:143" ht="11.25" customHeight="1" x14ac:dyDescent="0.15">
      <c r="B16" s="682" t="s">
        <v>266</v>
      </c>
      <c r="C16" s="683"/>
      <c r="D16" s="683"/>
      <c r="E16" s="683"/>
      <c r="F16" s="683"/>
      <c r="G16" s="683"/>
      <c r="H16" s="683"/>
      <c r="I16" s="683"/>
      <c r="J16" s="683"/>
      <c r="K16" s="683"/>
      <c r="L16" s="683"/>
      <c r="M16" s="683"/>
      <c r="N16" s="683"/>
      <c r="O16" s="683"/>
      <c r="P16" s="683"/>
      <c r="Q16" s="684"/>
      <c r="R16" s="685">
        <v>18223</v>
      </c>
      <c r="S16" s="686"/>
      <c r="T16" s="686"/>
      <c r="U16" s="686"/>
      <c r="V16" s="686"/>
      <c r="W16" s="686"/>
      <c r="X16" s="686"/>
      <c r="Y16" s="687"/>
      <c r="Z16" s="688">
        <v>0</v>
      </c>
      <c r="AA16" s="688"/>
      <c r="AB16" s="688"/>
      <c r="AC16" s="688"/>
      <c r="AD16" s="689">
        <v>18223</v>
      </c>
      <c r="AE16" s="689"/>
      <c r="AF16" s="689"/>
      <c r="AG16" s="689"/>
      <c r="AH16" s="689"/>
      <c r="AI16" s="689"/>
      <c r="AJ16" s="689"/>
      <c r="AK16" s="689"/>
      <c r="AL16" s="690">
        <v>0.1</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v>82</v>
      </c>
      <c r="BH16" s="686"/>
      <c r="BI16" s="686"/>
      <c r="BJ16" s="686"/>
      <c r="BK16" s="686"/>
      <c r="BL16" s="686"/>
      <c r="BM16" s="686"/>
      <c r="BN16" s="687"/>
      <c r="BO16" s="688">
        <v>0</v>
      </c>
      <c r="BP16" s="688"/>
      <c r="BQ16" s="688"/>
      <c r="BR16" s="688"/>
      <c r="BS16" s="694" t="s">
        <v>237</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v>8551</v>
      </c>
      <c r="CS16" s="686"/>
      <c r="CT16" s="686"/>
      <c r="CU16" s="686"/>
      <c r="CV16" s="686"/>
      <c r="CW16" s="686"/>
      <c r="CX16" s="686"/>
      <c r="CY16" s="687"/>
      <c r="CZ16" s="688">
        <v>0</v>
      </c>
      <c r="DA16" s="688"/>
      <c r="DB16" s="688"/>
      <c r="DC16" s="688"/>
      <c r="DD16" s="694" t="s">
        <v>237</v>
      </c>
      <c r="DE16" s="686"/>
      <c r="DF16" s="686"/>
      <c r="DG16" s="686"/>
      <c r="DH16" s="686"/>
      <c r="DI16" s="686"/>
      <c r="DJ16" s="686"/>
      <c r="DK16" s="686"/>
      <c r="DL16" s="686"/>
      <c r="DM16" s="686"/>
      <c r="DN16" s="686"/>
      <c r="DO16" s="686"/>
      <c r="DP16" s="687"/>
      <c r="DQ16" s="694">
        <v>275</v>
      </c>
      <c r="DR16" s="686"/>
      <c r="DS16" s="686"/>
      <c r="DT16" s="686"/>
      <c r="DU16" s="686"/>
      <c r="DV16" s="686"/>
      <c r="DW16" s="686"/>
      <c r="DX16" s="686"/>
      <c r="DY16" s="686"/>
      <c r="DZ16" s="686"/>
      <c r="EA16" s="686"/>
      <c r="EB16" s="686"/>
      <c r="EC16" s="695"/>
    </row>
    <row r="17" spans="2:133" ht="11.25" customHeight="1" x14ac:dyDescent="0.15">
      <c r="B17" s="682" t="s">
        <v>269</v>
      </c>
      <c r="C17" s="683"/>
      <c r="D17" s="683"/>
      <c r="E17" s="683"/>
      <c r="F17" s="683"/>
      <c r="G17" s="683"/>
      <c r="H17" s="683"/>
      <c r="I17" s="683"/>
      <c r="J17" s="683"/>
      <c r="K17" s="683"/>
      <c r="L17" s="683"/>
      <c r="M17" s="683"/>
      <c r="N17" s="683"/>
      <c r="O17" s="683"/>
      <c r="P17" s="683"/>
      <c r="Q17" s="684"/>
      <c r="R17" s="685">
        <v>185802</v>
      </c>
      <c r="S17" s="686"/>
      <c r="T17" s="686"/>
      <c r="U17" s="686"/>
      <c r="V17" s="686"/>
      <c r="W17" s="686"/>
      <c r="X17" s="686"/>
      <c r="Y17" s="687"/>
      <c r="Z17" s="688">
        <v>0.4</v>
      </c>
      <c r="AA17" s="688"/>
      <c r="AB17" s="688"/>
      <c r="AC17" s="688"/>
      <c r="AD17" s="689">
        <v>185802</v>
      </c>
      <c r="AE17" s="689"/>
      <c r="AF17" s="689"/>
      <c r="AG17" s="689"/>
      <c r="AH17" s="689"/>
      <c r="AI17" s="689"/>
      <c r="AJ17" s="689"/>
      <c r="AK17" s="689"/>
      <c r="AL17" s="690">
        <v>1</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248</v>
      </c>
      <c r="BH17" s="686"/>
      <c r="BI17" s="686"/>
      <c r="BJ17" s="686"/>
      <c r="BK17" s="686"/>
      <c r="BL17" s="686"/>
      <c r="BM17" s="686"/>
      <c r="BN17" s="687"/>
      <c r="BO17" s="688" t="s">
        <v>237</v>
      </c>
      <c r="BP17" s="688"/>
      <c r="BQ17" s="688"/>
      <c r="BR17" s="688"/>
      <c r="BS17" s="694" t="s">
        <v>237</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3142766</v>
      </c>
      <c r="CS17" s="686"/>
      <c r="CT17" s="686"/>
      <c r="CU17" s="686"/>
      <c r="CV17" s="686"/>
      <c r="CW17" s="686"/>
      <c r="CX17" s="686"/>
      <c r="CY17" s="687"/>
      <c r="CZ17" s="688">
        <v>7.6</v>
      </c>
      <c r="DA17" s="688"/>
      <c r="DB17" s="688"/>
      <c r="DC17" s="688"/>
      <c r="DD17" s="694" t="s">
        <v>237</v>
      </c>
      <c r="DE17" s="686"/>
      <c r="DF17" s="686"/>
      <c r="DG17" s="686"/>
      <c r="DH17" s="686"/>
      <c r="DI17" s="686"/>
      <c r="DJ17" s="686"/>
      <c r="DK17" s="686"/>
      <c r="DL17" s="686"/>
      <c r="DM17" s="686"/>
      <c r="DN17" s="686"/>
      <c r="DO17" s="686"/>
      <c r="DP17" s="687"/>
      <c r="DQ17" s="694">
        <v>3026157</v>
      </c>
      <c r="DR17" s="686"/>
      <c r="DS17" s="686"/>
      <c r="DT17" s="686"/>
      <c r="DU17" s="686"/>
      <c r="DV17" s="686"/>
      <c r="DW17" s="686"/>
      <c r="DX17" s="686"/>
      <c r="DY17" s="686"/>
      <c r="DZ17" s="686"/>
      <c r="EA17" s="686"/>
      <c r="EB17" s="686"/>
      <c r="EC17" s="695"/>
    </row>
    <row r="18" spans="2:133" ht="11.25" customHeight="1" x14ac:dyDescent="0.15">
      <c r="B18" s="682" t="s">
        <v>272</v>
      </c>
      <c r="C18" s="683"/>
      <c r="D18" s="683"/>
      <c r="E18" s="683"/>
      <c r="F18" s="683"/>
      <c r="G18" s="683"/>
      <c r="H18" s="683"/>
      <c r="I18" s="683"/>
      <c r="J18" s="683"/>
      <c r="K18" s="683"/>
      <c r="L18" s="683"/>
      <c r="M18" s="683"/>
      <c r="N18" s="683"/>
      <c r="O18" s="683"/>
      <c r="P18" s="683"/>
      <c r="Q18" s="684"/>
      <c r="R18" s="685">
        <v>82023</v>
      </c>
      <c r="S18" s="686"/>
      <c r="T18" s="686"/>
      <c r="U18" s="686"/>
      <c r="V18" s="686"/>
      <c r="W18" s="686"/>
      <c r="X18" s="686"/>
      <c r="Y18" s="687"/>
      <c r="Z18" s="688">
        <v>0.2</v>
      </c>
      <c r="AA18" s="688"/>
      <c r="AB18" s="688"/>
      <c r="AC18" s="688"/>
      <c r="AD18" s="689">
        <v>82023</v>
      </c>
      <c r="AE18" s="689"/>
      <c r="AF18" s="689"/>
      <c r="AG18" s="689"/>
      <c r="AH18" s="689"/>
      <c r="AI18" s="689"/>
      <c r="AJ18" s="689"/>
      <c r="AK18" s="689"/>
      <c r="AL18" s="690">
        <v>0.4</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237</v>
      </c>
      <c r="BH18" s="686"/>
      <c r="BI18" s="686"/>
      <c r="BJ18" s="686"/>
      <c r="BK18" s="686"/>
      <c r="BL18" s="686"/>
      <c r="BM18" s="686"/>
      <c r="BN18" s="687"/>
      <c r="BO18" s="688" t="s">
        <v>237</v>
      </c>
      <c r="BP18" s="688"/>
      <c r="BQ18" s="688"/>
      <c r="BR18" s="688"/>
      <c r="BS18" s="694" t="s">
        <v>237</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t="s">
        <v>237</v>
      </c>
      <c r="CS18" s="686"/>
      <c r="CT18" s="686"/>
      <c r="CU18" s="686"/>
      <c r="CV18" s="686"/>
      <c r="CW18" s="686"/>
      <c r="CX18" s="686"/>
      <c r="CY18" s="687"/>
      <c r="CZ18" s="688" t="s">
        <v>237</v>
      </c>
      <c r="DA18" s="688"/>
      <c r="DB18" s="688"/>
      <c r="DC18" s="688"/>
      <c r="DD18" s="694" t="s">
        <v>237</v>
      </c>
      <c r="DE18" s="686"/>
      <c r="DF18" s="686"/>
      <c r="DG18" s="686"/>
      <c r="DH18" s="686"/>
      <c r="DI18" s="686"/>
      <c r="DJ18" s="686"/>
      <c r="DK18" s="686"/>
      <c r="DL18" s="686"/>
      <c r="DM18" s="686"/>
      <c r="DN18" s="686"/>
      <c r="DO18" s="686"/>
      <c r="DP18" s="687"/>
      <c r="DQ18" s="694" t="s">
        <v>237</v>
      </c>
      <c r="DR18" s="686"/>
      <c r="DS18" s="686"/>
      <c r="DT18" s="686"/>
      <c r="DU18" s="686"/>
      <c r="DV18" s="686"/>
      <c r="DW18" s="686"/>
      <c r="DX18" s="686"/>
      <c r="DY18" s="686"/>
      <c r="DZ18" s="686"/>
      <c r="EA18" s="686"/>
      <c r="EB18" s="686"/>
      <c r="EC18" s="695"/>
    </row>
    <row r="19" spans="2:133" ht="11.25" customHeight="1" x14ac:dyDescent="0.15">
      <c r="B19" s="682" t="s">
        <v>275</v>
      </c>
      <c r="C19" s="683"/>
      <c r="D19" s="683"/>
      <c r="E19" s="683"/>
      <c r="F19" s="683"/>
      <c r="G19" s="683"/>
      <c r="H19" s="683"/>
      <c r="I19" s="683"/>
      <c r="J19" s="683"/>
      <c r="K19" s="683"/>
      <c r="L19" s="683"/>
      <c r="M19" s="683"/>
      <c r="N19" s="683"/>
      <c r="O19" s="683"/>
      <c r="P19" s="683"/>
      <c r="Q19" s="684"/>
      <c r="R19" s="685">
        <v>82023</v>
      </c>
      <c r="S19" s="686"/>
      <c r="T19" s="686"/>
      <c r="U19" s="686"/>
      <c r="V19" s="686"/>
      <c r="W19" s="686"/>
      <c r="X19" s="686"/>
      <c r="Y19" s="687"/>
      <c r="Z19" s="688">
        <v>0.2</v>
      </c>
      <c r="AA19" s="688"/>
      <c r="AB19" s="688"/>
      <c r="AC19" s="688"/>
      <c r="AD19" s="689">
        <v>82023</v>
      </c>
      <c r="AE19" s="689"/>
      <c r="AF19" s="689"/>
      <c r="AG19" s="689"/>
      <c r="AH19" s="689"/>
      <c r="AI19" s="689"/>
      <c r="AJ19" s="689"/>
      <c r="AK19" s="689"/>
      <c r="AL19" s="690">
        <v>0.4</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v>1143</v>
      </c>
      <c r="BH19" s="686"/>
      <c r="BI19" s="686"/>
      <c r="BJ19" s="686"/>
      <c r="BK19" s="686"/>
      <c r="BL19" s="686"/>
      <c r="BM19" s="686"/>
      <c r="BN19" s="687"/>
      <c r="BO19" s="688">
        <v>0</v>
      </c>
      <c r="BP19" s="688"/>
      <c r="BQ19" s="688"/>
      <c r="BR19" s="688"/>
      <c r="BS19" s="694" t="s">
        <v>248</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237</v>
      </c>
      <c r="CS19" s="686"/>
      <c r="CT19" s="686"/>
      <c r="CU19" s="686"/>
      <c r="CV19" s="686"/>
      <c r="CW19" s="686"/>
      <c r="CX19" s="686"/>
      <c r="CY19" s="687"/>
      <c r="CZ19" s="688" t="s">
        <v>237</v>
      </c>
      <c r="DA19" s="688"/>
      <c r="DB19" s="688"/>
      <c r="DC19" s="688"/>
      <c r="DD19" s="694" t="s">
        <v>237</v>
      </c>
      <c r="DE19" s="686"/>
      <c r="DF19" s="686"/>
      <c r="DG19" s="686"/>
      <c r="DH19" s="686"/>
      <c r="DI19" s="686"/>
      <c r="DJ19" s="686"/>
      <c r="DK19" s="686"/>
      <c r="DL19" s="686"/>
      <c r="DM19" s="686"/>
      <c r="DN19" s="686"/>
      <c r="DO19" s="686"/>
      <c r="DP19" s="687"/>
      <c r="DQ19" s="694" t="s">
        <v>237</v>
      </c>
      <c r="DR19" s="686"/>
      <c r="DS19" s="686"/>
      <c r="DT19" s="686"/>
      <c r="DU19" s="686"/>
      <c r="DV19" s="686"/>
      <c r="DW19" s="686"/>
      <c r="DX19" s="686"/>
      <c r="DY19" s="686"/>
      <c r="DZ19" s="686"/>
      <c r="EA19" s="686"/>
      <c r="EB19" s="686"/>
      <c r="EC19" s="695"/>
    </row>
    <row r="20" spans="2:133" ht="11.25" customHeight="1" x14ac:dyDescent="0.15">
      <c r="B20" s="682" t="s">
        <v>278</v>
      </c>
      <c r="C20" s="683"/>
      <c r="D20" s="683"/>
      <c r="E20" s="683"/>
      <c r="F20" s="683"/>
      <c r="G20" s="683"/>
      <c r="H20" s="683"/>
      <c r="I20" s="683"/>
      <c r="J20" s="683"/>
      <c r="K20" s="683"/>
      <c r="L20" s="683"/>
      <c r="M20" s="683"/>
      <c r="N20" s="683"/>
      <c r="O20" s="683"/>
      <c r="P20" s="683"/>
      <c r="Q20" s="684"/>
      <c r="R20" s="685" t="s">
        <v>237</v>
      </c>
      <c r="S20" s="686"/>
      <c r="T20" s="686"/>
      <c r="U20" s="686"/>
      <c r="V20" s="686"/>
      <c r="W20" s="686"/>
      <c r="X20" s="686"/>
      <c r="Y20" s="687"/>
      <c r="Z20" s="688" t="s">
        <v>237</v>
      </c>
      <c r="AA20" s="688"/>
      <c r="AB20" s="688"/>
      <c r="AC20" s="688"/>
      <c r="AD20" s="689" t="s">
        <v>237</v>
      </c>
      <c r="AE20" s="689"/>
      <c r="AF20" s="689"/>
      <c r="AG20" s="689"/>
      <c r="AH20" s="689"/>
      <c r="AI20" s="689"/>
      <c r="AJ20" s="689"/>
      <c r="AK20" s="689"/>
      <c r="AL20" s="690" t="s">
        <v>237</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v>1143</v>
      </c>
      <c r="BH20" s="686"/>
      <c r="BI20" s="686"/>
      <c r="BJ20" s="686"/>
      <c r="BK20" s="686"/>
      <c r="BL20" s="686"/>
      <c r="BM20" s="686"/>
      <c r="BN20" s="687"/>
      <c r="BO20" s="688">
        <v>0</v>
      </c>
      <c r="BP20" s="688"/>
      <c r="BQ20" s="688"/>
      <c r="BR20" s="688"/>
      <c r="BS20" s="694" t="s">
        <v>237</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41248782</v>
      </c>
      <c r="CS20" s="686"/>
      <c r="CT20" s="686"/>
      <c r="CU20" s="686"/>
      <c r="CV20" s="686"/>
      <c r="CW20" s="686"/>
      <c r="CX20" s="686"/>
      <c r="CY20" s="687"/>
      <c r="CZ20" s="688">
        <v>100</v>
      </c>
      <c r="DA20" s="688"/>
      <c r="DB20" s="688"/>
      <c r="DC20" s="688"/>
      <c r="DD20" s="694">
        <v>3281377</v>
      </c>
      <c r="DE20" s="686"/>
      <c r="DF20" s="686"/>
      <c r="DG20" s="686"/>
      <c r="DH20" s="686"/>
      <c r="DI20" s="686"/>
      <c r="DJ20" s="686"/>
      <c r="DK20" s="686"/>
      <c r="DL20" s="686"/>
      <c r="DM20" s="686"/>
      <c r="DN20" s="686"/>
      <c r="DO20" s="686"/>
      <c r="DP20" s="687"/>
      <c r="DQ20" s="694">
        <v>22312763</v>
      </c>
      <c r="DR20" s="686"/>
      <c r="DS20" s="686"/>
      <c r="DT20" s="686"/>
      <c r="DU20" s="686"/>
      <c r="DV20" s="686"/>
      <c r="DW20" s="686"/>
      <c r="DX20" s="686"/>
      <c r="DY20" s="686"/>
      <c r="DZ20" s="686"/>
      <c r="EA20" s="686"/>
      <c r="EB20" s="686"/>
      <c r="EC20" s="695"/>
    </row>
    <row r="21" spans="2:133" ht="11.25" customHeight="1" x14ac:dyDescent="0.15">
      <c r="B21" s="682" t="s">
        <v>281</v>
      </c>
      <c r="C21" s="683"/>
      <c r="D21" s="683"/>
      <c r="E21" s="683"/>
      <c r="F21" s="683"/>
      <c r="G21" s="683"/>
      <c r="H21" s="683"/>
      <c r="I21" s="683"/>
      <c r="J21" s="683"/>
      <c r="K21" s="683"/>
      <c r="L21" s="683"/>
      <c r="M21" s="683"/>
      <c r="N21" s="683"/>
      <c r="O21" s="683"/>
      <c r="P21" s="683"/>
      <c r="Q21" s="684"/>
      <c r="R21" s="685" t="s">
        <v>237</v>
      </c>
      <c r="S21" s="686"/>
      <c r="T21" s="686"/>
      <c r="U21" s="686"/>
      <c r="V21" s="686"/>
      <c r="W21" s="686"/>
      <c r="X21" s="686"/>
      <c r="Y21" s="687"/>
      <c r="Z21" s="688" t="s">
        <v>237</v>
      </c>
      <c r="AA21" s="688"/>
      <c r="AB21" s="688"/>
      <c r="AC21" s="688"/>
      <c r="AD21" s="689" t="s">
        <v>237</v>
      </c>
      <c r="AE21" s="689"/>
      <c r="AF21" s="689"/>
      <c r="AG21" s="689"/>
      <c r="AH21" s="689"/>
      <c r="AI21" s="689"/>
      <c r="AJ21" s="689"/>
      <c r="AK21" s="689"/>
      <c r="AL21" s="690" t="s">
        <v>237</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v>1143</v>
      </c>
      <c r="BH21" s="686"/>
      <c r="BI21" s="686"/>
      <c r="BJ21" s="686"/>
      <c r="BK21" s="686"/>
      <c r="BL21" s="686"/>
      <c r="BM21" s="686"/>
      <c r="BN21" s="687"/>
      <c r="BO21" s="688">
        <v>0</v>
      </c>
      <c r="BP21" s="688"/>
      <c r="BQ21" s="688"/>
      <c r="BR21" s="688"/>
      <c r="BS21" s="694" t="s">
        <v>237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283</v>
      </c>
      <c r="C22" s="683"/>
      <c r="D22" s="683"/>
      <c r="E22" s="683"/>
      <c r="F22" s="683"/>
      <c r="G22" s="683"/>
      <c r="H22" s="683"/>
      <c r="I22" s="683"/>
      <c r="J22" s="683"/>
      <c r="K22" s="683"/>
      <c r="L22" s="683"/>
      <c r="M22" s="683"/>
      <c r="N22" s="683"/>
      <c r="O22" s="683"/>
      <c r="P22" s="683"/>
      <c r="Q22" s="684"/>
      <c r="R22" s="685">
        <v>4391794</v>
      </c>
      <c r="S22" s="686"/>
      <c r="T22" s="686"/>
      <c r="U22" s="686"/>
      <c r="V22" s="686"/>
      <c r="W22" s="686"/>
      <c r="X22" s="686"/>
      <c r="Y22" s="687"/>
      <c r="Z22" s="688">
        <v>10.6</v>
      </c>
      <c r="AA22" s="688"/>
      <c r="AB22" s="688"/>
      <c r="AC22" s="688"/>
      <c r="AD22" s="689">
        <v>3645763</v>
      </c>
      <c r="AE22" s="689"/>
      <c r="AF22" s="689"/>
      <c r="AG22" s="689"/>
      <c r="AH22" s="689"/>
      <c r="AI22" s="689"/>
      <c r="AJ22" s="689"/>
      <c r="AK22" s="689"/>
      <c r="AL22" s="690">
        <v>19.3</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237</v>
      </c>
      <c r="BH22" s="686"/>
      <c r="BI22" s="686"/>
      <c r="BJ22" s="686"/>
      <c r="BK22" s="686"/>
      <c r="BL22" s="686"/>
      <c r="BM22" s="686"/>
      <c r="BN22" s="687"/>
      <c r="BO22" s="688" t="s">
        <v>237</v>
      </c>
      <c r="BP22" s="688"/>
      <c r="BQ22" s="688"/>
      <c r="BR22" s="688"/>
      <c r="BS22" s="694" t="s">
        <v>237</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286</v>
      </c>
      <c r="C23" s="683"/>
      <c r="D23" s="683"/>
      <c r="E23" s="683"/>
      <c r="F23" s="683"/>
      <c r="G23" s="683"/>
      <c r="H23" s="683"/>
      <c r="I23" s="683"/>
      <c r="J23" s="683"/>
      <c r="K23" s="683"/>
      <c r="L23" s="683"/>
      <c r="M23" s="683"/>
      <c r="N23" s="683"/>
      <c r="O23" s="683"/>
      <c r="P23" s="683"/>
      <c r="Q23" s="684"/>
      <c r="R23" s="685">
        <v>3645763</v>
      </c>
      <c r="S23" s="686"/>
      <c r="T23" s="686"/>
      <c r="U23" s="686"/>
      <c r="V23" s="686"/>
      <c r="W23" s="686"/>
      <c r="X23" s="686"/>
      <c r="Y23" s="687"/>
      <c r="Z23" s="688">
        <v>8.8000000000000007</v>
      </c>
      <c r="AA23" s="688"/>
      <c r="AB23" s="688"/>
      <c r="AC23" s="688"/>
      <c r="AD23" s="689">
        <v>3645763</v>
      </c>
      <c r="AE23" s="689"/>
      <c r="AF23" s="689"/>
      <c r="AG23" s="689"/>
      <c r="AH23" s="689"/>
      <c r="AI23" s="689"/>
      <c r="AJ23" s="689"/>
      <c r="AK23" s="689"/>
      <c r="AL23" s="690">
        <v>19.3</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t="s">
        <v>237</v>
      </c>
      <c r="BH23" s="686"/>
      <c r="BI23" s="686"/>
      <c r="BJ23" s="686"/>
      <c r="BK23" s="686"/>
      <c r="BL23" s="686"/>
      <c r="BM23" s="686"/>
      <c r="BN23" s="687"/>
      <c r="BO23" s="688" t="s">
        <v>237</v>
      </c>
      <c r="BP23" s="688"/>
      <c r="BQ23" s="688"/>
      <c r="BR23" s="688"/>
      <c r="BS23" s="694" t="s">
        <v>237</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6" t="s">
        <v>291</v>
      </c>
      <c r="DM23" s="717"/>
      <c r="DN23" s="717"/>
      <c r="DO23" s="717"/>
      <c r="DP23" s="717"/>
      <c r="DQ23" s="717"/>
      <c r="DR23" s="717"/>
      <c r="DS23" s="717"/>
      <c r="DT23" s="717"/>
      <c r="DU23" s="717"/>
      <c r="DV23" s="718"/>
      <c r="DW23" s="667" t="s">
        <v>292</v>
      </c>
      <c r="DX23" s="668"/>
      <c r="DY23" s="668"/>
      <c r="DZ23" s="668"/>
      <c r="EA23" s="668"/>
      <c r="EB23" s="668"/>
      <c r="EC23" s="669"/>
    </row>
    <row r="24" spans="2:133" ht="11.25" customHeight="1" x14ac:dyDescent="0.15">
      <c r="B24" s="682" t="s">
        <v>293</v>
      </c>
      <c r="C24" s="683"/>
      <c r="D24" s="683"/>
      <c r="E24" s="683"/>
      <c r="F24" s="683"/>
      <c r="G24" s="683"/>
      <c r="H24" s="683"/>
      <c r="I24" s="683"/>
      <c r="J24" s="683"/>
      <c r="K24" s="683"/>
      <c r="L24" s="683"/>
      <c r="M24" s="683"/>
      <c r="N24" s="683"/>
      <c r="O24" s="683"/>
      <c r="P24" s="683"/>
      <c r="Q24" s="684"/>
      <c r="R24" s="685">
        <v>746031</v>
      </c>
      <c r="S24" s="686"/>
      <c r="T24" s="686"/>
      <c r="U24" s="686"/>
      <c r="V24" s="686"/>
      <c r="W24" s="686"/>
      <c r="X24" s="686"/>
      <c r="Y24" s="687"/>
      <c r="Z24" s="688">
        <v>1.8</v>
      </c>
      <c r="AA24" s="688"/>
      <c r="AB24" s="688"/>
      <c r="AC24" s="688"/>
      <c r="AD24" s="689" t="s">
        <v>237</v>
      </c>
      <c r="AE24" s="689"/>
      <c r="AF24" s="689"/>
      <c r="AG24" s="689"/>
      <c r="AH24" s="689"/>
      <c r="AI24" s="689"/>
      <c r="AJ24" s="689"/>
      <c r="AK24" s="689"/>
      <c r="AL24" s="690" t="s">
        <v>237</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237</v>
      </c>
      <c r="BH24" s="686"/>
      <c r="BI24" s="686"/>
      <c r="BJ24" s="686"/>
      <c r="BK24" s="686"/>
      <c r="BL24" s="686"/>
      <c r="BM24" s="686"/>
      <c r="BN24" s="687"/>
      <c r="BO24" s="688" t="s">
        <v>237</v>
      </c>
      <c r="BP24" s="688"/>
      <c r="BQ24" s="688"/>
      <c r="BR24" s="688"/>
      <c r="BS24" s="694" t="s">
        <v>237</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17417305</v>
      </c>
      <c r="CS24" s="675"/>
      <c r="CT24" s="675"/>
      <c r="CU24" s="675"/>
      <c r="CV24" s="675"/>
      <c r="CW24" s="675"/>
      <c r="CX24" s="675"/>
      <c r="CY24" s="676"/>
      <c r="CZ24" s="679">
        <v>42.2</v>
      </c>
      <c r="DA24" s="680"/>
      <c r="DB24" s="680"/>
      <c r="DC24" s="699"/>
      <c r="DD24" s="724">
        <v>12549948</v>
      </c>
      <c r="DE24" s="675"/>
      <c r="DF24" s="675"/>
      <c r="DG24" s="675"/>
      <c r="DH24" s="675"/>
      <c r="DI24" s="675"/>
      <c r="DJ24" s="675"/>
      <c r="DK24" s="676"/>
      <c r="DL24" s="724">
        <v>11597739</v>
      </c>
      <c r="DM24" s="675"/>
      <c r="DN24" s="675"/>
      <c r="DO24" s="675"/>
      <c r="DP24" s="675"/>
      <c r="DQ24" s="675"/>
      <c r="DR24" s="675"/>
      <c r="DS24" s="675"/>
      <c r="DT24" s="675"/>
      <c r="DU24" s="675"/>
      <c r="DV24" s="676"/>
      <c r="DW24" s="679">
        <v>58.2</v>
      </c>
      <c r="DX24" s="680"/>
      <c r="DY24" s="680"/>
      <c r="DZ24" s="680"/>
      <c r="EA24" s="680"/>
      <c r="EB24" s="680"/>
      <c r="EC24" s="681"/>
    </row>
    <row r="25" spans="2:133" ht="11.25" customHeight="1" x14ac:dyDescent="0.15">
      <c r="B25" s="682" t="s">
        <v>296</v>
      </c>
      <c r="C25" s="683"/>
      <c r="D25" s="683"/>
      <c r="E25" s="683"/>
      <c r="F25" s="683"/>
      <c r="G25" s="683"/>
      <c r="H25" s="683"/>
      <c r="I25" s="683"/>
      <c r="J25" s="683"/>
      <c r="K25" s="683"/>
      <c r="L25" s="683"/>
      <c r="M25" s="683"/>
      <c r="N25" s="683"/>
      <c r="O25" s="683"/>
      <c r="P25" s="683"/>
      <c r="Q25" s="684"/>
      <c r="R25" s="685" t="s">
        <v>237</v>
      </c>
      <c r="S25" s="686"/>
      <c r="T25" s="686"/>
      <c r="U25" s="686"/>
      <c r="V25" s="686"/>
      <c r="W25" s="686"/>
      <c r="X25" s="686"/>
      <c r="Y25" s="687"/>
      <c r="Z25" s="688" t="s">
        <v>237</v>
      </c>
      <c r="AA25" s="688"/>
      <c r="AB25" s="688"/>
      <c r="AC25" s="688"/>
      <c r="AD25" s="689" t="s">
        <v>237</v>
      </c>
      <c r="AE25" s="689"/>
      <c r="AF25" s="689"/>
      <c r="AG25" s="689"/>
      <c r="AH25" s="689"/>
      <c r="AI25" s="689"/>
      <c r="AJ25" s="689"/>
      <c r="AK25" s="689"/>
      <c r="AL25" s="690" t="s">
        <v>237</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237</v>
      </c>
      <c r="BH25" s="686"/>
      <c r="BI25" s="686"/>
      <c r="BJ25" s="686"/>
      <c r="BK25" s="686"/>
      <c r="BL25" s="686"/>
      <c r="BM25" s="686"/>
      <c r="BN25" s="687"/>
      <c r="BO25" s="688" t="s">
        <v>237</v>
      </c>
      <c r="BP25" s="688"/>
      <c r="BQ25" s="688"/>
      <c r="BR25" s="688"/>
      <c r="BS25" s="694" t="s">
        <v>237</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8163957</v>
      </c>
      <c r="CS25" s="721"/>
      <c r="CT25" s="721"/>
      <c r="CU25" s="721"/>
      <c r="CV25" s="721"/>
      <c r="CW25" s="721"/>
      <c r="CX25" s="721"/>
      <c r="CY25" s="722"/>
      <c r="CZ25" s="690">
        <v>19.8</v>
      </c>
      <c r="DA25" s="719"/>
      <c r="DB25" s="719"/>
      <c r="DC25" s="723"/>
      <c r="DD25" s="694">
        <v>7784489</v>
      </c>
      <c r="DE25" s="721"/>
      <c r="DF25" s="721"/>
      <c r="DG25" s="721"/>
      <c r="DH25" s="721"/>
      <c r="DI25" s="721"/>
      <c r="DJ25" s="721"/>
      <c r="DK25" s="722"/>
      <c r="DL25" s="694">
        <v>6960265</v>
      </c>
      <c r="DM25" s="721"/>
      <c r="DN25" s="721"/>
      <c r="DO25" s="721"/>
      <c r="DP25" s="721"/>
      <c r="DQ25" s="721"/>
      <c r="DR25" s="721"/>
      <c r="DS25" s="721"/>
      <c r="DT25" s="721"/>
      <c r="DU25" s="721"/>
      <c r="DV25" s="722"/>
      <c r="DW25" s="690">
        <v>34.9</v>
      </c>
      <c r="DX25" s="719"/>
      <c r="DY25" s="719"/>
      <c r="DZ25" s="719"/>
      <c r="EA25" s="719"/>
      <c r="EB25" s="719"/>
      <c r="EC25" s="720"/>
    </row>
    <row r="26" spans="2:133" ht="11.25" customHeight="1" x14ac:dyDescent="0.15">
      <c r="B26" s="682" t="s">
        <v>299</v>
      </c>
      <c r="C26" s="683"/>
      <c r="D26" s="683"/>
      <c r="E26" s="683"/>
      <c r="F26" s="683"/>
      <c r="G26" s="683"/>
      <c r="H26" s="683"/>
      <c r="I26" s="683"/>
      <c r="J26" s="683"/>
      <c r="K26" s="683"/>
      <c r="L26" s="683"/>
      <c r="M26" s="683"/>
      <c r="N26" s="683"/>
      <c r="O26" s="683"/>
      <c r="P26" s="683"/>
      <c r="Q26" s="684"/>
      <c r="R26" s="685">
        <v>19601234</v>
      </c>
      <c r="S26" s="686"/>
      <c r="T26" s="686"/>
      <c r="U26" s="686"/>
      <c r="V26" s="686"/>
      <c r="W26" s="686"/>
      <c r="X26" s="686"/>
      <c r="Y26" s="687"/>
      <c r="Z26" s="688">
        <v>47.1</v>
      </c>
      <c r="AA26" s="688"/>
      <c r="AB26" s="688"/>
      <c r="AC26" s="688"/>
      <c r="AD26" s="689">
        <v>18855203</v>
      </c>
      <c r="AE26" s="689"/>
      <c r="AF26" s="689"/>
      <c r="AG26" s="689"/>
      <c r="AH26" s="689"/>
      <c r="AI26" s="689"/>
      <c r="AJ26" s="689"/>
      <c r="AK26" s="689"/>
      <c r="AL26" s="690">
        <v>99.7</v>
      </c>
      <c r="AM26" s="691"/>
      <c r="AN26" s="691"/>
      <c r="AO26" s="692"/>
      <c r="AP26" s="704" t="s">
        <v>300</v>
      </c>
      <c r="AQ26" s="734"/>
      <c r="AR26" s="734"/>
      <c r="AS26" s="734"/>
      <c r="AT26" s="734"/>
      <c r="AU26" s="734"/>
      <c r="AV26" s="734"/>
      <c r="AW26" s="734"/>
      <c r="AX26" s="734"/>
      <c r="AY26" s="734"/>
      <c r="AZ26" s="734"/>
      <c r="BA26" s="734"/>
      <c r="BB26" s="734"/>
      <c r="BC26" s="734"/>
      <c r="BD26" s="734"/>
      <c r="BE26" s="734"/>
      <c r="BF26" s="706"/>
      <c r="BG26" s="685" t="s">
        <v>237</v>
      </c>
      <c r="BH26" s="686"/>
      <c r="BI26" s="686"/>
      <c r="BJ26" s="686"/>
      <c r="BK26" s="686"/>
      <c r="BL26" s="686"/>
      <c r="BM26" s="686"/>
      <c r="BN26" s="687"/>
      <c r="BO26" s="688" t="s">
        <v>237</v>
      </c>
      <c r="BP26" s="688"/>
      <c r="BQ26" s="688"/>
      <c r="BR26" s="688"/>
      <c r="BS26" s="694" t="s">
        <v>237</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5316329</v>
      </c>
      <c r="CS26" s="686"/>
      <c r="CT26" s="686"/>
      <c r="CU26" s="686"/>
      <c r="CV26" s="686"/>
      <c r="CW26" s="686"/>
      <c r="CX26" s="686"/>
      <c r="CY26" s="687"/>
      <c r="CZ26" s="690">
        <v>12.9</v>
      </c>
      <c r="DA26" s="719"/>
      <c r="DB26" s="719"/>
      <c r="DC26" s="723"/>
      <c r="DD26" s="694">
        <v>5088305</v>
      </c>
      <c r="DE26" s="686"/>
      <c r="DF26" s="686"/>
      <c r="DG26" s="686"/>
      <c r="DH26" s="686"/>
      <c r="DI26" s="686"/>
      <c r="DJ26" s="686"/>
      <c r="DK26" s="687"/>
      <c r="DL26" s="694" t="s">
        <v>248</v>
      </c>
      <c r="DM26" s="686"/>
      <c r="DN26" s="686"/>
      <c r="DO26" s="686"/>
      <c r="DP26" s="686"/>
      <c r="DQ26" s="686"/>
      <c r="DR26" s="686"/>
      <c r="DS26" s="686"/>
      <c r="DT26" s="686"/>
      <c r="DU26" s="686"/>
      <c r="DV26" s="687"/>
      <c r="DW26" s="690" t="s">
        <v>237</v>
      </c>
      <c r="DX26" s="719"/>
      <c r="DY26" s="719"/>
      <c r="DZ26" s="719"/>
      <c r="EA26" s="719"/>
      <c r="EB26" s="719"/>
      <c r="EC26" s="720"/>
    </row>
    <row r="27" spans="2:133" ht="11.25" customHeight="1" x14ac:dyDescent="0.15">
      <c r="B27" s="682" t="s">
        <v>302</v>
      </c>
      <c r="C27" s="683"/>
      <c r="D27" s="683"/>
      <c r="E27" s="683"/>
      <c r="F27" s="683"/>
      <c r="G27" s="683"/>
      <c r="H27" s="683"/>
      <c r="I27" s="683"/>
      <c r="J27" s="683"/>
      <c r="K27" s="683"/>
      <c r="L27" s="683"/>
      <c r="M27" s="683"/>
      <c r="N27" s="683"/>
      <c r="O27" s="683"/>
      <c r="P27" s="683"/>
      <c r="Q27" s="684"/>
      <c r="R27" s="685">
        <v>7097</v>
      </c>
      <c r="S27" s="686"/>
      <c r="T27" s="686"/>
      <c r="U27" s="686"/>
      <c r="V27" s="686"/>
      <c r="W27" s="686"/>
      <c r="X27" s="686"/>
      <c r="Y27" s="687"/>
      <c r="Z27" s="688">
        <v>0</v>
      </c>
      <c r="AA27" s="688"/>
      <c r="AB27" s="688"/>
      <c r="AC27" s="688"/>
      <c r="AD27" s="689">
        <v>7097</v>
      </c>
      <c r="AE27" s="689"/>
      <c r="AF27" s="689"/>
      <c r="AG27" s="689"/>
      <c r="AH27" s="689"/>
      <c r="AI27" s="689"/>
      <c r="AJ27" s="689"/>
      <c r="AK27" s="689"/>
      <c r="AL27" s="690">
        <v>0</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12906636</v>
      </c>
      <c r="BH27" s="686"/>
      <c r="BI27" s="686"/>
      <c r="BJ27" s="686"/>
      <c r="BK27" s="686"/>
      <c r="BL27" s="686"/>
      <c r="BM27" s="686"/>
      <c r="BN27" s="687"/>
      <c r="BO27" s="688">
        <v>100</v>
      </c>
      <c r="BP27" s="688"/>
      <c r="BQ27" s="688"/>
      <c r="BR27" s="688"/>
      <c r="BS27" s="694">
        <v>233668</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6110582</v>
      </c>
      <c r="CS27" s="721"/>
      <c r="CT27" s="721"/>
      <c r="CU27" s="721"/>
      <c r="CV27" s="721"/>
      <c r="CW27" s="721"/>
      <c r="CX27" s="721"/>
      <c r="CY27" s="722"/>
      <c r="CZ27" s="690">
        <v>14.8</v>
      </c>
      <c r="DA27" s="719"/>
      <c r="DB27" s="719"/>
      <c r="DC27" s="723"/>
      <c r="DD27" s="694">
        <v>1739302</v>
      </c>
      <c r="DE27" s="721"/>
      <c r="DF27" s="721"/>
      <c r="DG27" s="721"/>
      <c r="DH27" s="721"/>
      <c r="DI27" s="721"/>
      <c r="DJ27" s="721"/>
      <c r="DK27" s="722"/>
      <c r="DL27" s="694">
        <v>1627448</v>
      </c>
      <c r="DM27" s="721"/>
      <c r="DN27" s="721"/>
      <c r="DO27" s="721"/>
      <c r="DP27" s="721"/>
      <c r="DQ27" s="721"/>
      <c r="DR27" s="721"/>
      <c r="DS27" s="721"/>
      <c r="DT27" s="721"/>
      <c r="DU27" s="721"/>
      <c r="DV27" s="722"/>
      <c r="DW27" s="690">
        <v>8.1999999999999993</v>
      </c>
      <c r="DX27" s="719"/>
      <c r="DY27" s="719"/>
      <c r="DZ27" s="719"/>
      <c r="EA27" s="719"/>
      <c r="EB27" s="719"/>
      <c r="EC27" s="720"/>
    </row>
    <row r="28" spans="2:133" ht="11.25" customHeight="1" x14ac:dyDescent="0.15">
      <c r="B28" s="682" t="s">
        <v>305</v>
      </c>
      <c r="C28" s="683"/>
      <c r="D28" s="683"/>
      <c r="E28" s="683"/>
      <c r="F28" s="683"/>
      <c r="G28" s="683"/>
      <c r="H28" s="683"/>
      <c r="I28" s="683"/>
      <c r="J28" s="683"/>
      <c r="K28" s="683"/>
      <c r="L28" s="683"/>
      <c r="M28" s="683"/>
      <c r="N28" s="683"/>
      <c r="O28" s="683"/>
      <c r="P28" s="683"/>
      <c r="Q28" s="684"/>
      <c r="R28" s="685">
        <v>99535</v>
      </c>
      <c r="S28" s="686"/>
      <c r="T28" s="686"/>
      <c r="U28" s="686"/>
      <c r="V28" s="686"/>
      <c r="W28" s="686"/>
      <c r="X28" s="686"/>
      <c r="Y28" s="687"/>
      <c r="Z28" s="688">
        <v>0.2</v>
      </c>
      <c r="AA28" s="688"/>
      <c r="AB28" s="688"/>
      <c r="AC28" s="688"/>
      <c r="AD28" s="689" t="s">
        <v>237</v>
      </c>
      <c r="AE28" s="689"/>
      <c r="AF28" s="689"/>
      <c r="AG28" s="689"/>
      <c r="AH28" s="689"/>
      <c r="AI28" s="689"/>
      <c r="AJ28" s="689"/>
      <c r="AK28" s="689"/>
      <c r="AL28" s="690" t="s">
        <v>237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3142766</v>
      </c>
      <c r="CS28" s="686"/>
      <c r="CT28" s="686"/>
      <c r="CU28" s="686"/>
      <c r="CV28" s="686"/>
      <c r="CW28" s="686"/>
      <c r="CX28" s="686"/>
      <c r="CY28" s="687"/>
      <c r="CZ28" s="690">
        <v>7.6</v>
      </c>
      <c r="DA28" s="719"/>
      <c r="DB28" s="719"/>
      <c r="DC28" s="723"/>
      <c r="DD28" s="694">
        <v>3026157</v>
      </c>
      <c r="DE28" s="686"/>
      <c r="DF28" s="686"/>
      <c r="DG28" s="686"/>
      <c r="DH28" s="686"/>
      <c r="DI28" s="686"/>
      <c r="DJ28" s="686"/>
      <c r="DK28" s="687"/>
      <c r="DL28" s="694">
        <v>3010026</v>
      </c>
      <c r="DM28" s="686"/>
      <c r="DN28" s="686"/>
      <c r="DO28" s="686"/>
      <c r="DP28" s="686"/>
      <c r="DQ28" s="686"/>
      <c r="DR28" s="686"/>
      <c r="DS28" s="686"/>
      <c r="DT28" s="686"/>
      <c r="DU28" s="686"/>
      <c r="DV28" s="687"/>
      <c r="DW28" s="690">
        <v>15.1</v>
      </c>
      <c r="DX28" s="719"/>
      <c r="DY28" s="719"/>
      <c r="DZ28" s="719"/>
      <c r="EA28" s="719"/>
      <c r="EB28" s="719"/>
      <c r="EC28" s="720"/>
    </row>
    <row r="29" spans="2:133" ht="11.25" customHeight="1" x14ac:dyDescent="0.15">
      <c r="B29" s="682" t="s">
        <v>307</v>
      </c>
      <c r="C29" s="683"/>
      <c r="D29" s="683"/>
      <c r="E29" s="683"/>
      <c r="F29" s="683"/>
      <c r="G29" s="683"/>
      <c r="H29" s="683"/>
      <c r="I29" s="683"/>
      <c r="J29" s="683"/>
      <c r="K29" s="683"/>
      <c r="L29" s="683"/>
      <c r="M29" s="683"/>
      <c r="N29" s="683"/>
      <c r="O29" s="683"/>
      <c r="P29" s="683"/>
      <c r="Q29" s="684"/>
      <c r="R29" s="685">
        <v>410284</v>
      </c>
      <c r="S29" s="686"/>
      <c r="T29" s="686"/>
      <c r="U29" s="686"/>
      <c r="V29" s="686"/>
      <c r="W29" s="686"/>
      <c r="X29" s="686"/>
      <c r="Y29" s="687"/>
      <c r="Z29" s="688">
        <v>1</v>
      </c>
      <c r="AA29" s="688"/>
      <c r="AB29" s="688"/>
      <c r="AC29" s="688"/>
      <c r="AD29" s="689">
        <v>47058</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308</v>
      </c>
      <c r="CE29" s="726"/>
      <c r="CF29" s="700" t="s">
        <v>70</v>
      </c>
      <c r="CG29" s="701"/>
      <c r="CH29" s="701"/>
      <c r="CI29" s="701"/>
      <c r="CJ29" s="701"/>
      <c r="CK29" s="701"/>
      <c r="CL29" s="701"/>
      <c r="CM29" s="701"/>
      <c r="CN29" s="701"/>
      <c r="CO29" s="701"/>
      <c r="CP29" s="701"/>
      <c r="CQ29" s="702"/>
      <c r="CR29" s="685">
        <v>3142766</v>
      </c>
      <c r="CS29" s="721"/>
      <c r="CT29" s="721"/>
      <c r="CU29" s="721"/>
      <c r="CV29" s="721"/>
      <c r="CW29" s="721"/>
      <c r="CX29" s="721"/>
      <c r="CY29" s="722"/>
      <c r="CZ29" s="690">
        <v>7.6</v>
      </c>
      <c r="DA29" s="719"/>
      <c r="DB29" s="719"/>
      <c r="DC29" s="723"/>
      <c r="DD29" s="694">
        <v>3026157</v>
      </c>
      <c r="DE29" s="721"/>
      <c r="DF29" s="721"/>
      <c r="DG29" s="721"/>
      <c r="DH29" s="721"/>
      <c r="DI29" s="721"/>
      <c r="DJ29" s="721"/>
      <c r="DK29" s="722"/>
      <c r="DL29" s="694">
        <v>3010026</v>
      </c>
      <c r="DM29" s="721"/>
      <c r="DN29" s="721"/>
      <c r="DO29" s="721"/>
      <c r="DP29" s="721"/>
      <c r="DQ29" s="721"/>
      <c r="DR29" s="721"/>
      <c r="DS29" s="721"/>
      <c r="DT29" s="721"/>
      <c r="DU29" s="721"/>
      <c r="DV29" s="722"/>
      <c r="DW29" s="690">
        <v>15.1</v>
      </c>
      <c r="DX29" s="719"/>
      <c r="DY29" s="719"/>
      <c r="DZ29" s="719"/>
      <c r="EA29" s="719"/>
      <c r="EB29" s="719"/>
      <c r="EC29" s="720"/>
    </row>
    <row r="30" spans="2:133" ht="11.25" customHeight="1" x14ac:dyDescent="0.15">
      <c r="B30" s="682" t="s">
        <v>309</v>
      </c>
      <c r="C30" s="683"/>
      <c r="D30" s="683"/>
      <c r="E30" s="683"/>
      <c r="F30" s="683"/>
      <c r="G30" s="683"/>
      <c r="H30" s="683"/>
      <c r="I30" s="683"/>
      <c r="J30" s="683"/>
      <c r="K30" s="683"/>
      <c r="L30" s="683"/>
      <c r="M30" s="683"/>
      <c r="N30" s="683"/>
      <c r="O30" s="683"/>
      <c r="P30" s="683"/>
      <c r="Q30" s="684"/>
      <c r="R30" s="685">
        <v>92472</v>
      </c>
      <c r="S30" s="686"/>
      <c r="T30" s="686"/>
      <c r="U30" s="686"/>
      <c r="V30" s="686"/>
      <c r="W30" s="686"/>
      <c r="X30" s="686"/>
      <c r="Y30" s="687"/>
      <c r="Z30" s="688">
        <v>0.2</v>
      </c>
      <c r="AA30" s="688"/>
      <c r="AB30" s="688"/>
      <c r="AC30" s="688"/>
      <c r="AD30" s="689" t="s">
        <v>248</v>
      </c>
      <c r="AE30" s="689"/>
      <c r="AF30" s="689"/>
      <c r="AG30" s="689"/>
      <c r="AH30" s="689"/>
      <c r="AI30" s="689"/>
      <c r="AJ30" s="689"/>
      <c r="AK30" s="689"/>
      <c r="AL30" s="690" t="s">
        <v>237</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310</v>
      </c>
      <c r="BH30" s="738"/>
      <c r="BI30" s="738"/>
      <c r="BJ30" s="738"/>
      <c r="BK30" s="738"/>
      <c r="BL30" s="738"/>
      <c r="BM30" s="738"/>
      <c r="BN30" s="738"/>
      <c r="BO30" s="738"/>
      <c r="BP30" s="738"/>
      <c r="BQ30" s="739"/>
      <c r="BR30" s="664" t="s">
        <v>311</v>
      </c>
      <c r="BS30" s="738"/>
      <c r="BT30" s="738"/>
      <c r="BU30" s="738"/>
      <c r="BV30" s="738"/>
      <c r="BW30" s="738"/>
      <c r="BX30" s="738"/>
      <c r="BY30" s="738"/>
      <c r="BZ30" s="738"/>
      <c r="CA30" s="738"/>
      <c r="CB30" s="739"/>
      <c r="CD30" s="727"/>
      <c r="CE30" s="728"/>
      <c r="CF30" s="700" t="s">
        <v>312</v>
      </c>
      <c r="CG30" s="701"/>
      <c r="CH30" s="701"/>
      <c r="CI30" s="701"/>
      <c r="CJ30" s="701"/>
      <c r="CK30" s="701"/>
      <c r="CL30" s="701"/>
      <c r="CM30" s="701"/>
      <c r="CN30" s="701"/>
      <c r="CO30" s="701"/>
      <c r="CP30" s="701"/>
      <c r="CQ30" s="702"/>
      <c r="CR30" s="685">
        <v>2936819</v>
      </c>
      <c r="CS30" s="686"/>
      <c r="CT30" s="686"/>
      <c r="CU30" s="686"/>
      <c r="CV30" s="686"/>
      <c r="CW30" s="686"/>
      <c r="CX30" s="686"/>
      <c r="CY30" s="687"/>
      <c r="CZ30" s="690">
        <v>7.1</v>
      </c>
      <c r="DA30" s="719"/>
      <c r="DB30" s="719"/>
      <c r="DC30" s="723"/>
      <c r="DD30" s="694">
        <v>2834268</v>
      </c>
      <c r="DE30" s="686"/>
      <c r="DF30" s="686"/>
      <c r="DG30" s="686"/>
      <c r="DH30" s="686"/>
      <c r="DI30" s="686"/>
      <c r="DJ30" s="686"/>
      <c r="DK30" s="687"/>
      <c r="DL30" s="694">
        <v>2818568</v>
      </c>
      <c r="DM30" s="686"/>
      <c r="DN30" s="686"/>
      <c r="DO30" s="686"/>
      <c r="DP30" s="686"/>
      <c r="DQ30" s="686"/>
      <c r="DR30" s="686"/>
      <c r="DS30" s="686"/>
      <c r="DT30" s="686"/>
      <c r="DU30" s="686"/>
      <c r="DV30" s="687"/>
      <c r="DW30" s="690">
        <v>14.2</v>
      </c>
      <c r="DX30" s="719"/>
      <c r="DY30" s="719"/>
      <c r="DZ30" s="719"/>
      <c r="EA30" s="719"/>
      <c r="EB30" s="719"/>
      <c r="EC30" s="720"/>
    </row>
    <row r="31" spans="2:133" ht="11.25" customHeight="1" x14ac:dyDescent="0.15">
      <c r="B31" s="682" t="s">
        <v>313</v>
      </c>
      <c r="C31" s="683"/>
      <c r="D31" s="683"/>
      <c r="E31" s="683"/>
      <c r="F31" s="683"/>
      <c r="G31" s="683"/>
      <c r="H31" s="683"/>
      <c r="I31" s="683"/>
      <c r="J31" s="683"/>
      <c r="K31" s="683"/>
      <c r="L31" s="683"/>
      <c r="M31" s="683"/>
      <c r="N31" s="683"/>
      <c r="O31" s="683"/>
      <c r="P31" s="683"/>
      <c r="Q31" s="684"/>
      <c r="R31" s="685">
        <v>13139412</v>
      </c>
      <c r="S31" s="686"/>
      <c r="T31" s="686"/>
      <c r="U31" s="686"/>
      <c r="V31" s="686"/>
      <c r="W31" s="686"/>
      <c r="X31" s="686"/>
      <c r="Y31" s="687"/>
      <c r="Z31" s="688">
        <v>31.6</v>
      </c>
      <c r="AA31" s="688"/>
      <c r="AB31" s="688"/>
      <c r="AC31" s="688"/>
      <c r="AD31" s="689" t="s">
        <v>237</v>
      </c>
      <c r="AE31" s="689"/>
      <c r="AF31" s="689"/>
      <c r="AG31" s="689"/>
      <c r="AH31" s="689"/>
      <c r="AI31" s="689"/>
      <c r="AJ31" s="689"/>
      <c r="AK31" s="689"/>
      <c r="AL31" s="690" t="s">
        <v>237</v>
      </c>
      <c r="AM31" s="691"/>
      <c r="AN31" s="691"/>
      <c r="AO31" s="692"/>
      <c r="AP31" s="742" t="s">
        <v>314</v>
      </c>
      <c r="AQ31" s="743"/>
      <c r="AR31" s="743"/>
      <c r="AS31" s="743"/>
      <c r="AT31" s="748" t="s">
        <v>315</v>
      </c>
      <c r="AU31" s="231"/>
      <c r="AV31" s="231"/>
      <c r="AW31" s="231"/>
      <c r="AX31" s="671" t="s">
        <v>190</v>
      </c>
      <c r="AY31" s="672"/>
      <c r="AZ31" s="672"/>
      <c r="BA31" s="672"/>
      <c r="BB31" s="672"/>
      <c r="BC31" s="672"/>
      <c r="BD31" s="672"/>
      <c r="BE31" s="672"/>
      <c r="BF31" s="673"/>
      <c r="BG31" s="753">
        <v>99.2</v>
      </c>
      <c r="BH31" s="740"/>
      <c r="BI31" s="740"/>
      <c r="BJ31" s="740"/>
      <c r="BK31" s="740"/>
      <c r="BL31" s="740"/>
      <c r="BM31" s="680">
        <v>96</v>
      </c>
      <c r="BN31" s="740"/>
      <c r="BO31" s="740"/>
      <c r="BP31" s="740"/>
      <c r="BQ31" s="741"/>
      <c r="BR31" s="753">
        <v>99.3</v>
      </c>
      <c r="BS31" s="740"/>
      <c r="BT31" s="740"/>
      <c r="BU31" s="740"/>
      <c r="BV31" s="740"/>
      <c r="BW31" s="740"/>
      <c r="BX31" s="680">
        <v>95.8</v>
      </c>
      <c r="BY31" s="740"/>
      <c r="BZ31" s="740"/>
      <c r="CA31" s="740"/>
      <c r="CB31" s="741"/>
      <c r="CD31" s="727"/>
      <c r="CE31" s="728"/>
      <c r="CF31" s="700" t="s">
        <v>316</v>
      </c>
      <c r="CG31" s="701"/>
      <c r="CH31" s="701"/>
      <c r="CI31" s="701"/>
      <c r="CJ31" s="701"/>
      <c r="CK31" s="701"/>
      <c r="CL31" s="701"/>
      <c r="CM31" s="701"/>
      <c r="CN31" s="701"/>
      <c r="CO31" s="701"/>
      <c r="CP31" s="701"/>
      <c r="CQ31" s="702"/>
      <c r="CR31" s="685">
        <v>205947</v>
      </c>
      <c r="CS31" s="721"/>
      <c r="CT31" s="721"/>
      <c r="CU31" s="721"/>
      <c r="CV31" s="721"/>
      <c r="CW31" s="721"/>
      <c r="CX31" s="721"/>
      <c r="CY31" s="722"/>
      <c r="CZ31" s="690">
        <v>0.5</v>
      </c>
      <c r="DA31" s="719"/>
      <c r="DB31" s="719"/>
      <c r="DC31" s="723"/>
      <c r="DD31" s="694">
        <v>191889</v>
      </c>
      <c r="DE31" s="721"/>
      <c r="DF31" s="721"/>
      <c r="DG31" s="721"/>
      <c r="DH31" s="721"/>
      <c r="DI31" s="721"/>
      <c r="DJ31" s="721"/>
      <c r="DK31" s="722"/>
      <c r="DL31" s="694">
        <v>191458</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1" t="s">
        <v>317</v>
      </c>
      <c r="C32" s="732"/>
      <c r="D32" s="732"/>
      <c r="E32" s="732"/>
      <c r="F32" s="732"/>
      <c r="G32" s="732"/>
      <c r="H32" s="732"/>
      <c r="I32" s="732"/>
      <c r="J32" s="732"/>
      <c r="K32" s="732"/>
      <c r="L32" s="732"/>
      <c r="M32" s="732"/>
      <c r="N32" s="732"/>
      <c r="O32" s="732"/>
      <c r="P32" s="732"/>
      <c r="Q32" s="733"/>
      <c r="R32" s="685">
        <v>768</v>
      </c>
      <c r="S32" s="686"/>
      <c r="T32" s="686"/>
      <c r="U32" s="686"/>
      <c r="V32" s="686"/>
      <c r="W32" s="686"/>
      <c r="X32" s="686"/>
      <c r="Y32" s="687"/>
      <c r="Z32" s="688">
        <v>0</v>
      </c>
      <c r="AA32" s="688"/>
      <c r="AB32" s="688"/>
      <c r="AC32" s="688"/>
      <c r="AD32" s="689">
        <v>768</v>
      </c>
      <c r="AE32" s="689"/>
      <c r="AF32" s="689"/>
      <c r="AG32" s="689"/>
      <c r="AH32" s="689"/>
      <c r="AI32" s="689"/>
      <c r="AJ32" s="689"/>
      <c r="AK32" s="689"/>
      <c r="AL32" s="690">
        <v>0</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4">
        <v>99.3</v>
      </c>
      <c r="BH32" s="721"/>
      <c r="BI32" s="721"/>
      <c r="BJ32" s="721"/>
      <c r="BK32" s="721"/>
      <c r="BL32" s="721"/>
      <c r="BM32" s="691">
        <v>96.4</v>
      </c>
      <c r="BN32" s="751"/>
      <c r="BO32" s="751"/>
      <c r="BP32" s="751"/>
      <c r="BQ32" s="752"/>
      <c r="BR32" s="754">
        <v>99.4</v>
      </c>
      <c r="BS32" s="721"/>
      <c r="BT32" s="721"/>
      <c r="BU32" s="721"/>
      <c r="BV32" s="721"/>
      <c r="BW32" s="721"/>
      <c r="BX32" s="691">
        <v>96.5</v>
      </c>
      <c r="BY32" s="751"/>
      <c r="BZ32" s="751"/>
      <c r="CA32" s="751"/>
      <c r="CB32" s="752"/>
      <c r="CD32" s="729"/>
      <c r="CE32" s="730"/>
      <c r="CF32" s="700" t="s">
        <v>320</v>
      </c>
      <c r="CG32" s="701"/>
      <c r="CH32" s="701"/>
      <c r="CI32" s="701"/>
      <c r="CJ32" s="701"/>
      <c r="CK32" s="701"/>
      <c r="CL32" s="701"/>
      <c r="CM32" s="701"/>
      <c r="CN32" s="701"/>
      <c r="CO32" s="701"/>
      <c r="CP32" s="701"/>
      <c r="CQ32" s="702"/>
      <c r="CR32" s="685" t="s">
        <v>237</v>
      </c>
      <c r="CS32" s="686"/>
      <c r="CT32" s="686"/>
      <c r="CU32" s="686"/>
      <c r="CV32" s="686"/>
      <c r="CW32" s="686"/>
      <c r="CX32" s="686"/>
      <c r="CY32" s="687"/>
      <c r="CZ32" s="690" t="s">
        <v>237</v>
      </c>
      <c r="DA32" s="719"/>
      <c r="DB32" s="719"/>
      <c r="DC32" s="723"/>
      <c r="DD32" s="694" t="s">
        <v>237</v>
      </c>
      <c r="DE32" s="686"/>
      <c r="DF32" s="686"/>
      <c r="DG32" s="686"/>
      <c r="DH32" s="686"/>
      <c r="DI32" s="686"/>
      <c r="DJ32" s="686"/>
      <c r="DK32" s="687"/>
      <c r="DL32" s="694" t="s">
        <v>248</v>
      </c>
      <c r="DM32" s="686"/>
      <c r="DN32" s="686"/>
      <c r="DO32" s="686"/>
      <c r="DP32" s="686"/>
      <c r="DQ32" s="686"/>
      <c r="DR32" s="686"/>
      <c r="DS32" s="686"/>
      <c r="DT32" s="686"/>
      <c r="DU32" s="686"/>
      <c r="DV32" s="687"/>
      <c r="DW32" s="690" t="s">
        <v>237</v>
      </c>
      <c r="DX32" s="719"/>
      <c r="DY32" s="719"/>
      <c r="DZ32" s="719"/>
      <c r="EA32" s="719"/>
      <c r="EB32" s="719"/>
      <c r="EC32" s="720"/>
    </row>
    <row r="33" spans="2:133" ht="11.25" customHeight="1" x14ac:dyDescent="0.15">
      <c r="B33" s="682" t="s">
        <v>321</v>
      </c>
      <c r="C33" s="683"/>
      <c r="D33" s="683"/>
      <c r="E33" s="683"/>
      <c r="F33" s="683"/>
      <c r="G33" s="683"/>
      <c r="H33" s="683"/>
      <c r="I33" s="683"/>
      <c r="J33" s="683"/>
      <c r="K33" s="683"/>
      <c r="L33" s="683"/>
      <c r="M33" s="683"/>
      <c r="N33" s="683"/>
      <c r="O33" s="683"/>
      <c r="P33" s="683"/>
      <c r="Q33" s="684"/>
      <c r="R33" s="685">
        <v>2475564</v>
      </c>
      <c r="S33" s="686"/>
      <c r="T33" s="686"/>
      <c r="U33" s="686"/>
      <c r="V33" s="686"/>
      <c r="W33" s="686"/>
      <c r="X33" s="686"/>
      <c r="Y33" s="687"/>
      <c r="Z33" s="688">
        <v>5.9</v>
      </c>
      <c r="AA33" s="688"/>
      <c r="AB33" s="688"/>
      <c r="AC33" s="688"/>
      <c r="AD33" s="689" t="s">
        <v>237</v>
      </c>
      <c r="AE33" s="689"/>
      <c r="AF33" s="689"/>
      <c r="AG33" s="689"/>
      <c r="AH33" s="689"/>
      <c r="AI33" s="689"/>
      <c r="AJ33" s="689"/>
      <c r="AK33" s="689"/>
      <c r="AL33" s="690" t="s">
        <v>237</v>
      </c>
      <c r="AM33" s="691"/>
      <c r="AN33" s="691"/>
      <c r="AO33" s="692"/>
      <c r="AP33" s="746"/>
      <c r="AQ33" s="747"/>
      <c r="AR33" s="747"/>
      <c r="AS33" s="747"/>
      <c r="AT33" s="750"/>
      <c r="AU33" s="232"/>
      <c r="AV33" s="232"/>
      <c r="AW33" s="232"/>
      <c r="AX33" s="735" t="s">
        <v>322</v>
      </c>
      <c r="AY33" s="736"/>
      <c r="AZ33" s="736"/>
      <c r="BA33" s="736"/>
      <c r="BB33" s="736"/>
      <c r="BC33" s="736"/>
      <c r="BD33" s="736"/>
      <c r="BE33" s="736"/>
      <c r="BF33" s="737"/>
      <c r="BG33" s="755">
        <v>99.1</v>
      </c>
      <c r="BH33" s="756"/>
      <c r="BI33" s="756"/>
      <c r="BJ33" s="756"/>
      <c r="BK33" s="756"/>
      <c r="BL33" s="756"/>
      <c r="BM33" s="757">
        <v>95.6</v>
      </c>
      <c r="BN33" s="756"/>
      <c r="BO33" s="756"/>
      <c r="BP33" s="756"/>
      <c r="BQ33" s="758"/>
      <c r="BR33" s="755">
        <v>99.2</v>
      </c>
      <c r="BS33" s="756"/>
      <c r="BT33" s="756"/>
      <c r="BU33" s="756"/>
      <c r="BV33" s="756"/>
      <c r="BW33" s="756"/>
      <c r="BX33" s="757">
        <v>95.3</v>
      </c>
      <c r="BY33" s="756"/>
      <c r="BZ33" s="756"/>
      <c r="CA33" s="756"/>
      <c r="CB33" s="758"/>
      <c r="CD33" s="700" t="s">
        <v>323</v>
      </c>
      <c r="CE33" s="701"/>
      <c r="CF33" s="701"/>
      <c r="CG33" s="701"/>
      <c r="CH33" s="701"/>
      <c r="CI33" s="701"/>
      <c r="CJ33" s="701"/>
      <c r="CK33" s="701"/>
      <c r="CL33" s="701"/>
      <c r="CM33" s="701"/>
      <c r="CN33" s="701"/>
      <c r="CO33" s="701"/>
      <c r="CP33" s="701"/>
      <c r="CQ33" s="702"/>
      <c r="CR33" s="685">
        <v>20541549</v>
      </c>
      <c r="CS33" s="721"/>
      <c r="CT33" s="721"/>
      <c r="CU33" s="721"/>
      <c r="CV33" s="721"/>
      <c r="CW33" s="721"/>
      <c r="CX33" s="721"/>
      <c r="CY33" s="722"/>
      <c r="CZ33" s="690">
        <v>49.8</v>
      </c>
      <c r="DA33" s="719"/>
      <c r="DB33" s="719"/>
      <c r="DC33" s="723"/>
      <c r="DD33" s="694">
        <v>8956391</v>
      </c>
      <c r="DE33" s="721"/>
      <c r="DF33" s="721"/>
      <c r="DG33" s="721"/>
      <c r="DH33" s="721"/>
      <c r="DI33" s="721"/>
      <c r="DJ33" s="721"/>
      <c r="DK33" s="722"/>
      <c r="DL33" s="694">
        <v>6740975</v>
      </c>
      <c r="DM33" s="721"/>
      <c r="DN33" s="721"/>
      <c r="DO33" s="721"/>
      <c r="DP33" s="721"/>
      <c r="DQ33" s="721"/>
      <c r="DR33" s="721"/>
      <c r="DS33" s="721"/>
      <c r="DT33" s="721"/>
      <c r="DU33" s="721"/>
      <c r="DV33" s="722"/>
      <c r="DW33" s="690">
        <v>33.799999999999997</v>
      </c>
      <c r="DX33" s="719"/>
      <c r="DY33" s="719"/>
      <c r="DZ33" s="719"/>
      <c r="EA33" s="719"/>
      <c r="EB33" s="719"/>
      <c r="EC33" s="720"/>
    </row>
    <row r="34" spans="2:133" ht="11.25" customHeight="1" x14ac:dyDescent="0.15">
      <c r="B34" s="682" t="s">
        <v>324</v>
      </c>
      <c r="C34" s="683"/>
      <c r="D34" s="683"/>
      <c r="E34" s="683"/>
      <c r="F34" s="683"/>
      <c r="G34" s="683"/>
      <c r="H34" s="683"/>
      <c r="I34" s="683"/>
      <c r="J34" s="683"/>
      <c r="K34" s="683"/>
      <c r="L34" s="683"/>
      <c r="M34" s="683"/>
      <c r="N34" s="683"/>
      <c r="O34" s="683"/>
      <c r="P34" s="683"/>
      <c r="Q34" s="684"/>
      <c r="R34" s="685">
        <v>451504</v>
      </c>
      <c r="S34" s="686"/>
      <c r="T34" s="686"/>
      <c r="U34" s="686"/>
      <c r="V34" s="686"/>
      <c r="W34" s="686"/>
      <c r="X34" s="686"/>
      <c r="Y34" s="687"/>
      <c r="Z34" s="688">
        <v>1.1000000000000001</v>
      </c>
      <c r="AA34" s="688"/>
      <c r="AB34" s="688"/>
      <c r="AC34" s="688"/>
      <c r="AD34" s="689">
        <v>3987</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4526186</v>
      </c>
      <c r="CS34" s="686"/>
      <c r="CT34" s="686"/>
      <c r="CU34" s="686"/>
      <c r="CV34" s="686"/>
      <c r="CW34" s="686"/>
      <c r="CX34" s="686"/>
      <c r="CY34" s="687"/>
      <c r="CZ34" s="690">
        <v>11</v>
      </c>
      <c r="DA34" s="719"/>
      <c r="DB34" s="719"/>
      <c r="DC34" s="723"/>
      <c r="DD34" s="694">
        <v>3305537</v>
      </c>
      <c r="DE34" s="686"/>
      <c r="DF34" s="686"/>
      <c r="DG34" s="686"/>
      <c r="DH34" s="686"/>
      <c r="DI34" s="686"/>
      <c r="DJ34" s="686"/>
      <c r="DK34" s="687"/>
      <c r="DL34" s="694">
        <v>2753619</v>
      </c>
      <c r="DM34" s="686"/>
      <c r="DN34" s="686"/>
      <c r="DO34" s="686"/>
      <c r="DP34" s="686"/>
      <c r="DQ34" s="686"/>
      <c r="DR34" s="686"/>
      <c r="DS34" s="686"/>
      <c r="DT34" s="686"/>
      <c r="DU34" s="686"/>
      <c r="DV34" s="687"/>
      <c r="DW34" s="690">
        <v>13.8</v>
      </c>
      <c r="DX34" s="719"/>
      <c r="DY34" s="719"/>
      <c r="DZ34" s="719"/>
      <c r="EA34" s="719"/>
      <c r="EB34" s="719"/>
      <c r="EC34" s="720"/>
    </row>
    <row r="35" spans="2:133" ht="11.25" customHeight="1" x14ac:dyDescent="0.15">
      <c r="B35" s="682" t="s">
        <v>326</v>
      </c>
      <c r="C35" s="683"/>
      <c r="D35" s="683"/>
      <c r="E35" s="683"/>
      <c r="F35" s="683"/>
      <c r="G35" s="683"/>
      <c r="H35" s="683"/>
      <c r="I35" s="683"/>
      <c r="J35" s="683"/>
      <c r="K35" s="683"/>
      <c r="L35" s="683"/>
      <c r="M35" s="683"/>
      <c r="N35" s="683"/>
      <c r="O35" s="683"/>
      <c r="P35" s="683"/>
      <c r="Q35" s="684"/>
      <c r="R35" s="685">
        <v>155138</v>
      </c>
      <c r="S35" s="686"/>
      <c r="T35" s="686"/>
      <c r="U35" s="686"/>
      <c r="V35" s="686"/>
      <c r="W35" s="686"/>
      <c r="X35" s="686"/>
      <c r="Y35" s="687"/>
      <c r="Z35" s="688">
        <v>0.4</v>
      </c>
      <c r="AA35" s="688"/>
      <c r="AB35" s="688"/>
      <c r="AC35" s="688"/>
      <c r="AD35" s="689" t="s">
        <v>237</v>
      </c>
      <c r="AE35" s="689"/>
      <c r="AF35" s="689"/>
      <c r="AG35" s="689"/>
      <c r="AH35" s="689"/>
      <c r="AI35" s="689"/>
      <c r="AJ35" s="689"/>
      <c r="AK35" s="689"/>
      <c r="AL35" s="690" t="s">
        <v>237</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232638</v>
      </c>
      <c r="CS35" s="721"/>
      <c r="CT35" s="721"/>
      <c r="CU35" s="721"/>
      <c r="CV35" s="721"/>
      <c r="CW35" s="721"/>
      <c r="CX35" s="721"/>
      <c r="CY35" s="722"/>
      <c r="CZ35" s="690">
        <v>0.6</v>
      </c>
      <c r="DA35" s="719"/>
      <c r="DB35" s="719"/>
      <c r="DC35" s="723"/>
      <c r="DD35" s="694">
        <v>165738</v>
      </c>
      <c r="DE35" s="721"/>
      <c r="DF35" s="721"/>
      <c r="DG35" s="721"/>
      <c r="DH35" s="721"/>
      <c r="DI35" s="721"/>
      <c r="DJ35" s="721"/>
      <c r="DK35" s="722"/>
      <c r="DL35" s="694">
        <v>165738</v>
      </c>
      <c r="DM35" s="721"/>
      <c r="DN35" s="721"/>
      <c r="DO35" s="721"/>
      <c r="DP35" s="721"/>
      <c r="DQ35" s="721"/>
      <c r="DR35" s="721"/>
      <c r="DS35" s="721"/>
      <c r="DT35" s="721"/>
      <c r="DU35" s="721"/>
      <c r="DV35" s="722"/>
      <c r="DW35" s="690">
        <v>0.8</v>
      </c>
      <c r="DX35" s="719"/>
      <c r="DY35" s="719"/>
      <c r="DZ35" s="719"/>
      <c r="EA35" s="719"/>
      <c r="EB35" s="719"/>
      <c r="EC35" s="720"/>
    </row>
    <row r="36" spans="2:133" ht="11.25" customHeight="1" x14ac:dyDescent="0.15">
      <c r="B36" s="682" t="s">
        <v>330</v>
      </c>
      <c r="C36" s="683"/>
      <c r="D36" s="683"/>
      <c r="E36" s="683"/>
      <c r="F36" s="683"/>
      <c r="G36" s="683"/>
      <c r="H36" s="683"/>
      <c r="I36" s="683"/>
      <c r="J36" s="683"/>
      <c r="K36" s="683"/>
      <c r="L36" s="683"/>
      <c r="M36" s="683"/>
      <c r="N36" s="683"/>
      <c r="O36" s="683"/>
      <c r="P36" s="683"/>
      <c r="Q36" s="684"/>
      <c r="R36" s="685">
        <v>803659</v>
      </c>
      <c r="S36" s="686"/>
      <c r="T36" s="686"/>
      <c r="U36" s="686"/>
      <c r="V36" s="686"/>
      <c r="W36" s="686"/>
      <c r="X36" s="686"/>
      <c r="Y36" s="687"/>
      <c r="Z36" s="688">
        <v>1.9</v>
      </c>
      <c r="AA36" s="688"/>
      <c r="AB36" s="688"/>
      <c r="AC36" s="688"/>
      <c r="AD36" s="689" t="s">
        <v>237</v>
      </c>
      <c r="AE36" s="689"/>
      <c r="AF36" s="689"/>
      <c r="AG36" s="689"/>
      <c r="AH36" s="689"/>
      <c r="AI36" s="689"/>
      <c r="AJ36" s="689"/>
      <c r="AK36" s="689"/>
      <c r="AL36" s="690" t="s">
        <v>237</v>
      </c>
      <c r="AM36" s="691"/>
      <c r="AN36" s="691"/>
      <c r="AO36" s="692"/>
      <c r="AP36" s="235"/>
      <c r="AQ36" s="759" t="s">
        <v>331</v>
      </c>
      <c r="AR36" s="760"/>
      <c r="AS36" s="760"/>
      <c r="AT36" s="760"/>
      <c r="AU36" s="760"/>
      <c r="AV36" s="760"/>
      <c r="AW36" s="760"/>
      <c r="AX36" s="760"/>
      <c r="AY36" s="761"/>
      <c r="AZ36" s="674">
        <v>3895214</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52181</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10204863</v>
      </c>
      <c r="CS36" s="686"/>
      <c r="CT36" s="686"/>
      <c r="CU36" s="686"/>
      <c r="CV36" s="686"/>
      <c r="CW36" s="686"/>
      <c r="CX36" s="686"/>
      <c r="CY36" s="687"/>
      <c r="CZ36" s="690">
        <v>24.7</v>
      </c>
      <c r="DA36" s="719"/>
      <c r="DB36" s="719"/>
      <c r="DC36" s="723"/>
      <c r="DD36" s="694">
        <v>1889256</v>
      </c>
      <c r="DE36" s="686"/>
      <c r="DF36" s="686"/>
      <c r="DG36" s="686"/>
      <c r="DH36" s="686"/>
      <c r="DI36" s="686"/>
      <c r="DJ36" s="686"/>
      <c r="DK36" s="687"/>
      <c r="DL36" s="694">
        <v>1138714</v>
      </c>
      <c r="DM36" s="686"/>
      <c r="DN36" s="686"/>
      <c r="DO36" s="686"/>
      <c r="DP36" s="686"/>
      <c r="DQ36" s="686"/>
      <c r="DR36" s="686"/>
      <c r="DS36" s="686"/>
      <c r="DT36" s="686"/>
      <c r="DU36" s="686"/>
      <c r="DV36" s="687"/>
      <c r="DW36" s="690">
        <v>5.7</v>
      </c>
      <c r="DX36" s="719"/>
      <c r="DY36" s="719"/>
      <c r="DZ36" s="719"/>
      <c r="EA36" s="719"/>
      <c r="EB36" s="719"/>
      <c r="EC36" s="720"/>
    </row>
    <row r="37" spans="2:133" ht="11.25" customHeight="1" x14ac:dyDescent="0.15">
      <c r="B37" s="682" t="s">
        <v>334</v>
      </c>
      <c r="C37" s="683"/>
      <c r="D37" s="683"/>
      <c r="E37" s="683"/>
      <c r="F37" s="683"/>
      <c r="G37" s="683"/>
      <c r="H37" s="683"/>
      <c r="I37" s="683"/>
      <c r="J37" s="683"/>
      <c r="K37" s="683"/>
      <c r="L37" s="683"/>
      <c r="M37" s="683"/>
      <c r="N37" s="683"/>
      <c r="O37" s="683"/>
      <c r="P37" s="683"/>
      <c r="Q37" s="684"/>
      <c r="R37" s="685">
        <v>252905</v>
      </c>
      <c r="S37" s="686"/>
      <c r="T37" s="686"/>
      <c r="U37" s="686"/>
      <c r="V37" s="686"/>
      <c r="W37" s="686"/>
      <c r="X37" s="686"/>
      <c r="Y37" s="687"/>
      <c r="Z37" s="688">
        <v>0.6</v>
      </c>
      <c r="AA37" s="688"/>
      <c r="AB37" s="688"/>
      <c r="AC37" s="688"/>
      <c r="AD37" s="689" t="s">
        <v>248</v>
      </c>
      <c r="AE37" s="689"/>
      <c r="AF37" s="689"/>
      <c r="AG37" s="689"/>
      <c r="AH37" s="689"/>
      <c r="AI37" s="689"/>
      <c r="AJ37" s="689"/>
      <c r="AK37" s="689"/>
      <c r="AL37" s="690" t="s">
        <v>237</v>
      </c>
      <c r="AM37" s="691"/>
      <c r="AN37" s="691"/>
      <c r="AO37" s="692"/>
      <c r="AQ37" s="763" t="s">
        <v>335</v>
      </c>
      <c r="AR37" s="764"/>
      <c r="AS37" s="764"/>
      <c r="AT37" s="764"/>
      <c r="AU37" s="764"/>
      <c r="AV37" s="764"/>
      <c r="AW37" s="764"/>
      <c r="AX37" s="764"/>
      <c r="AY37" s="765"/>
      <c r="AZ37" s="685">
        <v>485789</v>
      </c>
      <c r="BA37" s="686"/>
      <c r="BB37" s="686"/>
      <c r="BC37" s="686"/>
      <c r="BD37" s="721"/>
      <c r="BE37" s="721"/>
      <c r="BF37" s="752"/>
      <c r="BG37" s="700" t="s">
        <v>336</v>
      </c>
      <c r="BH37" s="701"/>
      <c r="BI37" s="701"/>
      <c r="BJ37" s="701"/>
      <c r="BK37" s="701"/>
      <c r="BL37" s="701"/>
      <c r="BM37" s="701"/>
      <c r="BN37" s="701"/>
      <c r="BO37" s="701"/>
      <c r="BP37" s="701"/>
      <c r="BQ37" s="701"/>
      <c r="BR37" s="701"/>
      <c r="BS37" s="701"/>
      <c r="BT37" s="701"/>
      <c r="BU37" s="702"/>
      <c r="BV37" s="685">
        <v>-34829</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150821</v>
      </c>
      <c r="CS37" s="721"/>
      <c r="CT37" s="721"/>
      <c r="CU37" s="721"/>
      <c r="CV37" s="721"/>
      <c r="CW37" s="721"/>
      <c r="CX37" s="721"/>
      <c r="CY37" s="722"/>
      <c r="CZ37" s="690">
        <v>0.4</v>
      </c>
      <c r="DA37" s="719"/>
      <c r="DB37" s="719"/>
      <c r="DC37" s="723"/>
      <c r="DD37" s="694">
        <v>128658</v>
      </c>
      <c r="DE37" s="721"/>
      <c r="DF37" s="721"/>
      <c r="DG37" s="721"/>
      <c r="DH37" s="721"/>
      <c r="DI37" s="721"/>
      <c r="DJ37" s="721"/>
      <c r="DK37" s="722"/>
      <c r="DL37" s="694">
        <v>128658</v>
      </c>
      <c r="DM37" s="721"/>
      <c r="DN37" s="721"/>
      <c r="DO37" s="721"/>
      <c r="DP37" s="721"/>
      <c r="DQ37" s="721"/>
      <c r="DR37" s="721"/>
      <c r="DS37" s="721"/>
      <c r="DT37" s="721"/>
      <c r="DU37" s="721"/>
      <c r="DV37" s="722"/>
      <c r="DW37" s="690">
        <v>0.6</v>
      </c>
      <c r="DX37" s="719"/>
      <c r="DY37" s="719"/>
      <c r="DZ37" s="719"/>
      <c r="EA37" s="719"/>
      <c r="EB37" s="719"/>
      <c r="EC37" s="720"/>
    </row>
    <row r="38" spans="2:133" ht="11.25" customHeight="1" x14ac:dyDescent="0.15">
      <c r="B38" s="682" t="s">
        <v>338</v>
      </c>
      <c r="C38" s="683"/>
      <c r="D38" s="683"/>
      <c r="E38" s="683"/>
      <c r="F38" s="683"/>
      <c r="G38" s="683"/>
      <c r="H38" s="683"/>
      <c r="I38" s="683"/>
      <c r="J38" s="683"/>
      <c r="K38" s="683"/>
      <c r="L38" s="683"/>
      <c r="M38" s="683"/>
      <c r="N38" s="683"/>
      <c r="O38" s="683"/>
      <c r="P38" s="683"/>
      <c r="Q38" s="684"/>
      <c r="R38" s="685">
        <v>174791</v>
      </c>
      <c r="S38" s="686"/>
      <c r="T38" s="686"/>
      <c r="U38" s="686"/>
      <c r="V38" s="686"/>
      <c r="W38" s="686"/>
      <c r="X38" s="686"/>
      <c r="Y38" s="687"/>
      <c r="Z38" s="688">
        <v>0.4</v>
      </c>
      <c r="AA38" s="688"/>
      <c r="AB38" s="688"/>
      <c r="AC38" s="688"/>
      <c r="AD38" s="689">
        <v>1198</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40924</v>
      </c>
      <c r="BA38" s="686"/>
      <c r="BB38" s="686"/>
      <c r="BC38" s="686"/>
      <c r="BD38" s="721"/>
      <c r="BE38" s="721"/>
      <c r="BF38" s="752"/>
      <c r="BG38" s="700" t="s">
        <v>340</v>
      </c>
      <c r="BH38" s="701"/>
      <c r="BI38" s="701"/>
      <c r="BJ38" s="701"/>
      <c r="BK38" s="701"/>
      <c r="BL38" s="701"/>
      <c r="BM38" s="701"/>
      <c r="BN38" s="701"/>
      <c r="BO38" s="701"/>
      <c r="BP38" s="701"/>
      <c r="BQ38" s="701"/>
      <c r="BR38" s="701"/>
      <c r="BS38" s="701"/>
      <c r="BT38" s="701"/>
      <c r="BU38" s="702"/>
      <c r="BV38" s="685">
        <v>9148</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3432928</v>
      </c>
      <c r="CS38" s="686"/>
      <c r="CT38" s="686"/>
      <c r="CU38" s="686"/>
      <c r="CV38" s="686"/>
      <c r="CW38" s="686"/>
      <c r="CX38" s="686"/>
      <c r="CY38" s="687"/>
      <c r="CZ38" s="690">
        <v>8.3000000000000007</v>
      </c>
      <c r="DA38" s="719"/>
      <c r="DB38" s="719"/>
      <c r="DC38" s="723"/>
      <c r="DD38" s="694">
        <v>2828260</v>
      </c>
      <c r="DE38" s="686"/>
      <c r="DF38" s="686"/>
      <c r="DG38" s="686"/>
      <c r="DH38" s="686"/>
      <c r="DI38" s="686"/>
      <c r="DJ38" s="686"/>
      <c r="DK38" s="687"/>
      <c r="DL38" s="694">
        <v>2682904</v>
      </c>
      <c r="DM38" s="686"/>
      <c r="DN38" s="686"/>
      <c r="DO38" s="686"/>
      <c r="DP38" s="686"/>
      <c r="DQ38" s="686"/>
      <c r="DR38" s="686"/>
      <c r="DS38" s="686"/>
      <c r="DT38" s="686"/>
      <c r="DU38" s="686"/>
      <c r="DV38" s="687"/>
      <c r="DW38" s="690">
        <v>13.5</v>
      </c>
      <c r="DX38" s="719"/>
      <c r="DY38" s="719"/>
      <c r="DZ38" s="719"/>
      <c r="EA38" s="719"/>
      <c r="EB38" s="719"/>
      <c r="EC38" s="720"/>
    </row>
    <row r="39" spans="2:133" ht="11.25" customHeight="1" x14ac:dyDescent="0.15">
      <c r="B39" s="682" t="s">
        <v>342</v>
      </c>
      <c r="C39" s="683"/>
      <c r="D39" s="683"/>
      <c r="E39" s="683"/>
      <c r="F39" s="683"/>
      <c r="G39" s="683"/>
      <c r="H39" s="683"/>
      <c r="I39" s="683"/>
      <c r="J39" s="683"/>
      <c r="K39" s="683"/>
      <c r="L39" s="683"/>
      <c r="M39" s="683"/>
      <c r="N39" s="683"/>
      <c r="O39" s="683"/>
      <c r="P39" s="683"/>
      <c r="Q39" s="684"/>
      <c r="R39" s="685">
        <v>3959985</v>
      </c>
      <c r="S39" s="686"/>
      <c r="T39" s="686"/>
      <c r="U39" s="686"/>
      <c r="V39" s="686"/>
      <c r="W39" s="686"/>
      <c r="X39" s="686"/>
      <c r="Y39" s="687"/>
      <c r="Z39" s="688">
        <v>9.5</v>
      </c>
      <c r="AA39" s="688"/>
      <c r="AB39" s="688"/>
      <c r="AC39" s="688"/>
      <c r="AD39" s="689" t="s">
        <v>237</v>
      </c>
      <c r="AE39" s="689"/>
      <c r="AF39" s="689"/>
      <c r="AG39" s="689"/>
      <c r="AH39" s="689"/>
      <c r="AI39" s="689"/>
      <c r="AJ39" s="689"/>
      <c r="AK39" s="689"/>
      <c r="AL39" s="690" t="s">
        <v>237</v>
      </c>
      <c r="AM39" s="691"/>
      <c r="AN39" s="691"/>
      <c r="AO39" s="692"/>
      <c r="AQ39" s="763" t="s">
        <v>343</v>
      </c>
      <c r="AR39" s="764"/>
      <c r="AS39" s="764"/>
      <c r="AT39" s="764"/>
      <c r="AU39" s="764"/>
      <c r="AV39" s="764"/>
      <c r="AW39" s="764"/>
      <c r="AX39" s="764"/>
      <c r="AY39" s="765"/>
      <c r="AZ39" s="685">
        <v>11004</v>
      </c>
      <c r="BA39" s="686"/>
      <c r="BB39" s="686"/>
      <c r="BC39" s="686"/>
      <c r="BD39" s="721"/>
      <c r="BE39" s="721"/>
      <c r="BF39" s="752"/>
      <c r="BG39" s="700" t="s">
        <v>344</v>
      </c>
      <c r="BH39" s="701"/>
      <c r="BI39" s="701"/>
      <c r="BJ39" s="701"/>
      <c r="BK39" s="701"/>
      <c r="BL39" s="701"/>
      <c r="BM39" s="701"/>
      <c r="BN39" s="701"/>
      <c r="BO39" s="701"/>
      <c r="BP39" s="701"/>
      <c r="BQ39" s="701"/>
      <c r="BR39" s="701"/>
      <c r="BS39" s="701"/>
      <c r="BT39" s="701"/>
      <c r="BU39" s="702"/>
      <c r="BV39" s="685">
        <v>14361</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1554254</v>
      </c>
      <c r="CS39" s="721"/>
      <c r="CT39" s="721"/>
      <c r="CU39" s="721"/>
      <c r="CV39" s="721"/>
      <c r="CW39" s="721"/>
      <c r="CX39" s="721"/>
      <c r="CY39" s="722"/>
      <c r="CZ39" s="690">
        <v>3.8</v>
      </c>
      <c r="DA39" s="719"/>
      <c r="DB39" s="719"/>
      <c r="DC39" s="723"/>
      <c r="DD39" s="694">
        <v>186399</v>
      </c>
      <c r="DE39" s="721"/>
      <c r="DF39" s="721"/>
      <c r="DG39" s="721"/>
      <c r="DH39" s="721"/>
      <c r="DI39" s="721"/>
      <c r="DJ39" s="721"/>
      <c r="DK39" s="722"/>
      <c r="DL39" s="694" t="s">
        <v>237</v>
      </c>
      <c r="DM39" s="721"/>
      <c r="DN39" s="721"/>
      <c r="DO39" s="721"/>
      <c r="DP39" s="721"/>
      <c r="DQ39" s="721"/>
      <c r="DR39" s="721"/>
      <c r="DS39" s="721"/>
      <c r="DT39" s="721"/>
      <c r="DU39" s="721"/>
      <c r="DV39" s="722"/>
      <c r="DW39" s="690" t="s">
        <v>237</v>
      </c>
      <c r="DX39" s="719"/>
      <c r="DY39" s="719"/>
      <c r="DZ39" s="719"/>
      <c r="EA39" s="719"/>
      <c r="EB39" s="719"/>
      <c r="EC39" s="720"/>
    </row>
    <row r="40" spans="2:133" ht="11.25" customHeight="1" x14ac:dyDescent="0.15">
      <c r="B40" s="682" t="s">
        <v>346</v>
      </c>
      <c r="C40" s="683"/>
      <c r="D40" s="683"/>
      <c r="E40" s="683"/>
      <c r="F40" s="683"/>
      <c r="G40" s="683"/>
      <c r="H40" s="683"/>
      <c r="I40" s="683"/>
      <c r="J40" s="683"/>
      <c r="K40" s="683"/>
      <c r="L40" s="683"/>
      <c r="M40" s="683"/>
      <c r="N40" s="683"/>
      <c r="O40" s="683"/>
      <c r="P40" s="683"/>
      <c r="Q40" s="684"/>
      <c r="R40" s="685">
        <v>163064</v>
      </c>
      <c r="S40" s="686"/>
      <c r="T40" s="686"/>
      <c r="U40" s="686"/>
      <c r="V40" s="686"/>
      <c r="W40" s="686"/>
      <c r="X40" s="686"/>
      <c r="Y40" s="687"/>
      <c r="Z40" s="688">
        <v>0.4</v>
      </c>
      <c r="AA40" s="688"/>
      <c r="AB40" s="688"/>
      <c r="AC40" s="688"/>
      <c r="AD40" s="689" t="s">
        <v>237</v>
      </c>
      <c r="AE40" s="689"/>
      <c r="AF40" s="689"/>
      <c r="AG40" s="689"/>
      <c r="AH40" s="689"/>
      <c r="AI40" s="689"/>
      <c r="AJ40" s="689"/>
      <c r="AK40" s="689"/>
      <c r="AL40" s="690" t="s">
        <v>248</v>
      </c>
      <c r="AM40" s="691"/>
      <c r="AN40" s="691"/>
      <c r="AO40" s="692"/>
      <c r="AQ40" s="763" t="s">
        <v>347</v>
      </c>
      <c r="AR40" s="764"/>
      <c r="AS40" s="764"/>
      <c r="AT40" s="764"/>
      <c r="AU40" s="764"/>
      <c r="AV40" s="764"/>
      <c r="AW40" s="764"/>
      <c r="AX40" s="764"/>
      <c r="AY40" s="765"/>
      <c r="AZ40" s="685" t="s">
        <v>237</v>
      </c>
      <c r="BA40" s="686"/>
      <c r="BB40" s="686"/>
      <c r="BC40" s="686"/>
      <c r="BD40" s="721"/>
      <c r="BE40" s="721"/>
      <c r="BF40" s="752"/>
      <c r="BG40" s="772" t="s">
        <v>348</v>
      </c>
      <c r="BH40" s="773"/>
      <c r="BI40" s="773"/>
      <c r="BJ40" s="773"/>
      <c r="BK40" s="773"/>
      <c r="BL40" s="236"/>
      <c r="BM40" s="701" t="s">
        <v>349</v>
      </c>
      <c r="BN40" s="701"/>
      <c r="BO40" s="701"/>
      <c r="BP40" s="701"/>
      <c r="BQ40" s="701"/>
      <c r="BR40" s="701"/>
      <c r="BS40" s="701"/>
      <c r="BT40" s="701"/>
      <c r="BU40" s="702"/>
      <c r="BV40" s="685">
        <v>95</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590680</v>
      </c>
      <c r="CS40" s="686"/>
      <c r="CT40" s="686"/>
      <c r="CU40" s="686"/>
      <c r="CV40" s="686"/>
      <c r="CW40" s="686"/>
      <c r="CX40" s="686"/>
      <c r="CY40" s="687"/>
      <c r="CZ40" s="690">
        <v>1.4</v>
      </c>
      <c r="DA40" s="719"/>
      <c r="DB40" s="719"/>
      <c r="DC40" s="723"/>
      <c r="DD40" s="694">
        <v>581201</v>
      </c>
      <c r="DE40" s="686"/>
      <c r="DF40" s="686"/>
      <c r="DG40" s="686"/>
      <c r="DH40" s="686"/>
      <c r="DI40" s="686"/>
      <c r="DJ40" s="686"/>
      <c r="DK40" s="687"/>
      <c r="DL40" s="694" t="s">
        <v>237</v>
      </c>
      <c r="DM40" s="686"/>
      <c r="DN40" s="686"/>
      <c r="DO40" s="686"/>
      <c r="DP40" s="686"/>
      <c r="DQ40" s="686"/>
      <c r="DR40" s="686"/>
      <c r="DS40" s="686"/>
      <c r="DT40" s="686"/>
      <c r="DU40" s="686"/>
      <c r="DV40" s="687"/>
      <c r="DW40" s="690" t="s">
        <v>237</v>
      </c>
      <c r="DX40" s="719"/>
      <c r="DY40" s="719"/>
      <c r="DZ40" s="719"/>
      <c r="EA40" s="719"/>
      <c r="EB40" s="719"/>
      <c r="EC40" s="720"/>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237</v>
      </c>
      <c r="S41" s="686"/>
      <c r="T41" s="686"/>
      <c r="U41" s="686"/>
      <c r="V41" s="686"/>
      <c r="W41" s="686"/>
      <c r="X41" s="686"/>
      <c r="Y41" s="687"/>
      <c r="Z41" s="688" t="s">
        <v>237</v>
      </c>
      <c r="AA41" s="688"/>
      <c r="AB41" s="688"/>
      <c r="AC41" s="688"/>
      <c r="AD41" s="689" t="s">
        <v>237</v>
      </c>
      <c r="AE41" s="689"/>
      <c r="AF41" s="689"/>
      <c r="AG41" s="689"/>
      <c r="AH41" s="689"/>
      <c r="AI41" s="689"/>
      <c r="AJ41" s="689"/>
      <c r="AK41" s="689"/>
      <c r="AL41" s="690" t="s">
        <v>237</v>
      </c>
      <c r="AM41" s="691"/>
      <c r="AN41" s="691"/>
      <c r="AO41" s="692"/>
      <c r="AQ41" s="763" t="s">
        <v>352</v>
      </c>
      <c r="AR41" s="764"/>
      <c r="AS41" s="764"/>
      <c r="AT41" s="764"/>
      <c r="AU41" s="764"/>
      <c r="AV41" s="764"/>
      <c r="AW41" s="764"/>
      <c r="AX41" s="764"/>
      <c r="AY41" s="765"/>
      <c r="AZ41" s="685">
        <v>650330</v>
      </c>
      <c r="BA41" s="686"/>
      <c r="BB41" s="686"/>
      <c r="BC41" s="686"/>
      <c r="BD41" s="721"/>
      <c r="BE41" s="721"/>
      <c r="BF41" s="752"/>
      <c r="BG41" s="772"/>
      <c r="BH41" s="773"/>
      <c r="BI41" s="773"/>
      <c r="BJ41" s="773"/>
      <c r="BK41" s="773"/>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237</v>
      </c>
      <c r="CS41" s="721"/>
      <c r="CT41" s="721"/>
      <c r="CU41" s="721"/>
      <c r="CV41" s="721"/>
      <c r="CW41" s="721"/>
      <c r="CX41" s="721"/>
      <c r="CY41" s="722"/>
      <c r="CZ41" s="690" t="s">
        <v>237</v>
      </c>
      <c r="DA41" s="719"/>
      <c r="DB41" s="719"/>
      <c r="DC41" s="723"/>
      <c r="DD41" s="694" t="s">
        <v>237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v>840200</v>
      </c>
      <c r="S42" s="686"/>
      <c r="T42" s="686"/>
      <c r="U42" s="686"/>
      <c r="V42" s="686"/>
      <c r="W42" s="686"/>
      <c r="X42" s="686"/>
      <c r="Y42" s="687"/>
      <c r="Z42" s="688">
        <v>2</v>
      </c>
      <c r="AA42" s="688"/>
      <c r="AB42" s="688"/>
      <c r="AC42" s="688"/>
      <c r="AD42" s="689" t="s">
        <v>248</v>
      </c>
      <c r="AE42" s="689"/>
      <c r="AF42" s="689"/>
      <c r="AG42" s="689"/>
      <c r="AH42" s="689"/>
      <c r="AI42" s="689"/>
      <c r="AJ42" s="689"/>
      <c r="AK42" s="689"/>
      <c r="AL42" s="690" t="s">
        <v>248</v>
      </c>
      <c r="AM42" s="691"/>
      <c r="AN42" s="691"/>
      <c r="AO42" s="692"/>
      <c r="AQ42" s="784" t="s">
        <v>356</v>
      </c>
      <c r="AR42" s="785"/>
      <c r="AS42" s="785"/>
      <c r="AT42" s="785"/>
      <c r="AU42" s="785"/>
      <c r="AV42" s="785"/>
      <c r="AW42" s="785"/>
      <c r="AX42" s="785"/>
      <c r="AY42" s="786"/>
      <c r="AZ42" s="776">
        <v>2707167</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394</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3289928</v>
      </c>
      <c r="CS42" s="686"/>
      <c r="CT42" s="686"/>
      <c r="CU42" s="686"/>
      <c r="CV42" s="686"/>
      <c r="CW42" s="686"/>
      <c r="CX42" s="686"/>
      <c r="CY42" s="687"/>
      <c r="CZ42" s="690">
        <v>8</v>
      </c>
      <c r="DA42" s="691"/>
      <c r="DB42" s="691"/>
      <c r="DC42" s="703"/>
      <c r="DD42" s="694">
        <v>806424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359</v>
      </c>
      <c r="C43" s="736"/>
      <c r="D43" s="736"/>
      <c r="E43" s="736"/>
      <c r="F43" s="736"/>
      <c r="G43" s="736"/>
      <c r="H43" s="736"/>
      <c r="I43" s="736"/>
      <c r="J43" s="736"/>
      <c r="K43" s="736"/>
      <c r="L43" s="736"/>
      <c r="M43" s="736"/>
      <c r="N43" s="736"/>
      <c r="O43" s="736"/>
      <c r="P43" s="736"/>
      <c r="Q43" s="737"/>
      <c r="R43" s="776">
        <v>41624348</v>
      </c>
      <c r="S43" s="777"/>
      <c r="T43" s="777"/>
      <c r="U43" s="777"/>
      <c r="V43" s="777"/>
      <c r="W43" s="777"/>
      <c r="X43" s="777"/>
      <c r="Y43" s="778"/>
      <c r="Z43" s="779">
        <v>100</v>
      </c>
      <c r="AA43" s="779"/>
      <c r="AB43" s="779"/>
      <c r="AC43" s="779"/>
      <c r="AD43" s="780">
        <v>18915311</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127873</v>
      </c>
      <c r="CS43" s="721"/>
      <c r="CT43" s="721"/>
      <c r="CU43" s="721"/>
      <c r="CV43" s="721"/>
      <c r="CW43" s="721"/>
      <c r="CX43" s="721"/>
      <c r="CY43" s="722"/>
      <c r="CZ43" s="690">
        <v>0.3</v>
      </c>
      <c r="DA43" s="719"/>
      <c r="DB43" s="719"/>
      <c r="DC43" s="723"/>
      <c r="DD43" s="694">
        <v>105267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361</v>
      </c>
      <c r="CG44" s="683"/>
      <c r="CH44" s="683"/>
      <c r="CI44" s="683"/>
      <c r="CJ44" s="683"/>
      <c r="CK44" s="683"/>
      <c r="CL44" s="683"/>
      <c r="CM44" s="683"/>
      <c r="CN44" s="683"/>
      <c r="CO44" s="683"/>
      <c r="CP44" s="683"/>
      <c r="CQ44" s="684"/>
      <c r="CR44" s="685">
        <v>3281377</v>
      </c>
      <c r="CS44" s="686"/>
      <c r="CT44" s="686"/>
      <c r="CU44" s="686"/>
      <c r="CV44" s="686"/>
      <c r="CW44" s="686"/>
      <c r="CX44" s="686"/>
      <c r="CY44" s="687"/>
      <c r="CZ44" s="690">
        <v>8</v>
      </c>
      <c r="DA44" s="691"/>
      <c r="DB44" s="691"/>
      <c r="DC44" s="703"/>
      <c r="DD44" s="694">
        <v>806149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1840059</v>
      </c>
      <c r="CS45" s="721"/>
      <c r="CT45" s="721"/>
      <c r="CU45" s="721"/>
      <c r="CV45" s="721"/>
      <c r="CW45" s="721"/>
      <c r="CX45" s="721"/>
      <c r="CY45" s="722"/>
      <c r="CZ45" s="690">
        <v>4.5</v>
      </c>
      <c r="DA45" s="719"/>
      <c r="DB45" s="719"/>
      <c r="DC45" s="723"/>
      <c r="DD45" s="694">
        <v>96735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1339780</v>
      </c>
      <c r="CS46" s="686"/>
      <c r="CT46" s="686"/>
      <c r="CU46" s="686"/>
      <c r="CV46" s="686"/>
      <c r="CW46" s="686"/>
      <c r="CX46" s="686"/>
      <c r="CY46" s="687"/>
      <c r="CZ46" s="690">
        <v>3.2</v>
      </c>
      <c r="DA46" s="691"/>
      <c r="DB46" s="691"/>
      <c r="DC46" s="703"/>
      <c r="DD46" s="694">
        <v>699733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8551</v>
      </c>
      <c r="CS47" s="721"/>
      <c r="CT47" s="721"/>
      <c r="CU47" s="721"/>
      <c r="CV47" s="721"/>
      <c r="CW47" s="721"/>
      <c r="CX47" s="721"/>
      <c r="CY47" s="722"/>
      <c r="CZ47" s="690">
        <v>0</v>
      </c>
      <c r="DA47" s="719"/>
      <c r="DB47" s="719"/>
      <c r="DC47" s="723"/>
      <c r="DD47" s="694">
        <v>275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237</v>
      </c>
      <c r="CS48" s="686"/>
      <c r="CT48" s="686"/>
      <c r="CU48" s="686"/>
      <c r="CV48" s="686"/>
      <c r="CW48" s="686"/>
      <c r="CX48" s="686"/>
      <c r="CY48" s="687"/>
      <c r="CZ48" s="690" t="s">
        <v>248</v>
      </c>
      <c r="DA48" s="691"/>
      <c r="DB48" s="691"/>
      <c r="DC48" s="703"/>
      <c r="DD48" s="694" t="s">
        <v>248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369</v>
      </c>
      <c r="CE49" s="736"/>
      <c r="CF49" s="736"/>
      <c r="CG49" s="736"/>
      <c r="CH49" s="736"/>
      <c r="CI49" s="736"/>
      <c r="CJ49" s="736"/>
      <c r="CK49" s="736"/>
      <c r="CL49" s="736"/>
      <c r="CM49" s="736"/>
      <c r="CN49" s="736"/>
      <c r="CO49" s="736"/>
      <c r="CP49" s="736"/>
      <c r="CQ49" s="737"/>
      <c r="CR49" s="776">
        <v>41248782</v>
      </c>
      <c r="CS49" s="756"/>
      <c r="CT49" s="756"/>
      <c r="CU49" s="756"/>
      <c r="CV49" s="756"/>
      <c r="CW49" s="756"/>
      <c r="CX49" s="756"/>
      <c r="CY49" s="787"/>
      <c r="CZ49" s="781">
        <v>100</v>
      </c>
      <c r="DA49" s="788"/>
      <c r="DB49" s="788"/>
      <c r="DC49" s="789"/>
      <c r="DD49" s="790">
        <v>22312763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PvvDsk3LsmCvQanTiHjfE4M3pbIveu0SJTlnGZnK+kA87ksfCxnMRSnQ5gbmCHXYzk2L3jmsdiD3A/qkcnjdw==" saltValue="wVwG/yX3VXAuP5m4paGqw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41191</v>
      </c>
      <c r="R7" s="821"/>
      <c r="S7" s="821"/>
      <c r="T7" s="821"/>
      <c r="U7" s="821"/>
      <c r="V7" s="821">
        <v>40842</v>
      </c>
      <c r="W7" s="821"/>
      <c r="X7" s="821"/>
      <c r="Y7" s="821"/>
      <c r="Z7" s="821"/>
      <c r="AA7" s="821">
        <v>349</v>
      </c>
      <c r="AB7" s="821"/>
      <c r="AC7" s="821"/>
      <c r="AD7" s="821"/>
      <c r="AE7" s="822"/>
      <c r="AF7" s="823">
        <v>99</v>
      </c>
      <c r="AG7" s="824"/>
      <c r="AH7" s="824"/>
      <c r="AI7" s="824"/>
      <c r="AJ7" s="825"/>
      <c r="AK7" s="860">
        <v>804</v>
      </c>
      <c r="AL7" s="861"/>
      <c r="AM7" s="861"/>
      <c r="AN7" s="861"/>
      <c r="AO7" s="861"/>
      <c r="AP7" s="861">
        <v>37379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606</v>
      </c>
      <c r="BT7" s="865"/>
      <c r="BU7" s="865"/>
      <c r="BV7" s="865"/>
      <c r="BW7" s="865"/>
      <c r="BX7" s="865"/>
      <c r="BY7" s="865"/>
      <c r="BZ7" s="865"/>
      <c r="CA7" s="865"/>
      <c r="CB7" s="865"/>
      <c r="CC7" s="865"/>
      <c r="CD7" s="865"/>
      <c r="CE7" s="865"/>
      <c r="CF7" s="865"/>
      <c r="CG7" s="866"/>
      <c r="CH7" s="857">
        <v>34</v>
      </c>
      <c r="CI7" s="858"/>
      <c r="CJ7" s="858"/>
      <c r="CK7" s="858"/>
      <c r="CL7" s="859"/>
      <c r="CM7" s="857">
        <v>549</v>
      </c>
      <c r="CN7" s="858"/>
      <c r="CO7" s="858"/>
      <c r="CP7" s="858"/>
      <c r="CQ7" s="859"/>
      <c r="CR7" s="857">
        <v>1681</v>
      </c>
      <c r="CS7" s="858"/>
      <c r="CT7" s="858"/>
      <c r="CU7" s="858"/>
      <c r="CV7" s="859"/>
      <c r="CW7" s="857" t="s">
        <v>607</v>
      </c>
      <c r="CX7" s="858"/>
      <c r="CY7" s="858"/>
      <c r="CZ7" s="858"/>
      <c r="DA7" s="859"/>
      <c r="DB7" s="857" t="s">
        <v>607</v>
      </c>
      <c r="DC7" s="858"/>
      <c r="DD7" s="858"/>
      <c r="DE7" s="858"/>
      <c r="DF7" s="859"/>
      <c r="DG7" s="857" t="s">
        <v>607</v>
      </c>
      <c r="DH7" s="858"/>
      <c r="DI7" s="858"/>
      <c r="DJ7" s="858"/>
      <c r="DK7" s="859"/>
      <c r="DL7" s="857" t="s">
        <v>607</v>
      </c>
      <c r="DM7" s="858"/>
      <c r="DN7" s="858"/>
      <c r="DO7" s="858"/>
      <c r="DP7" s="859"/>
      <c r="DQ7" s="857" t="s">
        <v>607</v>
      </c>
      <c r="DR7" s="858"/>
      <c r="DS7" s="858"/>
      <c r="DT7" s="858"/>
      <c r="DU7" s="859"/>
      <c r="DV7" s="838"/>
      <c r="DW7" s="839"/>
      <c r="DX7" s="839"/>
      <c r="DY7" s="839"/>
      <c r="DZ7" s="840"/>
      <c r="EA7" s="256"/>
    </row>
    <row r="8" spans="1:131" s="257" customFormat="1" ht="26.25" customHeight="1" x14ac:dyDescent="0.15">
      <c r="A8" s="263">
        <v>2</v>
      </c>
      <c r="B8" s="841" t="s">
        <v>393</v>
      </c>
      <c r="C8" s="842"/>
      <c r="D8" s="842"/>
      <c r="E8" s="842"/>
      <c r="F8" s="842"/>
      <c r="G8" s="842"/>
      <c r="H8" s="842"/>
      <c r="I8" s="842"/>
      <c r="J8" s="842"/>
      <c r="K8" s="842"/>
      <c r="L8" s="842"/>
      <c r="M8" s="842"/>
      <c r="N8" s="842"/>
      <c r="O8" s="842"/>
      <c r="P8" s="843"/>
      <c r="Q8" s="844">
        <v>9</v>
      </c>
      <c r="R8" s="845"/>
      <c r="S8" s="845"/>
      <c r="T8" s="845"/>
      <c r="U8" s="845"/>
      <c r="V8" s="845">
        <v>0</v>
      </c>
      <c r="W8" s="845"/>
      <c r="X8" s="845"/>
      <c r="Y8" s="845"/>
      <c r="Z8" s="845"/>
      <c r="AA8" s="845">
        <v>9</v>
      </c>
      <c r="AB8" s="845"/>
      <c r="AC8" s="845"/>
      <c r="AD8" s="845"/>
      <c r="AE8" s="846"/>
      <c r="AF8" s="847">
        <v>9</v>
      </c>
      <c r="AG8" s="848"/>
      <c r="AH8" s="848"/>
      <c r="AI8" s="848"/>
      <c r="AJ8" s="849"/>
      <c r="AK8" s="850" t="s">
        <v>594</v>
      </c>
      <c r="AL8" s="851"/>
      <c r="AM8" s="851"/>
      <c r="AN8" s="851"/>
      <c r="AO8" s="851"/>
      <c r="AP8" s="851" t="s">
        <v>594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394</v>
      </c>
      <c r="C9" s="842"/>
      <c r="D9" s="842"/>
      <c r="E9" s="842"/>
      <c r="F9" s="842"/>
      <c r="G9" s="842"/>
      <c r="H9" s="842"/>
      <c r="I9" s="842"/>
      <c r="J9" s="842"/>
      <c r="K9" s="842"/>
      <c r="L9" s="842"/>
      <c r="M9" s="842"/>
      <c r="N9" s="842"/>
      <c r="O9" s="842"/>
      <c r="P9" s="843"/>
      <c r="Q9" s="844">
        <v>4</v>
      </c>
      <c r="R9" s="845"/>
      <c r="S9" s="845"/>
      <c r="T9" s="845"/>
      <c r="U9" s="845"/>
      <c r="V9" s="845">
        <v>4</v>
      </c>
      <c r="W9" s="845"/>
      <c r="X9" s="845"/>
      <c r="Y9" s="845"/>
      <c r="Z9" s="845"/>
      <c r="AA9" s="845">
        <v>0</v>
      </c>
      <c r="AB9" s="845"/>
      <c r="AC9" s="845"/>
      <c r="AD9" s="845"/>
      <c r="AE9" s="846"/>
      <c r="AF9" s="847">
        <v>0</v>
      </c>
      <c r="AG9" s="848"/>
      <c r="AH9" s="848"/>
      <c r="AI9" s="848"/>
      <c r="AJ9" s="849"/>
      <c r="AK9" s="850" t="s">
        <v>594</v>
      </c>
      <c r="AL9" s="851"/>
      <c r="AM9" s="851"/>
      <c r="AN9" s="851"/>
      <c r="AO9" s="851"/>
      <c r="AP9" s="851" t="s">
        <v>594</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t="s">
        <v>395</v>
      </c>
      <c r="C10" s="842"/>
      <c r="D10" s="842"/>
      <c r="E10" s="842"/>
      <c r="F10" s="842"/>
      <c r="G10" s="842"/>
      <c r="H10" s="842"/>
      <c r="I10" s="842"/>
      <c r="J10" s="842"/>
      <c r="K10" s="842"/>
      <c r="L10" s="842"/>
      <c r="M10" s="842"/>
      <c r="N10" s="842"/>
      <c r="O10" s="842"/>
      <c r="P10" s="843"/>
      <c r="Q10" s="844">
        <v>361</v>
      </c>
      <c r="R10" s="845"/>
      <c r="S10" s="845"/>
      <c r="T10" s="845"/>
      <c r="U10" s="845"/>
      <c r="V10" s="845">
        <v>360</v>
      </c>
      <c r="W10" s="845"/>
      <c r="X10" s="845"/>
      <c r="Y10" s="845"/>
      <c r="Z10" s="845"/>
      <c r="AA10" s="845">
        <v>1</v>
      </c>
      <c r="AB10" s="845"/>
      <c r="AC10" s="845"/>
      <c r="AD10" s="845"/>
      <c r="AE10" s="846"/>
      <c r="AF10" s="847">
        <v>1</v>
      </c>
      <c r="AG10" s="848"/>
      <c r="AH10" s="848"/>
      <c r="AI10" s="848"/>
      <c r="AJ10" s="849"/>
      <c r="AK10" s="850">
        <v>11</v>
      </c>
      <c r="AL10" s="851"/>
      <c r="AM10" s="851"/>
      <c r="AN10" s="851"/>
      <c r="AO10" s="851"/>
      <c r="AP10" s="851" t="s">
        <v>594</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t="s">
        <v>396</v>
      </c>
      <c r="C11" s="842"/>
      <c r="D11" s="842"/>
      <c r="E11" s="842"/>
      <c r="F11" s="842"/>
      <c r="G11" s="842"/>
      <c r="H11" s="842"/>
      <c r="I11" s="842"/>
      <c r="J11" s="842"/>
      <c r="K11" s="842"/>
      <c r="L11" s="842"/>
      <c r="M11" s="842"/>
      <c r="N11" s="842"/>
      <c r="O11" s="842"/>
      <c r="P11" s="843"/>
      <c r="Q11" s="844">
        <v>11</v>
      </c>
      <c r="R11" s="845"/>
      <c r="S11" s="845"/>
      <c r="T11" s="845"/>
      <c r="U11" s="845"/>
      <c r="V11" s="845">
        <v>11</v>
      </c>
      <c r="W11" s="845"/>
      <c r="X11" s="845"/>
      <c r="Y11" s="845"/>
      <c r="Z11" s="845"/>
      <c r="AA11" s="845">
        <v>0</v>
      </c>
      <c r="AB11" s="845"/>
      <c r="AC11" s="845"/>
      <c r="AD11" s="845"/>
      <c r="AE11" s="846"/>
      <c r="AF11" s="847">
        <v>0</v>
      </c>
      <c r="AG11" s="848"/>
      <c r="AH11" s="848"/>
      <c r="AI11" s="848"/>
      <c r="AJ11" s="849"/>
      <c r="AK11" s="850">
        <v>3</v>
      </c>
      <c r="AL11" s="851"/>
      <c r="AM11" s="851"/>
      <c r="AN11" s="851"/>
      <c r="AO11" s="851"/>
      <c r="AP11" s="851" t="s">
        <v>594</v>
      </c>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t="s">
        <v>397</v>
      </c>
      <c r="C12" s="842"/>
      <c r="D12" s="842"/>
      <c r="E12" s="842"/>
      <c r="F12" s="842"/>
      <c r="G12" s="842"/>
      <c r="H12" s="842"/>
      <c r="I12" s="842"/>
      <c r="J12" s="842"/>
      <c r="K12" s="842"/>
      <c r="L12" s="842"/>
      <c r="M12" s="842"/>
      <c r="N12" s="842"/>
      <c r="O12" s="842"/>
      <c r="P12" s="843"/>
      <c r="Q12" s="844">
        <v>40</v>
      </c>
      <c r="R12" s="845"/>
      <c r="S12" s="845"/>
      <c r="T12" s="845"/>
      <c r="U12" s="845"/>
      <c r="V12" s="845">
        <v>29</v>
      </c>
      <c r="W12" s="845"/>
      <c r="X12" s="845"/>
      <c r="Y12" s="845"/>
      <c r="Z12" s="845"/>
      <c r="AA12" s="845">
        <v>11</v>
      </c>
      <c r="AB12" s="845"/>
      <c r="AC12" s="845"/>
      <c r="AD12" s="845"/>
      <c r="AE12" s="846"/>
      <c r="AF12" s="847">
        <v>11</v>
      </c>
      <c r="AG12" s="848"/>
      <c r="AH12" s="848"/>
      <c r="AI12" s="848"/>
      <c r="AJ12" s="849"/>
      <c r="AK12" s="850">
        <v>0</v>
      </c>
      <c r="AL12" s="851"/>
      <c r="AM12" s="851"/>
      <c r="AN12" s="851"/>
      <c r="AO12" s="851"/>
      <c r="AP12" s="851" t="s">
        <v>594</v>
      </c>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t="s">
        <v>398</v>
      </c>
      <c r="C13" s="842"/>
      <c r="D13" s="842"/>
      <c r="E13" s="842"/>
      <c r="F13" s="842"/>
      <c r="G13" s="842"/>
      <c r="H13" s="842"/>
      <c r="I13" s="842"/>
      <c r="J13" s="842"/>
      <c r="K13" s="842"/>
      <c r="L13" s="842"/>
      <c r="M13" s="842"/>
      <c r="N13" s="842"/>
      <c r="O13" s="842"/>
      <c r="P13" s="843"/>
      <c r="Q13" s="844">
        <v>6</v>
      </c>
      <c r="R13" s="845"/>
      <c r="S13" s="845"/>
      <c r="T13" s="845"/>
      <c r="U13" s="845"/>
      <c r="V13" s="845">
        <v>5</v>
      </c>
      <c r="W13" s="845"/>
      <c r="X13" s="845"/>
      <c r="Y13" s="845"/>
      <c r="Z13" s="845"/>
      <c r="AA13" s="845">
        <v>1</v>
      </c>
      <c r="AB13" s="845"/>
      <c r="AC13" s="845"/>
      <c r="AD13" s="845"/>
      <c r="AE13" s="846"/>
      <c r="AF13" s="847">
        <v>1</v>
      </c>
      <c r="AG13" s="848"/>
      <c r="AH13" s="848"/>
      <c r="AI13" s="848"/>
      <c r="AJ13" s="849"/>
      <c r="AK13" s="850" t="s">
        <v>594</v>
      </c>
      <c r="AL13" s="851"/>
      <c r="AM13" s="851"/>
      <c r="AN13" s="851"/>
      <c r="AO13" s="851"/>
      <c r="AP13" s="851" t="s">
        <v>594</v>
      </c>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t="s">
        <v>399</v>
      </c>
      <c r="C14" s="842"/>
      <c r="D14" s="842"/>
      <c r="E14" s="842"/>
      <c r="F14" s="842"/>
      <c r="G14" s="842"/>
      <c r="H14" s="842"/>
      <c r="I14" s="842"/>
      <c r="J14" s="842"/>
      <c r="K14" s="842"/>
      <c r="L14" s="842"/>
      <c r="M14" s="842"/>
      <c r="N14" s="842"/>
      <c r="O14" s="842"/>
      <c r="P14" s="843"/>
      <c r="Q14" s="844">
        <v>15</v>
      </c>
      <c r="R14" s="845"/>
      <c r="S14" s="845"/>
      <c r="T14" s="845"/>
      <c r="U14" s="845"/>
      <c r="V14" s="845">
        <v>11</v>
      </c>
      <c r="W14" s="845"/>
      <c r="X14" s="845"/>
      <c r="Y14" s="845"/>
      <c r="Z14" s="845"/>
      <c r="AA14" s="845">
        <v>4</v>
      </c>
      <c r="AB14" s="845"/>
      <c r="AC14" s="845"/>
      <c r="AD14" s="845"/>
      <c r="AE14" s="846"/>
      <c r="AF14" s="847">
        <v>4</v>
      </c>
      <c r="AG14" s="848"/>
      <c r="AH14" s="848"/>
      <c r="AI14" s="848"/>
      <c r="AJ14" s="849"/>
      <c r="AK14" s="850" t="s">
        <v>594</v>
      </c>
      <c r="AL14" s="851"/>
      <c r="AM14" s="851"/>
      <c r="AN14" s="851"/>
      <c r="AO14" s="851"/>
      <c r="AP14" s="851" t="s">
        <v>594</v>
      </c>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t="s">
        <v>400</v>
      </c>
      <c r="C15" s="842"/>
      <c r="D15" s="842"/>
      <c r="E15" s="842"/>
      <c r="F15" s="842"/>
      <c r="G15" s="842"/>
      <c r="H15" s="842"/>
      <c r="I15" s="842"/>
      <c r="J15" s="842"/>
      <c r="K15" s="842"/>
      <c r="L15" s="842"/>
      <c r="M15" s="842"/>
      <c r="N15" s="842"/>
      <c r="O15" s="842"/>
      <c r="P15" s="843"/>
      <c r="Q15" s="844">
        <v>31</v>
      </c>
      <c r="R15" s="845"/>
      <c r="S15" s="845"/>
      <c r="T15" s="845"/>
      <c r="U15" s="845"/>
      <c r="V15" s="845">
        <v>31</v>
      </c>
      <c r="W15" s="845"/>
      <c r="X15" s="845"/>
      <c r="Y15" s="845"/>
      <c r="Z15" s="845"/>
      <c r="AA15" s="845">
        <v>0</v>
      </c>
      <c r="AB15" s="845"/>
      <c r="AC15" s="845"/>
      <c r="AD15" s="845"/>
      <c r="AE15" s="846"/>
      <c r="AF15" s="847">
        <v>0</v>
      </c>
      <c r="AG15" s="848"/>
      <c r="AH15" s="848"/>
      <c r="AI15" s="848"/>
      <c r="AJ15" s="849"/>
      <c r="AK15" s="850">
        <v>24</v>
      </c>
      <c r="AL15" s="851"/>
      <c r="AM15" s="851"/>
      <c r="AN15" s="851"/>
      <c r="AO15" s="851"/>
      <c r="AP15" s="851" t="s">
        <v>594</v>
      </c>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401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402</v>
      </c>
      <c r="B23" s="876" t="s">
        <v>403</v>
      </c>
      <c r="C23" s="877"/>
      <c r="D23" s="877"/>
      <c r="E23" s="877"/>
      <c r="F23" s="877"/>
      <c r="G23" s="877"/>
      <c r="H23" s="877"/>
      <c r="I23" s="877"/>
      <c r="J23" s="877"/>
      <c r="K23" s="877"/>
      <c r="L23" s="877"/>
      <c r="M23" s="877"/>
      <c r="N23" s="877"/>
      <c r="O23" s="877"/>
      <c r="P23" s="878"/>
      <c r="Q23" s="879">
        <v>41625</v>
      </c>
      <c r="R23" s="880"/>
      <c r="S23" s="880"/>
      <c r="T23" s="880"/>
      <c r="U23" s="880"/>
      <c r="V23" s="880">
        <v>41249</v>
      </c>
      <c r="W23" s="880"/>
      <c r="X23" s="880"/>
      <c r="Y23" s="880"/>
      <c r="Z23" s="880"/>
      <c r="AA23" s="880">
        <v>376</v>
      </c>
      <c r="AB23" s="880"/>
      <c r="AC23" s="880"/>
      <c r="AD23" s="880"/>
      <c r="AE23" s="881"/>
      <c r="AF23" s="882">
        <v>126</v>
      </c>
      <c r="AG23" s="880"/>
      <c r="AH23" s="880"/>
      <c r="AI23" s="880"/>
      <c r="AJ23" s="883"/>
      <c r="AK23" s="884"/>
      <c r="AL23" s="885"/>
      <c r="AM23" s="885"/>
      <c r="AN23" s="885"/>
      <c r="AO23" s="885"/>
      <c r="AP23" s="880">
        <v>37379</v>
      </c>
      <c r="AQ23" s="880"/>
      <c r="AR23" s="880"/>
      <c r="AS23" s="880"/>
      <c r="AT23" s="880"/>
      <c r="AU23" s="886"/>
      <c r="AV23" s="886"/>
      <c r="AW23" s="886"/>
      <c r="AX23" s="886"/>
      <c r="AY23" s="887"/>
      <c r="AZ23" s="895" t="s">
        <v>404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407</v>
      </c>
      <c r="R26" s="804"/>
      <c r="S26" s="804"/>
      <c r="T26" s="804"/>
      <c r="U26" s="805"/>
      <c r="V26" s="803" t="s">
        <v>408</v>
      </c>
      <c r="W26" s="804"/>
      <c r="X26" s="804"/>
      <c r="Y26" s="804"/>
      <c r="Z26" s="805"/>
      <c r="AA26" s="803" t="s">
        <v>409</v>
      </c>
      <c r="AB26" s="804"/>
      <c r="AC26" s="804"/>
      <c r="AD26" s="804"/>
      <c r="AE26" s="804"/>
      <c r="AF26" s="898" t="s">
        <v>410</v>
      </c>
      <c r="AG26" s="899"/>
      <c r="AH26" s="899"/>
      <c r="AI26" s="899"/>
      <c r="AJ26" s="900"/>
      <c r="AK26" s="804" t="s">
        <v>411</v>
      </c>
      <c r="AL26" s="804"/>
      <c r="AM26" s="804"/>
      <c r="AN26" s="804"/>
      <c r="AO26" s="805"/>
      <c r="AP26" s="803" t="s">
        <v>412</v>
      </c>
      <c r="AQ26" s="804"/>
      <c r="AR26" s="804"/>
      <c r="AS26" s="804"/>
      <c r="AT26" s="805"/>
      <c r="AU26" s="803" t="s">
        <v>413</v>
      </c>
      <c r="AV26" s="804"/>
      <c r="AW26" s="804"/>
      <c r="AX26" s="804"/>
      <c r="AY26" s="805"/>
      <c r="AZ26" s="803" t="s">
        <v>414</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415</v>
      </c>
      <c r="C28" s="818"/>
      <c r="D28" s="818"/>
      <c r="E28" s="818"/>
      <c r="F28" s="818"/>
      <c r="G28" s="818"/>
      <c r="H28" s="818"/>
      <c r="I28" s="818"/>
      <c r="J28" s="818"/>
      <c r="K28" s="818"/>
      <c r="L28" s="818"/>
      <c r="M28" s="818"/>
      <c r="N28" s="818"/>
      <c r="O28" s="818"/>
      <c r="P28" s="819"/>
      <c r="Q28" s="908">
        <v>7843</v>
      </c>
      <c r="R28" s="909"/>
      <c r="S28" s="909"/>
      <c r="T28" s="909"/>
      <c r="U28" s="909"/>
      <c r="V28" s="909">
        <v>7791</v>
      </c>
      <c r="W28" s="909"/>
      <c r="X28" s="909"/>
      <c r="Y28" s="909"/>
      <c r="Z28" s="909"/>
      <c r="AA28" s="909">
        <v>52</v>
      </c>
      <c r="AB28" s="909"/>
      <c r="AC28" s="909"/>
      <c r="AD28" s="909"/>
      <c r="AE28" s="910"/>
      <c r="AF28" s="911">
        <v>52</v>
      </c>
      <c r="AG28" s="909"/>
      <c r="AH28" s="909"/>
      <c r="AI28" s="909"/>
      <c r="AJ28" s="912"/>
      <c r="AK28" s="913">
        <v>650</v>
      </c>
      <c r="AL28" s="904"/>
      <c r="AM28" s="904"/>
      <c r="AN28" s="904"/>
      <c r="AO28" s="904"/>
      <c r="AP28" s="904" t="s">
        <v>594</v>
      </c>
      <c r="AQ28" s="904"/>
      <c r="AR28" s="904"/>
      <c r="AS28" s="904"/>
      <c r="AT28" s="904"/>
      <c r="AU28" s="904" t="s">
        <v>594</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416</v>
      </c>
      <c r="C29" s="842"/>
      <c r="D29" s="842"/>
      <c r="E29" s="842"/>
      <c r="F29" s="842"/>
      <c r="G29" s="842"/>
      <c r="H29" s="842"/>
      <c r="I29" s="842"/>
      <c r="J29" s="842"/>
      <c r="K29" s="842"/>
      <c r="L29" s="842"/>
      <c r="M29" s="842"/>
      <c r="N29" s="842"/>
      <c r="O29" s="842"/>
      <c r="P29" s="843"/>
      <c r="Q29" s="844">
        <v>69</v>
      </c>
      <c r="R29" s="845"/>
      <c r="S29" s="845"/>
      <c r="T29" s="845"/>
      <c r="U29" s="845"/>
      <c r="V29" s="845">
        <v>66</v>
      </c>
      <c r="W29" s="845"/>
      <c r="X29" s="845"/>
      <c r="Y29" s="845"/>
      <c r="Z29" s="845"/>
      <c r="AA29" s="845">
        <v>3</v>
      </c>
      <c r="AB29" s="845"/>
      <c r="AC29" s="845"/>
      <c r="AD29" s="845"/>
      <c r="AE29" s="846"/>
      <c r="AF29" s="847">
        <v>3</v>
      </c>
      <c r="AG29" s="848"/>
      <c r="AH29" s="848"/>
      <c r="AI29" s="848"/>
      <c r="AJ29" s="849"/>
      <c r="AK29" s="916" t="s">
        <v>594</v>
      </c>
      <c r="AL29" s="917"/>
      <c r="AM29" s="917"/>
      <c r="AN29" s="917"/>
      <c r="AO29" s="917"/>
      <c r="AP29" s="917" t="s">
        <v>594</v>
      </c>
      <c r="AQ29" s="917"/>
      <c r="AR29" s="917"/>
      <c r="AS29" s="917"/>
      <c r="AT29" s="917"/>
      <c r="AU29" s="917" t="s">
        <v>594</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417</v>
      </c>
      <c r="C30" s="842"/>
      <c r="D30" s="842"/>
      <c r="E30" s="842"/>
      <c r="F30" s="842"/>
      <c r="G30" s="842"/>
      <c r="H30" s="842"/>
      <c r="I30" s="842"/>
      <c r="J30" s="842"/>
      <c r="K30" s="842"/>
      <c r="L30" s="842"/>
      <c r="M30" s="842"/>
      <c r="N30" s="842"/>
      <c r="O30" s="842"/>
      <c r="P30" s="843"/>
      <c r="Q30" s="844">
        <v>11</v>
      </c>
      <c r="R30" s="845"/>
      <c r="S30" s="845"/>
      <c r="T30" s="845"/>
      <c r="U30" s="845"/>
      <c r="V30" s="845">
        <v>11</v>
      </c>
      <c r="W30" s="845"/>
      <c r="X30" s="845"/>
      <c r="Y30" s="845"/>
      <c r="Z30" s="845"/>
      <c r="AA30" s="845">
        <v>0</v>
      </c>
      <c r="AB30" s="845"/>
      <c r="AC30" s="845"/>
      <c r="AD30" s="845"/>
      <c r="AE30" s="846"/>
      <c r="AF30" s="847">
        <v>0</v>
      </c>
      <c r="AG30" s="848"/>
      <c r="AH30" s="848"/>
      <c r="AI30" s="848"/>
      <c r="AJ30" s="849"/>
      <c r="AK30" s="916">
        <v>2</v>
      </c>
      <c r="AL30" s="917"/>
      <c r="AM30" s="917"/>
      <c r="AN30" s="917"/>
      <c r="AO30" s="917"/>
      <c r="AP30" s="917" t="s">
        <v>594</v>
      </c>
      <c r="AQ30" s="917"/>
      <c r="AR30" s="917"/>
      <c r="AS30" s="917"/>
      <c r="AT30" s="917"/>
      <c r="AU30" s="917" t="s">
        <v>594</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418</v>
      </c>
      <c r="C31" s="842"/>
      <c r="D31" s="842"/>
      <c r="E31" s="842"/>
      <c r="F31" s="842"/>
      <c r="G31" s="842"/>
      <c r="H31" s="842"/>
      <c r="I31" s="842"/>
      <c r="J31" s="842"/>
      <c r="K31" s="842"/>
      <c r="L31" s="842"/>
      <c r="M31" s="842"/>
      <c r="N31" s="842"/>
      <c r="O31" s="842"/>
      <c r="P31" s="843"/>
      <c r="Q31" s="844">
        <v>10</v>
      </c>
      <c r="R31" s="845"/>
      <c r="S31" s="845"/>
      <c r="T31" s="845"/>
      <c r="U31" s="845"/>
      <c r="V31" s="845">
        <v>10</v>
      </c>
      <c r="W31" s="845"/>
      <c r="X31" s="845"/>
      <c r="Y31" s="845"/>
      <c r="Z31" s="845"/>
      <c r="AA31" s="845">
        <v>0</v>
      </c>
      <c r="AB31" s="845"/>
      <c r="AC31" s="845"/>
      <c r="AD31" s="845"/>
      <c r="AE31" s="846"/>
      <c r="AF31" s="847">
        <v>0</v>
      </c>
      <c r="AG31" s="848"/>
      <c r="AH31" s="848"/>
      <c r="AI31" s="848"/>
      <c r="AJ31" s="849"/>
      <c r="AK31" s="916">
        <v>3</v>
      </c>
      <c r="AL31" s="917"/>
      <c r="AM31" s="917"/>
      <c r="AN31" s="917"/>
      <c r="AO31" s="917"/>
      <c r="AP31" s="917" t="s">
        <v>594</v>
      </c>
      <c r="AQ31" s="917"/>
      <c r="AR31" s="917"/>
      <c r="AS31" s="917"/>
      <c r="AT31" s="917"/>
      <c r="AU31" s="917" t="s">
        <v>594</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419</v>
      </c>
      <c r="C32" s="842"/>
      <c r="D32" s="842"/>
      <c r="E32" s="842"/>
      <c r="F32" s="842"/>
      <c r="G32" s="842"/>
      <c r="H32" s="842"/>
      <c r="I32" s="842"/>
      <c r="J32" s="842"/>
      <c r="K32" s="842"/>
      <c r="L32" s="842"/>
      <c r="M32" s="842"/>
      <c r="N32" s="842"/>
      <c r="O32" s="842"/>
      <c r="P32" s="843"/>
      <c r="Q32" s="844">
        <v>8435</v>
      </c>
      <c r="R32" s="845"/>
      <c r="S32" s="845"/>
      <c r="T32" s="845"/>
      <c r="U32" s="845"/>
      <c r="V32" s="845">
        <v>8415</v>
      </c>
      <c r="W32" s="845"/>
      <c r="X32" s="845"/>
      <c r="Y32" s="845"/>
      <c r="Z32" s="845"/>
      <c r="AA32" s="845">
        <v>20</v>
      </c>
      <c r="AB32" s="845"/>
      <c r="AC32" s="845"/>
      <c r="AD32" s="845"/>
      <c r="AE32" s="846"/>
      <c r="AF32" s="847">
        <v>20</v>
      </c>
      <c r="AG32" s="848"/>
      <c r="AH32" s="848"/>
      <c r="AI32" s="848"/>
      <c r="AJ32" s="849"/>
      <c r="AK32" s="916">
        <v>1464</v>
      </c>
      <c r="AL32" s="917"/>
      <c r="AM32" s="917"/>
      <c r="AN32" s="917"/>
      <c r="AO32" s="917"/>
      <c r="AP32" s="917" t="s">
        <v>594</v>
      </c>
      <c r="AQ32" s="917"/>
      <c r="AR32" s="917"/>
      <c r="AS32" s="917"/>
      <c r="AT32" s="917"/>
      <c r="AU32" s="917" t="s">
        <v>594</v>
      </c>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420</v>
      </c>
      <c r="C33" s="842"/>
      <c r="D33" s="842"/>
      <c r="E33" s="842"/>
      <c r="F33" s="842"/>
      <c r="G33" s="842"/>
      <c r="H33" s="842"/>
      <c r="I33" s="842"/>
      <c r="J33" s="842"/>
      <c r="K33" s="842"/>
      <c r="L33" s="842"/>
      <c r="M33" s="842"/>
      <c r="N33" s="842"/>
      <c r="O33" s="842"/>
      <c r="P33" s="843"/>
      <c r="Q33" s="844">
        <v>1155</v>
      </c>
      <c r="R33" s="845"/>
      <c r="S33" s="845"/>
      <c r="T33" s="845"/>
      <c r="U33" s="845"/>
      <c r="V33" s="845">
        <v>1136</v>
      </c>
      <c r="W33" s="845"/>
      <c r="X33" s="845"/>
      <c r="Y33" s="845"/>
      <c r="Z33" s="845"/>
      <c r="AA33" s="845">
        <v>19</v>
      </c>
      <c r="AB33" s="845"/>
      <c r="AC33" s="845"/>
      <c r="AD33" s="845"/>
      <c r="AE33" s="846"/>
      <c r="AF33" s="847">
        <v>19</v>
      </c>
      <c r="AG33" s="848"/>
      <c r="AH33" s="848"/>
      <c r="AI33" s="848"/>
      <c r="AJ33" s="849"/>
      <c r="AK33" s="916">
        <v>322</v>
      </c>
      <c r="AL33" s="917"/>
      <c r="AM33" s="917"/>
      <c r="AN33" s="917"/>
      <c r="AO33" s="917"/>
      <c r="AP33" s="917" t="s">
        <v>594</v>
      </c>
      <c r="AQ33" s="917"/>
      <c r="AR33" s="917"/>
      <c r="AS33" s="917"/>
      <c r="AT33" s="917"/>
      <c r="AU33" s="917" t="s">
        <v>594</v>
      </c>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421</v>
      </c>
      <c r="C34" s="842"/>
      <c r="D34" s="842"/>
      <c r="E34" s="842"/>
      <c r="F34" s="842"/>
      <c r="G34" s="842"/>
      <c r="H34" s="842"/>
      <c r="I34" s="842"/>
      <c r="J34" s="842"/>
      <c r="K34" s="842"/>
      <c r="L34" s="842"/>
      <c r="M34" s="842"/>
      <c r="N34" s="842"/>
      <c r="O34" s="842"/>
      <c r="P34" s="843"/>
      <c r="Q34" s="844">
        <v>1555</v>
      </c>
      <c r="R34" s="845"/>
      <c r="S34" s="845"/>
      <c r="T34" s="845"/>
      <c r="U34" s="845"/>
      <c r="V34" s="845">
        <v>1147</v>
      </c>
      <c r="W34" s="845"/>
      <c r="X34" s="845"/>
      <c r="Y34" s="845"/>
      <c r="Z34" s="845"/>
      <c r="AA34" s="845">
        <v>408</v>
      </c>
      <c r="AB34" s="845"/>
      <c r="AC34" s="845"/>
      <c r="AD34" s="845"/>
      <c r="AE34" s="846"/>
      <c r="AF34" s="847">
        <v>2043</v>
      </c>
      <c r="AG34" s="848"/>
      <c r="AH34" s="848"/>
      <c r="AI34" s="848"/>
      <c r="AJ34" s="849"/>
      <c r="AK34" s="916">
        <v>53</v>
      </c>
      <c r="AL34" s="917"/>
      <c r="AM34" s="917"/>
      <c r="AN34" s="917"/>
      <c r="AO34" s="917"/>
      <c r="AP34" s="917">
        <v>6319</v>
      </c>
      <c r="AQ34" s="917"/>
      <c r="AR34" s="917"/>
      <c r="AS34" s="917"/>
      <c r="AT34" s="917"/>
      <c r="AU34" s="917">
        <v>297</v>
      </c>
      <c r="AV34" s="917"/>
      <c r="AW34" s="917"/>
      <c r="AX34" s="917"/>
      <c r="AY34" s="917"/>
      <c r="AZ34" s="918"/>
      <c r="BA34" s="918"/>
      <c r="BB34" s="918"/>
      <c r="BC34" s="918"/>
      <c r="BD34" s="918"/>
      <c r="BE34" s="914" t="s">
        <v>422</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423</v>
      </c>
      <c r="C35" s="842"/>
      <c r="D35" s="842"/>
      <c r="E35" s="842"/>
      <c r="F35" s="842"/>
      <c r="G35" s="842"/>
      <c r="H35" s="842"/>
      <c r="I35" s="842"/>
      <c r="J35" s="842"/>
      <c r="K35" s="842"/>
      <c r="L35" s="842"/>
      <c r="M35" s="842"/>
      <c r="N35" s="842"/>
      <c r="O35" s="842"/>
      <c r="P35" s="843"/>
      <c r="Q35" s="844">
        <v>744</v>
      </c>
      <c r="R35" s="845"/>
      <c r="S35" s="845"/>
      <c r="T35" s="845"/>
      <c r="U35" s="845"/>
      <c r="V35" s="845">
        <v>844</v>
      </c>
      <c r="W35" s="845"/>
      <c r="X35" s="845"/>
      <c r="Y35" s="845"/>
      <c r="Z35" s="845"/>
      <c r="AA35" s="845">
        <v>-100</v>
      </c>
      <c r="AB35" s="845"/>
      <c r="AC35" s="845"/>
      <c r="AD35" s="845"/>
      <c r="AE35" s="846"/>
      <c r="AF35" s="847">
        <v>12</v>
      </c>
      <c r="AG35" s="848"/>
      <c r="AH35" s="848"/>
      <c r="AI35" s="848"/>
      <c r="AJ35" s="849"/>
      <c r="AK35" s="916">
        <v>410</v>
      </c>
      <c r="AL35" s="917"/>
      <c r="AM35" s="917"/>
      <c r="AN35" s="917"/>
      <c r="AO35" s="917"/>
      <c r="AP35" s="917">
        <v>4124</v>
      </c>
      <c r="AQ35" s="917"/>
      <c r="AR35" s="917"/>
      <c r="AS35" s="917"/>
      <c r="AT35" s="917"/>
      <c r="AU35" s="917">
        <v>4124</v>
      </c>
      <c r="AV35" s="917"/>
      <c r="AW35" s="917"/>
      <c r="AX35" s="917"/>
      <c r="AY35" s="917"/>
      <c r="AZ35" s="918"/>
      <c r="BA35" s="918"/>
      <c r="BB35" s="918"/>
      <c r="BC35" s="918"/>
      <c r="BD35" s="918"/>
      <c r="BE35" s="914" t="s">
        <v>422</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424</v>
      </c>
      <c r="C36" s="842"/>
      <c r="D36" s="842"/>
      <c r="E36" s="842"/>
      <c r="F36" s="842"/>
      <c r="G36" s="842"/>
      <c r="H36" s="842"/>
      <c r="I36" s="842"/>
      <c r="J36" s="842"/>
      <c r="K36" s="842"/>
      <c r="L36" s="842"/>
      <c r="M36" s="842"/>
      <c r="N36" s="842"/>
      <c r="O36" s="842"/>
      <c r="P36" s="843"/>
      <c r="Q36" s="844">
        <v>121</v>
      </c>
      <c r="R36" s="845"/>
      <c r="S36" s="845"/>
      <c r="T36" s="845"/>
      <c r="U36" s="845"/>
      <c r="V36" s="845">
        <v>121</v>
      </c>
      <c r="W36" s="845"/>
      <c r="X36" s="845"/>
      <c r="Y36" s="845"/>
      <c r="Z36" s="845"/>
      <c r="AA36" s="845">
        <v>0</v>
      </c>
      <c r="AB36" s="845"/>
      <c r="AC36" s="845"/>
      <c r="AD36" s="845"/>
      <c r="AE36" s="846"/>
      <c r="AF36" s="847">
        <v>0</v>
      </c>
      <c r="AG36" s="848"/>
      <c r="AH36" s="848"/>
      <c r="AI36" s="848"/>
      <c r="AJ36" s="849"/>
      <c r="AK36" s="916">
        <v>75</v>
      </c>
      <c r="AL36" s="917"/>
      <c r="AM36" s="917"/>
      <c r="AN36" s="917"/>
      <c r="AO36" s="917"/>
      <c r="AP36" s="917">
        <v>412</v>
      </c>
      <c r="AQ36" s="917"/>
      <c r="AR36" s="917"/>
      <c r="AS36" s="917"/>
      <c r="AT36" s="917"/>
      <c r="AU36" s="917">
        <v>412</v>
      </c>
      <c r="AV36" s="917"/>
      <c r="AW36" s="917"/>
      <c r="AX36" s="917"/>
      <c r="AY36" s="917"/>
      <c r="AZ36" s="918"/>
      <c r="BA36" s="918"/>
      <c r="BB36" s="918"/>
      <c r="BC36" s="918"/>
      <c r="BD36" s="918"/>
      <c r="BE36" s="914" t="s">
        <v>425</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402</v>
      </c>
      <c r="B63" s="876" t="s">
        <v>427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2150</v>
      </c>
      <c r="AG63" s="928"/>
      <c r="AH63" s="928"/>
      <c r="AI63" s="928"/>
      <c r="AJ63" s="929"/>
      <c r="AK63" s="930"/>
      <c r="AL63" s="925"/>
      <c r="AM63" s="925"/>
      <c r="AN63" s="925"/>
      <c r="AO63" s="925"/>
      <c r="AP63" s="928">
        <v>10855</v>
      </c>
      <c r="AQ63" s="928"/>
      <c r="AR63" s="928"/>
      <c r="AS63" s="928"/>
      <c r="AT63" s="928"/>
      <c r="AU63" s="928">
        <v>4833</v>
      </c>
      <c r="AV63" s="928"/>
      <c r="AW63" s="928"/>
      <c r="AX63" s="928"/>
      <c r="AY63" s="928"/>
      <c r="AZ63" s="932"/>
      <c r="BA63" s="932"/>
      <c r="BB63" s="932"/>
      <c r="BC63" s="932"/>
      <c r="BD63" s="932"/>
      <c r="BE63" s="933"/>
      <c r="BF63" s="933"/>
      <c r="BG63" s="933"/>
      <c r="BH63" s="933"/>
      <c r="BI63" s="934"/>
      <c r="BJ63" s="935" t="s">
        <v>237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429</v>
      </c>
      <c r="B66" s="827"/>
      <c r="C66" s="827"/>
      <c r="D66" s="827"/>
      <c r="E66" s="827"/>
      <c r="F66" s="827"/>
      <c r="G66" s="827"/>
      <c r="H66" s="827"/>
      <c r="I66" s="827"/>
      <c r="J66" s="827"/>
      <c r="K66" s="827"/>
      <c r="L66" s="827"/>
      <c r="M66" s="827"/>
      <c r="N66" s="827"/>
      <c r="O66" s="827"/>
      <c r="P66" s="828"/>
      <c r="Q66" s="803" t="s">
        <v>430</v>
      </c>
      <c r="R66" s="804"/>
      <c r="S66" s="804"/>
      <c r="T66" s="804"/>
      <c r="U66" s="805"/>
      <c r="V66" s="803" t="s">
        <v>431</v>
      </c>
      <c r="W66" s="804"/>
      <c r="X66" s="804"/>
      <c r="Y66" s="804"/>
      <c r="Z66" s="805"/>
      <c r="AA66" s="803" t="s">
        <v>409</v>
      </c>
      <c r="AB66" s="804"/>
      <c r="AC66" s="804"/>
      <c r="AD66" s="804"/>
      <c r="AE66" s="805"/>
      <c r="AF66" s="938" t="s">
        <v>410</v>
      </c>
      <c r="AG66" s="899"/>
      <c r="AH66" s="899"/>
      <c r="AI66" s="899"/>
      <c r="AJ66" s="939"/>
      <c r="AK66" s="803" t="s">
        <v>411</v>
      </c>
      <c r="AL66" s="827"/>
      <c r="AM66" s="827"/>
      <c r="AN66" s="827"/>
      <c r="AO66" s="828"/>
      <c r="AP66" s="803" t="s">
        <v>432</v>
      </c>
      <c r="AQ66" s="804"/>
      <c r="AR66" s="804"/>
      <c r="AS66" s="804"/>
      <c r="AT66" s="805"/>
      <c r="AU66" s="803" t="s">
        <v>433</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595</v>
      </c>
      <c r="C68" s="956"/>
      <c r="D68" s="956"/>
      <c r="E68" s="956"/>
      <c r="F68" s="956"/>
      <c r="G68" s="956"/>
      <c r="H68" s="956"/>
      <c r="I68" s="956"/>
      <c r="J68" s="956"/>
      <c r="K68" s="956"/>
      <c r="L68" s="956"/>
      <c r="M68" s="956"/>
      <c r="N68" s="956"/>
      <c r="O68" s="956"/>
      <c r="P68" s="957"/>
      <c r="Q68" s="958">
        <v>185</v>
      </c>
      <c r="R68" s="952"/>
      <c r="S68" s="952"/>
      <c r="T68" s="952"/>
      <c r="U68" s="952"/>
      <c r="V68" s="952">
        <v>173</v>
      </c>
      <c r="W68" s="952"/>
      <c r="X68" s="952"/>
      <c r="Y68" s="952"/>
      <c r="Z68" s="952"/>
      <c r="AA68" s="952">
        <v>12</v>
      </c>
      <c r="AB68" s="952"/>
      <c r="AC68" s="952"/>
      <c r="AD68" s="952"/>
      <c r="AE68" s="952"/>
      <c r="AF68" s="952">
        <v>12</v>
      </c>
      <c r="AG68" s="952"/>
      <c r="AH68" s="952"/>
      <c r="AI68" s="952"/>
      <c r="AJ68" s="952"/>
      <c r="AK68" s="952">
        <v>11</v>
      </c>
      <c r="AL68" s="952"/>
      <c r="AM68" s="952"/>
      <c r="AN68" s="952"/>
      <c r="AO68" s="952"/>
      <c r="AP68" s="952" t="s">
        <v>594</v>
      </c>
      <c r="AQ68" s="952"/>
      <c r="AR68" s="952"/>
      <c r="AS68" s="952"/>
      <c r="AT68" s="952"/>
      <c r="AU68" s="952" t="s">
        <v>594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596</v>
      </c>
      <c r="C69" s="960"/>
      <c r="D69" s="960"/>
      <c r="E69" s="960"/>
      <c r="F69" s="960"/>
      <c r="G69" s="960"/>
      <c r="H69" s="960"/>
      <c r="I69" s="960"/>
      <c r="J69" s="960"/>
      <c r="K69" s="960"/>
      <c r="L69" s="960"/>
      <c r="M69" s="960"/>
      <c r="N69" s="960"/>
      <c r="O69" s="960"/>
      <c r="P69" s="961"/>
      <c r="Q69" s="962">
        <v>31</v>
      </c>
      <c r="R69" s="917"/>
      <c r="S69" s="917"/>
      <c r="T69" s="917"/>
      <c r="U69" s="917"/>
      <c r="V69" s="917">
        <v>28</v>
      </c>
      <c r="W69" s="917"/>
      <c r="X69" s="917"/>
      <c r="Y69" s="917"/>
      <c r="Z69" s="917"/>
      <c r="AA69" s="917">
        <v>3</v>
      </c>
      <c r="AB69" s="917"/>
      <c r="AC69" s="917"/>
      <c r="AD69" s="917"/>
      <c r="AE69" s="917"/>
      <c r="AF69" s="917">
        <v>3</v>
      </c>
      <c r="AG69" s="917"/>
      <c r="AH69" s="917"/>
      <c r="AI69" s="917"/>
      <c r="AJ69" s="917"/>
      <c r="AK69" s="917">
        <v>2</v>
      </c>
      <c r="AL69" s="917"/>
      <c r="AM69" s="917"/>
      <c r="AN69" s="917"/>
      <c r="AO69" s="917"/>
      <c r="AP69" s="917" t="s">
        <v>594</v>
      </c>
      <c r="AQ69" s="917"/>
      <c r="AR69" s="917"/>
      <c r="AS69" s="917"/>
      <c r="AT69" s="917"/>
      <c r="AU69" s="917" t="s">
        <v>594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608</v>
      </c>
      <c r="C70" s="960"/>
      <c r="D70" s="960"/>
      <c r="E70" s="960"/>
      <c r="F70" s="960"/>
      <c r="G70" s="960"/>
      <c r="H70" s="960"/>
      <c r="I70" s="960"/>
      <c r="J70" s="960"/>
      <c r="K70" s="960"/>
      <c r="L70" s="960"/>
      <c r="M70" s="960"/>
      <c r="N70" s="960"/>
      <c r="O70" s="960"/>
      <c r="P70" s="961"/>
      <c r="Q70" s="962">
        <v>5465</v>
      </c>
      <c r="R70" s="917"/>
      <c r="S70" s="917"/>
      <c r="T70" s="917"/>
      <c r="U70" s="917"/>
      <c r="V70" s="917">
        <v>4707</v>
      </c>
      <c r="W70" s="917"/>
      <c r="X70" s="917"/>
      <c r="Y70" s="917"/>
      <c r="Z70" s="917"/>
      <c r="AA70" s="917">
        <v>758</v>
      </c>
      <c r="AB70" s="917"/>
      <c r="AC70" s="917"/>
      <c r="AD70" s="917"/>
      <c r="AE70" s="917"/>
      <c r="AF70" s="917">
        <v>758</v>
      </c>
      <c r="AG70" s="917"/>
      <c r="AH70" s="917"/>
      <c r="AI70" s="917"/>
      <c r="AJ70" s="917"/>
      <c r="AK70" s="917">
        <v>6</v>
      </c>
      <c r="AL70" s="917"/>
      <c r="AM70" s="917"/>
      <c r="AN70" s="917"/>
      <c r="AO70" s="917"/>
      <c r="AP70" s="917" t="s">
        <v>594</v>
      </c>
      <c r="AQ70" s="917"/>
      <c r="AR70" s="917"/>
      <c r="AS70" s="917"/>
      <c r="AT70" s="917"/>
      <c r="AU70" s="917" t="s">
        <v>594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597</v>
      </c>
      <c r="C71" s="960"/>
      <c r="D71" s="960"/>
      <c r="E71" s="960"/>
      <c r="F71" s="960"/>
      <c r="G71" s="960"/>
      <c r="H71" s="960"/>
      <c r="I71" s="960"/>
      <c r="J71" s="960"/>
      <c r="K71" s="960"/>
      <c r="L71" s="960"/>
      <c r="M71" s="960"/>
      <c r="N71" s="960"/>
      <c r="O71" s="960"/>
      <c r="P71" s="961"/>
      <c r="Q71" s="965">
        <v>138</v>
      </c>
      <c r="R71" s="966"/>
      <c r="S71" s="966"/>
      <c r="T71" s="966"/>
      <c r="U71" s="916"/>
      <c r="V71" s="967">
        <v>67</v>
      </c>
      <c r="W71" s="966"/>
      <c r="X71" s="966"/>
      <c r="Y71" s="966"/>
      <c r="Z71" s="916"/>
      <c r="AA71" s="967">
        <v>71</v>
      </c>
      <c r="AB71" s="966"/>
      <c r="AC71" s="966"/>
      <c r="AD71" s="966"/>
      <c r="AE71" s="916"/>
      <c r="AF71" s="967">
        <v>71</v>
      </c>
      <c r="AG71" s="966"/>
      <c r="AH71" s="966"/>
      <c r="AI71" s="966"/>
      <c r="AJ71" s="916"/>
      <c r="AK71" s="967" t="s">
        <v>609</v>
      </c>
      <c r="AL71" s="966"/>
      <c r="AM71" s="966"/>
      <c r="AN71" s="966"/>
      <c r="AO71" s="916"/>
      <c r="AP71" s="967" t="s">
        <v>594</v>
      </c>
      <c r="AQ71" s="966"/>
      <c r="AR71" s="966"/>
      <c r="AS71" s="966"/>
      <c r="AT71" s="916"/>
      <c r="AU71" s="967" t="s">
        <v>594</v>
      </c>
      <c r="AV71" s="966"/>
      <c r="AW71" s="966"/>
      <c r="AX71" s="966"/>
      <c r="AY71" s="916"/>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598</v>
      </c>
      <c r="C72" s="960"/>
      <c r="D72" s="960"/>
      <c r="E72" s="960"/>
      <c r="F72" s="960"/>
      <c r="G72" s="960"/>
      <c r="H72" s="960"/>
      <c r="I72" s="960"/>
      <c r="J72" s="960"/>
      <c r="K72" s="960"/>
      <c r="L72" s="960"/>
      <c r="M72" s="960"/>
      <c r="N72" s="960"/>
      <c r="O72" s="960"/>
      <c r="P72" s="961"/>
      <c r="Q72" s="965">
        <v>224</v>
      </c>
      <c r="R72" s="966"/>
      <c r="S72" s="966"/>
      <c r="T72" s="966"/>
      <c r="U72" s="916"/>
      <c r="V72" s="967">
        <v>222</v>
      </c>
      <c r="W72" s="966"/>
      <c r="X72" s="966"/>
      <c r="Y72" s="966"/>
      <c r="Z72" s="916"/>
      <c r="AA72" s="967">
        <v>2</v>
      </c>
      <c r="AB72" s="966"/>
      <c r="AC72" s="966"/>
      <c r="AD72" s="966"/>
      <c r="AE72" s="916"/>
      <c r="AF72" s="967">
        <v>2</v>
      </c>
      <c r="AG72" s="966"/>
      <c r="AH72" s="966"/>
      <c r="AI72" s="966"/>
      <c r="AJ72" s="916"/>
      <c r="AK72" s="967">
        <v>8</v>
      </c>
      <c r="AL72" s="966"/>
      <c r="AM72" s="966"/>
      <c r="AN72" s="966"/>
      <c r="AO72" s="916"/>
      <c r="AP72" s="967" t="s">
        <v>594</v>
      </c>
      <c r="AQ72" s="966"/>
      <c r="AR72" s="966"/>
      <c r="AS72" s="966"/>
      <c r="AT72" s="916"/>
      <c r="AU72" s="967" t="s">
        <v>594</v>
      </c>
      <c r="AV72" s="966"/>
      <c r="AW72" s="966"/>
      <c r="AX72" s="966"/>
      <c r="AY72" s="916"/>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599</v>
      </c>
      <c r="C73" s="960"/>
      <c r="D73" s="960"/>
      <c r="E73" s="960"/>
      <c r="F73" s="960"/>
      <c r="G73" s="960"/>
      <c r="H73" s="960"/>
      <c r="I73" s="960"/>
      <c r="J73" s="960"/>
      <c r="K73" s="960"/>
      <c r="L73" s="960"/>
      <c r="M73" s="960"/>
      <c r="N73" s="960"/>
      <c r="O73" s="960"/>
      <c r="P73" s="961"/>
      <c r="Q73" s="965">
        <v>137250</v>
      </c>
      <c r="R73" s="966"/>
      <c r="S73" s="966"/>
      <c r="T73" s="966"/>
      <c r="U73" s="916"/>
      <c r="V73" s="967">
        <v>125951</v>
      </c>
      <c r="W73" s="966"/>
      <c r="X73" s="966"/>
      <c r="Y73" s="966"/>
      <c r="Z73" s="916"/>
      <c r="AA73" s="967">
        <v>11299</v>
      </c>
      <c r="AB73" s="966"/>
      <c r="AC73" s="966"/>
      <c r="AD73" s="966"/>
      <c r="AE73" s="916"/>
      <c r="AF73" s="967">
        <v>11299</v>
      </c>
      <c r="AG73" s="966"/>
      <c r="AH73" s="966"/>
      <c r="AI73" s="966"/>
      <c r="AJ73" s="916"/>
      <c r="AK73" s="967" t="s">
        <v>528</v>
      </c>
      <c r="AL73" s="966"/>
      <c r="AM73" s="966"/>
      <c r="AN73" s="966"/>
      <c r="AO73" s="916"/>
      <c r="AP73" s="967" t="s">
        <v>609</v>
      </c>
      <c r="AQ73" s="966"/>
      <c r="AR73" s="966"/>
      <c r="AS73" s="966"/>
      <c r="AT73" s="916"/>
      <c r="AU73" s="967" t="s">
        <v>609</v>
      </c>
      <c r="AV73" s="966"/>
      <c r="AW73" s="966"/>
      <c r="AX73" s="966"/>
      <c r="AY73" s="916"/>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402</v>
      </c>
      <c r="B88" s="876" t="s">
        <v>434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12145</v>
      </c>
      <c r="AG88" s="928"/>
      <c r="AH88" s="928"/>
      <c r="AI88" s="928"/>
      <c r="AJ88" s="928"/>
      <c r="AK88" s="925"/>
      <c r="AL88" s="925"/>
      <c r="AM88" s="925"/>
      <c r="AN88" s="925"/>
      <c r="AO88" s="925"/>
      <c r="AP88" s="928" t="s">
        <v>609</v>
      </c>
      <c r="AQ88" s="928"/>
      <c r="AR88" s="928"/>
      <c r="AS88" s="928"/>
      <c r="AT88" s="928"/>
      <c r="AU88" s="928" t="s">
        <v>609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402</v>
      </c>
      <c r="BR102" s="876" t="s">
        <v>435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1681</v>
      </c>
      <c r="CS102" s="936"/>
      <c r="CT102" s="936"/>
      <c r="CU102" s="936"/>
      <c r="CV102" s="979"/>
      <c r="CW102" s="978" t="s">
        <v>609</v>
      </c>
      <c r="CX102" s="936"/>
      <c r="CY102" s="936"/>
      <c r="CZ102" s="936"/>
      <c r="DA102" s="979"/>
      <c r="DB102" s="978" t="s">
        <v>609</v>
      </c>
      <c r="DC102" s="936"/>
      <c r="DD102" s="936"/>
      <c r="DE102" s="936"/>
      <c r="DF102" s="979"/>
      <c r="DG102" s="978" t="s">
        <v>609</v>
      </c>
      <c r="DH102" s="936"/>
      <c r="DI102" s="936"/>
      <c r="DJ102" s="936"/>
      <c r="DK102" s="979"/>
      <c r="DL102" s="978" t="s">
        <v>609</v>
      </c>
      <c r="DM102" s="936"/>
      <c r="DN102" s="936"/>
      <c r="DO102" s="936"/>
      <c r="DP102" s="979"/>
      <c r="DQ102" s="978" t="s">
        <v>609</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440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442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443</v>
      </c>
      <c r="AB109" s="981"/>
      <c r="AC109" s="981"/>
      <c r="AD109" s="981"/>
      <c r="AE109" s="982"/>
      <c r="AF109" s="980" t="s">
        <v>444</v>
      </c>
      <c r="AG109" s="981"/>
      <c r="AH109" s="981"/>
      <c r="AI109" s="981"/>
      <c r="AJ109" s="982"/>
      <c r="AK109" s="980" t="s">
        <v>310</v>
      </c>
      <c r="AL109" s="981"/>
      <c r="AM109" s="981"/>
      <c r="AN109" s="981"/>
      <c r="AO109" s="982"/>
      <c r="AP109" s="980" t="s">
        <v>445</v>
      </c>
      <c r="AQ109" s="981"/>
      <c r="AR109" s="981"/>
      <c r="AS109" s="981"/>
      <c r="AT109" s="983"/>
      <c r="AU109" s="1000" t="s">
        <v>442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443</v>
      </c>
      <c r="BR109" s="981"/>
      <c r="BS109" s="981"/>
      <c r="BT109" s="981"/>
      <c r="BU109" s="982"/>
      <c r="BV109" s="980" t="s">
        <v>444</v>
      </c>
      <c r="BW109" s="981"/>
      <c r="BX109" s="981"/>
      <c r="BY109" s="981"/>
      <c r="BZ109" s="982"/>
      <c r="CA109" s="980" t="s">
        <v>310</v>
      </c>
      <c r="CB109" s="981"/>
      <c r="CC109" s="981"/>
      <c r="CD109" s="981"/>
      <c r="CE109" s="982"/>
      <c r="CF109" s="1001" t="s">
        <v>445</v>
      </c>
      <c r="CG109" s="1001"/>
      <c r="CH109" s="1001"/>
      <c r="CI109" s="1001"/>
      <c r="CJ109" s="1001"/>
      <c r="CK109" s="980" t="s">
        <v>446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443</v>
      </c>
      <c r="DH109" s="981"/>
      <c r="DI109" s="981"/>
      <c r="DJ109" s="981"/>
      <c r="DK109" s="982"/>
      <c r="DL109" s="980" t="s">
        <v>444</v>
      </c>
      <c r="DM109" s="981"/>
      <c r="DN109" s="981"/>
      <c r="DO109" s="981"/>
      <c r="DP109" s="982"/>
      <c r="DQ109" s="980" t="s">
        <v>310</v>
      </c>
      <c r="DR109" s="981"/>
      <c r="DS109" s="981"/>
      <c r="DT109" s="981"/>
      <c r="DU109" s="982"/>
      <c r="DV109" s="980" t="s">
        <v>445</v>
      </c>
      <c r="DW109" s="981"/>
      <c r="DX109" s="981"/>
      <c r="DY109" s="981"/>
      <c r="DZ109" s="983"/>
    </row>
    <row r="110" spans="1:131" s="248" customFormat="1" ht="26.25" customHeight="1" x14ac:dyDescent="0.15">
      <c r="A110" s="984" t="s">
        <v>447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3057984</v>
      </c>
      <c r="AB110" s="988"/>
      <c r="AC110" s="988"/>
      <c r="AD110" s="988"/>
      <c r="AE110" s="989"/>
      <c r="AF110" s="990">
        <v>3156860</v>
      </c>
      <c r="AG110" s="988"/>
      <c r="AH110" s="988"/>
      <c r="AI110" s="988"/>
      <c r="AJ110" s="989"/>
      <c r="AK110" s="990">
        <v>3126635</v>
      </c>
      <c r="AL110" s="988"/>
      <c r="AM110" s="988"/>
      <c r="AN110" s="988"/>
      <c r="AO110" s="989"/>
      <c r="AP110" s="991">
        <v>17.3</v>
      </c>
      <c r="AQ110" s="992"/>
      <c r="AR110" s="992"/>
      <c r="AS110" s="992"/>
      <c r="AT110" s="993"/>
      <c r="AU110" s="994" t="s">
        <v>73</v>
      </c>
      <c r="AV110" s="995"/>
      <c r="AW110" s="995"/>
      <c r="AX110" s="995"/>
      <c r="AY110" s="995"/>
      <c r="AZ110" s="1036" t="s">
        <v>448</v>
      </c>
      <c r="BA110" s="985"/>
      <c r="BB110" s="985"/>
      <c r="BC110" s="985"/>
      <c r="BD110" s="985"/>
      <c r="BE110" s="985"/>
      <c r="BF110" s="985"/>
      <c r="BG110" s="985"/>
      <c r="BH110" s="985"/>
      <c r="BI110" s="985"/>
      <c r="BJ110" s="985"/>
      <c r="BK110" s="985"/>
      <c r="BL110" s="985"/>
      <c r="BM110" s="985"/>
      <c r="BN110" s="985"/>
      <c r="BO110" s="985"/>
      <c r="BP110" s="986"/>
      <c r="BQ110" s="1022">
        <v>36249571</v>
      </c>
      <c r="BR110" s="1023"/>
      <c r="BS110" s="1023"/>
      <c r="BT110" s="1023"/>
      <c r="BU110" s="1023"/>
      <c r="BV110" s="1023">
        <v>36355836</v>
      </c>
      <c r="BW110" s="1023"/>
      <c r="BX110" s="1023"/>
      <c r="BY110" s="1023"/>
      <c r="BZ110" s="1023"/>
      <c r="CA110" s="1023">
        <v>37379002</v>
      </c>
      <c r="CB110" s="1023"/>
      <c r="CC110" s="1023"/>
      <c r="CD110" s="1023"/>
      <c r="CE110" s="1023"/>
      <c r="CF110" s="1037">
        <v>207</v>
      </c>
      <c r="CG110" s="1038"/>
      <c r="CH110" s="1038"/>
      <c r="CI110" s="1038"/>
      <c r="CJ110" s="1038"/>
      <c r="CK110" s="1039" t="s">
        <v>449</v>
      </c>
      <c r="CL110" s="1040"/>
      <c r="CM110" s="1019" t="s">
        <v>450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237</v>
      </c>
      <c r="DH110" s="1023"/>
      <c r="DI110" s="1023"/>
      <c r="DJ110" s="1023"/>
      <c r="DK110" s="1023"/>
      <c r="DL110" s="1023" t="s">
        <v>237</v>
      </c>
      <c r="DM110" s="1023"/>
      <c r="DN110" s="1023"/>
      <c r="DO110" s="1023"/>
      <c r="DP110" s="1023"/>
      <c r="DQ110" s="1023" t="s">
        <v>451</v>
      </c>
      <c r="DR110" s="1023"/>
      <c r="DS110" s="1023"/>
      <c r="DT110" s="1023"/>
      <c r="DU110" s="1023"/>
      <c r="DV110" s="1024" t="s">
        <v>237</v>
      </c>
      <c r="DW110" s="1024"/>
      <c r="DX110" s="1024"/>
      <c r="DY110" s="1024"/>
      <c r="DZ110" s="1025"/>
    </row>
    <row r="111" spans="1:131" s="248" customFormat="1" ht="26.25" customHeight="1" x14ac:dyDescent="0.15">
      <c r="A111" s="1026" t="s">
        <v>452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451</v>
      </c>
      <c r="AB111" s="1030"/>
      <c r="AC111" s="1030"/>
      <c r="AD111" s="1030"/>
      <c r="AE111" s="1031"/>
      <c r="AF111" s="1032" t="s">
        <v>451</v>
      </c>
      <c r="AG111" s="1030"/>
      <c r="AH111" s="1030"/>
      <c r="AI111" s="1030"/>
      <c r="AJ111" s="1031"/>
      <c r="AK111" s="1032" t="s">
        <v>237</v>
      </c>
      <c r="AL111" s="1030"/>
      <c r="AM111" s="1030"/>
      <c r="AN111" s="1030"/>
      <c r="AO111" s="1031"/>
      <c r="AP111" s="1033" t="s">
        <v>237</v>
      </c>
      <c r="AQ111" s="1034"/>
      <c r="AR111" s="1034"/>
      <c r="AS111" s="1034"/>
      <c r="AT111" s="1035"/>
      <c r="AU111" s="996"/>
      <c r="AV111" s="997"/>
      <c r="AW111" s="997"/>
      <c r="AX111" s="997"/>
      <c r="AY111" s="997"/>
      <c r="AZ111" s="1045" t="s">
        <v>453</v>
      </c>
      <c r="BA111" s="1046"/>
      <c r="BB111" s="1046"/>
      <c r="BC111" s="1046"/>
      <c r="BD111" s="1046"/>
      <c r="BE111" s="1046"/>
      <c r="BF111" s="1046"/>
      <c r="BG111" s="1046"/>
      <c r="BH111" s="1046"/>
      <c r="BI111" s="1046"/>
      <c r="BJ111" s="1046"/>
      <c r="BK111" s="1046"/>
      <c r="BL111" s="1046"/>
      <c r="BM111" s="1046"/>
      <c r="BN111" s="1046"/>
      <c r="BO111" s="1046"/>
      <c r="BP111" s="1047"/>
      <c r="BQ111" s="1015" t="s">
        <v>237</v>
      </c>
      <c r="BR111" s="1016"/>
      <c r="BS111" s="1016"/>
      <c r="BT111" s="1016"/>
      <c r="BU111" s="1016"/>
      <c r="BV111" s="1016" t="s">
        <v>451</v>
      </c>
      <c r="BW111" s="1016"/>
      <c r="BX111" s="1016"/>
      <c r="BY111" s="1016"/>
      <c r="BZ111" s="1016"/>
      <c r="CA111" s="1016" t="s">
        <v>237</v>
      </c>
      <c r="CB111" s="1016"/>
      <c r="CC111" s="1016"/>
      <c r="CD111" s="1016"/>
      <c r="CE111" s="1016"/>
      <c r="CF111" s="1010" t="s">
        <v>451</v>
      </c>
      <c r="CG111" s="1011"/>
      <c r="CH111" s="1011"/>
      <c r="CI111" s="1011"/>
      <c r="CJ111" s="1011"/>
      <c r="CK111" s="1041"/>
      <c r="CL111" s="1042"/>
      <c r="CM111" s="1012" t="s">
        <v>454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237</v>
      </c>
      <c r="DH111" s="1016"/>
      <c r="DI111" s="1016"/>
      <c r="DJ111" s="1016"/>
      <c r="DK111" s="1016"/>
      <c r="DL111" s="1016" t="s">
        <v>451</v>
      </c>
      <c r="DM111" s="1016"/>
      <c r="DN111" s="1016"/>
      <c r="DO111" s="1016"/>
      <c r="DP111" s="1016"/>
      <c r="DQ111" s="1016" t="s">
        <v>451</v>
      </c>
      <c r="DR111" s="1016"/>
      <c r="DS111" s="1016"/>
      <c r="DT111" s="1016"/>
      <c r="DU111" s="1016"/>
      <c r="DV111" s="1017" t="s">
        <v>451</v>
      </c>
      <c r="DW111" s="1017"/>
      <c r="DX111" s="1017"/>
      <c r="DY111" s="1017"/>
      <c r="DZ111" s="1018"/>
    </row>
    <row r="112" spans="1:131" s="248" customFormat="1" ht="26.25" customHeight="1" x14ac:dyDescent="0.15">
      <c r="A112" s="1048" t="s">
        <v>455</v>
      </c>
      <c r="B112" s="1049"/>
      <c r="C112" s="1046" t="s">
        <v>456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237</v>
      </c>
      <c r="AB112" s="1055"/>
      <c r="AC112" s="1055"/>
      <c r="AD112" s="1055"/>
      <c r="AE112" s="1056"/>
      <c r="AF112" s="1057" t="s">
        <v>457</v>
      </c>
      <c r="AG112" s="1055"/>
      <c r="AH112" s="1055"/>
      <c r="AI112" s="1055"/>
      <c r="AJ112" s="1056"/>
      <c r="AK112" s="1057" t="s">
        <v>451</v>
      </c>
      <c r="AL112" s="1055"/>
      <c r="AM112" s="1055"/>
      <c r="AN112" s="1055"/>
      <c r="AO112" s="1056"/>
      <c r="AP112" s="1058" t="s">
        <v>237</v>
      </c>
      <c r="AQ112" s="1059"/>
      <c r="AR112" s="1059"/>
      <c r="AS112" s="1059"/>
      <c r="AT112" s="1060"/>
      <c r="AU112" s="996"/>
      <c r="AV112" s="997"/>
      <c r="AW112" s="997"/>
      <c r="AX112" s="997"/>
      <c r="AY112" s="997"/>
      <c r="AZ112" s="1045" t="s">
        <v>458</v>
      </c>
      <c r="BA112" s="1046"/>
      <c r="BB112" s="1046"/>
      <c r="BC112" s="1046"/>
      <c r="BD112" s="1046"/>
      <c r="BE112" s="1046"/>
      <c r="BF112" s="1046"/>
      <c r="BG112" s="1046"/>
      <c r="BH112" s="1046"/>
      <c r="BI112" s="1046"/>
      <c r="BJ112" s="1046"/>
      <c r="BK112" s="1046"/>
      <c r="BL112" s="1046"/>
      <c r="BM112" s="1046"/>
      <c r="BN112" s="1046"/>
      <c r="BO112" s="1046"/>
      <c r="BP112" s="1047"/>
      <c r="BQ112" s="1015">
        <v>5282527</v>
      </c>
      <c r="BR112" s="1016"/>
      <c r="BS112" s="1016"/>
      <c r="BT112" s="1016"/>
      <c r="BU112" s="1016"/>
      <c r="BV112" s="1016">
        <v>5165111</v>
      </c>
      <c r="BW112" s="1016"/>
      <c r="BX112" s="1016"/>
      <c r="BY112" s="1016"/>
      <c r="BZ112" s="1016"/>
      <c r="CA112" s="1016">
        <v>4832917</v>
      </c>
      <c r="CB112" s="1016"/>
      <c r="CC112" s="1016"/>
      <c r="CD112" s="1016"/>
      <c r="CE112" s="1016"/>
      <c r="CF112" s="1010">
        <v>26.8</v>
      </c>
      <c r="CG112" s="1011"/>
      <c r="CH112" s="1011"/>
      <c r="CI112" s="1011"/>
      <c r="CJ112" s="1011"/>
      <c r="CK112" s="1041"/>
      <c r="CL112" s="1042"/>
      <c r="CM112" s="1012" t="s">
        <v>459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237</v>
      </c>
      <c r="DH112" s="1016"/>
      <c r="DI112" s="1016"/>
      <c r="DJ112" s="1016"/>
      <c r="DK112" s="1016"/>
      <c r="DL112" s="1016" t="s">
        <v>451</v>
      </c>
      <c r="DM112" s="1016"/>
      <c r="DN112" s="1016"/>
      <c r="DO112" s="1016"/>
      <c r="DP112" s="1016"/>
      <c r="DQ112" s="1016" t="s">
        <v>237</v>
      </c>
      <c r="DR112" s="1016"/>
      <c r="DS112" s="1016"/>
      <c r="DT112" s="1016"/>
      <c r="DU112" s="1016"/>
      <c r="DV112" s="1017" t="s">
        <v>237</v>
      </c>
      <c r="DW112" s="1017"/>
      <c r="DX112" s="1017"/>
      <c r="DY112" s="1017"/>
      <c r="DZ112" s="1018"/>
    </row>
    <row r="113" spans="1:130" s="248" customFormat="1" ht="26.25" customHeight="1" x14ac:dyDescent="0.15">
      <c r="A113" s="1050"/>
      <c r="B113" s="1051"/>
      <c r="C113" s="1046" t="s">
        <v>460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392581</v>
      </c>
      <c r="AB113" s="1030"/>
      <c r="AC113" s="1030"/>
      <c r="AD113" s="1030"/>
      <c r="AE113" s="1031"/>
      <c r="AF113" s="1032">
        <v>391957</v>
      </c>
      <c r="AG113" s="1030"/>
      <c r="AH113" s="1030"/>
      <c r="AI113" s="1030"/>
      <c r="AJ113" s="1031"/>
      <c r="AK113" s="1032">
        <v>419239</v>
      </c>
      <c r="AL113" s="1030"/>
      <c r="AM113" s="1030"/>
      <c r="AN113" s="1030"/>
      <c r="AO113" s="1031"/>
      <c r="AP113" s="1033">
        <v>2.2999999999999998</v>
      </c>
      <c r="AQ113" s="1034"/>
      <c r="AR113" s="1034"/>
      <c r="AS113" s="1034"/>
      <c r="AT113" s="1035"/>
      <c r="AU113" s="996"/>
      <c r="AV113" s="997"/>
      <c r="AW113" s="997"/>
      <c r="AX113" s="997"/>
      <c r="AY113" s="997"/>
      <c r="AZ113" s="1045" t="s">
        <v>461</v>
      </c>
      <c r="BA113" s="1046"/>
      <c r="BB113" s="1046"/>
      <c r="BC113" s="1046"/>
      <c r="BD113" s="1046"/>
      <c r="BE113" s="1046"/>
      <c r="BF113" s="1046"/>
      <c r="BG113" s="1046"/>
      <c r="BH113" s="1046"/>
      <c r="BI113" s="1046"/>
      <c r="BJ113" s="1046"/>
      <c r="BK113" s="1046"/>
      <c r="BL113" s="1046"/>
      <c r="BM113" s="1046"/>
      <c r="BN113" s="1046"/>
      <c r="BO113" s="1046"/>
      <c r="BP113" s="1047"/>
      <c r="BQ113" s="1015">
        <v>1547</v>
      </c>
      <c r="BR113" s="1016"/>
      <c r="BS113" s="1016"/>
      <c r="BT113" s="1016"/>
      <c r="BU113" s="1016"/>
      <c r="BV113" s="1016">
        <v>773</v>
      </c>
      <c r="BW113" s="1016"/>
      <c r="BX113" s="1016"/>
      <c r="BY113" s="1016"/>
      <c r="BZ113" s="1016"/>
      <c r="CA113" s="1016" t="s">
        <v>237</v>
      </c>
      <c r="CB113" s="1016"/>
      <c r="CC113" s="1016"/>
      <c r="CD113" s="1016"/>
      <c r="CE113" s="1016"/>
      <c r="CF113" s="1010" t="s">
        <v>237</v>
      </c>
      <c r="CG113" s="1011"/>
      <c r="CH113" s="1011"/>
      <c r="CI113" s="1011"/>
      <c r="CJ113" s="1011"/>
      <c r="CK113" s="1041"/>
      <c r="CL113" s="1042"/>
      <c r="CM113" s="1012" t="s">
        <v>462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451</v>
      </c>
      <c r="DH113" s="1055"/>
      <c r="DI113" s="1055"/>
      <c r="DJ113" s="1055"/>
      <c r="DK113" s="1056"/>
      <c r="DL113" s="1057" t="s">
        <v>451</v>
      </c>
      <c r="DM113" s="1055"/>
      <c r="DN113" s="1055"/>
      <c r="DO113" s="1055"/>
      <c r="DP113" s="1056"/>
      <c r="DQ113" s="1057" t="s">
        <v>237</v>
      </c>
      <c r="DR113" s="1055"/>
      <c r="DS113" s="1055"/>
      <c r="DT113" s="1055"/>
      <c r="DU113" s="1056"/>
      <c r="DV113" s="1058" t="s">
        <v>237</v>
      </c>
      <c r="DW113" s="1059"/>
      <c r="DX113" s="1059"/>
      <c r="DY113" s="1059"/>
      <c r="DZ113" s="1060"/>
    </row>
    <row r="114" spans="1:130" s="248" customFormat="1" ht="26.25" customHeight="1" x14ac:dyDescent="0.15">
      <c r="A114" s="1050"/>
      <c r="B114" s="1051"/>
      <c r="C114" s="1046" t="s">
        <v>463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773</v>
      </c>
      <c r="AB114" s="1055"/>
      <c r="AC114" s="1055"/>
      <c r="AD114" s="1055"/>
      <c r="AE114" s="1056"/>
      <c r="AF114" s="1057">
        <v>773</v>
      </c>
      <c r="AG114" s="1055"/>
      <c r="AH114" s="1055"/>
      <c r="AI114" s="1055"/>
      <c r="AJ114" s="1056"/>
      <c r="AK114" s="1057">
        <v>773</v>
      </c>
      <c r="AL114" s="1055"/>
      <c r="AM114" s="1055"/>
      <c r="AN114" s="1055"/>
      <c r="AO114" s="1056"/>
      <c r="AP114" s="1058">
        <v>0</v>
      </c>
      <c r="AQ114" s="1059"/>
      <c r="AR114" s="1059"/>
      <c r="AS114" s="1059"/>
      <c r="AT114" s="1060"/>
      <c r="AU114" s="996"/>
      <c r="AV114" s="997"/>
      <c r="AW114" s="997"/>
      <c r="AX114" s="997"/>
      <c r="AY114" s="997"/>
      <c r="AZ114" s="1045" t="s">
        <v>464</v>
      </c>
      <c r="BA114" s="1046"/>
      <c r="BB114" s="1046"/>
      <c r="BC114" s="1046"/>
      <c r="BD114" s="1046"/>
      <c r="BE114" s="1046"/>
      <c r="BF114" s="1046"/>
      <c r="BG114" s="1046"/>
      <c r="BH114" s="1046"/>
      <c r="BI114" s="1046"/>
      <c r="BJ114" s="1046"/>
      <c r="BK114" s="1046"/>
      <c r="BL114" s="1046"/>
      <c r="BM114" s="1046"/>
      <c r="BN114" s="1046"/>
      <c r="BO114" s="1046"/>
      <c r="BP114" s="1047"/>
      <c r="BQ114" s="1015">
        <v>5654441</v>
      </c>
      <c r="BR114" s="1016"/>
      <c r="BS114" s="1016"/>
      <c r="BT114" s="1016"/>
      <c r="BU114" s="1016"/>
      <c r="BV114" s="1016">
        <v>5436011</v>
      </c>
      <c r="BW114" s="1016"/>
      <c r="BX114" s="1016"/>
      <c r="BY114" s="1016"/>
      <c r="BZ114" s="1016"/>
      <c r="CA114" s="1016">
        <v>5169159</v>
      </c>
      <c r="CB114" s="1016"/>
      <c r="CC114" s="1016"/>
      <c r="CD114" s="1016"/>
      <c r="CE114" s="1016"/>
      <c r="CF114" s="1010">
        <v>28.6</v>
      </c>
      <c r="CG114" s="1011"/>
      <c r="CH114" s="1011"/>
      <c r="CI114" s="1011"/>
      <c r="CJ114" s="1011"/>
      <c r="CK114" s="1041"/>
      <c r="CL114" s="1042"/>
      <c r="CM114" s="1012" t="s">
        <v>465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451</v>
      </c>
      <c r="DH114" s="1055"/>
      <c r="DI114" s="1055"/>
      <c r="DJ114" s="1055"/>
      <c r="DK114" s="1056"/>
      <c r="DL114" s="1057" t="s">
        <v>237</v>
      </c>
      <c r="DM114" s="1055"/>
      <c r="DN114" s="1055"/>
      <c r="DO114" s="1055"/>
      <c r="DP114" s="1056"/>
      <c r="DQ114" s="1057" t="s">
        <v>237</v>
      </c>
      <c r="DR114" s="1055"/>
      <c r="DS114" s="1055"/>
      <c r="DT114" s="1055"/>
      <c r="DU114" s="1056"/>
      <c r="DV114" s="1058" t="s">
        <v>237</v>
      </c>
      <c r="DW114" s="1059"/>
      <c r="DX114" s="1059"/>
      <c r="DY114" s="1059"/>
      <c r="DZ114" s="1060"/>
    </row>
    <row r="115" spans="1:130" s="248" customFormat="1" ht="26.25" customHeight="1" x14ac:dyDescent="0.15">
      <c r="A115" s="1050"/>
      <c r="B115" s="1051"/>
      <c r="C115" s="1046" t="s">
        <v>466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451</v>
      </c>
      <c r="AB115" s="1030"/>
      <c r="AC115" s="1030"/>
      <c r="AD115" s="1030"/>
      <c r="AE115" s="1031"/>
      <c r="AF115" s="1032" t="s">
        <v>451</v>
      </c>
      <c r="AG115" s="1030"/>
      <c r="AH115" s="1030"/>
      <c r="AI115" s="1030"/>
      <c r="AJ115" s="1031"/>
      <c r="AK115" s="1032" t="s">
        <v>451</v>
      </c>
      <c r="AL115" s="1030"/>
      <c r="AM115" s="1030"/>
      <c r="AN115" s="1030"/>
      <c r="AO115" s="1031"/>
      <c r="AP115" s="1033" t="s">
        <v>451</v>
      </c>
      <c r="AQ115" s="1034"/>
      <c r="AR115" s="1034"/>
      <c r="AS115" s="1034"/>
      <c r="AT115" s="1035"/>
      <c r="AU115" s="996"/>
      <c r="AV115" s="997"/>
      <c r="AW115" s="997"/>
      <c r="AX115" s="997"/>
      <c r="AY115" s="997"/>
      <c r="AZ115" s="1045" t="s">
        <v>467</v>
      </c>
      <c r="BA115" s="1046"/>
      <c r="BB115" s="1046"/>
      <c r="BC115" s="1046"/>
      <c r="BD115" s="1046"/>
      <c r="BE115" s="1046"/>
      <c r="BF115" s="1046"/>
      <c r="BG115" s="1046"/>
      <c r="BH115" s="1046"/>
      <c r="BI115" s="1046"/>
      <c r="BJ115" s="1046"/>
      <c r="BK115" s="1046"/>
      <c r="BL115" s="1046"/>
      <c r="BM115" s="1046"/>
      <c r="BN115" s="1046"/>
      <c r="BO115" s="1046"/>
      <c r="BP115" s="1047"/>
      <c r="BQ115" s="1015">
        <v>570113</v>
      </c>
      <c r="BR115" s="1016"/>
      <c r="BS115" s="1016"/>
      <c r="BT115" s="1016"/>
      <c r="BU115" s="1016"/>
      <c r="BV115" s="1016">
        <v>568311</v>
      </c>
      <c r="BW115" s="1016"/>
      <c r="BX115" s="1016"/>
      <c r="BY115" s="1016"/>
      <c r="BZ115" s="1016"/>
      <c r="CA115" s="1016" t="s">
        <v>457</v>
      </c>
      <c r="CB115" s="1016"/>
      <c r="CC115" s="1016"/>
      <c r="CD115" s="1016"/>
      <c r="CE115" s="1016"/>
      <c r="CF115" s="1010" t="s">
        <v>451</v>
      </c>
      <c r="CG115" s="1011"/>
      <c r="CH115" s="1011"/>
      <c r="CI115" s="1011"/>
      <c r="CJ115" s="1011"/>
      <c r="CK115" s="1041"/>
      <c r="CL115" s="1042"/>
      <c r="CM115" s="1045" t="s">
        <v>468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451</v>
      </c>
      <c r="DH115" s="1055"/>
      <c r="DI115" s="1055"/>
      <c r="DJ115" s="1055"/>
      <c r="DK115" s="1056"/>
      <c r="DL115" s="1057" t="s">
        <v>237</v>
      </c>
      <c r="DM115" s="1055"/>
      <c r="DN115" s="1055"/>
      <c r="DO115" s="1055"/>
      <c r="DP115" s="1056"/>
      <c r="DQ115" s="1057" t="s">
        <v>237</v>
      </c>
      <c r="DR115" s="1055"/>
      <c r="DS115" s="1055"/>
      <c r="DT115" s="1055"/>
      <c r="DU115" s="1056"/>
      <c r="DV115" s="1058" t="s">
        <v>451</v>
      </c>
      <c r="DW115" s="1059"/>
      <c r="DX115" s="1059"/>
      <c r="DY115" s="1059"/>
      <c r="DZ115" s="1060"/>
    </row>
    <row r="116" spans="1:130" s="248" customFormat="1" ht="26.25" customHeight="1" x14ac:dyDescent="0.15">
      <c r="A116" s="1052"/>
      <c r="B116" s="1053"/>
      <c r="C116" s="1061" t="s">
        <v>469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237</v>
      </c>
      <c r="AB116" s="1055"/>
      <c r="AC116" s="1055"/>
      <c r="AD116" s="1055"/>
      <c r="AE116" s="1056"/>
      <c r="AF116" s="1057" t="s">
        <v>237</v>
      </c>
      <c r="AG116" s="1055"/>
      <c r="AH116" s="1055"/>
      <c r="AI116" s="1055"/>
      <c r="AJ116" s="1056"/>
      <c r="AK116" s="1057" t="s">
        <v>237</v>
      </c>
      <c r="AL116" s="1055"/>
      <c r="AM116" s="1055"/>
      <c r="AN116" s="1055"/>
      <c r="AO116" s="1056"/>
      <c r="AP116" s="1058" t="s">
        <v>237</v>
      </c>
      <c r="AQ116" s="1059"/>
      <c r="AR116" s="1059"/>
      <c r="AS116" s="1059"/>
      <c r="AT116" s="1060"/>
      <c r="AU116" s="996"/>
      <c r="AV116" s="997"/>
      <c r="AW116" s="997"/>
      <c r="AX116" s="997"/>
      <c r="AY116" s="997"/>
      <c r="AZ116" s="1063" t="s">
        <v>470</v>
      </c>
      <c r="BA116" s="1064"/>
      <c r="BB116" s="1064"/>
      <c r="BC116" s="1064"/>
      <c r="BD116" s="1064"/>
      <c r="BE116" s="1064"/>
      <c r="BF116" s="1064"/>
      <c r="BG116" s="1064"/>
      <c r="BH116" s="1064"/>
      <c r="BI116" s="1064"/>
      <c r="BJ116" s="1064"/>
      <c r="BK116" s="1064"/>
      <c r="BL116" s="1064"/>
      <c r="BM116" s="1064"/>
      <c r="BN116" s="1064"/>
      <c r="BO116" s="1064"/>
      <c r="BP116" s="1065"/>
      <c r="BQ116" s="1015" t="s">
        <v>451</v>
      </c>
      <c r="BR116" s="1016"/>
      <c r="BS116" s="1016"/>
      <c r="BT116" s="1016"/>
      <c r="BU116" s="1016"/>
      <c r="BV116" s="1016" t="s">
        <v>451</v>
      </c>
      <c r="BW116" s="1016"/>
      <c r="BX116" s="1016"/>
      <c r="BY116" s="1016"/>
      <c r="BZ116" s="1016"/>
      <c r="CA116" s="1016" t="s">
        <v>237</v>
      </c>
      <c r="CB116" s="1016"/>
      <c r="CC116" s="1016"/>
      <c r="CD116" s="1016"/>
      <c r="CE116" s="1016"/>
      <c r="CF116" s="1010" t="s">
        <v>451</v>
      </c>
      <c r="CG116" s="1011"/>
      <c r="CH116" s="1011"/>
      <c r="CI116" s="1011"/>
      <c r="CJ116" s="1011"/>
      <c r="CK116" s="1041"/>
      <c r="CL116" s="1042"/>
      <c r="CM116" s="1012" t="s">
        <v>471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451</v>
      </c>
      <c r="DH116" s="1055"/>
      <c r="DI116" s="1055"/>
      <c r="DJ116" s="1055"/>
      <c r="DK116" s="1056"/>
      <c r="DL116" s="1057" t="s">
        <v>237</v>
      </c>
      <c r="DM116" s="1055"/>
      <c r="DN116" s="1055"/>
      <c r="DO116" s="1055"/>
      <c r="DP116" s="1056"/>
      <c r="DQ116" s="1057" t="s">
        <v>451</v>
      </c>
      <c r="DR116" s="1055"/>
      <c r="DS116" s="1055"/>
      <c r="DT116" s="1055"/>
      <c r="DU116" s="1056"/>
      <c r="DV116" s="1058" t="s">
        <v>457</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472</v>
      </c>
      <c r="Z117" s="982"/>
      <c r="AA117" s="1072">
        <v>3451338</v>
      </c>
      <c r="AB117" s="1073"/>
      <c r="AC117" s="1073"/>
      <c r="AD117" s="1073"/>
      <c r="AE117" s="1074"/>
      <c r="AF117" s="1075">
        <v>3549590</v>
      </c>
      <c r="AG117" s="1073"/>
      <c r="AH117" s="1073"/>
      <c r="AI117" s="1073"/>
      <c r="AJ117" s="1074"/>
      <c r="AK117" s="1075">
        <v>3546647</v>
      </c>
      <c r="AL117" s="1073"/>
      <c r="AM117" s="1073"/>
      <c r="AN117" s="1073"/>
      <c r="AO117" s="1074"/>
      <c r="AP117" s="1076"/>
      <c r="AQ117" s="1077"/>
      <c r="AR117" s="1077"/>
      <c r="AS117" s="1077"/>
      <c r="AT117" s="1078"/>
      <c r="AU117" s="996"/>
      <c r="AV117" s="997"/>
      <c r="AW117" s="997"/>
      <c r="AX117" s="997"/>
      <c r="AY117" s="997"/>
      <c r="AZ117" s="1063" t="s">
        <v>473</v>
      </c>
      <c r="BA117" s="1064"/>
      <c r="BB117" s="1064"/>
      <c r="BC117" s="1064"/>
      <c r="BD117" s="1064"/>
      <c r="BE117" s="1064"/>
      <c r="BF117" s="1064"/>
      <c r="BG117" s="1064"/>
      <c r="BH117" s="1064"/>
      <c r="BI117" s="1064"/>
      <c r="BJ117" s="1064"/>
      <c r="BK117" s="1064"/>
      <c r="BL117" s="1064"/>
      <c r="BM117" s="1064"/>
      <c r="BN117" s="1064"/>
      <c r="BO117" s="1064"/>
      <c r="BP117" s="1065"/>
      <c r="BQ117" s="1015" t="s">
        <v>237</v>
      </c>
      <c r="BR117" s="1016"/>
      <c r="BS117" s="1016"/>
      <c r="BT117" s="1016"/>
      <c r="BU117" s="1016"/>
      <c r="BV117" s="1016" t="s">
        <v>237</v>
      </c>
      <c r="BW117" s="1016"/>
      <c r="BX117" s="1016"/>
      <c r="BY117" s="1016"/>
      <c r="BZ117" s="1016"/>
      <c r="CA117" s="1016" t="s">
        <v>237</v>
      </c>
      <c r="CB117" s="1016"/>
      <c r="CC117" s="1016"/>
      <c r="CD117" s="1016"/>
      <c r="CE117" s="1016"/>
      <c r="CF117" s="1010" t="s">
        <v>237</v>
      </c>
      <c r="CG117" s="1011"/>
      <c r="CH117" s="1011"/>
      <c r="CI117" s="1011"/>
      <c r="CJ117" s="1011"/>
      <c r="CK117" s="1041"/>
      <c r="CL117" s="1042"/>
      <c r="CM117" s="1012" t="s">
        <v>474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237</v>
      </c>
      <c r="DH117" s="1055"/>
      <c r="DI117" s="1055"/>
      <c r="DJ117" s="1055"/>
      <c r="DK117" s="1056"/>
      <c r="DL117" s="1057" t="s">
        <v>237</v>
      </c>
      <c r="DM117" s="1055"/>
      <c r="DN117" s="1055"/>
      <c r="DO117" s="1055"/>
      <c r="DP117" s="1056"/>
      <c r="DQ117" s="1057" t="s">
        <v>451</v>
      </c>
      <c r="DR117" s="1055"/>
      <c r="DS117" s="1055"/>
      <c r="DT117" s="1055"/>
      <c r="DU117" s="1056"/>
      <c r="DV117" s="1058" t="s">
        <v>237</v>
      </c>
      <c r="DW117" s="1059"/>
      <c r="DX117" s="1059"/>
      <c r="DY117" s="1059"/>
      <c r="DZ117" s="1060"/>
    </row>
    <row r="118" spans="1:130" s="248" customFormat="1" ht="26.25" customHeight="1" x14ac:dyDescent="0.15">
      <c r="A118" s="1000" t="s">
        <v>446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443</v>
      </c>
      <c r="AB118" s="981"/>
      <c r="AC118" s="981"/>
      <c r="AD118" s="981"/>
      <c r="AE118" s="982"/>
      <c r="AF118" s="980" t="s">
        <v>444</v>
      </c>
      <c r="AG118" s="981"/>
      <c r="AH118" s="981"/>
      <c r="AI118" s="981"/>
      <c r="AJ118" s="982"/>
      <c r="AK118" s="980" t="s">
        <v>310</v>
      </c>
      <c r="AL118" s="981"/>
      <c r="AM118" s="981"/>
      <c r="AN118" s="981"/>
      <c r="AO118" s="982"/>
      <c r="AP118" s="1067" t="s">
        <v>445</v>
      </c>
      <c r="AQ118" s="1068"/>
      <c r="AR118" s="1068"/>
      <c r="AS118" s="1068"/>
      <c r="AT118" s="1069"/>
      <c r="AU118" s="996"/>
      <c r="AV118" s="997"/>
      <c r="AW118" s="997"/>
      <c r="AX118" s="997"/>
      <c r="AY118" s="997"/>
      <c r="AZ118" s="1070" t="s">
        <v>475</v>
      </c>
      <c r="BA118" s="1061"/>
      <c r="BB118" s="1061"/>
      <c r="BC118" s="1061"/>
      <c r="BD118" s="1061"/>
      <c r="BE118" s="1061"/>
      <c r="BF118" s="1061"/>
      <c r="BG118" s="1061"/>
      <c r="BH118" s="1061"/>
      <c r="BI118" s="1061"/>
      <c r="BJ118" s="1061"/>
      <c r="BK118" s="1061"/>
      <c r="BL118" s="1061"/>
      <c r="BM118" s="1061"/>
      <c r="BN118" s="1061"/>
      <c r="BO118" s="1061"/>
      <c r="BP118" s="1062"/>
      <c r="BQ118" s="1093" t="s">
        <v>237</v>
      </c>
      <c r="BR118" s="1094"/>
      <c r="BS118" s="1094"/>
      <c r="BT118" s="1094"/>
      <c r="BU118" s="1094"/>
      <c r="BV118" s="1094" t="s">
        <v>237</v>
      </c>
      <c r="BW118" s="1094"/>
      <c r="BX118" s="1094"/>
      <c r="BY118" s="1094"/>
      <c r="BZ118" s="1094"/>
      <c r="CA118" s="1094" t="s">
        <v>451</v>
      </c>
      <c r="CB118" s="1094"/>
      <c r="CC118" s="1094"/>
      <c r="CD118" s="1094"/>
      <c r="CE118" s="1094"/>
      <c r="CF118" s="1010" t="s">
        <v>451</v>
      </c>
      <c r="CG118" s="1011"/>
      <c r="CH118" s="1011"/>
      <c r="CI118" s="1011"/>
      <c r="CJ118" s="1011"/>
      <c r="CK118" s="1041"/>
      <c r="CL118" s="1042"/>
      <c r="CM118" s="1012" t="s">
        <v>476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451</v>
      </c>
      <c r="DH118" s="1055"/>
      <c r="DI118" s="1055"/>
      <c r="DJ118" s="1055"/>
      <c r="DK118" s="1056"/>
      <c r="DL118" s="1057" t="s">
        <v>237</v>
      </c>
      <c r="DM118" s="1055"/>
      <c r="DN118" s="1055"/>
      <c r="DO118" s="1055"/>
      <c r="DP118" s="1056"/>
      <c r="DQ118" s="1057" t="s">
        <v>237</v>
      </c>
      <c r="DR118" s="1055"/>
      <c r="DS118" s="1055"/>
      <c r="DT118" s="1055"/>
      <c r="DU118" s="1056"/>
      <c r="DV118" s="1058" t="s">
        <v>237</v>
      </c>
      <c r="DW118" s="1059"/>
      <c r="DX118" s="1059"/>
      <c r="DY118" s="1059"/>
      <c r="DZ118" s="1060"/>
    </row>
    <row r="119" spans="1:130" s="248" customFormat="1" ht="26.25" customHeight="1" x14ac:dyDescent="0.15">
      <c r="A119" s="1154" t="s">
        <v>449</v>
      </c>
      <c r="B119" s="1040"/>
      <c r="C119" s="1019" t="s">
        <v>450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451</v>
      </c>
      <c r="AB119" s="988"/>
      <c r="AC119" s="988"/>
      <c r="AD119" s="988"/>
      <c r="AE119" s="989"/>
      <c r="AF119" s="990" t="s">
        <v>237</v>
      </c>
      <c r="AG119" s="988"/>
      <c r="AH119" s="988"/>
      <c r="AI119" s="988"/>
      <c r="AJ119" s="989"/>
      <c r="AK119" s="990" t="s">
        <v>237</v>
      </c>
      <c r="AL119" s="988"/>
      <c r="AM119" s="988"/>
      <c r="AN119" s="988"/>
      <c r="AO119" s="989"/>
      <c r="AP119" s="991" t="s">
        <v>451</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477</v>
      </c>
      <c r="BP119" s="1102"/>
      <c r="BQ119" s="1093">
        <v>47758199</v>
      </c>
      <c r="BR119" s="1094"/>
      <c r="BS119" s="1094"/>
      <c r="BT119" s="1094"/>
      <c r="BU119" s="1094"/>
      <c r="BV119" s="1094">
        <v>47526042</v>
      </c>
      <c r="BW119" s="1094"/>
      <c r="BX119" s="1094"/>
      <c r="BY119" s="1094"/>
      <c r="BZ119" s="1094"/>
      <c r="CA119" s="1094">
        <v>47381078</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237</v>
      </c>
      <c r="DH119" s="1080"/>
      <c r="DI119" s="1080"/>
      <c r="DJ119" s="1080"/>
      <c r="DK119" s="1081"/>
      <c r="DL119" s="1079" t="s">
        <v>451</v>
      </c>
      <c r="DM119" s="1080"/>
      <c r="DN119" s="1080"/>
      <c r="DO119" s="1080"/>
      <c r="DP119" s="1081"/>
      <c r="DQ119" s="1079" t="s">
        <v>451</v>
      </c>
      <c r="DR119" s="1080"/>
      <c r="DS119" s="1080"/>
      <c r="DT119" s="1080"/>
      <c r="DU119" s="1081"/>
      <c r="DV119" s="1082" t="s">
        <v>237</v>
      </c>
      <c r="DW119" s="1083"/>
      <c r="DX119" s="1083"/>
      <c r="DY119" s="1083"/>
      <c r="DZ119" s="1084"/>
    </row>
    <row r="120" spans="1:130" s="248" customFormat="1" ht="26.25" customHeight="1" x14ac:dyDescent="0.15">
      <c r="A120" s="1155"/>
      <c r="B120" s="1042"/>
      <c r="C120" s="1012" t="s">
        <v>454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237</v>
      </c>
      <c r="AB120" s="1055"/>
      <c r="AC120" s="1055"/>
      <c r="AD120" s="1055"/>
      <c r="AE120" s="1056"/>
      <c r="AF120" s="1057" t="s">
        <v>237</v>
      </c>
      <c r="AG120" s="1055"/>
      <c r="AH120" s="1055"/>
      <c r="AI120" s="1055"/>
      <c r="AJ120" s="1056"/>
      <c r="AK120" s="1057" t="s">
        <v>237</v>
      </c>
      <c r="AL120" s="1055"/>
      <c r="AM120" s="1055"/>
      <c r="AN120" s="1055"/>
      <c r="AO120" s="1056"/>
      <c r="AP120" s="1058" t="s">
        <v>237</v>
      </c>
      <c r="AQ120" s="1059"/>
      <c r="AR120" s="1059"/>
      <c r="AS120" s="1059"/>
      <c r="AT120" s="1060"/>
      <c r="AU120" s="1085" t="s">
        <v>479</v>
      </c>
      <c r="AV120" s="1086"/>
      <c r="AW120" s="1086"/>
      <c r="AX120" s="1086"/>
      <c r="AY120" s="1087"/>
      <c r="AZ120" s="1036" t="s">
        <v>480</v>
      </c>
      <c r="BA120" s="985"/>
      <c r="BB120" s="985"/>
      <c r="BC120" s="985"/>
      <c r="BD120" s="985"/>
      <c r="BE120" s="985"/>
      <c r="BF120" s="985"/>
      <c r="BG120" s="985"/>
      <c r="BH120" s="985"/>
      <c r="BI120" s="985"/>
      <c r="BJ120" s="985"/>
      <c r="BK120" s="985"/>
      <c r="BL120" s="985"/>
      <c r="BM120" s="985"/>
      <c r="BN120" s="985"/>
      <c r="BO120" s="985"/>
      <c r="BP120" s="986"/>
      <c r="BQ120" s="1022">
        <v>17467052</v>
      </c>
      <c r="BR120" s="1023"/>
      <c r="BS120" s="1023"/>
      <c r="BT120" s="1023"/>
      <c r="BU120" s="1023"/>
      <c r="BV120" s="1023">
        <v>17418270</v>
      </c>
      <c r="BW120" s="1023"/>
      <c r="BX120" s="1023"/>
      <c r="BY120" s="1023"/>
      <c r="BZ120" s="1023"/>
      <c r="CA120" s="1023">
        <v>16997790</v>
      </c>
      <c r="CB120" s="1023"/>
      <c r="CC120" s="1023"/>
      <c r="CD120" s="1023"/>
      <c r="CE120" s="1023"/>
      <c r="CF120" s="1037">
        <v>94.1</v>
      </c>
      <c r="CG120" s="1038"/>
      <c r="CH120" s="1038"/>
      <c r="CI120" s="1038"/>
      <c r="CJ120" s="1038"/>
      <c r="CK120" s="1103" t="s">
        <v>481</v>
      </c>
      <c r="CL120" s="1104"/>
      <c r="CM120" s="1104"/>
      <c r="CN120" s="1104"/>
      <c r="CO120" s="1105"/>
      <c r="CP120" s="1111" t="s">
        <v>482</v>
      </c>
      <c r="CQ120" s="1112"/>
      <c r="CR120" s="1112"/>
      <c r="CS120" s="1112"/>
      <c r="CT120" s="1112"/>
      <c r="CU120" s="1112"/>
      <c r="CV120" s="1112"/>
      <c r="CW120" s="1112"/>
      <c r="CX120" s="1112"/>
      <c r="CY120" s="1112"/>
      <c r="CZ120" s="1112"/>
      <c r="DA120" s="1112"/>
      <c r="DB120" s="1112"/>
      <c r="DC120" s="1112"/>
      <c r="DD120" s="1112"/>
      <c r="DE120" s="1112"/>
      <c r="DF120" s="1113"/>
      <c r="DG120" s="1022" t="s">
        <v>451</v>
      </c>
      <c r="DH120" s="1023"/>
      <c r="DI120" s="1023"/>
      <c r="DJ120" s="1023"/>
      <c r="DK120" s="1023"/>
      <c r="DL120" s="1023" t="s">
        <v>237</v>
      </c>
      <c r="DM120" s="1023"/>
      <c r="DN120" s="1023"/>
      <c r="DO120" s="1023"/>
      <c r="DP120" s="1023"/>
      <c r="DQ120" s="1023">
        <v>4123628</v>
      </c>
      <c r="DR120" s="1023"/>
      <c r="DS120" s="1023"/>
      <c r="DT120" s="1023"/>
      <c r="DU120" s="1023"/>
      <c r="DV120" s="1024">
        <v>22.8</v>
      </c>
      <c r="DW120" s="1024"/>
      <c r="DX120" s="1024"/>
      <c r="DY120" s="1024"/>
      <c r="DZ120" s="1025"/>
    </row>
    <row r="121" spans="1:130" s="248" customFormat="1" ht="26.25" customHeight="1" x14ac:dyDescent="0.15">
      <c r="A121" s="1155"/>
      <c r="B121" s="1042"/>
      <c r="C121" s="1063" t="s">
        <v>483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237</v>
      </c>
      <c r="AB121" s="1055"/>
      <c r="AC121" s="1055"/>
      <c r="AD121" s="1055"/>
      <c r="AE121" s="1056"/>
      <c r="AF121" s="1057" t="s">
        <v>237</v>
      </c>
      <c r="AG121" s="1055"/>
      <c r="AH121" s="1055"/>
      <c r="AI121" s="1055"/>
      <c r="AJ121" s="1056"/>
      <c r="AK121" s="1057" t="s">
        <v>237</v>
      </c>
      <c r="AL121" s="1055"/>
      <c r="AM121" s="1055"/>
      <c r="AN121" s="1055"/>
      <c r="AO121" s="1056"/>
      <c r="AP121" s="1058" t="s">
        <v>237</v>
      </c>
      <c r="AQ121" s="1059"/>
      <c r="AR121" s="1059"/>
      <c r="AS121" s="1059"/>
      <c r="AT121" s="1060"/>
      <c r="AU121" s="1088"/>
      <c r="AV121" s="1089"/>
      <c r="AW121" s="1089"/>
      <c r="AX121" s="1089"/>
      <c r="AY121" s="1090"/>
      <c r="AZ121" s="1045" t="s">
        <v>484</v>
      </c>
      <c r="BA121" s="1046"/>
      <c r="BB121" s="1046"/>
      <c r="BC121" s="1046"/>
      <c r="BD121" s="1046"/>
      <c r="BE121" s="1046"/>
      <c r="BF121" s="1046"/>
      <c r="BG121" s="1046"/>
      <c r="BH121" s="1046"/>
      <c r="BI121" s="1046"/>
      <c r="BJ121" s="1046"/>
      <c r="BK121" s="1046"/>
      <c r="BL121" s="1046"/>
      <c r="BM121" s="1046"/>
      <c r="BN121" s="1046"/>
      <c r="BO121" s="1046"/>
      <c r="BP121" s="1047"/>
      <c r="BQ121" s="1015">
        <v>1418101</v>
      </c>
      <c r="BR121" s="1016"/>
      <c r="BS121" s="1016"/>
      <c r="BT121" s="1016"/>
      <c r="BU121" s="1016"/>
      <c r="BV121" s="1016">
        <v>1329050</v>
      </c>
      <c r="BW121" s="1016"/>
      <c r="BX121" s="1016"/>
      <c r="BY121" s="1016"/>
      <c r="BZ121" s="1016"/>
      <c r="CA121" s="1016">
        <v>1212496</v>
      </c>
      <c r="CB121" s="1016"/>
      <c r="CC121" s="1016"/>
      <c r="CD121" s="1016"/>
      <c r="CE121" s="1016"/>
      <c r="CF121" s="1010">
        <v>6.7</v>
      </c>
      <c r="CG121" s="1011"/>
      <c r="CH121" s="1011"/>
      <c r="CI121" s="1011"/>
      <c r="CJ121" s="1011"/>
      <c r="CK121" s="1106"/>
      <c r="CL121" s="1107"/>
      <c r="CM121" s="1107"/>
      <c r="CN121" s="1107"/>
      <c r="CO121" s="1108"/>
      <c r="CP121" s="1116" t="s">
        <v>485</v>
      </c>
      <c r="CQ121" s="1117"/>
      <c r="CR121" s="1117"/>
      <c r="CS121" s="1117"/>
      <c r="CT121" s="1117"/>
      <c r="CU121" s="1117"/>
      <c r="CV121" s="1117"/>
      <c r="CW121" s="1117"/>
      <c r="CX121" s="1117"/>
      <c r="CY121" s="1117"/>
      <c r="CZ121" s="1117"/>
      <c r="DA121" s="1117"/>
      <c r="DB121" s="1117"/>
      <c r="DC121" s="1117"/>
      <c r="DD121" s="1117"/>
      <c r="DE121" s="1117"/>
      <c r="DF121" s="1118"/>
      <c r="DG121" s="1015">
        <v>508448</v>
      </c>
      <c r="DH121" s="1016"/>
      <c r="DI121" s="1016"/>
      <c r="DJ121" s="1016"/>
      <c r="DK121" s="1016"/>
      <c r="DL121" s="1016">
        <v>462961</v>
      </c>
      <c r="DM121" s="1016"/>
      <c r="DN121" s="1016"/>
      <c r="DO121" s="1016"/>
      <c r="DP121" s="1016"/>
      <c r="DQ121" s="1016">
        <v>412300</v>
      </c>
      <c r="DR121" s="1016"/>
      <c r="DS121" s="1016"/>
      <c r="DT121" s="1016"/>
      <c r="DU121" s="1016"/>
      <c r="DV121" s="1017">
        <v>2.2999999999999998</v>
      </c>
      <c r="DW121" s="1017"/>
      <c r="DX121" s="1017"/>
      <c r="DY121" s="1017"/>
      <c r="DZ121" s="1018"/>
    </row>
    <row r="122" spans="1:130" s="248" customFormat="1" ht="26.25" customHeight="1" x14ac:dyDescent="0.15">
      <c r="A122" s="1155"/>
      <c r="B122" s="1042"/>
      <c r="C122" s="1012" t="s">
        <v>465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237</v>
      </c>
      <c r="AB122" s="1055"/>
      <c r="AC122" s="1055"/>
      <c r="AD122" s="1055"/>
      <c r="AE122" s="1056"/>
      <c r="AF122" s="1057" t="s">
        <v>237</v>
      </c>
      <c r="AG122" s="1055"/>
      <c r="AH122" s="1055"/>
      <c r="AI122" s="1055"/>
      <c r="AJ122" s="1056"/>
      <c r="AK122" s="1057" t="s">
        <v>237</v>
      </c>
      <c r="AL122" s="1055"/>
      <c r="AM122" s="1055"/>
      <c r="AN122" s="1055"/>
      <c r="AO122" s="1056"/>
      <c r="AP122" s="1058" t="s">
        <v>237</v>
      </c>
      <c r="AQ122" s="1059"/>
      <c r="AR122" s="1059"/>
      <c r="AS122" s="1059"/>
      <c r="AT122" s="1060"/>
      <c r="AU122" s="1088"/>
      <c r="AV122" s="1089"/>
      <c r="AW122" s="1089"/>
      <c r="AX122" s="1089"/>
      <c r="AY122" s="1090"/>
      <c r="AZ122" s="1070" t="s">
        <v>486</v>
      </c>
      <c r="BA122" s="1061"/>
      <c r="BB122" s="1061"/>
      <c r="BC122" s="1061"/>
      <c r="BD122" s="1061"/>
      <c r="BE122" s="1061"/>
      <c r="BF122" s="1061"/>
      <c r="BG122" s="1061"/>
      <c r="BH122" s="1061"/>
      <c r="BI122" s="1061"/>
      <c r="BJ122" s="1061"/>
      <c r="BK122" s="1061"/>
      <c r="BL122" s="1061"/>
      <c r="BM122" s="1061"/>
      <c r="BN122" s="1061"/>
      <c r="BO122" s="1061"/>
      <c r="BP122" s="1062"/>
      <c r="BQ122" s="1093">
        <v>30996491</v>
      </c>
      <c r="BR122" s="1094"/>
      <c r="BS122" s="1094"/>
      <c r="BT122" s="1094"/>
      <c r="BU122" s="1094"/>
      <c r="BV122" s="1094">
        <v>30661363</v>
      </c>
      <c r="BW122" s="1094"/>
      <c r="BX122" s="1094"/>
      <c r="BY122" s="1094"/>
      <c r="BZ122" s="1094"/>
      <c r="CA122" s="1094">
        <v>30972788</v>
      </c>
      <c r="CB122" s="1094"/>
      <c r="CC122" s="1094"/>
      <c r="CD122" s="1094"/>
      <c r="CE122" s="1094"/>
      <c r="CF122" s="1114">
        <v>171.5</v>
      </c>
      <c r="CG122" s="1115"/>
      <c r="CH122" s="1115"/>
      <c r="CI122" s="1115"/>
      <c r="CJ122" s="1115"/>
      <c r="CK122" s="1106"/>
      <c r="CL122" s="1107"/>
      <c r="CM122" s="1107"/>
      <c r="CN122" s="1107"/>
      <c r="CO122" s="1108"/>
      <c r="CP122" s="1116" t="s">
        <v>487</v>
      </c>
      <c r="CQ122" s="1117"/>
      <c r="CR122" s="1117"/>
      <c r="CS122" s="1117"/>
      <c r="CT122" s="1117"/>
      <c r="CU122" s="1117"/>
      <c r="CV122" s="1117"/>
      <c r="CW122" s="1117"/>
      <c r="CX122" s="1117"/>
      <c r="CY122" s="1117"/>
      <c r="CZ122" s="1117"/>
      <c r="DA122" s="1117"/>
      <c r="DB122" s="1117"/>
      <c r="DC122" s="1117"/>
      <c r="DD122" s="1117"/>
      <c r="DE122" s="1117"/>
      <c r="DF122" s="1118"/>
      <c r="DG122" s="1015">
        <v>379001</v>
      </c>
      <c r="DH122" s="1016"/>
      <c r="DI122" s="1016"/>
      <c r="DJ122" s="1016"/>
      <c r="DK122" s="1016"/>
      <c r="DL122" s="1016">
        <v>352027</v>
      </c>
      <c r="DM122" s="1016"/>
      <c r="DN122" s="1016"/>
      <c r="DO122" s="1016"/>
      <c r="DP122" s="1016"/>
      <c r="DQ122" s="1016">
        <v>296989</v>
      </c>
      <c r="DR122" s="1016"/>
      <c r="DS122" s="1016"/>
      <c r="DT122" s="1016"/>
      <c r="DU122" s="1016"/>
      <c r="DV122" s="1017">
        <v>1.6</v>
      </c>
      <c r="DW122" s="1017"/>
      <c r="DX122" s="1017"/>
      <c r="DY122" s="1017"/>
      <c r="DZ122" s="1018"/>
    </row>
    <row r="123" spans="1:130" s="248" customFormat="1" ht="26.25" customHeight="1" x14ac:dyDescent="0.15">
      <c r="A123" s="1155"/>
      <c r="B123" s="1042"/>
      <c r="C123" s="1012" t="s">
        <v>471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237</v>
      </c>
      <c r="AB123" s="1055"/>
      <c r="AC123" s="1055"/>
      <c r="AD123" s="1055"/>
      <c r="AE123" s="1056"/>
      <c r="AF123" s="1057" t="s">
        <v>237</v>
      </c>
      <c r="AG123" s="1055"/>
      <c r="AH123" s="1055"/>
      <c r="AI123" s="1055"/>
      <c r="AJ123" s="1056"/>
      <c r="AK123" s="1057" t="s">
        <v>451</v>
      </c>
      <c r="AL123" s="1055"/>
      <c r="AM123" s="1055"/>
      <c r="AN123" s="1055"/>
      <c r="AO123" s="1056"/>
      <c r="AP123" s="1058" t="s">
        <v>451</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488</v>
      </c>
      <c r="BP123" s="1102"/>
      <c r="BQ123" s="1161">
        <v>49881644</v>
      </c>
      <c r="BR123" s="1162"/>
      <c r="BS123" s="1162"/>
      <c r="BT123" s="1162"/>
      <c r="BU123" s="1162"/>
      <c r="BV123" s="1162">
        <v>49408683</v>
      </c>
      <c r="BW123" s="1162"/>
      <c r="BX123" s="1162"/>
      <c r="BY123" s="1162"/>
      <c r="BZ123" s="1162"/>
      <c r="CA123" s="1162">
        <v>49183074</v>
      </c>
      <c r="CB123" s="1162"/>
      <c r="CC123" s="1162"/>
      <c r="CD123" s="1162"/>
      <c r="CE123" s="1162"/>
      <c r="CF123" s="1095"/>
      <c r="CG123" s="1096"/>
      <c r="CH123" s="1096"/>
      <c r="CI123" s="1096"/>
      <c r="CJ123" s="1097"/>
      <c r="CK123" s="1106"/>
      <c r="CL123" s="1107"/>
      <c r="CM123" s="1107"/>
      <c r="CN123" s="1107"/>
      <c r="CO123" s="1108"/>
      <c r="CP123" s="1116" t="s">
        <v>489</v>
      </c>
      <c r="CQ123" s="1117"/>
      <c r="CR123" s="1117"/>
      <c r="CS123" s="1117"/>
      <c r="CT123" s="1117"/>
      <c r="CU123" s="1117"/>
      <c r="CV123" s="1117"/>
      <c r="CW123" s="1117"/>
      <c r="CX123" s="1117"/>
      <c r="CY123" s="1117"/>
      <c r="CZ123" s="1117"/>
      <c r="DA123" s="1117"/>
      <c r="DB123" s="1117"/>
      <c r="DC123" s="1117"/>
      <c r="DD123" s="1117"/>
      <c r="DE123" s="1117"/>
      <c r="DF123" s="1118"/>
      <c r="DG123" s="1054" t="s">
        <v>237</v>
      </c>
      <c r="DH123" s="1055"/>
      <c r="DI123" s="1055"/>
      <c r="DJ123" s="1055"/>
      <c r="DK123" s="1056"/>
      <c r="DL123" s="1057" t="s">
        <v>237</v>
      </c>
      <c r="DM123" s="1055"/>
      <c r="DN123" s="1055"/>
      <c r="DO123" s="1055"/>
      <c r="DP123" s="1056"/>
      <c r="DQ123" s="1057" t="s">
        <v>237</v>
      </c>
      <c r="DR123" s="1055"/>
      <c r="DS123" s="1055"/>
      <c r="DT123" s="1055"/>
      <c r="DU123" s="1056"/>
      <c r="DV123" s="1058" t="s">
        <v>237</v>
      </c>
      <c r="DW123" s="1059"/>
      <c r="DX123" s="1059"/>
      <c r="DY123" s="1059"/>
      <c r="DZ123" s="1060"/>
    </row>
    <row r="124" spans="1:130" s="248" customFormat="1" ht="26.25" customHeight="1" thickBot="1" x14ac:dyDescent="0.2">
      <c r="A124" s="1155"/>
      <c r="B124" s="1042"/>
      <c r="C124" s="1012" t="s">
        <v>474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237</v>
      </c>
      <c r="AB124" s="1055"/>
      <c r="AC124" s="1055"/>
      <c r="AD124" s="1055"/>
      <c r="AE124" s="1056"/>
      <c r="AF124" s="1057" t="s">
        <v>237</v>
      </c>
      <c r="AG124" s="1055"/>
      <c r="AH124" s="1055"/>
      <c r="AI124" s="1055"/>
      <c r="AJ124" s="1056"/>
      <c r="AK124" s="1057" t="s">
        <v>237</v>
      </c>
      <c r="AL124" s="1055"/>
      <c r="AM124" s="1055"/>
      <c r="AN124" s="1055"/>
      <c r="AO124" s="1056"/>
      <c r="AP124" s="1058" t="s">
        <v>237</v>
      </c>
      <c r="AQ124" s="1059"/>
      <c r="AR124" s="1059"/>
      <c r="AS124" s="1059"/>
      <c r="AT124" s="1060"/>
      <c r="AU124" s="1157" t="s">
        <v>490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237</v>
      </c>
      <c r="BR124" s="1124"/>
      <c r="BS124" s="1124"/>
      <c r="BT124" s="1124"/>
      <c r="BU124" s="1124"/>
      <c r="BV124" s="1124" t="s">
        <v>237</v>
      </c>
      <c r="BW124" s="1124"/>
      <c r="BX124" s="1124"/>
      <c r="BY124" s="1124"/>
      <c r="BZ124" s="1124"/>
      <c r="CA124" s="1124" t="s">
        <v>237</v>
      </c>
      <c r="CB124" s="1124"/>
      <c r="CC124" s="1124"/>
      <c r="CD124" s="1124"/>
      <c r="CE124" s="1124"/>
      <c r="CF124" s="1125"/>
      <c r="CG124" s="1126"/>
      <c r="CH124" s="1126"/>
      <c r="CI124" s="1126"/>
      <c r="CJ124" s="1127"/>
      <c r="CK124" s="1109"/>
      <c r="CL124" s="1109"/>
      <c r="CM124" s="1109"/>
      <c r="CN124" s="1109"/>
      <c r="CO124" s="1110"/>
      <c r="CP124" s="1116" t="s">
        <v>491</v>
      </c>
      <c r="CQ124" s="1117"/>
      <c r="CR124" s="1117"/>
      <c r="CS124" s="1117"/>
      <c r="CT124" s="1117"/>
      <c r="CU124" s="1117"/>
      <c r="CV124" s="1117"/>
      <c r="CW124" s="1117"/>
      <c r="CX124" s="1117"/>
      <c r="CY124" s="1117"/>
      <c r="CZ124" s="1117"/>
      <c r="DA124" s="1117"/>
      <c r="DB124" s="1117"/>
      <c r="DC124" s="1117"/>
      <c r="DD124" s="1117"/>
      <c r="DE124" s="1117"/>
      <c r="DF124" s="1118"/>
      <c r="DG124" s="1101">
        <v>4395078</v>
      </c>
      <c r="DH124" s="1080"/>
      <c r="DI124" s="1080"/>
      <c r="DJ124" s="1080"/>
      <c r="DK124" s="1081"/>
      <c r="DL124" s="1079">
        <v>4350123</v>
      </c>
      <c r="DM124" s="1080"/>
      <c r="DN124" s="1080"/>
      <c r="DO124" s="1080"/>
      <c r="DP124" s="1081"/>
      <c r="DQ124" s="1079" t="s">
        <v>237</v>
      </c>
      <c r="DR124" s="1080"/>
      <c r="DS124" s="1080"/>
      <c r="DT124" s="1080"/>
      <c r="DU124" s="1081"/>
      <c r="DV124" s="1082" t="s">
        <v>237</v>
      </c>
      <c r="DW124" s="1083"/>
      <c r="DX124" s="1083"/>
      <c r="DY124" s="1083"/>
      <c r="DZ124" s="1084"/>
    </row>
    <row r="125" spans="1:130" s="248" customFormat="1" ht="26.25" customHeight="1" x14ac:dyDescent="0.15">
      <c r="A125" s="1155"/>
      <c r="B125" s="1042"/>
      <c r="C125" s="1012" t="s">
        <v>476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237</v>
      </c>
      <c r="AB125" s="1055"/>
      <c r="AC125" s="1055"/>
      <c r="AD125" s="1055"/>
      <c r="AE125" s="1056"/>
      <c r="AF125" s="1057" t="s">
        <v>237</v>
      </c>
      <c r="AG125" s="1055"/>
      <c r="AH125" s="1055"/>
      <c r="AI125" s="1055"/>
      <c r="AJ125" s="1056"/>
      <c r="AK125" s="1057" t="s">
        <v>237</v>
      </c>
      <c r="AL125" s="1055"/>
      <c r="AM125" s="1055"/>
      <c r="AN125" s="1055"/>
      <c r="AO125" s="1056"/>
      <c r="AP125" s="1058" t="s">
        <v>237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492</v>
      </c>
      <c r="CL125" s="1104"/>
      <c r="CM125" s="1104"/>
      <c r="CN125" s="1104"/>
      <c r="CO125" s="1105"/>
      <c r="CP125" s="1036" t="s">
        <v>493</v>
      </c>
      <c r="CQ125" s="985"/>
      <c r="CR125" s="985"/>
      <c r="CS125" s="985"/>
      <c r="CT125" s="985"/>
      <c r="CU125" s="985"/>
      <c r="CV125" s="985"/>
      <c r="CW125" s="985"/>
      <c r="CX125" s="985"/>
      <c r="CY125" s="985"/>
      <c r="CZ125" s="985"/>
      <c r="DA125" s="985"/>
      <c r="DB125" s="985"/>
      <c r="DC125" s="985"/>
      <c r="DD125" s="985"/>
      <c r="DE125" s="985"/>
      <c r="DF125" s="986"/>
      <c r="DG125" s="1022" t="s">
        <v>237</v>
      </c>
      <c r="DH125" s="1023"/>
      <c r="DI125" s="1023"/>
      <c r="DJ125" s="1023"/>
      <c r="DK125" s="1023"/>
      <c r="DL125" s="1023" t="s">
        <v>237</v>
      </c>
      <c r="DM125" s="1023"/>
      <c r="DN125" s="1023"/>
      <c r="DO125" s="1023"/>
      <c r="DP125" s="1023"/>
      <c r="DQ125" s="1023" t="s">
        <v>237</v>
      </c>
      <c r="DR125" s="1023"/>
      <c r="DS125" s="1023"/>
      <c r="DT125" s="1023"/>
      <c r="DU125" s="1023"/>
      <c r="DV125" s="1024" t="s">
        <v>237</v>
      </c>
      <c r="DW125" s="1024"/>
      <c r="DX125" s="1024"/>
      <c r="DY125" s="1024"/>
      <c r="DZ125" s="1025"/>
    </row>
    <row r="126" spans="1:130" s="248" customFormat="1" ht="26.25" customHeight="1" thickBot="1" x14ac:dyDescent="0.2">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237</v>
      </c>
      <c r="AB126" s="1055"/>
      <c r="AC126" s="1055"/>
      <c r="AD126" s="1055"/>
      <c r="AE126" s="1056"/>
      <c r="AF126" s="1057" t="s">
        <v>237</v>
      </c>
      <c r="AG126" s="1055"/>
      <c r="AH126" s="1055"/>
      <c r="AI126" s="1055"/>
      <c r="AJ126" s="1056"/>
      <c r="AK126" s="1057" t="s">
        <v>237</v>
      </c>
      <c r="AL126" s="1055"/>
      <c r="AM126" s="1055"/>
      <c r="AN126" s="1055"/>
      <c r="AO126" s="1056"/>
      <c r="AP126" s="1058" t="s">
        <v>237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494</v>
      </c>
      <c r="CQ126" s="1046"/>
      <c r="CR126" s="1046"/>
      <c r="CS126" s="1046"/>
      <c r="CT126" s="1046"/>
      <c r="CU126" s="1046"/>
      <c r="CV126" s="1046"/>
      <c r="CW126" s="1046"/>
      <c r="CX126" s="1046"/>
      <c r="CY126" s="1046"/>
      <c r="CZ126" s="1046"/>
      <c r="DA126" s="1046"/>
      <c r="DB126" s="1046"/>
      <c r="DC126" s="1046"/>
      <c r="DD126" s="1046"/>
      <c r="DE126" s="1046"/>
      <c r="DF126" s="1047"/>
      <c r="DG126" s="1015">
        <v>570113</v>
      </c>
      <c r="DH126" s="1016"/>
      <c r="DI126" s="1016"/>
      <c r="DJ126" s="1016"/>
      <c r="DK126" s="1016"/>
      <c r="DL126" s="1016">
        <v>568311</v>
      </c>
      <c r="DM126" s="1016"/>
      <c r="DN126" s="1016"/>
      <c r="DO126" s="1016"/>
      <c r="DP126" s="1016"/>
      <c r="DQ126" s="1016" t="s">
        <v>237</v>
      </c>
      <c r="DR126" s="1016"/>
      <c r="DS126" s="1016"/>
      <c r="DT126" s="1016"/>
      <c r="DU126" s="1016"/>
      <c r="DV126" s="1017" t="s">
        <v>237</v>
      </c>
      <c r="DW126" s="1017"/>
      <c r="DX126" s="1017"/>
      <c r="DY126" s="1017"/>
      <c r="DZ126" s="1018"/>
    </row>
    <row r="127" spans="1:130" s="248" customFormat="1" ht="26.25" customHeight="1" x14ac:dyDescent="0.15">
      <c r="A127" s="1156"/>
      <c r="B127" s="1044"/>
      <c r="C127" s="1098" t="s">
        <v>495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237</v>
      </c>
      <c r="AB127" s="1055"/>
      <c r="AC127" s="1055"/>
      <c r="AD127" s="1055"/>
      <c r="AE127" s="1056"/>
      <c r="AF127" s="1057" t="s">
        <v>237</v>
      </c>
      <c r="AG127" s="1055"/>
      <c r="AH127" s="1055"/>
      <c r="AI127" s="1055"/>
      <c r="AJ127" s="1056"/>
      <c r="AK127" s="1057" t="s">
        <v>237</v>
      </c>
      <c r="AL127" s="1055"/>
      <c r="AM127" s="1055"/>
      <c r="AN127" s="1055"/>
      <c r="AO127" s="1056"/>
      <c r="AP127" s="1058" t="s">
        <v>237</v>
      </c>
      <c r="AQ127" s="1059"/>
      <c r="AR127" s="1059"/>
      <c r="AS127" s="1059"/>
      <c r="AT127" s="1060"/>
      <c r="AU127" s="284"/>
      <c r="AV127" s="284"/>
      <c r="AW127" s="284"/>
      <c r="AX127" s="1128" t="s">
        <v>496</v>
      </c>
      <c r="AY127" s="1129"/>
      <c r="AZ127" s="1129"/>
      <c r="BA127" s="1129"/>
      <c r="BB127" s="1129"/>
      <c r="BC127" s="1129"/>
      <c r="BD127" s="1129"/>
      <c r="BE127" s="1130"/>
      <c r="BF127" s="1131" t="s">
        <v>497</v>
      </c>
      <c r="BG127" s="1129"/>
      <c r="BH127" s="1129"/>
      <c r="BI127" s="1129"/>
      <c r="BJ127" s="1129"/>
      <c r="BK127" s="1129"/>
      <c r="BL127" s="1130"/>
      <c r="BM127" s="1131" t="s">
        <v>498</v>
      </c>
      <c r="BN127" s="1129"/>
      <c r="BO127" s="1129"/>
      <c r="BP127" s="1129"/>
      <c r="BQ127" s="1129"/>
      <c r="BR127" s="1129"/>
      <c r="BS127" s="1130"/>
      <c r="BT127" s="1131" t="s">
        <v>499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500</v>
      </c>
      <c r="CQ127" s="1046"/>
      <c r="CR127" s="1046"/>
      <c r="CS127" s="1046"/>
      <c r="CT127" s="1046"/>
      <c r="CU127" s="1046"/>
      <c r="CV127" s="1046"/>
      <c r="CW127" s="1046"/>
      <c r="CX127" s="1046"/>
      <c r="CY127" s="1046"/>
      <c r="CZ127" s="1046"/>
      <c r="DA127" s="1046"/>
      <c r="DB127" s="1046"/>
      <c r="DC127" s="1046"/>
      <c r="DD127" s="1046"/>
      <c r="DE127" s="1046"/>
      <c r="DF127" s="1047"/>
      <c r="DG127" s="1015" t="s">
        <v>237</v>
      </c>
      <c r="DH127" s="1016"/>
      <c r="DI127" s="1016"/>
      <c r="DJ127" s="1016"/>
      <c r="DK127" s="1016"/>
      <c r="DL127" s="1016" t="s">
        <v>237</v>
      </c>
      <c r="DM127" s="1016"/>
      <c r="DN127" s="1016"/>
      <c r="DO127" s="1016"/>
      <c r="DP127" s="1016"/>
      <c r="DQ127" s="1016" t="s">
        <v>501</v>
      </c>
      <c r="DR127" s="1016"/>
      <c r="DS127" s="1016"/>
      <c r="DT127" s="1016"/>
      <c r="DU127" s="1016"/>
      <c r="DV127" s="1017" t="s">
        <v>237</v>
      </c>
      <c r="DW127" s="1017"/>
      <c r="DX127" s="1017"/>
      <c r="DY127" s="1017"/>
      <c r="DZ127" s="1018"/>
    </row>
    <row r="128" spans="1:130" s="248" customFormat="1" ht="26.25" customHeight="1" thickBot="1" x14ac:dyDescent="0.2">
      <c r="A128" s="1139" t="s">
        <v>502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503</v>
      </c>
      <c r="X128" s="1141"/>
      <c r="Y128" s="1141"/>
      <c r="Z128" s="1142"/>
      <c r="AA128" s="1143">
        <v>140700</v>
      </c>
      <c r="AB128" s="1144"/>
      <c r="AC128" s="1144"/>
      <c r="AD128" s="1144"/>
      <c r="AE128" s="1145"/>
      <c r="AF128" s="1146">
        <v>115639</v>
      </c>
      <c r="AG128" s="1144"/>
      <c r="AH128" s="1144"/>
      <c r="AI128" s="1144"/>
      <c r="AJ128" s="1145"/>
      <c r="AK128" s="1146">
        <v>116609</v>
      </c>
      <c r="AL128" s="1144"/>
      <c r="AM128" s="1144"/>
      <c r="AN128" s="1144"/>
      <c r="AO128" s="1145"/>
      <c r="AP128" s="1147"/>
      <c r="AQ128" s="1148"/>
      <c r="AR128" s="1148"/>
      <c r="AS128" s="1148"/>
      <c r="AT128" s="1149"/>
      <c r="AU128" s="284"/>
      <c r="AV128" s="284"/>
      <c r="AW128" s="284"/>
      <c r="AX128" s="984" t="s">
        <v>504</v>
      </c>
      <c r="AY128" s="985"/>
      <c r="AZ128" s="985"/>
      <c r="BA128" s="985"/>
      <c r="BB128" s="985"/>
      <c r="BC128" s="985"/>
      <c r="BD128" s="985"/>
      <c r="BE128" s="986"/>
      <c r="BF128" s="1150" t="s">
        <v>237</v>
      </c>
      <c r="BG128" s="1151"/>
      <c r="BH128" s="1151"/>
      <c r="BI128" s="1151"/>
      <c r="BJ128" s="1151"/>
      <c r="BK128" s="1151"/>
      <c r="BL128" s="1152"/>
      <c r="BM128" s="1150">
        <v>12.44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505</v>
      </c>
      <c r="CQ128" s="1133"/>
      <c r="CR128" s="1133"/>
      <c r="CS128" s="1133"/>
      <c r="CT128" s="1133"/>
      <c r="CU128" s="1133"/>
      <c r="CV128" s="1133"/>
      <c r="CW128" s="1133"/>
      <c r="CX128" s="1133"/>
      <c r="CY128" s="1133"/>
      <c r="CZ128" s="1133"/>
      <c r="DA128" s="1133"/>
      <c r="DB128" s="1133"/>
      <c r="DC128" s="1133"/>
      <c r="DD128" s="1133"/>
      <c r="DE128" s="1133"/>
      <c r="DF128" s="1134"/>
      <c r="DG128" s="1135" t="s">
        <v>237</v>
      </c>
      <c r="DH128" s="1136"/>
      <c r="DI128" s="1136"/>
      <c r="DJ128" s="1136"/>
      <c r="DK128" s="1136"/>
      <c r="DL128" s="1136" t="s">
        <v>237</v>
      </c>
      <c r="DM128" s="1136"/>
      <c r="DN128" s="1136"/>
      <c r="DO128" s="1136"/>
      <c r="DP128" s="1136"/>
      <c r="DQ128" s="1136" t="s">
        <v>501</v>
      </c>
      <c r="DR128" s="1136"/>
      <c r="DS128" s="1136"/>
      <c r="DT128" s="1136"/>
      <c r="DU128" s="1136"/>
      <c r="DV128" s="1137" t="s">
        <v>237</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506</v>
      </c>
      <c r="X129" s="1170"/>
      <c r="Y129" s="1170"/>
      <c r="Z129" s="1171"/>
      <c r="AA129" s="1054">
        <v>19783240</v>
      </c>
      <c r="AB129" s="1055"/>
      <c r="AC129" s="1055"/>
      <c r="AD129" s="1055"/>
      <c r="AE129" s="1056"/>
      <c r="AF129" s="1057">
        <v>19868087</v>
      </c>
      <c r="AG129" s="1055"/>
      <c r="AH129" s="1055"/>
      <c r="AI129" s="1055"/>
      <c r="AJ129" s="1056"/>
      <c r="AK129" s="1057">
        <v>20575098</v>
      </c>
      <c r="AL129" s="1055"/>
      <c r="AM129" s="1055"/>
      <c r="AN129" s="1055"/>
      <c r="AO129" s="1056"/>
      <c r="AP129" s="1172"/>
      <c r="AQ129" s="1173"/>
      <c r="AR129" s="1173"/>
      <c r="AS129" s="1173"/>
      <c r="AT129" s="1174"/>
      <c r="AU129" s="286"/>
      <c r="AV129" s="286"/>
      <c r="AW129" s="286"/>
      <c r="AX129" s="1163" t="s">
        <v>507</v>
      </c>
      <c r="AY129" s="1046"/>
      <c r="AZ129" s="1046"/>
      <c r="BA129" s="1046"/>
      <c r="BB129" s="1046"/>
      <c r="BC129" s="1046"/>
      <c r="BD129" s="1046"/>
      <c r="BE129" s="1047"/>
      <c r="BF129" s="1164" t="s">
        <v>237</v>
      </c>
      <c r="BG129" s="1165"/>
      <c r="BH129" s="1165"/>
      <c r="BI129" s="1165"/>
      <c r="BJ129" s="1165"/>
      <c r="BK129" s="1165"/>
      <c r="BL129" s="1166"/>
      <c r="BM129" s="1164">
        <v>17.440000000000001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509</v>
      </c>
      <c r="X130" s="1170"/>
      <c r="Y130" s="1170"/>
      <c r="Z130" s="1171"/>
      <c r="AA130" s="1054">
        <v>2486832</v>
      </c>
      <c r="AB130" s="1055"/>
      <c r="AC130" s="1055"/>
      <c r="AD130" s="1055"/>
      <c r="AE130" s="1056"/>
      <c r="AF130" s="1057">
        <v>2536713</v>
      </c>
      <c r="AG130" s="1055"/>
      <c r="AH130" s="1055"/>
      <c r="AI130" s="1055"/>
      <c r="AJ130" s="1056"/>
      <c r="AK130" s="1057">
        <v>2520328</v>
      </c>
      <c r="AL130" s="1055"/>
      <c r="AM130" s="1055"/>
      <c r="AN130" s="1055"/>
      <c r="AO130" s="1056"/>
      <c r="AP130" s="1172"/>
      <c r="AQ130" s="1173"/>
      <c r="AR130" s="1173"/>
      <c r="AS130" s="1173"/>
      <c r="AT130" s="1174"/>
      <c r="AU130" s="286"/>
      <c r="AV130" s="286"/>
      <c r="AW130" s="286"/>
      <c r="AX130" s="1163" t="s">
        <v>510</v>
      </c>
      <c r="AY130" s="1046"/>
      <c r="AZ130" s="1046"/>
      <c r="BA130" s="1046"/>
      <c r="BB130" s="1046"/>
      <c r="BC130" s="1046"/>
      <c r="BD130" s="1046"/>
      <c r="BE130" s="1047"/>
      <c r="BF130" s="1200">
        <v>4.9000000000000004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511</v>
      </c>
      <c r="X131" s="1208"/>
      <c r="Y131" s="1208"/>
      <c r="Z131" s="1209"/>
      <c r="AA131" s="1101">
        <v>17296408</v>
      </c>
      <c r="AB131" s="1080"/>
      <c r="AC131" s="1080"/>
      <c r="AD131" s="1080"/>
      <c r="AE131" s="1081"/>
      <c r="AF131" s="1079">
        <v>17331374</v>
      </c>
      <c r="AG131" s="1080"/>
      <c r="AH131" s="1080"/>
      <c r="AI131" s="1080"/>
      <c r="AJ131" s="1081"/>
      <c r="AK131" s="1079">
        <v>18054770</v>
      </c>
      <c r="AL131" s="1080"/>
      <c r="AM131" s="1080"/>
      <c r="AN131" s="1080"/>
      <c r="AO131" s="1081"/>
      <c r="AP131" s="1210"/>
      <c r="AQ131" s="1211"/>
      <c r="AR131" s="1211"/>
      <c r="AS131" s="1211"/>
      <c r="AT131" s="1212"/>
      <c r="AU131" s="286"/>
      <c r="AV131" s="286"/>
      <c r="AW131" s="286"/>
      <c r="AX131" s="1182" t="s">
        <v>512</v>
      </c>
      <c r="AY131" s="1133"/>
      <c r="AZ131" s="1133"/>
      <c r="BA131" s="1133"/>
      <c r="BB131" s="1133"/>
      <c r="BC131" s="1133"/>
      <c r="BD131" s="1133"/>
      <c r="BE131" s="1134"/>
      <c r="BF131" s="1183" t="s">
        <v>237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514</v>
      </c>
      <c r="W132" s="1193"/>
      <c r="X132" s="1193"/>
      <c r="Y132" s="1193"/>
      <c r="Z132" s="1194"/>
      <c r="AA132" s="1195">
        <v>4.7628733089999997</v>
      </c>
      <c r="AB132" s="1196"/>
      <c r="AC132" s="1196"/>
      <c r="AD132" s="1196"/>
      <c r="AE132" s="1197"/>
      <c r="AF132" s="1198">
        <v>5.1769582720000002</v>
      </c>
      <c r="AG132" s="1196"/>
      <c r="AH132" s="1196"/>
      <c r="AI132" s="1196"/>
      <c r="AJ132" s="1197"/>
      <c r="AK132" s="1198">
        <v>5.0386130649999998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515</v>
      </c>
      <c r="W133" s="1176"/>
      <c r="X133" s="1176"/>
      <c r="Y133" s="1176"/>
      <c r="Z133" s="1177"/>
      <c r="AA133" s="1178">
        <v>5.2</v>
      </c>
      <c r="AB133" s="1179"/>
      <c r="AC133" s="1179"/>
      <c r="AD133" s="1179"/>
      <c r="AE133" s="1180"/>
      <c r="AF133" s="1178">
        <v>5.0999999999999996</v>
      </c>
      <c r="AG133" s="1179"/>
      <c r="AH133" s="1179"/>
      <c r="AI133" s="1179"/>
      <c r="AJ133" s="1180"/>
      <c r="AK133" s="1178">
        <v>4.9000000000000004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HR2qpBq+Oh4qGGrzSgGj89nWuf/td818T+IdeAKBIThPsfbf/mPMRzV04lER300AduUXtIs7EIZyUH22jIDyg==" saltValue="hawQRxHkp5gkE3mULgYp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D32CmVuhMBBYUpJolvUOCwXmy2Fk57DhHSV5C05beQXdIMQbwsmhlZEy64BcSJONKIFMjjCuhM/N7EfZAiBg==" saltValue="sC6+JE+1NqNt84UtxL9B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H09efeOrPUAyuxuBsPCLWrAsf302xI7Ij5AMXxOBlMPoEujiqnBkaVgapsz7XH+FchMZBVPzAFM9sXoF3faXw==" saltValue="7/SC3ma7uoPOx/xL7rHp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524</v>
      </c>
      <c r="AL9" s="1216"/>
      <c r="AM9" s="1216"/>
      <c r="AN9" s="1217"/>
      <c r="AO9" s="314">
        <v>8163957</v>
      </c>
      <c r="AP9" s="314">
        <v>113720</v>
      </c>
      <c r="AQ9" s="315">
        <v>81198</v>
      </c>
      <c r="AR9" s="316">
        <v>40.1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525</v>
      </c>
      <c r="AL10" s="1216"/>
      <c r="AM10" s="1216"/>
      <c r="AN10" s="1217"/>
      <c r="AO10" s="317">
        <v>96416</v>
      </c>
      <c r="AP10" s="317">
        <v>1343</v>
      </c>
      <c r="AQ10" s="318">
        <v>5531</v>
      </c>
      <c r="AR10" s="319">
        <v>-75.7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526</v>
      </c>
      <c r="AL11" s="1216"/>
      <c r="AM11" s="1216"/>
      <c r="AN11" s="1217"/>
      <c r="AO11" s="317">
        <v>62871</v>
      </c>
      <c r="AP11" s="317">
        <v>876</v>
      </c>
      <c r="AQ11" s="318">
        <v>1383</v>
      </c>
      <c r="AR11" s="319">
        <v>-36.700000000000003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528</v>
      </c>
      <c r="AP12" s="317" t="s">
        <v>528</v>
      </c>
      <c r="AQ12" s="318">
        <v>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529</v>
      </c>
      <c r="AL13" s="1216"/>
      <c r="AM13" s="1216"/>
      <c r="AN13" s="1217"/>
      <c r="AO13" s="317">
        <v>173319</v>
      </c>
      <c r="AP13" s="317">
        <v>2414</v>
      </c>
      <c r="AQ13" s="318">
        <v>2870</v>
      </c>
      <c r="AR13" s="319">
        <v>-15.9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530</v>
      </c>
      <c r="AL14" s="1216"/>
      <c r="AM14" s="1216"/>
      <c r="AN14" s="1217"/>
      <c r="AO14" s="317">
        <v>127873</v>
      </c>
      <c r="AP14" s="317">
        <v>1781</v>
      </c>
      <c r="AQ14" s="318">
        <v>1754</v>
      </c>
      <c r="AR14" s="319">
        <v>1.5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531</v>
      </c>
      <c r="AL15" s="1222"/>
      <c r="AM15" s="1222"/>
      <c r="AN15" s="1223"/>
      <c r="AO15" s="317">
        <v>-676750</v>
      </c>
      <c r="AP15" s="317">
        <v>-9427</v>
      </c>
      <c r="AQ15" s="318">
        <v>-6387</v>
      </c>
      <c r="AR15" s="319">
        <v>47.6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7947686</v>
      </c>
      <c r="AP16" s="317">
        <v>110707</v>
      </c>
      <c r="AQ16" s="318">
        <v>86357</v>
      </c>
      <c r="AR16" s="319">
        <v>28.2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536</v>
      </c>
      <c r="AL21" s="1225"/>
      <c r="AM21" s="1225"/>
      <c r="AN21" s="1226"/>
      <c r="AO21" s="330">
        <v>11.13</v>
      </c>
      <c r="AP21" s="331">
        <v>8.1999999999999993</v>
      </c>
      <c r="AQ21" s="332">
        <v>2.93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537</v>
      </c>
      <c r="AL22" s="1225"/>
      <c r="AM22" s="1225"/>
      <c r="AN22" s="1226"/>
      <c r="AO22" s="335">
        <v>97.8</v>
      </c>
      <c r="AP22" s="336">
        <v>98</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541</v>
      </c>
      <c r="AL32" s="1219"/>
      <c r="AM32" s="1219"/>
      <c r="AN32" s="1220"/>
      <c r="AO32" s="345">
        <v>3126635</v>
      </c>
      <c r="AP32" s="345">
        <v>43553</v>
      </c>
      <c r="AQ32" s="346">
        <v>54377</v>
      </c>
      <c r="AR32" s="347">
        <v>-19.899999999999999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542</v>
      </c>
      <c r="AL33" s="1219"/>
      <c r="AM33" s="1219"/>
      <c r="AN33" s="1220"/>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543</v>
      </c>
      <c r="AL34" s="1219"/>
      <c r="AM34" s="1219"/>
      <c r="AN34" s="1220"/>
      <c r="AO34" s="345" t="s">
        <v>528</v>
      </c>
      <c r="AP34" s="345" t="s">
        <v>528</v>
      </c>
      <c r="AQ34" s="346">
        <v>3</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544</v>
      </c>
      <c r="AL35" s="1219"/>
      <c r="AM35" s="1219"/>
      <c r="AN35" s="1220"/>
      <c r="AO35" s="345">
        <v>419239</v>
      </c>
      <c r="AP35" s="345">
        <v>5840</v>
      </c>
      <c r="AQ35" s="346">
        <v>13654</v>
      </c>
      <c r="AR35" s="347">
        <v>-57.2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545</v>
      </c>
      <c r="AL36" s="1219"/>
      <c r="AM36" s="1219"/>
      <c r="AN36" s="1220"/>
      <c r="AO36" s="345">
        <v>773</v>
      </c>
      <c r="AP36" s="345">
        <v>11</v>
      </c>
      <c r="AQ36" s="346">
        <v>1462</v>
      </c>
      <c r="AR36" s="347">
        <v>-99.2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546</v>
      </c>
      <c r="AL37" s="1219"/>
      <c r="AM37" s="1219"/>
      <c r="AN37" s="1220"/>
      <c r="AO37" s="345" t="s">
        <v>528</v>
      </c>
      <c r="AP37" s="345" t="s">
        <v>528</v>
      </c>
      <c r="AQ37" s="346">
        <v>670</v>
      </c>
      <c r="AR37" s="347" t="s">
        <v>528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547</v>
      </c>
      <c r="AL38" s="1228"/>
      <c r="AM38" s="1228"/>
      <c r="AN38" s="1229"/>
      <c r="AO38" s="348" t="s">
        <v>528</v>
      </c>
      <c r="AP38" s="348" t="s">
        <v>528</v>
      </c>
      <c r="AQ38" s="349">
        <v>1</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548</v>
      </c>
      <c r="AL39" s="1228"/>
      <c r="AM39" s="1228"/>
      <c r="AN39" s="1229"/>
      <c r="AO39" s="345">
        <v>-116609</v>
      </c>
      <c r="AP39" s="345">
        <v>-1624</v>
      </c>
      <c r="AQ39" s="346">
        <v>-4140</v>
      </c>
      <c r="AR39" s="347">
        <v>-60.8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549</v>
      </c>
      <c r="AL40" s="1219"/>
      <c r="AM40" s="1219"/>
      <c r="AN40" s="1220"/>
      <c r="AO40" s="345">
        <v>-2520328</v>
      </c>
      <c r="AP40" s="345">
        <v>-35107</v>
      </c>
      <c r="AQ40" s="346">
        <v>-48517</v>
      </c>
      <c r="AR40" s="347">
        <v>-27.6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303</v>
      </c>
      <c r="AL41" s="1231"/>
      <c r="AM41" s="1231"/>
      <c r="AN41" s="1232"/>
      <c r="AO41" s="345">
        <v>909710</v>
      </c>
      <c r="AP41" s="345">
        <v>12672</v>
      </c>
      <c r="AQ41" s="346">
        <v>17509</v>
      </c>
      <c r="AR41" s="347">
        <v>-27.6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519</v>
      </c>
      <c r="AN49" s="1235" t="s">
        <v>553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7361915</v>
      </c>
      <c r="AN51" s="367">
        <v>98223</v>
      </c>
      <c r="AO51" s="368">
        <v>61.3</v>
      </c>
      <c r="AP51" s="369">
        <v>67319</v>
      </c>
      <c r="AQ51" s="370">
        <v>-27</v>
      </c>
      <c r="AR51" s="371">
        <v>88.3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5956991</v>
      </c>
      <c r="AN52" s="375">
        <v>79478</v>
      </c>
      <c r="AO52" s="376">
        <v>81.099999999999994</v>
      </c>
      <c r="AP52" s="377">
        <v>38101</v>
      </c>
      <c r="AQ52" s="378">
        <v>2.4</v>
      </c>
      <c r="AR52" s="379">
        <v>78.7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4807671</v>
      </c>
      <c r="AN53" s="367">
        <v>64728</v>
      </c>
      <c r="AO53" s="368">
        <v>-34.1</v>
      </c>
      <c r="AP53" s="369">
        <v>70615</v>
      </c>
      <c r="AQ53" s="370">
        <v>4.9000000000000004</v>
      </c>
      <c r="AR53" s="371">
        <v>-39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3249518</v>
      </c>
      <c r="AN54" s="375">
        <v>43750</v>
      </c>
      <c r="AO54" s="376">
        <v>-45</v>
      </c>
      <c r="AP54" s="377">
        <v>37382</v>
      </c>
      <c r="AQ54" s="378">
        <v>-1.9</v>
      </c>
      <c r="AR54" s="379">
        <v>-43.1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7022608</v>
      </c>
      <c r="AN55" s="367">
        <v>95537</v>
      </c>
      <c r="AO55" s="368">
        <v>47.6</v>
      </c>
      <c r="AP55" s="369">
        <v>69185</v>
      </c>
      <c r="AQ55" s="370">
        <v>-2</v>
      </c>
      <c r="AR55" s="371">
        <v>49.6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4775828</v>
      </c>
      <c r="AN56" s="375">
        <v>64971</v>
      </c>
      <c r="AO56" s="376">
        <v>48.5</v>
      </c>
      <c r="AP56" s="377">
        <v>38519</v>
      </c>
      <c r="AQ56" s="378">
        <v>3</v>
      </c>
      <c r="AR56" s="379">
        <v>45.5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5391597</v>
      </c>
      <c r="AN57" s="367">
        <v>74229</v>
      </c>
      <c r="AO57" s="368">
        <v>-22.3</v>
      </c>
      <c r="AP57" s="369">
        <v>70166</v>
      </c>
      <c r="AQ57" s="370">
        <v>1.4</v>
      </c>
      <c r="AR57" s="371">
        <v>-23.7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3277504</v>
      </c>
      <c r="AN58" s="375">
        <v>45123</v>
      </c>
      <c r="AO58" s="376">
        <v>-30.5</v>
      </c>
      <c r="AP58" s="377">
        <v>36115</v>
      </c>
      <c r="AQ58" s="378">
        <v>-6.2</v>
      </c>
      <c r="AR58" s="379">
        <v>-24.3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3281377</v>
      </c>
      <c r="AN59" s="367">
        <v>45708</v>
      </c>
      <c r="AO59" s="368">
        <v>-38.4</v>
      </c>
      <c r="AP59" s="369">
        <v>70329</v>
      </c>
      <c r="AQ59" s="370">
        <v>0.2</v>
      </c>
      <c r="AR59" s="371">
        <v>-38.6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1339780</v>
      </c>
      <c r="AN60" s="375">
        <v>18662</v>
      </c>
      <c r="AO60" s="376">
        <v>-58.6</v>
      </c>
      <c r="AP60" s="377">
        <v>39403</v>
      </c>
      <c r="AQ60" s="378">
        <v>9.1</v>
      </c>
      <c r="AR60" s="379">
        <v>-67.7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5573034</v>
      </c>
      <c r="AN61" s="382">
        <v>75685</v>
      </c>
      <c r="AO61" s="383">
        <v>2.8</v>
      </c>
      <c r="AP61" s="384">
        <v>69523</v>
      </c>
      <c r="AQ61" s="385">
        <v>-4.5</v>
      </c>
      <c r="AR61" s="371">
        <v>7.3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3719924</v>
      </c>
      <c r="AN62" s="375">
        <v>50397</v>
      </c>
      <c r="AO62" s="376">
        <v>-0.9</v>
      </c>
      <c r="AP62" s="377">
        <v>37904</v>
      </c>
      <c r="AQ62" s="378">
        <v>1.3</v>
      </c>
      <c r="AR62" s="379">
        <v>-2.2000000000000002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oxZCoUixliYVvYFgPh3za/FdM7G3IWTswDDPeb/J5crf6AU+eG0aneffGf90gi+3jJYzV0YLDkknIGlWHaC9g==" saltValue="vmkWxpbujTjGVKby79TEh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g9+9+RgW5cUXcEYXupaqYPHU/wWxiiU3ePgl+q5m1E1/wknUfLv6dnnt9e8vd4p5Zn5MvyDhevSWuC1h0YFQtw==" saltValue="IvyHhrsIPnG13a0wl5vP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516</v>
      </c>
    </row>
  </sheetData>
  <sheetProtection algorithmName="SHA-512" hashValue="acf8zcAHEYLtyoToSNSYkPnJsDg+Wy5To32LUu4jBwmX/zDUawQt+J2RkAEX3MndODV+8fpn0fE3R9WCHxanpg==" saltValue="6YMkfVqJaAx5NDtNQWhs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8" t="s">
        <v>3</v>
      </c>
      <c r="D47" s="1238"/>
      <c r="E47" s="1239"/>
      <c r="F47" s="11">
        <v>61.72</v>
      </c>
      <c r="G47" s="12">
        <v>54.71</v>
      </c>
      <c r="H47" s="12">
        <v>47.33</v>
      </c>
      <c r="I47" s="12">
        <v>44.96</v>
      </c>
      <c r="J47" s="13">
        <v>40.65</v>
      </c>
    </row>
    <row r="48" spans="2:10" ht="57.75" customHeight="1" x14ac:dyDescent="0.15">
      <c r="B48" s="14"/>
      <c r="C48" s="1240" t="s">
        <v>4</v>
      </c>
      <c r="D48" s="1240"/>
      <c r="E48" s="1241"/>
      <c r="F48" s="15">
        <v>0.71</v>
      </c>
      <c r="G48" s="16">
        <v>1.07</v>
      </c>
      <c r="H48" s="16">
        <v>0.94</v>
      </c>
      <c r="I48" s="16">
        <v>0.59</v>
      </c>
      <c r="J48" s="17">
        <v>0.61</v>
      </c>
    </row>
    <row r="49" spans="2:10" ht="57.75" customHeight="1" thickBot="1" x14ac:dyDescent="0.2">
      <c r="B49" s="18"/>
      <c r="C49" s="1242" t="s">
        <v>5</v>
      </c>
      <c r="D49" s="1242"/>
      <c r="E49" s="1243"/>
      <c r="F49" s="19" t="s">
        <v>573</v>
      </c>
      <c r="G49" s="20" t="s">
        <v>574</v>
      </c>
      <c r="H49" s="20" t="s">
        <v>575</v>
      </c>
      <c r="I49" s="20" t="s">
        <v>576</v>
      </c>
      <c r="J49" s="21" t="s">
        <v>577</v>
      </c>
    </row>
    <row r="50" spans="2:10" ht="13.5" customHeight="1" x14ac:dyDescent="0.15"/>
  </sheetData>
  <sheetProtection algorithmName="SHA-512" hashValue="rPRqt2HE7JO7egcXbX6gIfZglVkqM2SYteAZt5y+NHm/iLG3/Jul+GbgrtGXjNxbqtJtSFHW6t4H/Sw3+7Qesg==" saltValue="qhVVHcyfMPyKFK+jwrek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2022-09-21T02:52:29Z</cp:lastPrinted>
  <dcterms:created xsi:type="dcterms:W3CDTF">2022-02-02T06:38:26Z</dcterms:created>
  <dcterms:modified xsi:type="dcterms:W3CDTF">2022-09-21T04:25:00Z</dcterms:modified>
  <cp:category/>
</cp:coreProperties>
</file>