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0" yWindow="0" windowWidth="15705" windowHeight="123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<sst xmlns="http://schemas.openxmlformats.org/spreadsheetml/2006/main" count="1202" uniqueCount="640">
  <si>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</si>
  <si>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</si>
  <si>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</si>
  <si>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</si>
  <si>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</si>
  <si>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</si>
  <si>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</si>
  <si>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</si>
  <si>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</si>
  <si>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</si>
  <si>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</si>
  <si>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</si>
  <si>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</si>
  <si>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</si>
  <si>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</si>
  <si>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</si>
  <si>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</si>
  <si>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</si>
  <si>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</si>
  <si>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</si>
  <si>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</si>
  <si>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</si>
  <si>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</si>
  <si>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</si>
  <si>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</si>
  <si>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</si>
  <si>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</si>
  <si>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</si>
  <si>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</si>
  <si>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</si>
  <si>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</si>
  <si>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</si>
  <si>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</si>
  <si>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</si>
  <si>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</si>
  <si>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</si>
  <si>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</si>
  <si>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</si>
  <si>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</si>
  <si>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</si>
  <si>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</si>
  <si>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</si>
  <si>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</si>
  <si>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</si>
  <si>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</si>
  <si>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</si>
  <si>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</si>
  <si>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</si>
  <si>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</si>
  <si>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</si>
  <si>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</si>
  <si>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</si>
  <si>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</si>
  <si>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</si>
  <si>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</si>
  <si>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</si>
  <si>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</si>
  <si>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</si>
  <si>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</si>
  <si>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</si>
  <si>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</si>
  <si>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</si>
  <si>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</si>
  <si>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</si>
  <si>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</si>
  <si>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</si>
  <si>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</si>
  <si>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</si>
  <si>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</si>
  <si>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</si>
  <si>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</si>
  <si>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</si>
  <si>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</si>
  <si>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</si>
  <si>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</si>
  <si>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</si>
  <si>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</si>
  <si>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</si>
  <si>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</si>
  <si>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</si>
  <si>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</si>
  <si>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</si>
  <si>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</si>
  <si>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</si>
  <si>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</si>
  <si>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</si>
  <si>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</si>
  <si>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</si>
  <si>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</si>
  <si>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</si>
  <si>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</si>
  <si>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</si>
  <si>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</si>
  <si>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</si>
  <si>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</si>
  <si>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</si>
  <si>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</si>
  <si>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つるぎ町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</si>
  <si>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</si>
  <si>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</si>
  <si>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</si>
  <si>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</si>
  <si>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</si>
  <si>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</si>
  <si>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</si>
  <si>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</si>
  <si>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</si>
  <si>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</si>
  <si>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</si>
  <si>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</si>
  <si>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</si>
  <si>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</si>
  <si>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</si>
  <si>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</si>
  <si>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</si>
  <si>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</si>
  <si>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</si>
  <si>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</si>
  <si>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</si>
  <si>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</si>
  <si>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</si>
  <si>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</si>
  <si>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</si>
  <si>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</si>
  <si>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</si>
  <si>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</si>
  <si>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</si>
  <si>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</si>
  <si>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</si>
  <si>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</si>
  <si>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</si>
  <si>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</si>
  <si>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</si>
  <si>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</si>
  <si>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</si>
  <si>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</si>
  <si>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</si>
  <si>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</si>
  <si>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</si>
  <si>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</si>
  <si>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</si>
  <si>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</si>
  <si>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</si>
  <si>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</si>
  <si>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</si>
  <si>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</si>
  <si>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</si>
  <si>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</si>
  <si>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</si>
  <si>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</si>
  <si>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</si>
  <si>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</si>
  <si>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</si>
  <si>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</si>
  <si>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</si>
  <si>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</si>
  <si>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</si>
  <si>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</si>
  <si>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</si>
  <si>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</si>
  <si>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</si>
  <si>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</si>
  <si>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</si>
  <si>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</si>
  <si>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</si>
  <si>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</si>
  <si>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</si>
  <si>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</si>
  <si>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</si>
  <si>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</si>
  <si>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</si>
  <si>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</si>
  <si>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</si>
  <si>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</si>
  <si>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</si>
  <si>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</si>
  <si>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</si>
  <si>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</si>
  <si>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</si>
  <si>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</si>
  <si>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</si>
  <si>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</si>
  <si>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</si>
  <si>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</si>
  <si>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</si>
  <si>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</si>
  <si>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</si>
  <si>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</si>
  <si>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</si>
  <si>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</si>
  <si>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</si>
  <si>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</si>
  <si>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</si>
  <si>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</si>
  <si>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</si>
  <si>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</si>
  <si>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</si>
  <si>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</si>
  <si>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</si>
  <si>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</si>
  <si>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</si>
  <si>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</si>
  <si>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</si>
  <si>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</si>
  <si>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</si>
  <si>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</si>
  <si>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</si>
  <si>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</si>
  <si>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</si>
  <si>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徳島県つるぎ町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</si>
  <si>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</si>
  <si>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</si>
  <si>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</si>
  <si>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</si>
  <si>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</si>
  <si>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</si>
  <si>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</si>
  <si>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</si>
  <si>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</si>
  <si>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</si>
  <si>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</si>
  <si>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</si>
  <si>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</si>
  <si>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</si>
  <si>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</si>
  <si>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</si>
  <si>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</si>
  <si>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</si>
  <si>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</si>
  <si>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</si>
  <si>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</si>
  <si>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</si>
  <si>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</si>
  <si>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</si>
  <si>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</si>
  <si>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</si>
  <si>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</si>
  <si>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</si>
  <si>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</si>
  <si>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</si>
  <si>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</si>
  <si>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</si>
  <si>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</si>
  <si>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</si>
  <si>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</si>
  <si>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</si>
  <si>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</si>
  <si>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</si>
  <si>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</si>
  <si>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</si>
  <si>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</si>
  <si>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</si>
  <si>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</si>
  <si>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</si>
  <si>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</si>
  <si>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</si>
  <si>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</si>
  <si>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</si>
  <si>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</si>
  <si>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</si>
  <si>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</si>
  <si>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</si>
  <si>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</si>
  <si>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</si>
  <si>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</si>
  <si>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</si>
  <si>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</si>
  <si>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</si>
  <si>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</si>
  <si>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</si>
  <si>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</si>
  <si>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</si>
  <si>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</si>
  <si>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</si>
  <si>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</si>
  <si>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</si>
  <si>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</si>
  <si>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</si>
  <si>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</si>
  <si>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</si>
  <si>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</si>
  <si>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</si>
  <si>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</si>
  <si>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</si>
  <si>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</si>
  <si>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</si>
  <si>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</si>
  <si>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</si>
  <si>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</si>
  <si>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</si>
  <si>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</si>
  <si>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</si>
  <si>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</si>
  <si>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</si>
  <si>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</si>
  <si>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</si>
  <si>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</si>
  <si>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</si>
  <si>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</si>
  <si>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</si>
  <si>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</si>
  <si>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</si>
  <si>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</si>
  <si>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</si>
  <si>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</si>
  <si>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</si>
  <si>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</si>
  <si>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</si>
  <si>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</si>
  <si>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</si>
  <si>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</si>
  <si>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</si>
  <si>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</si>
  <si>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</si>
  <si>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</si>
  <si>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</si>
  <si>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</si>
  <si>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</si>
  <si>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</si>
  <si>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</si>
  <si>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</si>
  <si>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</si>
  <si>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</si>
  <si>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</si>
  <si>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</si>
  <si>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</si>
  <si>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</si>
  <si>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</si>
  <si>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</si>
  <si>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</si>
  <si>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</si>
  <si>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</si>
  <si>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</si>
  <si>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</si>
  <si>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</si>
  <si>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</si>
  <si>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</si>
  <si>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</si>
  <si>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</si>
  <si>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</si>
  <si>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</si>
  <si>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</si>
  <si>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</si>
  <si>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</si>
  <si>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</si>
  <si>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</si>
  <si>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</si>
  <si>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</si>
  <si>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</si>
  <si>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</si>
  <si>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</si>
  <si>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</si>
  <si>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</si>
  <si>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</si>
  <si>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</si>
  <si>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</si>
  <si>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</si>
  <si>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</si>
  <si>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</si>
  <si>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</si>
  <si>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</si>
  <si>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</si>
  <si>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</si>
  <si>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徳島県つるぎ町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</si>
  <si>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</si>
  <si>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</si>
  <si>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</si>
  <si>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</si>
  <si>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</si>
  <si>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</si>
  <si>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</si>
  <si>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</si>
  <si>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</si>
  <si>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</si>
  <si>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</si>
  <si>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</si>
  <si>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</si>
  <si>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</si>
  <si>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</si>
  <si>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</si>
  <si>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</si>
  <si>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</si>
  <si>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</si>
  <si>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</si>
  <si>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つるぎ町剣山木綿麻温泉事業特別会計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</si>
  <si>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</si>
  <si>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</si>
  <si>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</si>
  <si>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</si>
  <si>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</si>
  <si>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</si>
  <si>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</si>
  <si>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</si>
  <si>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</si>
  <si>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</si>
  <si>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</si>
  <si>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</si>
  <si>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</si>
  <si>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</si>
  <si>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つるぎ町国民健康保険（事業勘定）事業特別会計</t>
    <phoneticPr fontId="5"/>
  </si>
  <si>
    <t>つるぎ町介護保険（事業勘定）事業特別会計</t>
    <phoneticPr fontId="5"/>
  </si>
  <si>
    <t>つるぎ町後期高齢者医療特別会計</t>
    <phoneticPr fontId="5"/>
  </si>
  <si>
    <t>つるぎ町介護サービス事業特別会計</t>
    <phoneticPr fontId="5"/>
  </si>
  <si>
    <t>つるぎ町水道事業会計</t>
    <phoneticPr fontId="5"/>
  </si>
  <si>
    <t>法適用企業</t>
    <phoneticPr fontId="5"/>
  </si>
  <si>
    <t>つるぎ町病院事業会計</t>
    <phoneticPr fontId="5"/>
  </si>
  <si>
    <t>法適用企業</t>
    <phoneticPr fontId="5"/>
  </si>
  <si>
    <t>つるぎ町農業集落排水事業特別会計</t>
    <phoneticPr fontId="5"/>
  </si>
  <si>
    <t>法非適用企業</t>
    <phoneticPr fontId="5"/>
  </si>
  <si>
    <t>つるぎ町特定環境保全公共下水道事業特別会計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</si>
  <si>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</si>
  <si>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</si>
  <si>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</si>
  <si>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</si>
  <si>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</si>
  <si>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</si>
  <si>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</si>
  <si>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</si>
  <si>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</si>
  <si>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</si>
  <si>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</si>
  <si>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</si>
  <si>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</si>
  <si>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</si>
  <si>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</si>
  <si>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</si>
  <si>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</si>
  <si>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</si>
  <si>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</si>
  <si>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</si>
  <si>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</si>
  <si>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</si>
  <si>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</si>
  <si>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</si>
  <si>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</si>
  <si>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</si>
  <si>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</si>
  <si>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</si>
  <si>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</si>
  <si>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</si>
  <si>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</si>
  <si>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</si>
  <si>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</si>
  <si>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</si>
  <si>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</si>
  <si>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</si>
  <si>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</si>
  <si>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</si>
  <si>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</si>
  <si>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</si>
  <si>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</si>
  <si>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</si>
  <si>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</si>
  <si>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</si>
  <si>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</si>
  <si>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</si>
  <si>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</si>
  <si>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</si>
  <si>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</si>
  <si>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</si>
  <si>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</si>
  <si>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</si>
  <si>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</si>
  <si>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</si>
  <si>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</si>
  <si>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</si>
  <si>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</si>
  <si>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</si>
  <si>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</si>
  <si>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</si>
  <si>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</si>
  <si>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</si>
  <si>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</si>
  <si>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つるぎ町病院事業会計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</si>
  <si>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</si>
  <si>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</si>
  <si>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つるぎ町特定環境保全公共下水道事業特別会計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</si>
  <si>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</si>
  <si>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つるぎ町農業集落排水事業特別会計</t>
    <phoneticPr fontId="5"/>
  </si>
  <si>
    <t>(Ｆ)</t>
    <phoneticPr fontId="5"/>
  </si>
  <si>
    <t>つるぎ町水道事業会計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</si>
  <si>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</si>
  <si>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</si>
  <si>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</si>
  <si>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</si>
  <si>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</si>
  <si>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</si>
  <si>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</si>
  <si>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</si>
  <si>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</si>
  <si>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</si>
  <si>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</si>
  <si>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</si>
  <si>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</si>
  <si>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</si>
  <si>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</si>
  <si>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</si>
  <si>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</si>
  <si>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</si>
  <si>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</si>
  <si>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</si>
  <si>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</si>
  <si>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</si>
  <si>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</si>
  <si>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</si>
  <si>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</si>
  <si>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</si>
  <si>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</si>
  <si>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</si>
  <si>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</si>
  <si>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</si>
  <si>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</si>
  <si>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</si>
  <si>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</si>
  <si>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</si>
  <si>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</si>
  <si>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</si>
  <si>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</si>
  <si>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</si>
  <si>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</si>
  <si>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</si>
  <si>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</si>
  <si>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</si>
  <si>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</si>
  <si>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</si>
  <si>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</si>
  <si>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</si>
  <si>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</si>
  <si>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</si>
  <si>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</si>
  <si>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</si>
  <si>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</si>
  <si>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</si>
  <si>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</si>
  <si>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</si>
  <si>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</si>
  <si>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</si>
  <si>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</si>
  <si>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</si>
  <si>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</si>
  <si>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</si>
  <si>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</si>
  <si>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</si>
  <si>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</si>
  <si>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</si>
  <si>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</si>
  <si>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</si>
  <si>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</si>
  <si>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</si>
  <si>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</si>
  <si>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</si>
  <si>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</si>
  <si>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</si>
  <si>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</si>
  <si>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</si>
  <si>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</si>
  <si>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</si>
  <si>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</si>
  <si>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</si>
  <si>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</si>
  <si>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</si>
  <si>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</si>
  <si>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</si>
  <si>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</si>
  <si>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</si>
  <si>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</si>
  <si>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</si>
  <si>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</si>
  <si>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</si>
  <si>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4.12</t>
  </si>
  <si>
    <t>▲ 5.75</t>
  </si>
  <si>
    <t>▲ 1.89</t>
  </si>
  <si>
    <t>▲ 1.81</t>
  </si>
  <si>
    <t>つるぎ町病院事業会計</t>
  </si>
  <si>
    <t>つるぎ町水道事業会計</t>
  </si>
  <si>
    <t>一般会計</t>
  </si>
  <si>
    <t>つるぎ町介護保険（事業勘定）事業特別会計</t>
  </si>
  <si>
    <t>つるぎ町国民健康保険（事業勘定）事業特別会計</t>
  </si>
  <si>
    <t>つるぎ町介護サービス事業特別会計</t>
  </si>
  <si>
    <t>つるぎ町剣山木綿麻温泉事業特別会計</t>
  </si>
  <si>
    <t>つるぎ町農業集落排水事業特別会計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</si>
  <si>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</si>
  <si>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</si>
  <si>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</si>
  <si>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</si>
  <si>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</si>
  <si>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</si>
  <si>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</si>
  <si>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</si>
  <si>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</si>
  <si>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</si>
  <si>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</si>
  <si>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</si>
  <si>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〃（徳島県滞納整理機構特別会計）</t>
    <rPh sb="2" eb="5">
      <t>トクシマケン</t>
    </rPh>
    <rPh sb="5" eb="7">
      <t>タイノウ</t>
    </rPh>
    <rPh sb="7" eb="9">
      <t>セイリ</t>
    </rPh>
    <rPh sb="9" eb="11">
      <t>キコウ</t>
    </rPh>
    <rPh sb="11" eb="13">
      <t>トクベツ</t>
    </rPh>
    <rPh sb="13" eb="15">
      <t>カイケイ</t>
    </rPh>
    <phoneticPr fontId="5"/>
  </si>
  <si>
    <t>徳島県市町村議会議員公務災害補償等組合（一般会計）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rPh sb="20" eb="22">
      <t>イッパン</t>
    </rPh>
    <rPh sb="22" eb="24">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</si>
  <si>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</si>
  <si>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〃（後期高齢者医療事業会計）</t>
    <rPh sb="2" eb="4">
      <t>コウキ</t>
    </rPh>
    <rPh sb="4" eb="7">
      <t>コウレイシャ</t>
    </rPh>
    <rPh sb="7" eb="9">
      <t>イリョウ</t>
    </rPh>
    <rPh sb="9" eb="11">
      <t>ジギョウ</t>
    </rPh>
    <rPh sb="11" eb="13">
      <t>カイケイ</t>
    </rPh>
    <phoneticPr fontId="5"/>
  </si>
  <si>
    <t>美馬地区広域行政組合（一般会計）</t>
    <rPh sb="0" eb="2">
      <t>ミマ</t>
    </rPh>
    <rPh sb="2" eb="4">
      <t>チク</t>
    </rPh>
    <rPh sb="4" eb="6">
      <t>コウイキ</t>
    </rPh>
    <rPh sb="6" eb="8">
      <t>ギョウセイ</t>
    </rPh>
    <rPh sb="8" eb="10">
      <t>クミアイ</t>
    </rPh>
    <rPh sb="11" eb="13">
      <t>イッパン</t>
    </rPh>
    <rPh sb="13" eb="15">
      <t>カイケイ</t>
    </rPh>
    <phoneticPr fontId="5"/>
  </si>
  <si>
    <t>〃（美馬地区広域振興事業特別会計）</t>
    <rPh sb="2" eb="4">
      <t>ミマ</t>
    </rPh>
    <rPh sb="4" eb="6">
      <t>チク</t>
    </rPh>
    <rPh sb="6" eb="8">
      <t>コウイキ</t>
    </rPh>
    <rPh sb="8" eb="10">
      <t>シンコウ</t>
    </rPh>
    <rPh sb="10" eb="12">
      <t>ジギョウ</t>
    </rPh>
    <rPh sb="12" eb="14">
      <t>トクベツ</t>
    </rPh>
    <rPh sb="14" eb="16">
      <t>カイケイ</t>
    </rPh>
    <phoneticPr fontId="5"/>
  </si>
  <si>
    <t>美馬環境整備組合（一般会計）</t>
    <rPh sb="0" eb="2">
      <t>ミマ</t>
    </rPh>
    <rPh sb="2" eb="4">
      <t>カンキョウ</t>
    </rPh>
    <rPh sb="4" eb="6">
      <t>セイビ</t>
    </rPh>
    <rPh sb="6" eb="8">
      <t>クミアイ</t>
    </rPh>
    <rPh sb="9" eb="11">
      <t>イッパン</t>
    </rPh>
    <rPh sb="11" eb="13">
      <t>カイケイ</t>
    </rPh>
    <phoneticPr fontId="5"/>
  </si>
  <si>
    <t>吉野川環境整備組合（一般会計）</t>
    <rPh sb="0" eb="3">
      <t>ヨシノガワ</t>
    </rPh>
    <rPh sb="3" eb="5">
      <t>カンキョウ</t>
    </rPh>
    <rPh sb="5" eb="7">
      <t>セイビ</t>
    </rPh>
    <rPh sb="7" eb="9">
      <t>クミアイ</t>
    </rPh>
    <rPh sb="10" eb="12">
      <t>イッパン</t>
    </rPh>
    <rPh sb="12" eb="14">
      <t>カイケイ</t>
    </rPh>
    <phoneticPr fontId="5"/>
  </si>
  <si>
    <t>西阿老人ホーム組合（一般会計）</t>
    <rPh sb="0" eb="1">
      <t>ニシ</t>
    </rPh>
    <rPh sb="1" eb="2">
      <t>ア</t>
    </rPh>
    <rPh sb="2" eb="4">
      <t>ロウジン</t>
    </rPh>
    <rPh sb="7" eb="9">
      <t>クミアイ</t>
    </rPh>
    <rPh sb="10" eb="12">
      <t>イッパン</t>
    </rPh>
    <rPh sb="12" eb="14">
      <t>カイケイ</t>
    </rPh>
    <phoneticPr fontId="5"/>
  </si>
  <si>
    <t>美馬西部共立火葬場組合（一般会計）</t>
    <rPh sb="0" eb="2">
      <t>ミマ</t>
    </rPh>
    <rPh sb="2" eb="4">
      <t>セイブ</t>
    </rPh>
    <rPh sb="4" eb="6">
      <t>キョウリツ</t>
    </rPh>
    <rPh sb="6" eb="9">
      <t>カソウジョウ</t>
    </rPh>
    <rPh sb="9" eb="11">
      <t>クミアイ</t>
    </rPh>
    <rPh sb="12" eb="14">
      <t>イッパン</t>
    </rPh>
    <rPh sb="14" eb="16">
      <t>カイケイ</t>
    </rPh>
    <phoneticPr fontId="5"/>
  </si>
  <si>
    <t>美馬西部特別養護老人ホーム組合（一般会計）</t>
    <rPh sb="0" eb="2">
      <t>ミマ</t>
    </rPh>
    <rPh sb="2" eb="4">
      <t>セイブ</t>
    </rPh>
    <rPh sb="4" eb="6">
      <t>トクベツ</t>
    </rPh>
    <rPh sb="6" eb="8">
      <t>ヨウゴ</t>
    </rPh>
    <rPh sb="8" eb="10">
      <t>ロウジン</t>
    </rPh>
    <rPh sb="13" eb="15">
      <t>クミアイ</t>
    </rPh>
    <rPh sb="16" eb="18">
      <t>イッパン</t>
    </rPh>
    <rPh sb="18" eb="20">
      <t>カイケイ</t>
    </rPh>
    <phoneticPr fontId="5"/>
  </si>
  <si>
    <t>美馬西部消防組合（一般会計）</t>
    <rPh sb="0" eb="2">
      <t>ミマ</t>
    </rPh>
    <rPh sb="2" eb="4">
      <t>セイブ</t>
    </rPh>
    <rPh sb="4" eb="6">
      <t>ショウボウ</t>
    </rPh>
    <rPh sb="6" eb="8">
      <t>クミアイ</t>
    </rPh>
    <rPh sb="9" eb="11">
      <t>イッパン</t>
    </rPh>
    <rPh sb="11" eb="13">
      <t>カイケイ</t>
    </rPh>
    <phoneticPr fontId="5"/>
  </si>
  <si>
    <t>-</t>
    <phoneticPr fontId="2"/>
  </si>
  <si>
    <t>-</t>
    <phoneticPr fontId="2"/>
  </si>
  <si>
    <t>-</t>
    <phoneticPr fontId="2"/>
  </si>
  <si>
    <t>-</t>
    <phoneticPr fontId="2"/>
  </si>
  <si>
    <t>貞光ゆうゆう館</t>
    <rPh sb="0" eb="2">
      <t>サダミツ</t>
    </rPh>
    <rPh sb="6" eb="7">
      <t>カン</t>
    </rPh>
    <phoneticPr fontId="2"/>
  </si>
  <si>
    <t>ラ・フォーレつるぎ山</t>
    <rPh sb="9" eb="10">
      <t>ヤマ</t>
    </rPh>
    <phoneticPr fontId="2"/>
  </si>
  <si>
    <t>-</t>
    <phoneticPr fontId="2"/>
  </si>
  <si>
    <t>-</t>
    <phoneticPr fontId="2"/>
  </si>
  <si>
    <t>-</t>
    <phoneticPr fontId="2"/>
  </si>
  <si>
    <t>-</t>
    <phoneticPr fontId="2"/>
  </si>
  <si>
    <t>まちづくり事業基金</t>
    <rPh sb="5" eb="7">
      <t>ジギョウ</t>
    </rPh>
    <rPh sb="7" eb="9">
      <t>キキン</t>
    </rPh>
    <phoneticPr fontId="5"/>
  </si>
  <si>
    <t>災害対策基金</t>
    <rPh sb="0" eb="2">
      <t>サイガイ</t>
    </rPh>
    <rPh sb="2" eb="4">
      <t>タイサク</t>
    </rPh>
    <rPh sb="4" eb="6">
      <t>キキン</t>
    </rPh>
    <phoneticPr fontId="5"/>
  </si>
  <si>
    <t>ゆうゆう館整備基金</t>
    <phoneticPr fontId="5"/>
  </si>
  <si>
    <t>町並み保存基金</t>
    <phoneticPr fontId="5"/>
  </si>
  <si>
    <t>地域振興基金</t>
    <rPh sb="0" eb="2">
      <t>チイキ</t>
    </rPh>
    <rPh sb="2" eb="4">
      <t>シンコウ</t>
    </rPh>
    <rPh sb="4" eb="6">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</si>
  <si>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</si>
  <si>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</si>
  <si>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</si>
  <si>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</si>
  <si>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</si>
  <si>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</si>
  <si>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将来負担比率はピークを越えて改善してきているが、減価償却率は依然増加傾向にある。
　令和2年度においては、地方債現在高662百万円の減少と、基金の取り崩しを30百万円に抑えたことにより、将来負担比率については大きく改善されている。
　過剰な施設整備は将来負担を増やし、投資を抑えすぎれば減価償却率が上昇することになるため、公債費や収支のバランスを鑑みながら、引き続き効率的な施設整備と未利用施設の除売却を進め、両数値の改善、即ち持続可能な行政運営を目指していく。</t>
    </r>
    <rPh sb="12" eb="13">
      <t>コ</t>
    </rPh>
    <rPh sb="15" eb="17">
      <t>カイゼン</t>
    </rPh>
    <rPh sb="31" eb="33">
      <t>イゼン</t>
    </rPh>
    <rPh sb="33" eb="35">
      <t>ゾウカ</t>
    </rPh>
    <rPh sb="35" eb="37">
      <t>ケイコウ</t>
    </rPh>
    <rPh sb="63" eb="66">
      <t>ヒャクマンエン</t>
    </rPh>
    <rPh sb="71" eb="73">
      <t>キキン</t>
    </rPh>
    <rPh sb="74" eb="75">
      <t>ト</t>
    </rPh>
    <rPh sb="76" eb="77">
      <t>クズ</t>
    </rPh>
    <rPh sb="85" eb="86">
      <t>オサ</t>
    </rPh>
    <rPh sb="105" eb="106">
      <t>オオ</t>
    </rPh>
    <rPh sb="108" eb="110">
      <t>カイゼン</t>
    </rPh>
    <rPh sb="118" eb="120">
      <t>カジョウ</t>
    </rPh>
    <rPh sb="174" eb="175">
      <t>カンガ</t>
    </rPh>
    <rPh sb="180" eb="181">
      <t>ヒ</t>
    </rPh>
    <rPh sb="182" eb="183">
      <t>ツヅ</t>
    </rPh>
    <rPh sb="184" eb="187">
      <t>コウリツテキ</t>
    </rPh>
    <rPh sb="213" eb="214">
      <t>スナワ</t>
    </rPh>
    <rPh sb="220" eb="222">
      <t>ギョウセイ</t>
    </rPh>
    <rPh sb="225" eb="227">
      <t>メザ</t>
    </rPh>
    <phoneticPr fontId="2"/>
  </si>
  <si>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</si>
  <si>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</si>
  <si>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</si>
  <si>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</si>
  <si>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</si>
  <si>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</si>
  <si>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</si>
  <si>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</si>
  <si>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</si>
  <si>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</si>
  <si>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</si>
  <si>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</si>
  <si>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r>
      <t>　</t>
    </r>
    <r>
      <rPr>
        <sz val="11"/>
        <rFont val="ＭＳ Ｐゴシック"/>
        <family val="3"/>
        <charset val="128"/>
      </rPr>
      <t>将来負担比率及び実質公債費比率について、いずれも類似団体を大きく上回る結果となっており、他団体に比べ厳しい状況であることが伺える。令和2年度については、地方債新規発行を抑えたこと等により将来負担比率は大きく改善している。実質公債費比率については、平成30年度・令和元年度における大型事業の元金償還の本格化による影響で上昇しているものの、令和2年度単年度の元金償還としては減少していること、償還もピークを迎えていることから、今後は減少していくものと想定している。実質公債費比率の上昇は、裏を返せば地方債現在高の減少につながる。基金の取り崩しを抑えながら元金償還のピークを乗り切ることにより、当指標は年度ごとに改善されていくと見込んでいる。</t>
    </r>
    <rPh sb="1" eb="3">
      <t>ショウライ</t>
    </rPh>
    <rPh sb="3" eb="5">
      <t>フタン</t>
    </rPh>
    <rPh sb="5" eb="7">
      <t>ヒリツ</t>
    </rPh>
    <rPh sb="7" eb="8">
      <t>オヨ</t>
    </rPh>
    <rPh sb="9" eb="11">
      <t>ジッシツ</t>
    </rPh>
    <rPh sb="11" eb="14">
      <t>コウサイヒ</t>
    </rPh>
    <rPh sb="14" eb="16">
      <t>ヒリツ</t>
    </rPh>
    <rPh sb="25" eb="27">
      <t>ルイジ</t>
    </rPh>
    <rPh sb="27" eb="29">
      <t>ダンタイ</t>
    </rPh>
    <rPh sb="30" eb="31">
      <t>オオ</t>
    </rPh>
    <rPh sb="33" eb="35">
      <t>ウワマワ</t>
    </rPh>
    <rPh sb="36" eb="38">
      <t>ケッカ</t>
    </rPh>
    <rPh sb="45" eb="46">
      <t>タ</t>
    </rPh>
    <rPh sb="46" eb="48">
      <t>ダンタイ</t>
    </rPh>
    <rPh sb="49" eb="50">
      <t>クラ</t>
    </rPh>
    <rPh sb="51" eb="52">
      <t>キビ</t>
    </rPh>
    <rPh sb="54" eb="56">
      <t>ジョウキョウ</t>
    </rPh>
    <rPh sb="62" eb="63">
      <t>ウカガ</t>
    </rPh>
    <rPh sb="66" eb="68">
      <t>レイワ</t>
    </rPh>
    <rPh sb="69" eb="71">
      <t>ネンド</t>
    </rPh>
    <rPh sb="77" eb="80">
      <t>チホウサイ</t>
    </rPh>
    <rPh sb="80" eb="82">
      <t>シンキ</t>
    </rPh>
    <rPh sb="85" eb="86">
      <t>オサ</t>
    </rPh>
    <rPh sb="90" eb="91">
      <t>トウ</t>
    </rPh>
    <rPh sb="94" eb="100">
      <t>ショウライフタンヒリツ</t>
    </rPh>
    <rPh sb="101" eb="102">
      <t>オオ</t>
    </rPh>
    <rPh sb="104" eb="106">
      <t>カイゼン</t>
    </rPh>
    <rPh sb="124" eb="126">
      <t>ヘイセイ</t>
    </rPh>
    <rPh sb="128" eb="129">
      <t>ネン</t>
    </rPh>
    <rPh sb="129" eb="130">
      <t>ド</t>
    </rPh>
    <rPh sb="131" eb="133">
      <t>レイワ</t>
    </rPh>
    <rPh sb="133" eb="135">
      <t>ガンネン</t>
    </rPh>
    <rPh sb="135" eb="136">
      <t>ド</t>
    </rPh>
    <rPh sb="145" eb="147">
      <t>ガンキン</t>
    </rPh>
    <rPh sb="147" eb="149">
      <t>ショウカン</t>
    </rPh>
    <rPh sb="150" eb="153">
      <t>ホンカクカ</t>
    </rPh>
    <rPh sb="156" eb="158">
      <t>エイキョウ</t>
    </rPh>
    <rPh sb="159" eb="161">
      <t>ジョウショウ</t>
    </rPh>
    <rPh sb="169" eb="171">
      <t>レイワ</t>
    </rPh>
    <rPh sb="172" eb="174">
      <t>ネンド</t>
    </rPh>
    <rPh sb="174" eb="177">
      <t>タンネンド</t>
    </rPh>
    <rPh sb="178" eb="180">
      <t>ガンキン</t>
    </rPh>
    <rPh sb="180" eb="182">
      <t>ショウカン</t>
    </rPh>
    <rPh sb="186" eb="188">
      <t>ゲンショウ</t>
    </rPh>
    <rPh sb="195" eb="197">
      <t>ショウカン</t>
    </rPh>
    <rPh sb="202" eb="203">
      <t>ムカ</t>
    </rPh>
    <rPh sb="212" eb="214">
      <t>コンゴ</t>
    </rPh>
    <rPh sb="215" eb="217">
      <t>ゲンショウ</t>
    </rPh>
    <rPh sb="224" eb="226">
      <t>ソウテイ</t>
    </rPh>
    <rPh sb="231" eb="238">
      <t>ジッシツコウサイヒヒリツ</t>
    </rPh>
    <rPh sb="239" eb="241">
      <t>ジョウショウ</t>
    </rPh>
    <rPh sb="243" eb="244">
      <t>ウラ</t>
    </rPh>
    <rPh sb="245" eb="246">
      <t>カエ</t>
    </rPh>
    <rPh sb="248" eb="251">
      <t>チホウサイ</t>
    </rPh>
    <rPh sb="251" eb="253">
      <t>ゲンザイ</t>
    </rPh>
    <rPh sb="253" eb="254">
      <t>ダカ</t>
    </rPh>
    <rPh sb="255" eb="257">
      <t>ゲンショウ</t>
    </rPh>
    <rPh sb="276" eb="278">
      <t>ガンキン</t>
    </rPh>
    <rPh sb="278" eb="280">
      <t>ショウカン</t>
    </rPh>
    <rPh sb="285" eb="286">
      <t>ノ</t>
    </rPh>
    <rPh sb="287" eb="288">
      <t>キ</t>
    </rPh>
    <rPh sb="296" eb="298">
      <t>シヒョウ</t>
    </rPh>
    <rPh sb="304" eb="306">
      <t>カイゼン</t>
    </rPh>
    <rPh sb="312" eb="314">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</si>
</sst>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xmlns:c16r2="http://schemas.microsoft.com/office/drawing/2015/06/chart">
            <c:ext xmlns:c16="http://schemas.microsoft.com/office/drawing/2014/chart" uri="{C3380CC4-5D6E-409C-BE32-E72D297353CC}">
              <c16:uniqueId val="{00000000-4FE7-4790-9582-F60D3B8368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144575</c:v>
                </c:pt>
                <c:pt idx="1">
                  <c:v>105869</c:v>
                </c:pt>
                <c:pt idx="2">
                  <c:v>170519</c:v>
                </c:pt>
                <c:pt idx="3">
                  <c:v>73879</c:v>
                </c:pt>
                <c:pt idx="4">
                  <c:v>72783</c:v>
                </c:pt>
              </c:numCache>
            </c:numRef>
          </c:val>
          <c:smooth val="0"/>
          <c:extLst xmlns:c16r2="http://schemas.microsoft.com/office/drawing/2015/06/chart">
            <c:ext xmlns:c16="http://schemas.microsoft.com/office/drawing/2014/chart" uri="{C3380CC4-5D6E-409C-BE32-E72D297353CC}">
              <c16:uniqueId val="{00000001-4FE7-4790-9582-F60D3B836892}"/>
            </c:ext>
          </c:extLst>
        </c:ser>
        <c:dLbls>
          <c:showLegendKey val="0"/>
          <c:showVal val="0"/>
          <c:showCatName val="0"/>
          <c:showSerName val="0"/>
          <c:showPercent val="0"/>
          <c:showBubbleSize val="0"/>
        </c:dLbls>
        <c:marker val="1"/>
        <c:smooth val="0"/>
        <c:axId val="-485320048"/>
        <c:axId val="-485315152"/>
      </c:lineChart>
      <c:catAx>
        <c:axId val="-48532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315152"/>
        <c:crosses val="autoZero"/>
        <c:auto val="1"/>
        <c:lblAlgn val="ctr"/>
        <c:lblOffset val="100"/>
        <c:tickLblSkip val="1"/>
        <c:tickMarkSkip val="1"/>
        <c:noMultiLvlLbl val="0"/>
      </c:catAx>
      <c:valAx>
        <c:axId val="-4853151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32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2.3199999999999998</c:v>
                </c:pt>
                <c:pt idx="1">
                  <c:v>2.21</c:v>
                </c:pt>
                <c:pt idx="2">
                  <c:v>2.3199999999999998</c:v>
                </c:pt>
                <c:pt idx="3">
                  <c:v>2.2999999999999998</c:v>
                </c:pt>
                <c:pt idx="4">
                  <c:v>2.93</c:v>
                </c:pt>
              </c:numCache>
            </c:numRef>
          </c:val>
          <c:extLst xmlns:c16r2="http://schemas.microsoft.com/office/drawing/2015/06/chart">
            <c:ext xmlns:c16="http://schemas.microsoft.com/office/drawing/2014/chart" uri="{C3380CC4-5D6E-409C-BE32-E72D297353CC}">
              <c16:uniqueId val="{00000000-38E7-4E2E-A17B-094ACFD4CC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23.12</c:v>
                </c:pt>
                <c:pt idx="1">
                  <c:v>18.329999999999998</c:v>
                </c:pt>
                <c:pt idx="2">
                  <c:v>16.95</c:v>
                </c:pt>
                <c:pt idx="3">
                  <c:v>14.47</c:v>
                </c:pt>
                <c:pt idx="4">
                  <c:v>14.47</c:v>
                </c:pt>
              </c:numCache>
            </c:numRef>
          </c:val>
          <c:extLst xmlns:c16r2="http://schemas.microsoft.com/office/drawing/2015/06/chart">
            <c:ext xmlns:c16="http://schemas.microsoft.com/office/drawing/2014/chart" uri="{C3380CC4-5D6E-409C-BE32-E72D297353CC}">
              <c16:uniqueId val="{00000001-38E7-4E2E-A17B-094ACFD4CC43}"/>
            </c:ext>
          </c:extLst>
        </c:ser>
        <c:dLbls>
          <c:showLegendKey val="0"/>
          <c:showVal val="0"/>
          <c:showCatName val="0"/>
          <c:showSerName val="0"/>
          <c:showPercent val="0"/>
          <c:showBubbleSize val="0"/>
        </c:dLbls>
        <c:gapWidth val="250"/>
        <c:overlap val="100"/>
        <c:axId val="-485320592"/>
        <c:axId val="-485318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-4.12</c:v>
                </c:pt>
                <c:pt idx="1">
                  <c:v>-5.75</c:v>
                </c:pt>
                <c:pt idx="2">
                  <c:v>-1.89</c:v>
                </c:pt>
                <c:pt idx="3">
                  <c:v>-1.81</c:v>
                </c:pt>
                <c:pt idx="4">
                  <c:v>0.7</c:v>
                </c:pt>
              </c:numCache>
            </c:numRef>
          </c:val>
          <c:smooth val="0"/>
          <c:extLst xmlns:c16r2="http://schemas.microsoft.com/office/drawing/2015/06/chart">
            <c:ext xmlns:c16="http://schemas.microsoft.com/office/drawing/2014/chart" uri="{C3380CC4-5D6E-409C-BE32-E72D297353CC}">
              <c16:uniqueId val="{00000002-38E7-4E2E-A17B-094ACFD4CC43}"/>
            </c:ext>
          </c:extLst>
        </c:ser>
        <c:dLbls>
          <c:showLegendKey val="0"/>
          <c:showVal val="0"/>
          <c:showCatName val="0"/>
          <c:showSerName val="0"/>
          <c:showPercent val="0"/>
          <c:showBubbleSize val="0"/>
        </c:dLbls>
        <c:marker val="1"/>
        <c:smooth val="0"/>
        <c:axId val="-485320592"/>
        <c:axId val="-485318960"/>
      </c:lineChart>
      <c:catAx>
        <c:axId val="-48532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318960"/>
        <c:crosses val="autoZero"/>
        <c:auto val="1"/>
        <c:lblAlgn val="ctr"/>
        <c:lblOffset val="100"/>
        <c:tickLblSkip val="1"/>
        <c:tickMarkSkip val="1"/>
        <c:noMultiLvlLbl val="0"/>
      </c:catAx>
      <c:valAx>
        <c:axId val="-48531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32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0.09</c:v>
                </c:pt>
                <c:pt idx="4">
                  <c:v>#N/A</c:v>
                </c:pt>
                <c:pt idx="5">
                  <c:v>0.08</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0-1CC2-43C8-8CB3-0E86478515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CC2-43C8-8CB3-0E8647851555}"/>
            </c:ext>
          </c:extLst>
        </c:ser>
        <c:ser>
          <c:idx val="2"/>
          <c:order val="2"/>
          <c:tx>
            <c:strRef>
              <c:f>データシート!$A$29</c:f>
              <c:strCache>
                <c:ptCount val="1"/>
                <c:pt idx="0">
                  <c:v>つるぎ町農業集落排水事業特別会計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0.06</c:v>
                </c:pt>
                <c:pt idx="4">
                  <c:v>#N/A</c:v>
                </c:pt>
                <c:pt idx="5">
                  <c:v>0.05</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2-1CC2-43C8-8CB3-0E8647851555}"/>
            </c:ext>
          </c:extLst>
        </c:ser>
        <c:ser>
          <c:idx val="3"/>
          <c:order val="3"/>
          <c:tx>
            <c:strRef>
              <c:f>データシート!$A$30</c:f>
              <c:strCache>
                <c:ptCount val="1"/>
                <c:pt idx="0">
                  <c:v>つるぎ町剣山木綿麻温泉事業特別会計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1CC2-43C8-8CB3-0E8647851555}"/>
            </c:ext>
          </c:extLst>
        </c:ser>
        <c:ser>
          <c:idx val="4"/>
          <c:order val="4"/>
          <c:tx>
            <c:strRef>
              <c:f>データシート!$A$31</c:f>
              <c:strCache>
                <c:ptCount val="1"/>
                <c:pt idx="0">
                  <c:v>つるぎ町介護サービス事業特別会計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0.08</c:v>
                </c:pt>
                <c:pt idx="4">
                  <c:v>#N/A</c:v>
                </c:pt>
                <c:pt idx="5">
                  <c:v>0.12</c:v>
                </c:pt>
                <c:pt idx="6">
                  <c:v>#N/A</c:v>
                </c:pt>
                <c:pt idx="7">
                  <c:v>0.27</c:v>
                </c:pt>
                <c:pt idx="8">
                  <c:v>#N/A</c:v>
                </c:pt>
                <c:pt idx="9">
                  <c:v>0.26</c:v>
                </c:pt>
              </c:numCache>
            </c:numRef>
          </c:val>
          <c:extLst xmlns:c16r2="http://schemas.microsoft.com/office/drawing/2015/06/chart">
            <c:ext xmlns:c16="http://schemas.microsoft.com/office/drawing/2014/chart" uri="{C3380CC4-5D6E-409C-BE32-E72D297353CC}">
              <c16:uniqueId val="{00000004-1CC2-43C8-8CB3-0E8647851555}"/>
            </c:ext>
          </c:extLst>
        </c:ser>
        <c:ser>
          <c:idx val="5"/>
          <c:order val="5"/>
          <c:tx>
            <c:strRef>
              <c:f>データシート!$A$32</c:f>
              <c:strCache>
                <c:ptCount val="1"/>
                <c:pt idx="0">
                  <c:v>つるぎ町国民健康保険（事業勘定）事業特別会計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1.56</c:v>
                </c:pt>
                <c:pt idx="2">
                  <c:v>#N/A</c:v>
                </c:pt>
                <c:pt idx="3">
                  <c:v>1.42</c:v>
                </c:pt>
                <c:pt idx="4">
                  <c:v>#N/A</c:v>
                </c:pt>
                <c:pt idx="5">
                  <c:v>1.1299999999999999</c:v>
                </c:pt>
                <c:pt idx="6">
                  <c:v>#N/A</c:v>
                </c:pt>
                <c:pt idx="7">
                  <c:v>0.77</c:v>
                </c:pt>
                <c:pt idx="8">
                  <c:v>#N/A</c:v>
                </c:pt>
                <c:pt idx="9">
                  <c:v>0.92</c:v>
                </c:pt>
              </c:numCache>
            </c:numRef>
          </c:val>
          <c:extLst xmlns:c16r2="http://schemas.microsoft.com/office/drawing/2015/06/chart">
            <c:ext xmlns:c16="http://schemas.microsoft.com/office/drawing/2014/chart" uri="{C3380CC4-5D6E-409C-BE32-E72D297353CC}">
              <c16:uniqueId val="{00000005-1CC2-43C8-8CB3-0E8647851555}"/>
            </c:ext>
          </c:extLst>
        </c:ser>
        <c:ser>
          <c:idx val="6"/>
          <c:order val="6"/>
          <c:tx>
            <c:strRef>
              <c:f>データシート!$A$33</c:f>
              <c:strCache>
                <c:ptCount val="1"/>
                <c:pt idx="0">
                  <c:v>つるぎ町介護保険（事業勘定）事業特別会計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1.93</c:v>
                </c:pt>
                <c:pt idx="2">
                  <c:v>#N/A</c:v>
                </c:pt>
                <c:pt idx="3">
                  <c:v>2.39</c:v>
                </c:pt>
                <c:pt idx="4">
                  <c:v>#N/A</c:v>
                </c:pt>
                <c:pt idx="5">
                  <c:v>2.77</c:v>
                </c:pt>
                <c:pt idx="6">
                  <c:v>#N/A</c:v>
                </c:pt>
                <c:pt idx="7">
                  <c:v>1.75</c:v>
                </c:pt>
                <c:pt idx="8">
                  <c:v>#N/A</c:v>
                </c:pt>
                <c:pt idx="9">
                  <c:v>1.71</c:v>
                </c:pt>
              </c:numCache>
            </c:numRef>
          </c:val>
          <c:extLst xmlns:c16r2="http://schemas.microsoft.com/office/drawing/2015/06/chart">
            <c:ext xmlns:c16="http://schemas.microsoft.com/office/drawing/2014/chart" uri="{C3380CC4-5D6E-409C-BE32-E72D297353CC}">
              <c16:uniqueId val="{00000006-1CC2-43C8-8CB3-0E864785155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2.2999999999999998</c:v>
                </c:pt>
                <c:pt idx="2">
                  <c:v>#N/A</c:v>
                </c:pt>
                <c:pt idx="3">
                  <c:v>2.19</c:v>
                </c:pt>
                <c:pt idx="4">
                  <c:v>#N/A</c:v>
                </c:pt>
                <c:pt idx="5">
                  <c:v>2.27</c:v>
                </c:pt>
                <c:pt idx="6">
                  <c:v>#N/A</c:v>
                </c:pt>
                <c:pt idx="7">
                  <c:v>2.2200000000000002</c:v>
                </c:pt>
                <c:pt idx="8">
                  <c:v>#N/A</c:v>
                </c:pt>
                <c:pt idx="9">
                  <c:v>2.83</c:v>
                </c:pt>
              </c:numCache>
            </c:numRef>
          </c:val>
          <c:extLst xmlns:c16r2="http://schemas.microsoft.com/office/drawing/2015/06/chart">
            <c:ext xmlns:c16="http://schemas.microsoft.com/office/drawing/2014/chart" uri="{C3380CC4-5D6E-409C-BE32-E72D297353CC}">
              <c16:uniqueId val="{00000007-1CC2-43C8-8CB3-0E8647851555}"/>
            </c:ext>
          </c:extLst>
        </c:ser>
        <c:ser>
          <c:idx val="8"/>
          <c:order val="8"/>
          <c:tx>
            <c:strRef>
              <c:f>データシート!$A$35</c:f>
              <c:strCache>
                <c:ptCount val="1"/>
                <c:pt idx="0">
                  <c:v>つるぎ町水道事業会計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1.75</c:v>
                </c:pt>
                <c:pt idx="2">
                  <c:v>#N/A</c:v>
                </c:pt>
                <c:pt idx="3">
                  <c:v>1.87</c:v>
                </c:pt>
                <c:pt idx="4">
                  <c:v>#N/A</c:v>
                </c:pt>
                <c:pt idx="5">
                  <c:v>2.0099999999999998</c:v>
                </c:pt>
                <c:pt idx="6">
                  <c:v>#N/A</c:v>
                </c:pt>
                <c:pt idx="7">
                  <c:v>2.61</c:v>
                </c:pt>
                <c:pt idx="8">
                  <c:v>#N/A</c:v>
                </c:pt>
                <c:pt idx="9">
                  <c:v>3.36</c:v>
                </c:pt>
              </c:numCache>
            </c:numRef>
          </c:val>
          <c:extLst xmlns:c16r2="http://schemas.microsoft.com/office/drawing/2015/06/chart">
            <c:ext xmlns:c16="http://schemas.microsoft.com/office/drawing/2014/chart" uri="{C3380CC4-5D6E-409C-BE32-E72D297353CC}">
              <c16:uniqueId val="{00000008-1CC2-43C8-8CB3-0E8647851555}"/>
            </c:ext>
          </c:extLst>
        </c:ser>
        <c:ser>
          <c:idx val="9"/>
          <c:order val="9"/>
          <c:tx>
            <c:strRef>
              <c:f>データシート!$A$36</c:f>
              <c:strCache>
                <c:ptCount val="1"/>
                <c:pt idx="0">
                  <c:v>つるぎ町病院事業会計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11.05</c:v>
                </c:pt>
                <c:pt idx="2">
                  <c:v>#N/A</c:v>
                </c:pt>
                <c:pt idx="3">
                  <c:v>8.44</c:v>
                </c:pt>
                <c:pt idx="4">
                  <c:v>#N/A</c:v>
                </c:pt>
                <c:pt idx="5">
                  <c:v>6.84</c:v>
                </c:pt>
                <c:pt idx="6">
                  <c:v>#N/A</c:v>
                </c:pt>
                <c:pt idx="7">
                  <c:v>6.95</c:v>
                </c:pt>
                <c:pt idx="8">
                  <c:v>#N/A</c:v>
                </c:pt>
                <c:pt idx="9">
                  <c:v>8.43</c:v>
                </c:pt>
              </c:numCache>
            </c:numRef>
          </c:val>
          <c:extLst xmlns:c16r2="http://schemas.microsoft.com/office/drawing/2015/06/chart">
            <c:ext xmlns:c16="http://schemas.microsoft.com/office/drawing/2014/chart" uri="{C3380CC4-5D6E-409C-BE32-E72D297353CC}">
              <c16:uniqueId val="{00000009-1CC2-43C8-8CB3-0E8647851555}"/>
            </c:ext>
          </c:extLst>
        </c:ser>
        <c:dLbls>
          <c:showLegendKey val="0"/>
          <c:showVal val="0"/>
          <c:showCatName val="0"/>
          <c:showSerName val="0"/>
          <c:showPercent val="0"/>
          <c:showBubbleSize val="0"/>
        </c:dLbls>
        <c:gapWidth val="150"/>
        <c:overlap val="100"/>
        <c:axId val="-485317872"/>
        <c:axId val="-485314064"/>
      </c:barChart>
      <c:catAx>
        <c:axId val="-48531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314064"/>
        <c:crosses val="autoZero"/>
        <c:auto val="1"/>
        <c:lblAlgn val="ctr"/>
        <c:lblOffset val="100"/>
        <c:tickLblSkip val="1"/>
        <c:tickMarkSkip val="1"/>
        <c:noMultiLvlLbl val="0"/>
      </c:catAx>
      <c:valAx>
        <c:axId val="-48531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317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1191</c:v>
                </c:pt>
                <c:pt idx="5">
                  <c:v>1205</c:v>
                </c:pt>
                <c:pt idx="8">
                  <c:v>1172</c:v>
                </c:pt>
                <c:pt idx="11">
                  <c:v>1272</c:v>
                </c:pt>
                <c:pt idx="14">
                  <c:v>1213</c:v>
                </c:pt>
              </c:numCache>
            </c:numRef>
          </c:val>
          <c:extLst xmlns:c16r2="http://schemas.microsoft.com/office/drawing/2015/06/chart">
            <c:ext xmlns:c16="http://schemas.microsoft.com/office/drawing/2014/chart" uri="{C3380CC4-5D6E-409C-BE32-E72D297353CC}">
              <c16:uniqueId val="{00000000-0808-4132-BFBD-D8E3A99DF9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808-4132-BFBD-D8E3A99DF9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808-4132-BFBD-D8E3A99DF9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59</c:v>
                </c:pt>
                <c:pt idx="3">
                  <c:v>50</c:v>
                </c:pt>
                <c:pt idx="6">
                  <c:v>47</c:v>
                </c:pt>
                <c:pt idx="9">
                  <c:v>47</c:v>
                </c:pt>
                <c:pt idx="12">
                  <c:v>31</c:v>
                </c:pt>
              </c:numCache>
            </c:numRef>
          </c:val>
          <c:extLst xmlns:c16r2="http://schemas.microsoft.com/office/drawing/2015/06/chart">
            <c:ext xmlns:c16="http://schemas.microsoft.com/office/drawing/2014/chart" uri="{C3380CC4-5D6E-409C-BE32-E72D297353CC}">
              <c16:uniqueId val="{00000003-0808-4132-BFBD-D8E3A99DF9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300</c:v>
                </c:pt>
                <c:pt idx="3">
                  <c:v>304</c:v>
                </c:pt>
                <c:pt idx="6">
                  <c:v>283</c:v>
                </c:pt>
                <c:pt idx="9">
                  <c:v>269</c:v>
                </c:pt>
                <c:pt idx="12">
                  <c:v>284</c:v>
                </c:pt>
              </c:numCache>
            </c:numRef>
          </c:val>
          <c:extLst xmlns:c16r2="http://schemas.microsoft.com/office/drawing/2015/06/chart">
            <c:ext xmlns:c16="http://schemas.microsoft.com/office/drawing/2014/chart" uri="{C3380CC4-5D6E-409C-BE32-E72D297353CC}">
              <c16:uniqueId val="{00000004-0808-4132-BFBD-D8E3A99DF9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08-4132-BFBD-D8E3A99DF9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08-4132-BFBD-D8E3A99DF9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1174</c:v>
                </c:pt>
                <c:pt idx="3">
                  <c:v>1239</c:v>
                </c:pt>
                <c:pt idx="6">
                  <c:v>1231</c:v>
                </c:pt>
                <c:pt idx="9">
                  <c:v>1397</c:v>
                </c:pt>
                <c:pt idx="12">
                  <c:v>1342</c:v>
                </c:pt>
              </c:numCache>
            </c:numRef>
          </c:val>
          <c:extLst xmlns:c16r2="http://schemas.microsoft.com/office/drawing/2015/06/chart">
            <c:ext xmlns:c16="http://schemas.microsoft.com/office/drawing/2014/chart" uri="{C3380CC4-5D6E-409C-BE32-E72D297353CC}">
              <c16:uniqueId val="{00000007-0808-4132-BFBD-D8E3A99DF90E}"/>
            </c:ext>
          </c:extLst>
        </c:ser>
        <c:dLbls>
          <c:showLegendKey val="0"/>
          <c:showVal val="0"/>
          <c:showCatName val="0"/>
          <c:showSerName val="0"/>
          <c:showPercent val="0"/>
          <c:showBubbleSize val="0"/>
        </c:dLbls>
        <c:gapWidth val="100"/>
        <c:overlap val="100"/>
        <c:axId val="-485317328"/>
        <c:axId val="-485316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342</c:v>
                </c:pt>
                <c:pt idx="2">
                  <c:v>#N/A</c:v>
                </c:pt>
                <c:pt idx="3">
                  <c:v>#N/A</c:v>
                </c:pt>
                <c:pt idx="4">
                  <c:v>388</c:v>
                </c:pt>
                <c:pt idx="5">
                  <c:v>#N/A</c:v>
                </c:pt>
                <c:pt idx="6">
                  <c:v>#N/A</c:v>
                </c:pt>
                <c:pt idx="7">
                  <c:v>389</c:v>
                </c:pt>
                <c:pt idx="8">
                  <c:v>#N/A</c:v>
                </c:pt>
                <c:pt idx="9">
                  <c:v>#N/A</c:v>
                </c:pt>
                <c:pt idx="10">
                  <c:v>441</c:v>
                </c:pt>
                <c:pt idx="11">
                  <c:v>#N/A</c:v>
                </c:pt>
                <c:pt idx="12">
                  <c:v>#N/A</c:v>
                </c:pt>
                <c:pt idx="13">
                  <c:v>444</c:v>
                </c:pt>
                <c:pt idx="14">
                  <c:v>#N/A</c:v>
                </c:pt>
              </c:numCache>
            </c:numRef>
          </c:val>
          <c:smooth val="0"/>
          <c:extLst xmlns:c16r2="http://schemas.microsoft.com/office/drawing/2015/06/chart">
            <c:ext xmlns:c16="http://schemas.microsoft.com/office/drawing/2014/chart" uri="{C3380CC4-5D6E-409C-BE32-E72D297353CC}">
              <c16:uniqueId val="{00000008-0808-4132-BFBD-D8E3A99DF90E}"/>
            </c:ext>
          </c:extLst>
        </c:ser>
        <c:dLbls>
          <c:showLegendKey val="0"/>
          <c:showVal val="0"/>
          <c:showCatName val="0"/>
          <c:showSerName val="0"/>
          <c:showPercent val="0"/>
          <c:showBubbleSize val="0"/>
        </c:dLbls>
        <c:marker val="1"/>
        <c:smooth val="0"/>
        <c:axId val="-485317328"/>
        <c:axId val="-485316784"/>
      </c:lineChart>
      <c:catAx>
        <c:axId val="-48531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316784"/>
        <c:crosses val="autoZero"/>
        <c:auto val="1"/>
        <c:lblAlgn val="ctr"/>
        <c:lblOffset val="100"/>
        <c:tickLblSkip val="1"/>
        <c:tickMarkSkip val="1"/>
        <c:noMultiLvlLbl val="0"/>
      </c:catAx>
      <c:valAx>
        <c:axId val="-48531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31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10717</c:v>
                </c:pt>
                <c:pt idx="5">
                  <c:v>10483</c:v>
                </c:pt>
                <c:pt idx="8">
                  <c:v>10518</c:v>
                </c:pt>
                <c:pt idx="11">
                  <c:v>9835</c:v>
                </c:pt>
                <c:pt idx="14">
                  <c:v>9161</c:v>
                </c:pt>
              </c:numCache>
            </c:numRef>
          </c:val>
          <c:extLst xmlns:c16r2="http://schemas.microsoft.com/office/drawing/2015/06/chart">
            <c:ext xmlns:c16="http://schemas.microsoft.com/office/drawing/2014/chart" uri="{C3380CC4-5D6E-409C-BE32-E72D297353CC}">
              <c16:uniqueId val="{00000000-163E-446B-A5C9-01C6876F33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96</c:v>
                </c:pt>
                <c:pt idx="5">
                  <c:v>77</c:v>
                </c:pt>
                <c:pt idx="8">
                  <c:v>49</c:v>
                </c:pt>
                <c:pt idx="11">
                  <c:v>24</c:v>
                </c:pt>
                <c:pt idx="14">
                  <c:v>8</c:v>
                </c:pt>
              </c:numCache>
            </c:numRef>
          </c:val>
          <c:extLst xmlns:c16r2="http://schemas.microsoft.com/office/drawing/2015/06/chart">
            <c:ext xmlns:c16="http://schemas.microsoft.com/office/drawing/2014/chart" uri="{C3380CC4-5D6E-409C-BE32-E72D297353CC}">
              <c16:uniqueId val="{00000001-163E-446B-A5C9-01C6876F33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3813</c:v>
                </c:pt>
                <c:pt idx="5">
                  <c:v>3524</c:v>
                </c:pt>
                <c:pt idx="8">
                  <c:v>3290</c:v>
                </c:pt>
                <c:pt idx="11">
                  <c:v>3066</c:v>
                </c:pt>
                <c:pt idx="14">
                  <c:v>3049</c:v>
                </c:pt>
              </c:numCache>
            </c:numRef>
          </c:val>
          <c:extLst xmlns:c16r2="http://schemas.microsoft.com/office/drawing/2015/06/chart">
            <c:ext xmlns:c16="http://schemas.microsoft.com/office/drawing/2014/chart" uri="{C3380CC4-5D6E-409C-BE32-E72D297353CC}">
              <c16:uniqueId val="{00000002-163E-446B-A5C9-01C6876F33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63E-446B-A5C9-01C6876F33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63E-446B-A5C9-01C6876F33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3E-446B-A5C9-01C6876F33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1012</c:v>
                </c:pt>
                <c:pt idx="3">
                  <c:v>862</c:v>
                </c:pt>
                <c:pt idx="6">
                  <c:v>762</c:v>
                </c:pt>
                <c:pt idx="9">
                  <c:v>783</c:v>
                </c:pt>
                <c:pt idx="12">
                  <c:v>683</c:v>
                </c:pt>
              </c:numCache>
            </c:numRef>
          </c:val>
          <c:extLst xmlns:c16r2="http://schemas.microsoft.com/office/drawing/2015/06/chart">
            <c:ext xmlns:c16="http://schemas.microsoft.com/office/drawing/2014/chart" uri="{C3380CC4-5D6E-409C-BE32-E72D297353CC}">
              <c16:uniqueId val="{00000006-163E-446B-A5C9-01C6876F33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211</c:v>
                </c:pt>
                <c:pt idx="3">
                  <c:v>161</c:v>
                </c:pt>
                <c:pt idx="6">
                  <c:v>117</c:v>
                </c:pt>
                <c:pt idx="9">
                  <c:v>73</c:v>
                </c:pt>
                <c:pt idx="12">
                  <c:v>36</c:v>
                </c:pt>
              </c:numCache>
            </c:numRef>
          </c:val>
          <c:extLst xmlns:c16r2="http://schemas.microsoft.com/office/drawing/2015/06/chart">
            <c:ext xmlns:c16="http://schemas.microsoft.com/office/drawing/2014/chart" uri="{C3380CC4-5D6E-409C-BE32-E72D297353CC}">
              <c16:uniqueId val="{00000007-163E-446B-A5C9-01C6876F33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2849</c:v>
                </c:pt>
                <c:pt idx="3">
                  <c:v>2593</c:v>
                </c:pt>
                <c:pt idx="6">
                  <c:v>2489</c:v>
                </c:pt>
                <c:pt idx="9">
                  <c:v>2287</c:v>
                </c:pt>
                <c:pt idx="12">
                  <c:v>2073</c:v>
                </c:pt>
              </c:numCache>
            </c:numRef>
          </c:val>
          <c:extLst xmlns:c16r2="http://schemas.microsoft.com/office/drawing/2015/06/chart">
            <c:ext xmlns:c16="http://schemas.microsoft.com/office/drawing/2014/chart" uri="{C3380CC4-5D6E-409C-BE32-E72D297353CC}">
              <c16:uniqueId val="{00000008-163E-446B-A5C9-01C6876F33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63E-446B-A5C9-01C6876F33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11542</c:v>
                </c:pt>
                <c:pt idx="3">
                  <c:v>11449</c:v>
                </c:pt>
                <c:pt idx="6">
                  <c:v>11681</c:v>
                </c:pt>
                <c:pt idx="9">
                  <c:v>11004</c:v>
                </c:pt>
                <c:pt idx="12">
                  <c:v>10342</c:v>
                </c:pt>
              </c:numCache>
            </c:numRef>
          </c:val>
          <c:extLst xmlns:c16r2="http://schemas.microsoft.com/office/drawing/2015/06/chart">
            <c:ext xmlns:c16="http://schemas.microsoft.com/office/drawing/2014/chart" uri="{C3380CC4-5D6E-409C-BE32-E72D297353CC}">
              <c16:uniqueId val="{0000000A-163E-446B-A5C9-01C6876F33BF}"/>
            </c:ext>
          </c:extLst>
        </c:ser>
        <c:dLbls>
          <c:showLegendKey val="0"/>
          <c:showVal val="0"/>
          <c:showCatName val="0"/>
          <c:showSerName val="0"/>
          <c:showPercent val="0"/>
          <c:showBubbleSize val="0"/>
        </c:dLbls>
        <c:gapWidth val="100"/>
        <c:overlap val="100"/>
        <c:axId val="-1849851216"/>
        <c:axId val="-1849850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988</c:v>
                </c:pt>
                <c:pt idx="2">
                  <c:v>#N/A</c:v>
                </c:pt>
                <c:pt idx="3">
                  <c:v>#N/A</c:v>
                </c:pt>
                <c:pt idx="4">
                  <c:v>980</c:v>
                </c:pt>
                <c:pt idx="5">
                  <c:v>#N/A</c:v>
                </c:pt>
                <c:pt idx="6">
                  <c:v>#N/A</c:v>
                </c:pt>
                <c:pt idx="7">
                  <c:v>1192</c:v>
                </c:pt>
                <c:pt idx="8">
                  <c:v>#N/A</c:v>
                </c:pt>
                <c:pt idx="9">
                  <c:v>#N/A</c:v>
                </c:pt>
                <c:pt idx="10">
                  <c:v>1224</c:v>
                </c:pt>
                <c:pt idx="11">
                  <c:v>#N/A</c:v>
                </c:pt>
                <c:pt idx="12">
                  <c:v>#N/A</c:v>
                </c:pt>
                <c:pt idx="13">
                  <c:v>917</c:v>
                </c:pt>
                <c:pt idx="14">
                  <c:v>#N/A</c:v>
                </c:pt>
              </c:numCache>
            </c:numRef>
          </c:val>
          <c:smooth val="0"/>
          <c:extLst xmlns:c16r2="http://schemas.microsoft.com/office/drawing/2015/06/chart">
            <c:ext xmlns:c16="http://schemas.microsoft.com/office/drawing/2014/chart" uri="{C3380CC4-5D6E-409C-BE32-E72D297353CC}">
              <c16:uniqueId val="{0000000B-163E-446B-A5C9-01C6876F33BF}"/>
            </c:ext>
          </c:extLst>
        </c:ser>
        <c:dLbls>
          <c:showLegendKey val="0"/>
          <c:showVal val="0"/>
          <c:showCatName val="0"/>
          <c:showSerName val="0"/>
          <c:showPercent val="0"/>
          <c:showBubbleSize val="0"/>
        </c:dLbls>
        <c:marker val="1"/>
        <c:smooth val="0"/>
        <c:axId val="-1849851216"/>
        <c:axId val="-1849850672"/>
      </c:lineChart>
      <c:catAx>
        <c:axId val="-184985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9850672"/>
        <c:crosses val="autoZero"/>
        <c:auto val="1"/>
        <c:lblAlgn val="ctr"/>
        <c:lblOffset val="100"/>
        <c:tickLblSkip val="1"/>
        <c:tickMarkSkip val="1"/>
        <c:noMultiLvlLbl val="0"/>
      </c:catAx>
      <c:valAx>
        <c:axId val="-184985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985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847</c:v>
                </c:pt>
                <c:pt idx="1">
                  <c:v>750</c:v>
                </c:pt>
                <c:pt idx="2">
                  <c:v>753</c:v>
                </c:pt>
              </c:numCache>
            </c:numRef>
          </c:val>
          <c:extLst xmlns:c16r2="http://schemas.microsoft.com/office/drawing/2015/06/chart">
            <c:ext xmlns:c16="http://schemas.microsoft.com/office/drawing/2014/chart" uri="{C3380CC4-5D6E-409C-BE32-E72D297353CC}">
              <c16:uniqueId val="{00000000-B6BA-4CB6-B3D7-F944AF1AEC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1751</c:v>
                </c:pt>
                <c:pt idx="1">
                  <c:v>1622</c:v>
                </c:pt>
                <c:pt idx="2">
                  <c:v>1593</c:v>
                </c:pt>
              </c:numCache>
            </c:numRef>
          </c:val>
          <c:extLst xmlns:c16r2="http://schemas.microsoft.com/office/drawing/2015/06/chart">
            <c:ext xmlns:c16="http://schemas.microsoft.com/office/drawing/2014/chart" uri="{C3380CC4-5D6E-409C-BE32-E72D297353CC}">
              <c16:uniqueId val="{00000001-B6BA-4CB6-B3D7-F944AF1AEC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2192</c:v>
                </c:pt>
                <c:pt idx="1">
                  <c:v>2099</c:v>
                </c:pt>
                <c:pt idx="2">
                  <c:v>2129</c:v>
                </c:pt>
              </c:numCache>
            </c:numRef>
          </c:val>
          <c:extLst xmlns:c16r2="http://schemas.microsoft.com/office/drawing/2015/06/chart">
            <c:ext xmlns:c16="http://schemas.microsoft.com/office/drawing/2014/chart" uri="{C3380CC4-5D6E-409C-BE32-E72D297353CC}">
              <c16:uniqueId val="{00000002-B6BA-4CB6-B3D7-F944AF1AEC43}"/>
            </c:ext>
          </c:extLst>
        </c:ser>
        <c:dLbls>
          <c:showLegendKey val="0"/>
          <c:showVal val="0"/>
          <c:showCatName val="0"/>
          <c:showSerName val="0"/>
          <c:showPercent val="0"/>
          <c:showBubbleSize val="0"/>
        </c:dLbls>
        <c:gapWidth val="120"/>
        <c:overlap val="100"/>
        <c:axId val="-1849850128"/>
        <c:axId val="-1849848496"/>
      </c:barChart>
      <c:catAx>
        <c:axId val="-184985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49848496"/>
        <c:crosses val="autoZero"/>
        <c:auto val="1"/>
        <c:lblAlgn val="ctr"/>
        <c:lblOffset val="100"/>
        <c:tickLblSkip val="1"/>
        <c:tickMarkSkip val="1"/>
        <c:noMultiLvlLbl val="0"/>
      </c:catAx>
      <c:valAx>
        <c:axId val="-1849848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4985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359255137876504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EA-4A1D-A5D1-701B517E9BDB}"/>
                </c:ext>
                <c:ext xmlns:c15="http://schemas.microsoft.com/office/drawing/2012/chart" uri="{CE6537A1-D6FC-4f65-9D91-7224C49458BB}">
                  <c15:layout/>
                  <c15:dlblFieldTable>
                    <c15:dlblFTEntry>
                      <c15:txfldGUID>{8C7074A6-81AA-4B23-9145-A25521884D3E}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EA-4A1D-A5D1-701B517E9BDB}"/>
                </c:ext>
                <c:ext xmlns:c15="http://schemas.microsoft.com/office/drawing/2012/chart" uri="{CE6537A1-D6FC-4f65-9D91-7224C49458BB}">
                  <c15:dlblFieldTable>
                    <c15:dlblFTEntry>
                      <c15:txfldGUID>{A7F93544-ED08-40C3-877C-B99F78D376AC}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EA-4A1D-A5D1-701B517E9BDB}"/>
                </c:ext>
                <c:ext xmlns:c15="http://schemas.microsoft.com/office/drawing/2012/chart" uri="{CE6537A1-D6FC-4f65-9D91-7224C49458BB}">
                  <c15:dlblFieldTable>
                    <c15:dlblFTEntry>
                      <c15:txfldGUID>{D6BBF6D5-8148-46A8-A794-D0C915602957}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EA-4A1D-A5D1-701B517E9BDB}"/>
                </c:ext>
                <c:ext xmlns:c15="http://schemas.microsoft.com/office/drawing/2012/chart" uri="{CE6537A1-D6FC-4f65-9D91-7224C49458BB}">
                  <c15:dlblFieldTable>
                    <c15:dlblFTEntry>
                      <c15:txfldGUID>{9368FD32-2B10-443B-9E5F-8285A2773ACB}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EA-4A1D-A5D1-701B517E9BDB}"/>
                </c:ext>
                <c:ext xmlns:c15="http://schemas.microsoft.com/office/drawing/2012/chart" uri="{CE6537A1-D6FC-4f65-9D91-7224C49458BB}">
                  <c15:dlblFieldTable>
                    <c15:dlblFTEntry>
                      <c15:txfldGUID>{29D68712-25D4-4A18-9D55-3F099E8E21DF}</c15:txfldGUID>
                      <c15:f>#REF!</c15:f>
                      <c15:dlblFieldTableCache>
                        <c:ptCount val="1"/>
                        <c:pt idx="0">
                          <c:v>#REF!</c:v>
                        </c:pt>
                      </c15:dlblFieldTableCache>
                    </c15:dlblFTEntry>
                  </c15:dlblFieldTable>
                  <c15:showDataLabelsRange val="0"/>
                </c:ext>
              </c:extLst>
            </c:dLbl>
            <c:dLbl>
              <c:idx val="8"/>
              <c:layout>
                <c:manualLayout>
                  <c:x val="-3.293114580126824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EA-4A1D-A5D1-701B517E9BDB}"/>
                </c:ext>
                <c:ext xmlns:c15="http://schemas.microsoft.com/office/drawing/2012/chart" uri="{CE6537A1-D6FC-4f65-9D91-7224C49458BB}">
                  <c15:layout/>
                  <c15:dlblFieldTable>
                    <c15:dlblFTEntry>
                      <c15:txfldGUID>{6A35D865-68E2-4854-B6A8-E896ABC8AFAB}</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EA-4A1D-A5D1-701B517E9BDB}"/>
                </c:ext>
                <c:ext xmlns:c15="http://schemas.microsoft.com/office/drawing/2012/chart" uri="{CE6537A1-D6FC-4f65-9D91-7224C49458BB}">
                  <c15:layout/>
                  <c15:dlblFieldTable>
                    <c15:dlblFTEntry>
                      <c15:txfldGUID>{3D71D9D9-0ED7-40D0-AD14-79DB65DA5B34}</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EA-4A1D-A5D1-701B517E9BDB}"/>
                </c:ext>
                <c:ext xmlns:c15="http://schemas.microsoft.com/office/drawing/2012/chart" uri="{CE6537A1-D6FC-4f65-9D91-7224C49458BB}">
                  <c15:layout/>
                  <c15:dlblFieldTable>
                    <c15:dlblFTEntry>
                      <c15:txfldGUID>{8EA60C73-9626-47EF-8FBB-A949FFA6C826}</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EA-4A1D-A5D1-701B517E9BDB}"/>
                </c:ext>
                <c:ext xmlns:c15="http://schemas.microsoft.com/office/drawing/2012/chart" uri="{CE6537A1-D6FC-4f65-9D91-7224C49458BB}">
                  <c15:layout/>
                  <c15:dlblFieldTable>
                    <c15:dlblFTEntry>
                      <c15:txfldGUID>{E198974E-B255-4B0A-B4FD-0412EF40359F}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65.5</c:v>
                </c:pt>
                <c:pt idx="16">
                  <c:v>65.8</c:v>
                </c:pt>
                <c:pt idx="24">
                  <c:v>67.099999999999994</c:v>
                </c:pt>
                <c:pt idx="32">
                  <c:v>70.8</c:v>
                </c:pt>
              </c:numCache>
            </c:numRef>
          </c:xVal>
          <c:yVal>
            <c:numRef>
              <c:f>公会計指標分析・財政指標組合せ分析表!$BP$51:$DC$51</c:f>
              <c:numCache>
                <c:formatCode>#,##0.0;"▲ "#,##0.0</c:formatCode>
                <c:ptCount val="40"/>
                <c:pt idx="0">
                  <c:v>23.7</c:v>
                </c:pt>
                <c:pt idx="8">
                  <c:v>24.6</c:v>
                </c:pt>
                <c:pt idx="16">
                  <c:v>30.9</c:v>
                </c:pt>
                <c:pt idx="24">
                  <c:v>31.1</c:v>
                </c:pt>
                <c:pt idx="32">
                  <c:v>22.9</c:v>
                </c:pt>
              </c:numCache>
            </c:numRef>
          </c:yVal>
          <c:smooth val="0"/>
          <c:extLst xmlns:c16r2="http://schemas.microsoft.com/office/drawing/2015/06/chart">
            <c:ext xmlns:c16="http://schemas.microsoft.com/office/drawing/2014/chart" uri="{C3380CC4-5D6E-409C-BE32-E72D297353CC}">
              <c16:uniqueId val="{00000009-1CEA-4A1D-A5D1-701B517E9B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4.0332908122032328E-3"/>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EA-4A1D-A5D1-701B517E9BDB}"/>
                </c:ext>
                <c:ext xmlns:c15="http://schemas.microsoft.com/office/drawing/2012/chart" uri="{CE6537A1-D6FC-4f65-9D91-7224C49458BB}">
                  <c15:layout/>
                  <c15:dlblFieldTable>
                    <c15:dlblFTEntry>
                      <c15:txfldGUID>{11F9CDDB-0808-47EB-96D3-4821283021BA}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EA-4A1D-A5D1-701B517E9BDB}"/>
                </c:ext>
                <c:ext xmlns:c15="http://schemas.microsoft.com/office/drawing/2012/chart" uri="{CE6537A1-D6FC-4f65-9D91-7224C49458BB}">
                  <c15:dlblFieldTable>
                    <c15:dlblFTEntry>
                      <c15:txfldGUID>{E69B88C4-4A1E-47BC-83E3-A83CE109E5D6}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EA-4A1D-A5D1-701B517E9BDB}"/>
                </c:ext>
                <c:ext xmlns:c15="http://schemas.microsoft.com/office/drawing/2012/chart" uri="{CE6537A1-D6FC-4f65-9D91-7224C49458BB}">
                  <c15:dlblFieldTable>
                    <c15:dlblFTEntry>
                      <c15:txfldGUID>{3504CDD3-3156-43DE-8354-13F455F85048}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EA-4A1D-A5D1-701B517E9BDB}"/>
                </c:ext>
                <c:ext xmlns:c15="http://schemas.microsoft.com/office/drawing/2012/chart" uri="{CE6537A1-D6FC-4f65-9D91-7224C49458BB}">
                  <c15:dlblFieldTable>
                    <c15:dlblFTEntry>
                      <c15:txfldGUID>{3E3EDA3B-F477-45AB-B872-392C3F4DB291}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EA-4A1D-A5D1-701B517E9BDB}"/>
                </c:ext>
                <c:ext xmlns:c15="http://schemas.microsoft.com/office/drawing/2012/chart" uri="{CE6537A1-D6FC-4f65-9D91-7224C49458BB}">
                  <c15:dlblFieldTable>
                    <c15:dlblFTEntry>
                      <c15:txfldGUID>{B87771BA-4759-4A70-BF5D-B18F8584D73B}</c15:txfldGUID>
                      <c15:f>#REF!</c15:f>
                      <c15:dlblFieldTableCache>
                        <c:ptCount val="1"/>
                        <c:pt idx="0">
                          <c:v>#REF!</c:v>
                        </c:pt>
                      </c15:dlblFieldTableCache>
                    </c15:dlblFTEntry>
                  </c15:dlblFieldTable>
                  <c15:showDataLabelsRange val="0"/>
                </c:ext>
              </c:extLst>
            </c:dLbl>
            <c:dLbl>
              <c:idx val="8"/>
              <c:layout>
                <c:manualLayout>
                  <c:x val="0"/>
                  <c:y val="-4.033290812203316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EA-4A1D-A5D1-701B517E9BDB}"/>
                </c:ext>
                <c:ext xmlns:c15="http://schemas.microsoft.com/office/drawing/2012/chart" uri="{CE6537A1-D6FC-4f65-9D91-7224C49458BB}">
                  <c15:layout/>
                  <c15:dlblFieldTable>
                    <c15:dlblFTEntry>
                      <c15:txfldGUID>{2E1AA077-43E2-4D33-AC3B-E4F8EC071AE6}</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EA-4A1D-A5D1-701B517E9BDB}"/>
                </c:ext>
                <c:ext xmlns:c15="http://schemas.microsoft.com/office/drawing/2012/chart" uri="{CE6537A1-D6FC-4f65-9D91-7224C49458BB}">
                  <c15:layout/>
                  <c15:dlblFieldTable>
                    <c15:dlblFTEntry>
                      <c15:txfldGUID>{783E8EE5-3652-4B1D-BECA-B667149DBF26}</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1.806526371803766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EA-4A1D-A5D1-701B517E9BDB}"/>
                </c:ext>
                <c:ext xmlns:c15="http://schemas.microsoft.com/office/drawing/2012/chart" uri="{CE6537A1-D6FC-4f65-9D91-7224C49458BB}">
                  <c15:layout/>
                  <c15:dlblFieldTable>
                    <c15:dlblFTEntry>
                      <c15:txfldGUID>{56EE0C59-A28B-433C-ADCC-941329A2E491}</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0"/>
                  <c:y val="1.806561894886487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EA-4A1D-A5D1-701B517E9BDB}"/>
                </c:ext>
                <c:ext xmlns:c15="http://schemas.microsoft.com/office/drawing/2012/chart" uri="{CE6537A1-D6FC-4f65-9D91-7224C49458BB}">
                  <c15:layout/>
                  <c15:dlblFieldTable>
                    <c15:dlblFTEntry>
                      <c15:txfldGUID>{22427EDE-E6F6-4E4C-8841-5F50483E0FC7}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1CEA-4A1D-A5D1-701B517E9BDB}"/>
            </c:ext>
          </c:extLst>
        </c:ser>
        <c:dLbls>
          <c:showLegendKey val="0"/>
          <c:showVal val="1"/>
          <c:showCatName val="0"/>
          <c:showSerName val="0"/>
          <c:showPercent val="0"/>
          <c:showBubbleSize val="0"/>
        </c:dLbls>
        <c:axId val="-1849849040"/>
        <c:axId val="-1849851760"/>
      </c:scatterChart>
      <c:valAx>
        <c:axId val="-18498490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9851760"/>
        <c:crosses val="autoZero"/>
        <c:crossBetween val="midCat"/>
      </c:valAx>
      <c:valAx>
        <c:axId val="-184985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498490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56C-414E-AF4D-552E72C79518}"/>
                </c:ext>
                <c:ext xmlns:c15="http://schemas.microsoft.com/office/drawing/2012/chart" uri="{CE6537A1-D6FC-4f65-9D91-7224C49458BB}">
                  <c15:layout/>
                  <c15:dlblFieldTable>
                    <c15:dlblFTEntry>
                      <c15:txfldGUID>{FE8DAE2C-DC3B-4944-B07C-F53B8578337A}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56C-414E-AF4D-552E72C79518}"/>
                </c:ext>
                <c:ext xmlns:c15="http://schemas.microsoft.com/office/drawing/2012/chart" uri="{CE6537A1-D6FC-4f65-9D91-7224C49458BB}">
                  <c15:dlblFieldTable>
                    <c15:dlblFTEntry>
                      <c15:txfldGUID>{0391CA23-BB47-420F-A435-E50B19F2ED38}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56C-414E-AF4D-552E72C79518}"/>
                </c:ext>
                <c:ext xmlns:c15="http://schemas.microsoft.com/office/drawing/2012/chart" uri="{CE6537A1-D6FC-4f65-9D91-7224C49458BB}">
                  <c15:dlblFieldTable>
                    <c15:dlblFTEntry>
                      <c15:txfldGUID>{5C381E1F-F659-4209-BDD4-7D3BE141432B}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56C-414E-AF4D-552E72C79518}"/>
                </c:ext>
                <c:ext xmlns:c15="http://schemas.microsoft.com/office/drawing/2012/chart" uri="{CE6537A1-D6FC-4f65-9D91-7224C49458BB}">
                  <c15:dlblFieldTable>
                    <c15:dlblFTEntry>
                      <c15:txfldGUID>{C865820C-FDDD-46D7-8AA6-8CA0C4873C04}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56C-414E-AF4D-552E72C79518}"/>
                </c:ext>
                <c:ext xmlns:c15="http://schemas.microsoft.com/office/drawing/2012/chart" uri="{CE6537A1-D6FC-4f65-9D91-7224C49458BB}">
                  <c15:dlblFieldTable>
                    <c15:dlblFTEntry>
                      <c15:txfldGUID>{15FC5CEA-0712-48E1-A243-01FFAC1B87BF}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56C-414E-AF4D-552E72C79518}"/>
                </c:ext>
                <c:ext xmlns:c15="http://schemas.microsoft.com/office/drawing/2012/chart" uri="{CE6537A1-D6FC-4f65-9D91-7224C49458BB}">
                  <c15:layout/>
                  <c15:dlblFieldTable>
                    <c15:dlblFTEntry>
                      <c15:txfldGUID>{2346A783-F3D5-47A5-9004-5EAA4DAE9B53}</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56C-414E-AF4D-552E72C79518}"/>
                </c:ext>
                <c:ext xmlns:c15="http://schemas.microsoft.com/office/drawing/2012/chart" uri="{CE6537A1-D6FC-4f65-9D91-7224C49458BB}">
                  <c15:layout/>
                  <c15:dlblFieldTable>
                    <c15:dlblFTEntry>
                      <c15:txfldGUID>{81FBD5E8-5A54-448F-830B-7D4E06DB9B4D}</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56C-414E-AF4D-552E72C79518}"/>
                </c:ext>
                <c:ext xmlns:c15="http://schemas.microsoft.com/office/drawing/2012/chart" uri="{CE6537A1-D6FC-4f65-9D91-7224C49458BB}">
                  <c15:layout/>
                  <c15:dlblFieldTable>
                    <c15:dlblFTEntry>
                      <c15:txfldGUID>{063910C7-7F49-46E0-8A38-41073D570E40}</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56C-414E-AF4D-552E72C79518}"/>
                </c:ext>
                <c:ext xmlns:c15="http://schemas.microsoft.com/office/drawing/2012/chart" uri="{CE6537A1-D6FC-4f65-9D91-7224C49458BB}">
                  <c15:layout/>
                  <c15:dlblFieldTable>
                    <c15:dlblFTEntry>
                      <c15:txfldGUID>{52B43739-C1B2-41F9-BB27-095B0887065B}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8.6</c:v>
                </c:pt>
                <c:pt idx="16">
                  <c:v>9.3000000000000007</c:v>
                </c:pt>
                <c:pt idx="24">
                  <c:v>10.3</c:v>
                </c:pt>
                <c:pt idx="32">
                  <c:v>10.7</c:v>
                </c:pt>
              </c:numCache>
            </c:numRef>
          </c:xVal>
          <c:yVal>
            <c:numRef>
              <c:f>公会計指標分析・財政指標組合せ分析表!$BP$73:$DC$73</c:f>
              <c:numCache>
                <c:formatCode>#,##0.0;"▲ "#,##0.0</c:formatCode>
                <c:ptCount val="40"/>
                <c:pt idx="0">
                  <c:v>23.7</c:v>
                </c:pt>
                <c:pt idx="8">
                  <c:v>24.6</c:v>
                </c:pt>
                <c:pt idx="16">
                  <c:v>30.9</c:v>
                </c:pt>
                <c:pt idx="24">
                  <c:v>31.1</c:v>
                </c:pt>
                <c:pt idx="32">
                  <c:v>22.9</c:v>
                </c:pt>
              </c:numCache>
            </c:numRef>
          </c:yVal>
          <c:smooth val="0"/>
          <c:extLst xmlns:c16r2="http://schemas.microsoft.com/office/drawing/2015/06/chart">
            <c:ext xmlns:c16="http://schemas.microsoft.com/office/drawing/2014/chart" uri="{C3380CC4-5D6E-409C-BE32-E72D297353CC}">
              <c16:uniqueId val="{00000009-956C-414E-AF4D-552E72C795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56C-414E-AF4D-552E72C79518}"/>
                </c:ext>
                <c:ext xmlns:c15="http://schemas.microsoft.com/office/drawing/2012/chart" uri="{CE6537A1-D6FC-4f65-9D91-7224C49458BB}">
                  <c15:layout/>
                  <c15:dlblFieldTable>
                    <c15:dlblFTEntry>
                      <c15:txfldGUID>{DF33FECB-BBBF-4F04-B36E-FB5271398F44}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56C-414E-AF4D-552E72C79518}"/>
                </c:ext>
                <c:ext xmlns:c15="http://schemas.microsoft.com/office/drawing/2012/chart" uri="{CE6537A1-D6FC-4f65-9D91-7224C49458BB}">
                  <c15:dlblFieldTable>
                    <c15:dlblFTEntry>
                      <c15:txfldGUID>{265F4AD9-30FC-444A-B22F-E821EE00C36B}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56C-414E-AF4D-552E72C79518}"/>
                </c:ext>
                <c:ext xmlns:c15="http://schemas.microsoft.com/office/drawing/2012/chart" uri="{CE6537A1-D6FC-4f65-9D91-7224C49458BB}">
                  <c15:dlblFieldTable>
                    <c15:dlblFTEntry>
                      <c15:txfldGUID>{09D03415-9613-4DE5-8DFC-528079361FBD}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56C-414E-AF4D-552E72C79518}"/>
                </c:ext>
                <c:ext xmlns:c15="http://schemas.microsoft.com/office/drawing/2012/chart" uri="{CE6537A1-D6FC-4f65-9D91-7224C49458BB}">
                  <c15:dlblFieldTable>
                    <c15:dlblFTEntry>
                      <c15:txfldGUID>{3BA34EB6-439A-4618-AC2C-E9AC5C1095BB}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56C-414E-AF4D-552E72C79518}"/>
                </c:ext>
                <c:ext xmlns:c15="http://schemas.microsoft.com/office/drawing/2012/chart" uri="{CE6537A1-D6FC-4f65-9D91-7224C49458BB}">
                  <c15:dlblFieldTable>
                    <c15:dlblFTEntry>
                      <c15:txfldGUID>{F6C0CD17-4F51-473A-A21B-18B68B0643E7}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56C-414E-AF4D-552E72C79518}"/>
                </c:ext>
                <c:ext xmlns:c15="http://schemas.microsoft.com/office/drawing/2012/chart" uri="{CE6537A1-D6FC-4f65-9D91-7224C49458BB}">
                  <c15:layout/>
                  <c15:dlblFieldTable>
                    <c15:dlblFTEntry>
                      <c15:txfldGUID>{BEC53000-232F-4878-9A02-EF2A29608E59}</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56C-414E-AF4D-552E72C79518}"/>
                </c:ext>
                <c:ext xmlns:c15="http://schemas.microsoft.com/office/drawing/2012/chart" uri="{CE6537A1-D6FC-4f65-9D91-7224C49458BB}">
                  <c15:layout/>
                  <c15:dlblFieldTable>
                    <c15:dlblFTEntry>
                      <c15:txfldGUID>{91166AB7-DBCA-4712-A544-C7B9EE36E445}</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736240733142590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56C-414E-AF4D-552E72C79518}"/>
                </c:ext>
                <c:ext xmlns:c15="http://schemas.microsoft.com/office/drawing/2012/chart" uri="{CE6537A1-D6FC-4f65-9D91-7224C49458BB}">
                  <c15:layout/>
                  <c15:dlblFieldTable>
                    <c15:dlblFTEntry>
                      <c15:txfldGUID>{421EB0E6-6730-4671-B7ED-6E9663387443}</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1.736240733142586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56C-414E-AF4D-552E72C79518}"/>
                </c:ext>
                <c:ext xmlns:c15="http://schemas.microsoft.com/office/drawing/2012/chart" uri="{CE6537A1-D6FC-4f65-9D91-7224C49458BB}">
                  <c15:layout/>
                  <c15:dlblFieldTable>
                    <c15:dlblFTEntry>
                      <c15:txfldGUID>{42A7899B-B631-4B43-A39C-35C242AC0072}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956C-414E-AF4D-552E72C79518}"/>
            </c:ext>
          </c:extLst>
        </c:ser>
        <c:dLbls>
          <c:showLegendKey val="0"/>
          <c:showVal val="1"/>
          <c:showCatName val="0"/>
          <c:showSerName val="0"/>
          <c:showPercent val="0"/>
          <c:showBubbleSize val="0"/>
        </c:dLbls>
        <c:axId val="-2077648976"/>
        <c:axId val="-2077652784"/>
      </c:scatterChart>
      <c:valAx>
        <c:axId val="-20776489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7652784"/>
        <c:crosses val="autoZero"/>
        <c:crossBetween val="midCat"/>
      </c:valAx>
      <c:valAx>
        <c:axId val="-207765278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776489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公営企業会計及び一部事務組合地方債元利償還金については年々減少しているものの、合併特例債の元金償還が開始され、元利償還金が増加しており悪化の要因となっている。</a:t>
          </a:r>
          <a:r>
            <a:rPr lang="ja-JP" altLang="en-US" sz="1100" b="0" i="0" baseline="0">
              <a:solidFill>
                <a:schemeClr val="dk1"/>
              </a:solidFill>
              <a:effectLst/>
              <a:latin typeface="+mn-lt"/>
              <a:ea typeface="+mn-ea"/>
              <a:cs typeface="+mn-cs"/>
            </a:rPr>
            <a:t>普通</a:t>
          </a:r>
          <a:r>
            <a:rPr lang="ja-JP" altLang="ja-JP" sz="1100" b="0" i="0" baseline="0">
              <a:solidFill>
                <a:schemeClr val="dk1"/>
              </a:solidFill>
              <a:effectLst/>
              <a:latin typeface="+mn-lt"/>
              <a:ea typeface="+mn-ea"/>
              <a:cs typeface="+mn-cs"/>
            </a:rPr>
            <a:t>交付税の動向に大きく左右されるが、令和４年度まで、元利償還金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返済ピーク</a:t>
          </a:r>
          <a:r>
            <a:rPr lang="ja-JP" altLang="en-US" sz="1100" b="0" i="0" baseline="0">
              <a:solidFill>
                <a:schemeClr val="dk1"/>
              </a:solidFill>
              <a:effectLst/>
              <a:latin typeface="+mn-lt"/>
              <a:ea typeface="+mn-ea"/>
              <a:cs typeface="+mn-cs"/>
            </a:rPr>
            <a:t>は続くため、</a:t>
          </a:r>
          <a:r>
            <a:rPr lang="ja-JP" altLang="ja-JP" sz="1100" b="0" i="0" baseline="0">
              <a:solidFill>
                <a:schemeClr val="dk1"/>
              </a:solidFill>
              <a:effectLst/>
              <a:latin typeface="+mn-lt"/>
              <a:ea typeface="+mn-ea"/>
              <a:cs typeface="+mn-cs"/>
            </a:rPr>
            <a:t>数値</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悪化</a:t>
          </a:r>
          <a:r>
            <a:rPr lang="ja-JP" altLang="en-US" sz="1100" b="0" i="0" baseline="0">
              <a:solidFill>
                <a:schemeClr val="dk1"/>
              </a:solidFill>
              <a:effectLst/>
              <a:latin typeface="+mn-lt"/>
              <a:ea typeface="+mn-ea"/>
              <a:cs typeface="+mn-cs"/>
            </a:rPr>
            <a:t>していくが、その後は、改善していく見込みである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会計及び一部事務組合の地方債現在高については、順調に減少している。また、地方債発行の抑制により一般会計地方債現在高も大きく減少している。平成２９年度より一般財源の確保（交付税の減少等）が厳しくなり、取り崩しに転じてい</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取り崩しを</a:t>
          </a:r>
          <a:r>
            <a:rPr lang="ja-JP" altLang="en-US" sz="1100" b="0" i="0" baseline="0">
              <a:solidFill>
                <a:schemeClr val="dk1"/>
              </a:solidFill>
              <a:effectLst/>
              <a:latin typeface="+mn-lt"/>
              <a:ea typeface="+mn-ea"/>
              <a:cs typeface="+mn-cs"/>
            </a:rPr>
            <a:t>大きく抑制できたため、</a:t>
          </a:r>
          <a:r>
            <a:rPr lang="ja-JP" altLang="ja-JP" sz="1100" b="0" i="0" baseline="0">
              <a:solidFill>
                <a:schemeClr val="dk1"/>
              </a:solidFill>
              <a:effectLst/>
              <a:latin typeface="+mn-lt"/>
              <a:ea typeface="+mn-ea"/>
              <a:cs typeface="+mn-cs"/>
            </a:rPr>
            <a:t>充当可能基金現在高</a:t>
          </a:r>
          <a:r>
            <a:rPr lang="ja-JP" altLang="en-US" sz="1100" b="0" i="0" baseline="0">
              <a:solidFill>
                <a:schemeClr val="dk1"/>
              </a:solidFill>
              <a:effectLst/>
              <a:latin typeface="+mn-lt"/>
              <a:ea typeface="+mn-ea"/>
              <a:cs typeface="+mn-cs"/>
            </a:rPr>
            <a:t>を微減に留める結果となり、</a:t>
          </a:r>
          <a:r>
            <a:rPr lang="ja-JP" altLang="ja-JP" sz="1100" b="0" i="0" baseline="0">
              <a:solidFill>
                <a:schemeClr val="dk1"/>
              </a:solidFill>
              <a:effectLst/>
              <a:latin typeface="+mn-lt"/>
              <a:ea typeface="+mn-ea"/>
              <a:cs typeface="+mn-cs"/>
            </a:rPr>
            <a:t>数値が</a:t>
          </a:r>
          <a:r>
            <a:rPr lang="ja-JP" altLang="en-US" sz="1100" b="0" i="0" baseline="0">
              <a:solidFill>
                <a:schemeClr val="dk1"/>
              </a:solidFill>
              <a:effectLst/>
              <a:latin typeface="+mn-lt"/>
              <a:ea typeface="+mn-ea"/>
              <a:cs typeface="+mn-cs"/>
            </a:rPr>
            <a:t>改善している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普通</a:t>
          </a:r>
          <a:r>
            <a:rPr lang="ja-JP" altLang="ja-JP" sz="1100" b="0" i="0" baseline="0">
              <a:solidFill>
                <a:schemeClr val="dk1"/>
              </a:solidFill>
              <a:effectLst/>
              <a:latin typeface="+mn-lt"/>
              <a:ea typeface="+mn-ea"/>
              <a:cs typeface="+mn-cs"/>
            </a:rPr>
            <a:t>交付税の動向に大きく左右されるが、令和４年度まで、元利償還金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返済ピーク</a:t>
          </a:r>
          <a:r>
            <a:rPr lang="ja-JP" altLang="en-US" sz="1100" b="0" i="0" baseline="0">
              <a:solidFill>
                <a:schemeClr val="dk1"/>
              </a:solidFill>
              <a:effectLst/>
              <a:latin typeface="+mn-lt"/>
              <a:ea typeface="+mn-ea"/>
              <a:cs typeface="+mn-cs"/>
            </a:rPr>
            <a:t>は続く一方で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地方債発行の抑制は継続的にできており</a:t>
          </a:r>
          <a:r>
            <a:rPr lang="ja-JP" altLang="ja-JP" sz="1100" b="0" i="0" baseline="0">
              <a:solidFill>
                <a:schemeClr val="dk1"/>
              </a:solidFill>
              <a:effectLst/>
              <a:latin typeface="+mn-lt"/>
              <a:ea typeface="+mn-ea"/>
              <a:cs typeface="+mn-cs"/>
            </a:rPr>
            <a:t>、将来負担比率は</a:t>
          </a:r>
          <a:r>
            <a:rPr lang="ja-JP" altLang="en-US" sz="1100" b="0" i="0" baseline="0">
              <a:solidFill>
                <a:schemeClr val="dk1"/>
              </a:solidFill>
              <a:effectLst/>
              <a:latin typeface="+mn-lt"/>
              <a:ea typeface="+mn-ea"/>
              <a:cs typeface="+mn-cs"/>
            </a:rPr>
            <a:t>改善していく見込みである。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徳島県つるぎ町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平成２９年度より一般財源の確保（交付税の減少等）が厳しくなり、取り崩しに転じて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令和２年度においては</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財政調整基金と減債基金の取り崩し</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前年度比で△２００，０００千円</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したこと、新型コロナウイルス感染症により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取り崩しを予定していた事業が中止となり、地域振興基金が１１，８５５千円増加したことなどにより、基金現在高は、４年ぶりに増加している。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基金の使途明確化を図り、予算編成の段階で積極的に特定目的基金を取り崩していくことを予定している。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令和４年度まで、元利償還金の返済ピークは続く一方で、地方債発行の抑制は継続的にできており、</a:t>
          </a:r>
          <a:r>
            <a:rPr lang="ja-JP" altLang="en-US" sz="1100" b="0" i="0" baseline="0">
              <a:solidFill>
                <a:schemeClr val="dk1"/>
              </a:solidFill>
              <a:effectLst/>
              <a:latin typeface="+mn-lt"/>
              <a:ea typeface="+mn-ea"/>
              <a:cs typeface="+mn-cs"/>
            </a:rPr>
            <a:t>現状では、大きな基金の取り崩しは発生しない</a:t>
          </a:r>
          <a:r>
            <a:rPr lang="ja-JP" altLang="ja-JP" sz="1100" b="0" i="0" baseline="0">
              <a:solidFill>
                <a:schemeClr val="dk1"/>
              </a:solidFill>
              <a:effectLst/>
              <a:latin typeface="+mn-lt"/>
              <a:ea typeface="+mn-ea"/>
              <a:cs typeface="+mn-cs"/>
            </a:rPr>
            <a:t>見込みである。</a:t>
          </a:r>
          <a:endParaRPr lang="ja-JP" altLang="ja-JP" sz="1400">
            <a:effectLst/>
          </a:endParaRPr>
        </a:p>
        <a:p>
          <a:r>
            <a:rPr lang="ja-JP" altLang="en-US" sz="1100" b="0" i="0" baseline="0">
              <a:solidFill>
                <a:schemeClr val="dk1"/>
              </a:solidFill>
              <a:effectLst/>
              <a:latin typeface="+mn-lt"/>
              <a:ea typeface="+mn-ea"/>
              <a:cs typeface="+mn-cs"/>
            </a:rPr>
            <a:t>しかし、普通</a:t>
          </a:r>
          <a:r>
            <a:rPr lang="ja-JP" altLang="ja-JP" sz="1100" b="0" i="0" baseline="0">
              <a:solidFill>
                <a:schemeClr val="dk1"/>
              </a:solidFill>
              <a:effectLst/>
              <a:latin typeface="+mn-lt"/>
              <a:ea typeface="+mn-ea"/>
              <a:cs typeface="+mn-cs"/>
            </a:rPr>
            <a:t>交付税の動向に大きく左右される</a:t>
          </a:r>
          <a:r>
            <a:rPr lang="ja-JP" altLang="en-US" sz="1100" b="0" i="0" baseline="0">
              <a:solidFill>
                <a:schemeClr val="dk1"/>
              </a:solidFill>
              <a:effectLst/>
              <a:latin typeface="+mn-lt"/>
              <a:ea typeface="+mn-ea"/>
              <a:cs typeface="+mn-cs"/>
            </a:rPr>
            <a:t>状況に変わりはないため、</a:t>
          </a:r>
          <a:r>
            <a:rPr lang="ja-JP" altLang="ja-JP" sz="1100" b="0" i="0" baseline="0">
              <a:solidFill>
                <a:schemeClr val="dk1"/>
              </a:solidFill>
              <a:effectLst/>
              <a:latin typeface="+mn-lt"/>
              <a:ea typeface="+mn-ea"/>
              <a:cs typeface="+mn-cs"/>
            </a:rPr>
            <a:t>歳出全体の抑制を図り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予算規模</a:t>
          </a:r>
          <a:r>
            <a:rPr lang="ja-JP" altLang="en-US" sz="1100" b="0" i="0" baseline="0">
              <a:solidFill>
                <a:schemeClr val="dk1"/>
              </a:solidFill>
              <a:effectLst/>
              <a:latin typeface="+mn-lt"/>
              <a:ea typeface="+mn-ea"/>
              <a:cs typeface="+mn-cs"/>
            </a:rPr>
            <a:t>の縮小と財政基盤の強化</a:t>
          </a:r>
          <a:r>
            <a:rPr lang="ja-JP" altLang="ja-JP" sz="1100" b="0" i="0" baseline="0">
              <a:solidFill>
                <a:schemeClr val="dk1"/>
              </a:solidFill>
              <a:effectLst/>
              <a:latin typeface="+mn-lt"/>
              <a:ea typeface="+mn-ea"/>
              <a:cs typeface="+mn-cs"/>
            </a:rPr>
            <a:t>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まちづくり事業基金：地域における住民の連帯感の醸成及び個性ある地域づくりの振興を図る。</a:t>
          </a:r>
          <a:endParaRPr lang="ja-JP" altLang="ja-JP" sz="1400">
            <a:effectLst/>
          </a:endParaRPr>
        </a:p>
        <a:p>
          <a:r>
            <a:rPr kumimoji="1" lang="ja-JP" altLang="ja-JP" sz="1100">
              <a:solidFill>
                <a:schemeClr val="dk1"/>
              </a:solidFill>
              <a:effectLst/>
              <a:latin typeface="+mn-lt"/>
              <a:ea typeface="+mn-ea"/>
              <a:cs typeface="+mn-cs"/>
            </a:rPr>
            <a:t>災害対策基金：地震や風水害など、あらゆる災害により甚大な被害が発生した場合の応急対策及び復興対策を円滑に推進する。</a:t>
          </a:r>
          <a:endParaRPr lang="ja-JP" altLang="ja-JP" sz="1400">
            <a:effectLst/>
          </a:endParaRPr>
        </a:p>
        <a:p>
          <a:r>
            <a:rPr kumimoji="1" lang="ja-JP" altLang="en-US" sz="1100">
              <a:solidFill>
                <a:schemeClr val="dk1"/>
              </a:solidFill>
              <a:effectLst/>
              <a:latin typeface="+mn-lt"/>
              <a:ea typeface="+mn-ea"/>
              <a:cs typeface="+mn-cs"/>
            </a:rPr>
            <a:t>地域振興基金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福祉活動の促進及び快適な生活環境の形成等</a:t>
          </a:r>
          <a:r>
            <a:rPr kumimoji="1" lang="ja-JP" altLang="ja-JP" sz="1100">
              <a:solidFill>
                <a:schemeClr val="dk1"/>
              </a:solidFill>
              <a:effectLst/>
              <a:latin typeface="+mn-lt"/>
              <a:ea typeface="+mn-ea"/>
              <a:cs typeface="+mn-cs"/>
            </a:rPr>
            <a:t>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地域振興基金：ふるさと納税を原資に積み立てを行い、小中学生を対象とした英語研修事業等に取り崩</a:t>
          </a:r>
          <a:r>
            <a:rPr kumimoji="1" lang="ja-JP" altLang="en-US" sz="1100">
              <a:solidFill>
                <a:schemeClr val="dk1"/>
              </a:solidFill>
              <a:effectLst/>
              <a:latin typeface="+mn-lt"/>
              <a:ea typeface="+mn-ea"/>
              <a:cs typeface="+mn-cs"/>
            </a:rPr>
            <a:t>す予定としていたが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新型コロナウイルス感染症により、事業が中止となり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８５５</a:t>
          </a:r>
          <a:r>
            <a:rPr kumimoji="1" lang="ja-JP" altLang="ja-JP" sz="1100">
              <a:solidFill>
                <a:schemeClr val="dk1"/>
              </a:solidFill>
              <a:effectLst/>
              <a:latin typeface="+mn-lt"/>
              <a:ea typeface="+mn-ea"/>
              <a:cs typeface="+mn-cs"/>
            </a:rPr>
            <a:t>千円増加している。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基金の使途明確化を図り、予算編成の段階で積極的に特定目的基金を取り崩していくことを予定している。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平成２９年度より一般財源の確保（交付税の減少等）が厳しくなり、取り崩しに転じて</a:t>
          </a:r>
          <a:r>
            <a:rPr lang="ja-JP" altLang="en-US" sz="1100" b="0" i="0" baseline="0">
              <a:solidFill>
                <a:schemeClr val="dk1"/>
              </a:solidFill>
              <a:effectLst/>
              <a:latin typeface="+mn-lt"/>
              <a:ea typeface="+mn-ea"/>
              <a:cs typeface="+mn-cs"/>
            </a:rPr>
            <a:t>いたが、令和２年度は、取り崩しがなかった一方で、</a:t>
          </a:r>
          <a:r>
            <a:rPr kumimoji="1" lang="ja-JP" altLang="en-US" sz="1100">
              <a:solidFill>
                <a:schemeClr val="dk1"/>
              </a:solidFill>
              <a:effectLst/>
              <a:latin typeface="+mn-lt"/>
              <a:ea typeface="+mn-ea"/>
              <a:cs typeface="+mn-cs"/>
            </a:rPr>
            <a:t>基金運用利息３，０４３千円積み立てたため。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令和４年度まで、元利償還金の返済ピークは続く一方で、地方債発行の抑制は継続的にできており、現状では、大きな基金の取り崩しは発生しない見込みである。</a:t>
          </a:r>
          <a:endParaRPr lang="ja-JP" altLang="ja-JP" sz="1400">
            <a:effectLst/>
          </a:endParaRPr>
        </a:p>
        <a:p>
          <a:r>
            <a:rPr lang="ja-JP" altLang="ja-JP" sz="1100" b="0" i="0" baseline="0">
              <a:solidFill>
                <a:schemeClr val="dk1"/>
              </a:solidFill>
              <a:effectLst/>
              <a:latin typeface="+mn-lt"/>
              <a:ea typeface="+mn-ea"/>
              <a:cs typeface="+mn-cs"/>
            </a:rPr>
            <a:t>しかし、</a:t>
          </a:r>
          <a:r>
            <a:rPr lang="ja-JP" altLang="en-US" sz="1100" b="0" i="0" baseline="0">
              <a:solidFill>
                <a:schemeClr val="dk1"/>
              </a:solidFill>
              <a:effectLst/>
              <a:latin typeface="+mn-lt"/>
              <a:ea typeface="+mn-ea"/>
              <a:cs typeface="+mn-cs"/>
            </a:rPr>
            <a:t>普通</a:t>
          </a:r>
          <a:r>
            <a:rPr lang="ja-JP" altLang="ja-JP" sz="1100" b="0" i="0" baseline="0">
              <a:solidFill>
                <a:schemeClr val="dk1"/>
              </a:solidFill>
              <a:effectLst/>
              <a:latin typeface="+mn-lt"/>
              <a:ea typeface="+mn-ea"/>
              <a:cs typeface="+mn-cs"/>
            </a:rPr>
            <a:t>交付税の動向に大きく左右される状況に変わりはないため、歳出全体の抑制を図り、予算規模の縮小と財政基盤の強化に努める。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平成２９年度より一般財源の確保（交付税の減少等）が厳しくなり、取り崩しに転じており、</a:t>
          </a:r>
          <a:r>
            <a:rPr lang="ja-JP" altLang="en-US" sz="1100" b="0" i="0" baseline="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年度に引き続き減債基金を３０，０００千円取り崩したため。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令和４年度まで、元利償還金の返済ピークは続く一方で、地方債発行の抑制は継続的にできており、現状では、大きな基金の取り崩しは発生しない見込みである。</a:t>
          </a:r>
          <a:endParaRPr lang="ja-JP" altLang="ja-JP" sz="1400">
            <a:effectLst/>
          </a:endParaRPr>
        </a:p>
        <a:p>
          <a:r>
            <a:rPr lang="ja-JP" altLang="ja-JP" sz="1100" b="0" i="0" baseline="0">
              <a:solidFill>
                <a:schemeClr val="dk1"/>
              </a:solidFill>
              <a:effectLst/>
              <a:latin typeface="+mn-lt"/>
              <a:ea typeface="+mn-ea"/>
              <a:cs typeface="+mn-cs"/>
            </a:rPr>
            <a:t>しかし、</a:t>
          </a:r>
          <a:r>
            <a:rPr lang="ja-JP" altLang="en-US" sz="1100" b="0" i="0" baseline="0">
              <a:solidFill>
                <a:schemeClr val="dk1"/>
              </a:solidFill>
              <a:effectLst/>
              <a:latin typeface="+mn-lt"/>
              <a:ea typeface="+mn-ea"/>
              <a:cs typeface="+mn-cs"/>
            </a:rPr>
            <a:t>普通</a:t>
          </a:r>
          <a:r>
            <a:rPr lang="ja-JP" altLang="ja-JP" sz="1100" b="0" i="0" baseline="0">
              <a:solidFill>
                <a:schemeClr val="dk1"/>
              </a:solidFill>
              <a:effectLst/>
              <a:latin typeface="+mn-lt"/>
              <a:ea typeface="+mn-ea"/>
              <a:cs typeface="+mn-cs"/>
            </a:rPr>
            <a:t>交付税の動向に大きく左右される状況に変わりはないため、歳出全体の抑制を図り、予算規模の縮小と財政基盤の強化に努める。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8,458
8,424
194.84
8,806,068
8,648,922
152,512
5,203,938
10,342,365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類似団体平均と比べて、令和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年度は大きく上回った。施設設備が軒並み老朽化していく中で、当年度は維持補修等への投資が少なかったことが伺える。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要因の一つとして、財政計画による単年度地方債発行額を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億円に絞っていることがあり、今後の投資的経費については伸びない見込みである。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年度改訂の公共施設等総合管理計画に基づき、的を絞った効率的な投資や未利用資産の処分等を行っていく。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1" name="楕円 80"/>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82" name="有形固定資産減価償却率該当値テキスト"/>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150707</xdr:rowOff>
    </xdr:from>
    <xdr:to>
      <xdr:col>19</xdr:col>
      <xdr:colOff>187325</xdr:colOff>
      <xdr:row>32</xdr:row>
      <xdr:rowOff>80857</xdr:rowOff>
    </xdr:to>
    <xdr:sp macro="" textlink="">
      <xdr:nvSpPr>
        <xdr:cNvPr id="83" name="楕円 82"/>
        <xdr:cNvSpPr/>
      </xdr:nvSpPr>
      <xdr:spPr>
        <a:xfrm>
          <a:off x="4000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163195</xdr:rowOff>
    </xdr:to>
    <xdr:cxnSp macro="">
      <xdr:nvCxnSpPr>
        <xdr:cNvPr id="84" name="直線コネクタ 83"/>
        <xdr:cNvCxnSpPr/>
      </xdr:nvCxnSpPr>
      <xdr:spPr>
        <a:xfrm>
          <a:off x="4051300" y="6287982"/>
          <a:ext cx="711200" cy="1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103928</xdr:rowOff>
    </xdr:from>
    <xdr:to>
      <xdr:col>15</xdr:col>
      <xdr:colOff>187325</xdr:colOff>
      <xdr:row>32</xdr:row>
      <xdr:rowOff>34078</xdr:rowOff>
    </xdr:to>
    <xdr:sp macro="" textlink="">
      <xdr:nvSpPr>
        <xdr:cNvPr id="85" name="楕円 84"/>
        <xdr:cNvSpPr/>
      </xdr:nvSpPr>
      <xdr:spPr>
        <a:xfrm>
          <a:off x="3238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154728</xdr:rowOff>
    </xdr:from>
    <xdr:to>
      <xdr:col>19</xdr:col>
      <xdr:colOff>136525</xdr:colOff>
      <xdr:row>32</xdr:row>
      <xdr:rowOff>30057</xdr:rowOff>
    </xdr:to>
    <xdr:cxnSp macro="">
      <xdr:nvCxnSpPr>
        <xdr:cNvPr id="86" name="直線コネクタ 85"/>
        <xdr:cNvCxnSpPr/>
      </xdr:nvCxnSpPr>
      <xdr:spPr>
        <a:xfrm>
          <a:off x="3289300" y="624120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93133</xdr:rowOff>
    </xdr:from>
    <xdr:to>
      <xdr:col>11</xdr:col>
      <xdr:colOff>187325</xdr:colOff>
      <xdr:row>32</xdr:row>
      <xdr:rowOff>23283</xdr:rowOff>
    </xdr:to>
    <xdr:sp macro="" textlink="">
      <xdr:nvSpPr>
        <xdr:cNvPr id="87" name="楕円 86"/>
        <xdr:cNvSpPr/>
      </xdr:nvSpPr>
      <xdr:spPr>
        <a:xfrm>
          <a:off x="2476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143933</xdr:rowOff>
    </xdr:from>
    <xdr:to>
      <xdr:col>15</xdr:col>
      <xdr:colOff>136525</xdr:colOff>
      <xdr:row>31</xdr:row>
      <xdr:rowOff>154728</xdr:rowOff>
    </xdr:to>
    <xdr:cxnSp macro="">
      <xdr:nvCxnSpPr>
        <xdr:cNvPr id="88" name="直線コネクタ 87"/>
        <xdr:cNvCxnSpPr/>
      </xdr:nvCxnSpPr>
      <xdr:spPr>
        <a:xfrm>
          <a:off x="2527300" y="623040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60748</xdr:rowOff>
    </xdr:from>
    <xdr:to>
      <xdr:col>7</xdr:col>
      <xdr:colOff>187325</xdr:colOff>
      <xdr:row>31</xdr:row>
      <xdr:rowOff>162348</xdr:rowOff>
    </xdr:to>
    <xdr:sp macro="" textlink="">
      <xdr:nvSpPr>
        <xdr:cNvPr id="89" name="楕円 88"/>
        <xdr:cNvSpPr/>
      </xdr:nvSpPr>
      <xdr:spPr>
        <a:xfrm>
          <a:off x="1714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111548</xdr:rowOff>
    </xdr:from>
    <xdr:to>
      <xdr:col>11</xdr:col>
      <xdr:colOff>136525</xdr:colOff>
      <xdr:row>31</xdr:row>
      <xdr:rowOff>143933</xdr:rowOff>
    </xdr:to>
    <xdr:cxnSp macro="">
      <xdr:nvCxnSpPr>
        <xdr:cNvPr id="90" name="直線コネクタ 89"/>
        <xdr:cNvCxnSpPr/>
      </xdr:nvCxnSpPr>
      <xdr:spPr>
        <a:xfrm>
          <a:off x="1765300" y="619802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1" name="n_1aveValue有形固定資産減価償却率"/>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2" name="n_2aveValue有形固定資産減価償却率"/>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71984</xdr:rowOff>
    </xdr:from>
    <xdr:ext cx="405111" cy="259045"/>
    <xdr:sp macro="" textlink="">
      <xdr:nvSpPr>
        <xdr:cNvPr id="95" name="n_1mainValue有形固定資産減価償却率"/>
        <xdr:cNvSpPr txBox="1"/>
      </xdr:nvSpPr>
      <xdr:spPr>
        <a:xfrm>
          <a:off x="38360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25205</xdr:rowOff>
    </xdr:from>
    <xdr:ext cx="405111" cy="259045"/>
    <xdr:sp macro="" textlink="">
      <xdr:nvSpPr>
        <xdr:cNvPr id="96" name="n_2mainValue有形固定資産減価償却率"/>
        <xdr:cNvSpPr txBox="1"/>
      </xdr:nvSpPr>
      <xdr:spPr>
        <a:xfrm>
          <a:off x="30867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7" name="n_3main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153475</xdr:rowOff>
    </xdr:from>
    <xdr:ext cx="405111" cy="259045"/>
    <xdr:sp macro="" textlink="">
      <xdr:nvSpPr>
        <xdr:cNvPr id="98" name="n_4mainValue有形固定資産減価償却率"/>
        <xdr:cNvSpPr txBox="1"/>
      </xdr:nvSpPr>
      <xdr:spPr>
        <a:xfrm>
          <a:off x="1562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本指標では、数値が大きく改善している。地方債現在高が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662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百万円減少したことや、元金償還額が頭打ちとなったことが要因。以降も地方債の発行を抑えていく計画のため、徐々に改善していく見込みである。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今後も経常経費の削減に努め、健全化を図るが、当該数値は主要歳入である普通交付税の動向に大きく影響されるため、自助努力だけではどうにもならない部分もある。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97276</xdr:rowOff>
    </xdr:from>
    <xdr:to>
      <xdr:col>76</xdr:col>
      <xdr:colOff>73025</xdr:colOff>
      <xdr:row>30</xdr:row>
      <xdr:rowOff>27426</xdr:rowOff>
    </xdr:to>
    <xdr:sp macro="" textlink="">
      <xdr:nvSpPr>
        <xdr:cNvPr id="145" name="楕円 144"/>
        <xdr:cNvSpPr/>
      </xdr:nvSpPr>
      <xdr:spPr>
        <a:xfrm>
          <a:off x="14744700" y="58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75703</xdr:rowOff>
    </xdr:from>
    <xdr:ext cx="469744" cy="259045"/>
    <xdr:sp macro="" textlink="">
      <xdr:nvSpPr>
        <xdr:cNvPr id="146" name="債務償還比率該当値テキスト"/>
        <xdr:cNvSpPr txBox="1"/>
      </xdr:nvSpPr>
      <xdr:spPr>
        <a:xfrm>
          <a:off x="14846300" y="581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18766</xdr:rowOff>
    </xdr:from>
    <xdr:to>
      <xdr:col>72</xdr:col>
      <xdr:colOff>123825</xdr:colOff>
      <xdr:row>30</xdr:row>
      <xdr:rowOff>120366</xdr:rowOff>
    </xdr:to>
    <xdr:sp macro="" textlink="">
      <xdr:nvSpPr>
        <xdr:cNvPr id="147" name="楕円 146"/>
        <xdr:cNvSpPr/>
      </xdr:nvSpPr>
      <xdr:spPr>
        <a:xfrm>
          <a:off x="14033500" y="59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148076</xdr:rowOff>
    </xdr:from>
    <xdr:to>
      <xdr:col>76</xdr:col>
      <xdr:colOff>22225</xdr:colOff>
      <xdr:row>30</xdr:row>
      <xdr:rowOff>69566</xdr:rowOff>
    </xdr:to>
    <xdr:cxnSp macro="">
      <xdr:nvCxnSpPr>
        <xdr:cNvPr id="148" name="直線コネクタ 147"/>
        <xdr:cNvCxnSpPr/>
      </xdr:nvCxnSpPr>
      <xdr:spPr>
        <a:xfrm flipV="1">
          <a:off x="14084300" y="5891651"/>
          <a:ext cx="711200" cy="9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162802</xdr:rowOff>
    </xdr:from>
    <xdr:to>
      <xdr:col>68</xdr:col>
      <xdr:colOff>123825</xdr:colOff>
      <xdr:row>31</xdr:row>
      <xdr:rowOff>92952</xdr:rowOff>
    </xdr:to>
    <xdr:sp macro="" textlink="">
      <xdr:nvSpPr>
        <xdr:cNvPr id="149" name="楕円 148"/>
        <xdr:cNvSpPr/>
      </xdr:nvSpPr>
      <xdr:spPr>
        <a:xfrm>
          <a:off x="13271500" y="60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69566</xdr:rowOff>
    </xdr:from>
    <xdr:to>
      <xdr:col>72</xdr:col>
      <xdr:colOff>73025</xdr:colOff>
      <xdr:row>31</xdr:row>
      <xdr:rowOff>42152</xdr:rowOff>
    </xdr:to>
    <xdr:cxnSp macro="">
      <xdr:nvCxnSpPr>
        <xdr:cNvPr id="150" name="直線コネクタ 149"/>
        <xdr:cNvCxnSpPr/>
      </xdr:nvCxnSpPr>
      <xdr:spPr>
        <a:xfrm flipV="1">
          <a:off x="13322300" y="5984591"/>
          <a:ext cx="762000" cy="1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72638</xdr:rowOff>
    </xdr:from>
    <xdr:to>
      <xdr:col>64</xdr:col>
      <xdr:colOff>123825</xdr:colOff>
      <xdr:row>31</xdr:row>
      <xdr:rowOff>2788</xdr:rowOff>
    </xdr:to>
    <xdr:sp macro="" textlink="">
      <xdr:nvSpPr>
        <xdr:cNvPr id="151" name="楕円 150"/>
        <xdr:cNvSpPr/>
      </xdr:nvSpPr>
      <xdr:spPr>
        <a:xfrm>
          <a:off x="12509500" y="59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123438</xdr:rowOff>
    </xdr:from>
    <xdr:to>
      <xdr:col>68</xdr:col>
      <xdr:colOff>73025</xdr:colOff>
      <xdr:row>31</xdr:row>
      <xdr:rowOff>42152</xdr:rowOff>
    </xdr:to>
    <xdr:cxnSp macro="">
      <xdr:nvCxnSpPr>
        <xdr:cNvPr id="152" name="直線コネクタ 151"/>
        <xdr:cNvCxnSpPr/>
      </xdr:nvCxnSpPr>
      <xdr:spPr>
        <a:xfrm>
          <a:off x="12560300" y="6038463"/>
          <a:ext cx="762000" cy="9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55057</xdr:rowOff>
    </xdr:from>
    <xdr:to>
      <xdr:col>60</xdr:col>
      <xdr:colOff>123825</xdr:colOff>
      <xdr:row>30</xdr:row>
      <xdr:rowOff>156657</xdr:rowOff>
    </xdr:to>
    <xdr:sp macro="" textlink="">
      <xdr:nvSpPr>
        <xdr:cNvPr id="153" name="楕円 152"/>
        <xdr:cNvSpPr/>
      </xdr:nvSpPr>
      <xdr:spPr>
        <a:xfrm>
          <a:off x="11747500" y="59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105857</xdr:rowOff>
    </xdr:from>
    <xdr:to>
      <xdr:col>64</xdr:col>
      <xdr:colOff>73025</xdr:colOff>
      <xdr:row>30</xdr:row>
      <xdr:rowOff>123438</xdr:rowOff>
    </xdr:to>
    <xdr:cxnSp macro="">
      <xdr:nvCxnSpPr>
        <xdr:cNvPr id="154" name="直線コネクタ 153"/>
        <xdr:cNvCxnSpPr/>
      </xdr:nvCxnSpPr>
      <xdr:spPr>
        <a:xfrm>
          <a:off x="11798300" y="6020882"/>
          <a:ext cx="762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111493</xdr:rowOff>
    </xdr:from>
    <xdr:ext cx="469744" cy="259045"/>
    <xdr:sp macro="" textlink="">
      <xdr:nvSpPr>
        <xdr:cNvPr id="159" name="n_1mainValue債務償還比率"/>
        <xdr:cNvSpPr txBox="1"/>
      </xdr:nvSpPr>
      <xdr:spPr>
        <a:xfrm>
          <a:off x="13836727" y="60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84079</xdr:rowOff>
    </xdr:from>
    <xdr:ext cx="469744" cy="259045"/>
    <xdr:sp macro="" textlink="">
      <xdr:nvSpPr>
        <xdr:cNvPr id="160" name="n_2mainValue債務償還比率"/>
        <xdr:cNvSpPr txBox="1"/>
      </xdr:nvSpPr>
      <xdr:spPr>
        <a:xfrm>
          <a:off x="13087427" y="61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165365</xdr:rowOff>
    </xdr:from>
    <xdr:ext cx="469744" cy="259045"/>
    <xdr:sp macro="" textlink="">
      <xdr:nvSpPr>
        <xdr:cNvPr id="161" name="n_3mainValue債務償還比率"/>
        <xdr:cNvSpPr txBox="1"/>
      </xdr:nvSpPr>
      <xdr:spPr>
        <a:xfrm>
          <a:off x="12325427" y="608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147784</xdr:rowOff>
    </xdr:from>
    <xdr:ext cx="469744" cy="259045"/>
    <xdr:sp macro="" textlink="">
      <xdr:nvSpPr>
        <xdr:cNvPr id="162" name="n_4mainValue債務償還比率"/>
        <xdr:cNvSpPr txBox="1"/>
      </xdr:nvSpPr>
      <xdr:spPr>
        <a:xfrm>
          <a:off x="11563427" y="60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8,458
8,424
194.84
8,806,068
8,648,922
152,512
5,203,938
10,342,365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73" name="楕円 72"/>
        <xdr:cNvSpPr/>
      </xdr:nvSpPr>
      <xdr:spPr>
        <a:xfrm>
          <a:off x="4584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5732</xdr:rowOff>
    </xdr:from>
    <xdr:ext cx="405111" cy="259045"/>
    <xdr:sp macro="" textlink="">
      <xdr:nvSpPr>
        <xdr:cNvPr id="74" name="【道路】&#10;有形固定資産減価償却率該当値テキスト"/>
        <xdr:cNvSpPr txBox="1"/>
      </xdr:nvSpPr>
      <xdr:spPr>
        <a:xfrm>
          <a:off x="4673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5" name="楕円 74"/>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78105</xdr:rowOff>
    </xdr:to>
    <xdr:cxnSp macro="">
      <xdr:nvCxnSpPr>
        <xdr:cNvPr id="76" name="直線コネクタ 75"/>
        <xdr:cNvCxnSpPr/>
      </xdr:nvCxnSpPr>
      <xdr:spPr>
        <a:xfrm>
          <a:off x="3797300" y="65817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7" name="楕円 76"/>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66675</xdr:rowOff>
    </xdr:to>
    <xdr:cxnSp macro="">
      <xdr:nvCxnSpPr>
        <xdr:cNvPr id="78" name="直線コネクタ 77"/>
        <xdr:cNvCxnSpPr/>
      </xdr:nvCxnSpPr>
      <xdr:spPr>
        <a:xfrm>
          <a:off x="2908300" y="65684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166370</xdr:rowOff>
    </xdr:from>
    <xdr:to>
      <xdr:col>10</xdr:col>
      <xdr:colOff>165100</xdr:colOff>
      <xdr:row>38</xdr:row>
      <xdr:rowOff>96520</xdr:rowOff>
    </xdr:to>
    <xdr:sp macro="" textlink="">
      <xdr:nvSpPr>
        <xdr:cNvPr id="79" name="楕円 78"/>
        <xdr:cNvSpPr/>
      </xdr:nvSpPr>
      <xdr:spPr>
        <a:xfrm>
          <a:off x="196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45720</xdr:rowOff>
    </xdr:from>
    <xdr:to>
      <xdr:col>15</xdr:col>
      <xdr:colOff>50800</xdr:colOff>
      <xdr:row>38</xdr:row>
      <xdr:rowOff>53340</xdr:rowOff>
    </xdr:to>
    <xdr:cxnSp macro="">
      <xdr:nvCxnSpPr>
        <xdr:cNvPr id="80" name="直線コネクタ 79"/>
        <xdr:cNvCxnSpPr/>
      </xdr:nvCxnSpPr>
      <xdr:spPr>
        <a:xfrm>
          <a:off x="2019300" y="6560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81" name="楕円 80"/>
        <xdr:cNvSpPr/>
      </xdr:nvSpPr>
      <xdr:spPr>
        <a:xfrm>
          <a:off x="107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38100</xdr:rowOff>
    </xdr:from>
    <xdr:to>
      <xdr:col>10</xdr:col>
      <xdr:colOff>114300</xdr:colOff>
      <xdr:row>38</xdr:row>
      <xdr:rowOff>45720</xdr:rowOff>
    </xdr:to>
    <xdr:cxnSp macro="">
      <xdr:nvCxnSpPr>
        <xdr:cNvPr id="82" name="直線コネクタ 81"/>
        <xdr:cNvCxnSpPr/>
      </xdr:nvCxnSpPr>
      <xdr:spPr>
        <a:xfrm>
          <a:off x="1130300" y="655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87" name="n_1main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8" name="n_2main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87647</xdr:rowOff>
    </xdr:from>
    <xdr:ext cx="405111" cy="259045"/>
    <xdr:sp macro="" textlink="">
      <xdr:nvSpPr>
        <xdr:cNvPr id="89" name="n_3mainValue【道路】&#10;有形固定資産減価償却率"/>
        <xdr:cNvSpPr txBox="1"/>
      </xdr:nvSpPr>
      <xdr:spPr>
        <a:xfrm>
          <a:off x="1816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80027</xdr:rowOff>
    </xdr:from>
    <xdr:ext cx="405111" cy="259045"/>
    <xdr:sp macro="" textlink="">
      <xdr:nvSpPr>
        <xdr:cNvPr id="90" name="n_4mainValue【道路】&#10;有形固定資産減価償却率"/>
        <xdr:cNvSpPr txBox="1"/>
      </xdr:nvSpPr>
      <xdr:spPr>
        <a:xfrm>
          <a:off x="927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54258</xdr:rowOff>
    </xdr:from>
    <xdr:to>
      <xdr:col>55</xdr:col>
      <xdr:colOff>50800</xdr:colOff>
      <xdr:row>36</xdr:row>
      <xdr:rowOff>155858</xdr:rowOff>
    </xdr:to>
    <xdr:sp macro="" textlink="">
      <xdr:nvSpPr>
        <xdr:cNvPr id="128" name="楕円 127"/>
        <xdr:cNvSpPr/>
      </xdr:nvSpPr>
      <xdr:spPr>
        <a:xfrm>
          <a:off x="10426700" y="62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77135</xdr:rowOff>
    </xdr:from>
    <xdr:ext cx="534377" cy="259045"/>
    <xdr:sp macro="" textlink="">
      <xdr:nvSpPr>
        <xdr:cNvPr id="129" name="【道路】&#10;一人当たり延長該当値テキスト"/>
        <xdr:cNvSpPr txBox="1"/>
      </xdr:nvSpPr>
      <xdr:spPr>
        <a:xfrm>
          <a:off x="10515600" y="60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78600</xdr:rowOff>
    </xdr:from>
    <xdr:to>
      <xdr:col>50</xdr:col>
      <xdr:colOff>165100</xdr:colOff>
      <xdr:row>37</xdr:row>
      <xdr:rowOff>8750</xdr:rowOff>
    </xdr:to>
    <xdr:sp macro="" textlink="">
      <xdr:nvSpPr>
        <xdr:cNvPr id="130" name="楕円 129"/>
        <xdr:cNvSpPr/>
      </xdr:nvSpPr>
      <xdr:spPr>
        <a:xfrm>
          <a:off x="9588500" y="62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105058</xdr:rowOff>
    </xdr:from>
    <xdr:to>
      <xdr:col>55</xdr:col>
      <xdr:colOff>0</xdr:colOff>
      <xdr:row>36</xdr:row>
      <xdr:rowOff>129400</xdr:rowOff>
    </xdr:to>
    <xdr:cxnSp macro="">
      <xdr:nvCxnSpPr>
        <xdr:cNvPr id="131" name="直線コネクタ 130"/>
        <xdr:cNvCxnSpPr/>
      </xdr:nvCxnSpPr>
      <xdr:spPr>
        <a:xfrm flipV="1">
          <a:off x="9639300" y="6277258"/>
          <a:ext cx="83820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103865</xdr:rowOff>
    </xdr:from>
    <xdr:to>
      <xdr:col>46</xdr:col>
      <xdr:colOff>38100</xdr:colOff>
      <xdr:row>37</xdr:row>
      <xdr:rowOff>34015</xdr:rowOff>
    </xdr:to>
    <xdr:sp macro="" textlink="">
      <xdr:nvSpPr>
        <xdr:cNvPr id="132" name="楕円 131"/>
        <xdr:cNvSpPr/>
      </xdr:nvSpPr>
      <xdr:spPr>
        <a:xfrm>
          <a:off x="8699500" y="62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129400</xdr:rowOff>
    </xdr:from>
    <xdr:to>
      <xdr:col>50</xdr:col>
      <xdr:colOff>114300</xdr:colOff>
      <xdr:row>36</xdr:row>
      <xdr:rowOff>154665</xdr:rowOff>
    </xdr:to>
    <xdr:cxnSp macro="">
      <xdr:nvCxnSpPr>
        <xdr:cNvPr id="133" name="直線コネクタ 132"/>
        <xdr:cNvCxnSpPr/>
      </xdr:nvCxnSpPr>
      <xdr:spPr>
        <a:xfrm flipV="1">
          <a:off x="8750300" y="6301600"/>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136097</xdr:rowOff>
    </xdr:from>
    <xdr:to>
      <xdr:col>41</xdr:col>
      <xdr:colOff>101600</xdr:colOff>
      <xdr:row>37</xdr:row>
      <xdr:rowOff>66247</xdr:rowOff>
    </xdr:to>
    <xdr:sp macro="" textlink="">
      <xdr:nvSpPr>
        <xdr:cNvPr id="134" name="楕円 133"/>
        <xdr:cNvSpPr/>
      </xdr:nvSpPr>
      <xdr:spPr>
        <a:xfrm>
          <a:off x="7810500" y="63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154665</xdr:rowOff>
    </xdr:from>
    <xdr:to>
      <xdr:col>45</xdr:col>
      <xdr:colOff>177800</xdr:colOff>
      <xdr:row>37</xdr:row>
      <xdr:rowOff>15447</xdr:rowOff>
    </xdr:to>
    <xdr:cxnSp macro="">
      <xdr:nvCxnSpPr>
        <xdr:cNvPr id="135" name="直線コネクタ 134"/>
        <xdr:cNvCxnSpPr/>
      </xdr:nvCxnSpPr>
      <xdr:spPr>
        <a:xfrm flipV="1">
          <a:off x="7861300" y="6326865"/>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159442</xdr:rowOff>
    </xdr:from>
    <xdr:to>
      <xdr:col>36</xdr:col>
      <xdr:colOff>165100</xdr:colOff>
      <xdr:row>37</xdr:row>
      <xdr:rowOff>89592</xdr:rowOff>
    </xdr:to>
    <xdr:sp macro="" textlink="">
      <xdr:nvSpPr>
        <xdr:cNvPr id="136" name="楕円 135"/>
        <xdr:cNvSpPr/>
      </xdr:nvSpPr>
      <xdr:spPr>
        <a:xfrm>
          <a:off x="6921500" y="63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15447</xdr:rowOff>
    </xdr:from>
    <xdr:to>
      <xdr:col>41</xdr:col>
      <xdr:colOff>50800</xdr:colOff>
      <xdr:row>37</xdr:row>
      <xdr:rowOff>38792</xdr:rowOff>
    </xdr:to>
    <xdr:cxnSp macro="">
      <xdr:nvCxnSpPr>
        <xdr:cNvPr id="137" name="直線コネクタ 136"/>
        <xdr:cNvCxnSpPr/>
      </xdr:nvCxnSpPr>
      <xdr:spPr>
        <a:xfrm flipV="1">
          <a:off x="6972300" y="6359097"/>
          <a:ext cx="889000" cy="2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25277</xdr:rowOff>
    </xdr:from>
    <xdr:ext cx="534377" cy="259045"/>
    <xdr:sp macro="" textlink="">
      <xdr:nvSpPr>
        <xdr:cNvPr id="142" name="n_1mainValue【道路】&#10;一人当たり延長"/>
        <xdr:cNvSpPr txBox="1"/>
      </xdr:nvSpPr>
      <xdr:spPr>
        <a:xfrm>
          <a:off x="9359411" y="60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50542</xdr:rowOff>
    </xdr:from>
    <xdr:ext cx="534377" cy="259045"/>
    <xdr:sp macro="" textlink="">
      <xdr:nvSpPr>
        <xdr:cNvPr id="143" name="n_2mainValue【道路】&#10;一人当たり延長"/>
        <xdr:cNvSpPr txBox="1"/>
      </xdr:nvSpPr>
      <xdr:spPr>
        <a:xfrm>
          <a:off x="8483111" y="605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82774</xdr:rowOff>
    </xdr:from>
    <xdr:ext cx="534377" cy="259045"/>
    <xdr:sp macro="" textlink="">
      <xdr:nvSpPr>
        <xdr:cNvPr id="144" name="n_3mainValue【道路】&#10;一人当たり延長"/>
        <xdr:cNvSpPr txBox="1"/>
      </xdr:nvSpPr>
      <xdr:spPr>
        <a:xfrm>
          <a:off x="7594111" y="60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106119</xdr:rowOff>
    </xdr:from>
    <xdr:ext cx="534377" cy="259045"/>
    <xdr:sp macro="" textlink="">
      <xdr:nvSpPr>
        <xdr:cNvPr id="145" name="n_4mainValue【道路】&#10;一人当たり延長"/>
        <xdr:cNvSpPr txBox="1"/>
      </xdr:nvSpPr>
      <xdr:spPr>
        <a:xfrm>
          <a:off x="6705111" y="61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79828</xdr:rowOff>
    </xdr:from>
    <xdr:to>
      <xdr:col>24</xdr:col>
      <xdr:colOff>114300</xdr:colOff>
      <xdr:row>63</xdr:row>
      <xdr:rowOff>9978</xdr:rowOff>
    </xdr:to>
    <xdr:sp macro="" textlink="">
      <xdr:nvSpPr>
        <xdr:cNvPr id="187" name="楕円 186"/>
        <xdr:cNvSpPr/>
      </xdr:nvSpPr>
      <xdr:spPr>
        <a:xfrm>
          <a:off x="4584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58255</xdr:rowOff>
    </xdr:from>
    <xdr:ext cx="405111" cy="259045"/>
    <xdr:sp macro="" textlink="">
      <xdr:nvSpPr>
        <xdr:cNvPr id="188" name="【橋りょう・トンネル】&#10;有形固定資産減価償却率該当値テキスト"/>
        <xdr:cNvSpPr txBox="1"/>
      </xdr:nvSpPr>
      <xdr:spPr>
        <a:xfrm>
          <a:off x="4673600"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66766</xdr:rowOff>
    </xdr:from>
    <xdr:to>
      <xdr:col>20</xdr:col>
      <xdr:colOff>38100</xdr:colOff>
      <xdr:row>62</xdr:row>
      <xdr:rowOff>168366</xdr:rowOff>
    </xdr:to>
    <xdr:sp macro="" textlink="">
      <xdr:nvSpPr>
        <xdr:cNvPr id="189" name="楕円 188"/>
        <xdr:cNvSpPr/>
      </xdr:nvSpPr>
      <xdr:spPr>
        <a:xfrm>
          <a:off x="3746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62</xdr:row>
      <xdr:rowOff>130628</xdr:rowOff>
    </xdr:to>
    <xdr:cxnSp macro="">
      <xdr:nvCxnSpPr>
        <xdr:cNvPr id="190" name="直線コネクタ 189"/>
        <xdr:cNvCxnSpPr/>
      </xdr:nvCxnSpPr>
      <xdr:spPr>
        <a:xfrm>
          <a:off x="3797300" y="107474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104322</xdr:rowOff>
    </xdr:from>
    <xdr:to>
      <xdr:col>15</xdr:col>
      <xdr:colOff>101600</xdr:colOff>
      <xdr:row>63</xdr:row>
      <xdr:rowOff>34472</xdr:rowOff>
    </xdr:to>
    <xdr:sp macro="" textlink="">
      <xdr:nvSpPr>
        <xdr:cNvPr id="191" name="楕円 190"/>
        <xdr:cNvSpPr/>
      </xdr:nvSpPr>
      <xdr:spPr>
        <a:xfrm>
          <a:off x="2857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117566</xdr:rowOff>
    </xdr:from>
    <xdr:to>
      <xdr:col>19</xdr:col>
      <xdr:colOff>177800</xdr:colOff>
      <xdr:row>62</xdr:row>
      <xdr:rowOff>155122</xdr:rowOff>
    </xdr:to>
    <xdr:cxnSp macro="">
      <xdr:nvCxnSpPr>
        <xdr:cNvPr id="192" name="直線コネクタ 191"/>
        <xdr:cNvCxnSpPr/>
      </xdr:nvCxnSpPr>
      <xdr:spPr>
        <a:xfrm flipV="1">
          <a:off x="2908300" y="107474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99423</xdr:rowOff>
    </xdr:from>
    <xdr:to>
      <xdr:col>10</xdr:col>
      <xdr:colOff>165100</xdr:colOff>
      <xdr:row>63</xdr:row>
      <xdr:rowOff>29573</xdr:rowOff>
    </xdr:to>
    <xdr:sp macro="" textlink="">
      <xdr:nvSpPr>
        <xdr:cNvPr id="193" name="楕円 192"/>
        <xdr:cNvSpPr/>
      </xdr:nvSpPr>
      <xdr:spPr>
        <a:xfrm>
          <a:off x="196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150223</xdr:rowOff>
    </xdr:from>
    <xdr:to>
      <xdr:col>15</xdr:col>
      <xdr:colOff>50800</xdr:colOff>
      <xdr:row>62</xdr:row>
      <xdr:rowOff>155122</xdr:rowOff>
    </xdr:to>
    <xdr:cxnSp macro="">
      <xdr:nvCxnSpPr>
        <xdr:cNvPr id="194" name="直線コネクタ 193"/>
        <xdr:cNvCxnSpPr/>
      </xdr:nvCxnSpPr>
      <xdr:spPr>
        <a:xfrm>
          <a:off x="2019300" y="107801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195" name="楕円 194"/>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125730</xdr:rowOff>
    </xdr:from>
    <xdr:to>
      <xdr:col>10</xdr:col>
      <xdr:colOff>114300</xdr:colOff>
      <xdr:row>62</xdr:row>
      <xdr:rowOff>150223</xdr:rowOff>
    </xdr:to>
    <xdr:cxnSp macro="">
      <xdr:nvCxnSpPr>
        <xdr:cNvPr id="196" name="直線コネクタ 195"/>
        <xdr:cNvCxnSpPr/>
      </xdr:nvCxnSpPr>
      <xdr:spPr>
        <a:xfrm>
          <a:off x="1130300" y="107556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159493</xdr:rowOff>
    </xdr:from>
    <xdr:ext cx="405111" cy="259045"/>
    <xdr:sp macro="" textlink="">
      <xdr:nvSpPr>
        <xdr:cNvPr id="201" name="n_1mainValue【橋りょう・トンネル】&#10;有形固定資産減価償却率"/>
        <xdr:cNvSpPr txBox="1"/>
      </xdr:nvSpPr>
      <xdr:spPr>
        <a:xfrm>
          <a:off x="3582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25599</xdr:rowOff>
    </xdr:from>
    <xdr:ext cx="405111" cy="259045"/>
    <xdr:sp macro="" textlink="">
      <xdr:nvSpPr>
        <xdr:cNvPr id="202" name="n_2mainValue【橋りょう・トンネル】&#10;有形固定資産減価償却率"/>
        <xdr:cNvSpPr txBox="1"/>
      </xdr:nvSpPr>
      <xdr:spPr>
        <a:xfrm>
          <a:off x="2705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20700</xdr:rowOff>
    </xdr:from>
    <xdr:ext cx="405111" cy="259045"/>
    <xdr:sp macro="" textlink="">
      <xdr:nvSpPr>
        <xdr:cNvPr id="203" name="n_3mainValue【橋りょう・トンネル】&#10;有形固定資産減価償却率"/>
        <xdr:cNvSpPr txBox="1"/>
      </xdr:nvSpPr>
      <xdr:spPr>
        <a:xfrm>
          <a:off x="1816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204" name="n_4mainValue【橋りょう・トンネル】&#10;有形固定資産減価償却率"/>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110258</xdr:rowOff>
    </xdr:from>
    <xdr:to>
      <xdr:col>55</xdr:col>
      <xdr:colOff>50800</xdr:colOff>
      <xdr:row>64</xdr:row>
      <xdr:rowOff>40408</xdr:rowOff>
    </xdr:to>
    <xdr:sp macro="" textlink="">
      <xdr:nvSpPr>
        <xdr:cNvPr id="244" name="楕円 243"/>
        <xdr:cNvSpPr/>
      </xdr:nvSpPr>
      <xdr:spPr>
        <a:xfrm>
          <a:off x="10426700" y="109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25185</xdr:rowOff>
    </xdr:from>
    <xdr:ext cx="599010" cy="259045"/>
    <xdr:sp macro="" textlink="">
      <xdr:nvSpPr>
        <xdr:cNvPr id="245" name="【橋りょう・トンネル】&#10;一人当たり有形固定資産（償却資産）額該当値テキスト"/>
        <xdr:cNvSpPr txBox="1"/>
      </xdr:nvSpPr>
      <xdr:spPr>
        <a:xfrm>
          <a:off x="10515600" y="1082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113178</xdr:rowOff>
    </xdr:from>
    <xdr:to>
      <xdr:col>50</xdr:col>
      <xdr:colOff>165100</xdr:colOff>
      <xdr:row>64</xdr:row>
      <xdr:rowOff>43328</xdr:rowOff>
    </xdr:to>
    <xdr:sp macro="" textlink="">
      <xdr:nvSpPr>
        <xdr:cNvPr id="246" name="楕円 245"/>
        <xdr:cNvSpPr/>
      </xdr:nvSpPr>
      <xdr:spPr>
        <a:xfrm>
          <a:off x="9588500" y="109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161058</xdr:rowOff>
    </xdr:from>
    <xdr:to>
      <xdr:col>55</xdr:col>
      <xdr:colOff>0</xdr:colOff>
      <xdr:row>63</xdr:row>
      <xdr:rowOff>163978</xdr:rowOff>
    </xdr:to>
    <xdr:cxnSp macro="">
      <xdr:nvCxnSpPr>
        <xdr:cNvPr id="247" name="直線コネクタ 246"/>
        <xdr:cNvCxnSpPr/>
      </xdr:nvCxnSpPr>
      <xdr:spPr>
        <a:xfrm flipV="1">
          <a:off x="9639300" y="10962408"/>
          <a:ext cx="8382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119221</xdr:rowOff>
    </xdr:from>
    <xdr:to>
      <xdr:col>46</xdr:col>
      <xdr:colOff>38100</xdr:colOff>
      <xdr:row>64</xdr:row>
      <xdr:rowOff>49371</xdr:rowOff>
    </xdr:to>
    <xdr:sp macro="" textlink="">
      <xdr:nvSpPr>
        <xdr:cNvPr id="248" name="楕円 247"/>
        <xdr:cNvSpPr/>
      </xdr:nvSpPr>
      <xdr:spPr>
        <a:xfrm>
          <a:off x="8699500" y="109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163978</xdr:rowOff>
    </xdr:from>
    <xdr:to>
      <xdr:col>50</xdr:col>
      <xdr:colOff>114300</xdr:colOff>
      <xdr:row>63</xdr:row>
      <xdr:rowOff>170021</xdr:rowOff>
    </xdr:to>
    <xdr:cxnSp macro="">
      <xdr:nvCxnSpPr>
        <xdr:cNvPr id="249" name="直線コネクタ 248"/>
        <xdr:cNvCxnSpPr/>
      </xdr:nvCxnSpPr>
      <xdr:spPr>
        <a:xfrm flipV="1">
          <a:off x="8750300" y="10965328"/>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123168</xdr:rowOff>
    </xdr:from>
    <xdr:to>
      <xdr:col>41</xdr:col>
      <xdr:colOff>101600</xdr:colOff>
      <xdr:row>64</xdr:row>
      <xdr:rowOff>53318</xdr:rowOff>
    </xdr:to>
    <xdr:sp macro="" textlink="">
      <xdr:nvSpPr>
        <xdr:cNvPr id="250" name="楕円 249"/>
        <xdr:cNvSpPr/>
      </xdr:nvSpPr>
      <xdr:spPr>
        <a:xfrm>
          <a:off x="7810500" y="109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170021</xdr:rowOff>
    </xdr:from>
    <xdr:to>
      <xdr:col>45</xdr:col>
      <xdr:colOff>177800</xdr:colOff>
      <xdr:row>64</xdr:row>
      <xdr:rowOff>2518</xdr:rowOff>
    </xdr:to>
    <xdr:cxnSp macro="">
      <xdr:nvCxnSpPr>
        <xdr:cNvPr id="251" name="直線コネクタ 250"/>
        <xdr:cNvCxnSpPr/>
      </xdr:nvCxnSpPr>
      <xdr:spPr>
        <a:xfrm flipV="1">
          <a:off x="7861300" y="109713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125261</xdr:rowOff>
    </xdr:from>
    <xdr:to>
      <xdr:col>36</xdr:col>
      <xdr:colOff>165100</xdr:colOff>
      <xdr:row>64</xdr:row>
      <xdr:rowOff>55411</xdr:rowOff>
    </xdr:to>
    <xdr:sp macro="" textlink="">
      <xdr:nvSpPr>
        <xdr:cNvPr id="252" name="楕円 251"/>
        <xdr:cNvSpPr/>
      </xdr:nvSpPr>
      <xdr:spPr>
        <a:xfrm>
          <a:off x="6921500" y="109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2518</xdr:rowOff>
    </xdr:from>
    <xdr:to>
      <xdr:col>41</xdr:col>
      <xdr:colOff>50800</xdr:colOff>
      <xdr:row>64</xdr:row>
      <xdr:rowOff>4611</xdr:rowOff>
    </xdr:to>
    <xdr:cxnSp macro="">
      <xdr:nvCxnSpPr>
        <xdr:cNvPr id="253" name="直線コネクタ 252"/>
        <xdr:cNvCxnSpPr/>
      </xdr:nvCxnSpPr>
      <xdr:spPr>
        <a:xfrm flipV="1">
          <a:off x="6972300" y="10975318"/>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34455</xdr:rowOff>
    </xdr:from>
    <xdr:ext cx="599010" cy="259045"/>
    <xdr:sp macro="" textlink="">
      <xdr:nvSpPr>
        <xdr:cNvPr id="258" name="n_1mainValue【橋りょう・トンネル】&#10;一人当たり有形固定資産（償却資産）額"/>
        <xdr:cNvSpPr txBox="1"/>
      </xdr:nvSpPr>
      <xdr:spPr>
        <a:xfrm>
          <a:off x="9327095" y="1100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40498</xdr:rowOff>
    </xdr:from>
    <xdr:ext cx="599010" cy="259045"/>
    <xdr:sp macro="" textlink="">
      <xdr:nvSpPr>
        <xdr:cNvPr id="259" name="n_2mainValue【橋りょう・トンネル】&#10;一人当たり有形固定資産（償却資産）額"/>
        <xdr:cNvSpPr txBox="1"/>
      </xdr:nvSpPr>
      <xdr:spPr>
        <a:xfrm>
          <a:off x="8450795" y="1101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44445</xdr:rowOff>
    </xdr:from>
    <xdr:ext cx="599010" cy="259045"/>
    <xdr:sp macro="" textlink="">
      <xdr:nvSpPr>
        <xdr:cNvPr id="260" name="n_3mainValue【橋りょう・トンネル】&#10;一人当たり有形固定資産（償却資産）額"/>
        <xdr:cNvSpPr txBox="1"/>
      </xdr:nvSpPr>
      <xdr:spPr>
        <a:xfrm>
          <a:off x="7561795" y="1101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46538</xdr:rowOff>
    </xdr:from>
    <xdr:ext cx="599010" cy="259045"/>
    <xdr:sp macro="" textlink="">
      <xdr:nvSpPr>
        <xdr:cNvPr id="261" name="n_4mainValue【橋りょう・トンネル】&#10;一人当たり有形固定資産（償却資産）額"/>
        <xdr:cNvSpPr txBox="1"/>
      </xdr:nvSpPr>
      <xdr:spPr>
        <a:xfrm>
          <a:off x="6672795" y="1101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122827</xdr:rowOff>
    </xdr:from>
    <xdr:to>
      <xdr:col>24</xdr:col>
      <xdr:colOff>114300</xdr:colOff>
      <xdr:row>85</xdr:row>
      <xdr:rowOff>52977</xdr:rowOff>
    </xdr:to>
    <xdr:sp macro="" textlink="">
      <xdr:nvSpPr>
        <xdr:cNvPr id="303" name="楕円 302"/>
        <xdr:cNvSpPr/>
      </xdr:nvSpPr>
      <xdr:spPr>
        <a:xfrm>
          <a:off x="45847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101254</xdr:rowOff>
    </xdr:from>
    <xdr:ext cx="405111" cy="259045"/>
    <xdr:sp macro="" textlink="">
      <xdr:nvSpPr>
        <xdr:cNvPr id="304" name="【公営住宅】&#10;有形固定資産減価償却率該当値テキスト"/>
        <xdr:cNvSpPr txBox="1"/>
      </xdr:nvSpPr>
      <xdr:spPr>
        <a:xfrm>
          <a:off x="4673600"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95069</xdr:rowOff>
    </xdr:from>
    <xdr:to>
      <xdr:col>20</xdr:col>
      <xdr:colOff>38100</xdr:colOff>
      <xdr:row>85</xdr:row>
      <xdr:rowOff>25219</xdr:rowOff>
    </xdr:to>
    <xdr:sp macro="" textlink="">
      <xdr:nvSpPr>
        <xdr:cNvPr id="305" name="楕円 304"/>
        <xdr:cNvSpPr/>
      </xdr:nvSpPr>
      <xdr:spPr>
        <a:xfrm>
          <a:off x="3746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145869</xdr:rowOff>
    </xdr:from>
    <xdr:to>
      <xdr:col>24</xdr:col>
      <xdr:colOff>63500</xdr:colOff>
      <xdr:row>85</xdr:row>
      <xdr:rowOff>2177</xdr:rowOff>
    </xdr:to>
    <xdr:cxnSp macro="">
      <xdr:nvCxnSpPr>
        <xdr:cNvPr id="306" name="直線コネクタ 305"/>
        <xdr:cNvCxnSpPr/>
      </xdr:nvCxnSpPr>
      <xdr:spPr>
        <a:xfrm>
          <a:off x="3797300" y="145476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67311</xdr:rowOff>
    </xdr:from>
    <xdr:to>
      <xdr:col>15</xdr:col>
      <xdr:colOff>101600</xdr:colOff>
      <xdr:row>84</xdr:row>
      <xdr:rowOff>168911</xdr:rowOff>
    </xdr:to>
    <xdr:sp macro="" textlink="">
      <xdr:nvSpPr>
        <xdr:cNvPr id="307" name="楕円 306"/>
        <xdr:cNvSpPr/>
      </xdr:nvSpPr>
      <xdr:spPr>
        <a:xfrm>
          <a:off x="2857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118111</xdr:rowOff>
    </xdr:from>
    <xdr:to>
      <xdr:col>19</xdr:col>
      <xdr:colOff>177800</xdr:colOff>
      <xdr:row>84</xdr:row>
      <xdr:rowOff>145869</xdr:rowOff>
    </xdr:to>
    <xdr:cxnSp macro="">
      <xdr:nvCxnSpPr>
        <xdr:cNvPr id="308" name="直線コネクタ 307"/>
        <xdr:cNvCxnSpPr/>
      </xdr:nvCxnSpPr>
      <xdr:spPr>
        <a:xfrm>
          <a:off x="2908300" y="145199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39551</xdr:rowOff>
    </xdr:from>
    <xdr:to>
      <xdr:col>10</xdr:col>
      <xdr:colOff>165100</xdr:colOff>
      <xdr:row>84</xdr:row>
      <xdr:rowOff>141151</xdr:rowOff>
    </xdr:to>
    <xdr:sp macro="" textlink="">
      <xdr:nvSpPr>
        <xdr:cNvPr id="309" name="楕円 308"/>
        <xdr:cNvSpPr/>
      </xdr:nvSpPr>
      <xdr:spPr>
        <a:xfrm>
          <a:off x="1968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90351</xdr:rowOff>
    </xdr:from>
    <xdr:to>
      <xdr:col>15</xdr:col>
      <xdr:colOff>50800</xdr:colOff>
      <xdr:row>84</xdr:row>
      <xdr:rowOff>118111</xdr:rowOff>
    </xdr:to>
    <xdr:cxnSp macro="">
      <xdr:nvCxnSpPr>
        <xdr:cNvPr id="310" name="直線コネクタ 309"/>
        <xdr:cNvCxnSpPr/>
      </xdr:nvCxnSpPr>
      <xdr:spPr>
        <a:xfrm>
          <a:off x="2019300" y="144921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11793</xdr:rowOff>
    </xdr:from>
    <xdr:to>
      <xdr:col>6</xdr:col>
      <xdr:colOff>38100</xdr:colOff>
      <xdr:row>84</xdr:row>
      <xdr:rowOff>113393</xdr:rowOff>
    </xdr:to>
    <xdr:sp macro="" textlink="">
      <xdr:nvSpPr>
        <xdr:cNvPr id="311" name="楕円 310"/>
        <xdr:cNvSpPr/>
      </xdr:nvSpPr>
      <xdr:spPr>
        <a:xfrm>
          <a:off x="1079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62593</xdr:rowOff>
    </xdr:from>
    <xdr:to>
      <xdr:col>10</xdr:col>
      <xdr:colOff>114300</xdr:colOff>
      <xdr:row>84</xdr:row>
      <xdr:rowOff>90351</xdr:rowOff>
    </xdr:to>
    <xdr:cxnSp macro="">
      <xdr:nvCxnSpPr>
        <xdr:cNvPr id="312" name="直線コネクタ 311"/>
        <xdr:cNvCxnSpPr/>
      </xdr:nvCxnSpPr>
      <xdr:spPr>
        <a:xfrm>
          <a:off x="1130300" y="144643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16346</xdr:rowOff>
    </xdr:from>
    <xdr:ext cx="405111" cy="259045"/>
    <xdr:sp macro="" textlink="">
      <xdr:nvSpPr>
        <xdr:cNvPr id="317" name="n_1mainValue【公営住宅】&#10;有形固定資産減価償却率"/>
        <xdr:cNvSpPr txBox="1"/>
      </xdr:nvSpPr>
      <xdr:spPr>
        <a:xfrm>
          <a:off x="35820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160038</xdr:rowOff>
    </xdr:from>
    <xdr:ext cx="405111" cy="259045"/>
    <xdr:sp macro="" textlink="">
      <xdr:nvSpPr>
        <xdr:cNvPr id="318" name="n_2mainValue【公営住宅】&#10;有形固定資産減価償却率"/>
        <xdr:cNvSpPr txBox="1"/>
      </xdr:nvSpPr>
      <xdr:spPr>
        <a:xfrm>
          <a:off x="2705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132278</xdr:rowOff>
    </xdr:from>
    <xdr:ext cx="405111" cy="259045"/>
    <xdr:sp macro="" textlink="">
      <xdr:nvSpPr>
        <xdr:cNvPr id="319" name="n_3mainValue【公営住宅】&#10;有形固定資産減価償却率"/>
        <xdr:cNvSpPr txBox="1"/>
      </xdr:nvSpPr>
      <xdr:spPr>
        <a:xfrm>
          <a:off x="1816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104520</xdr:rowOff>
    </xdr:from>
    <xdr:ext cx="405111" cy="259045"/>
    <xdr:sp macro="" textlink="">
      <xdr:nvSpPr>
        <xdr:cNvPr id="320" name="n_4mainValue【公営住宅】&#10;有形固定資産減価償却率"/>
        <xdr:cNvSpPr txBox="1"/>
      </xdr:nvSpPr>
      <xdr:spPr>
        <a:xfrm>
          <a:off x="927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66167</xdr:rowOff>
    </xdr:from>
    <xdr:to>
      <xdr:col>55</xdr:col>
      <xdr:colOff>50800</xdr:colOff>
      <xdr:row>83</xdr:row>
      <xdr:rowOff>167767</xdr:rowOff>
    </xdr:to>
    <xdr:sp macro="" textlink="">
      <xdr:nvSpPr>
        <xdr:cNvPr id="360" name="楕円 359"/>
        <xdr:cNvSpPr/>
      </xdr:nvSpPr>
      <xdr:spPr>
        <a:xfrm>
          <a:off x="10426700" y="142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89044</xdr:rowOff>
    </xdr:from>
    <xdr:ext cx="469744" cy="259045"/>
    <xdr:sp macro="" textlink="">
      <xdr:nvSpPr>
        <xdr:cNvPr id="361" name="【公営住宅】&#10;一人当たり面積該当値テキスト"/>
        <xdr:cNvSpPr txBox="1"/>
      </xdr:nvSpPr>
      <xdr:spPr>
        <a:xfrm>
          <a:off x="10515600" y="1414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80263</xdr:rowOff>
    </xdr:from>
    <xdr:to>
      <xdr:col>50</xdr:col>
      <xdr:colOff>165100</xdr:colOff>
      <xdr:row>84</xdr:row>
      <xdr:rowOff>10413</xdr:rowOff>
    </xdr:to>
    <xdr:sp macro="" textlink="">
      <xdr:nvSpPr>
        <xdr:cNvPr id="362" name="楕円 361"/>
        <xdr:cNvSpPr/>
      </xdr:nvSpPr>
      <xdr:spPr>
        <a:xfrm>
          <a:off x="9588500" y="143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116967</xdr:rowOff>
    </xdr:from>
    <xdr:to>
      <xdr:col>55</xdr:col>
      <xdr:colOff>0</xdr:colOff>
      <xdr:row>83</xdr:row>
      <xdr:rowOff>131063</xdr:rowOff>
    </xdr:to>
    <xdr:cxnSp macro="">
      <xdr:nvCxnSpPr>
        <xdr:cNvPr id="363" name="直線コネクタ 362"/>
        <xdr:cNvCxnSpPr/>
      </xdr:nvCxnSpPr>
      <xdr:spPr>
        <a:xfrm flipV="1">
          <a:off x="9639300" y="14347317"/>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94742</xdr:rowOff>
    </xdr:from>
    <xdr:to>
      <xdr:col>46</xdr:col>
      <xdr:colOff>38100</xdr:colOff>
      <xdr:row>84</xdr:row>
      <xdr:rowOff>24892</xdr:rowOff>
    </xdr:to>
    <xdr:sp macro="" textlink="">
      <xdr:nvSpPr>
        <xdr:cNvPr id="364" name="楕円 363"/>
        <xdr:cNvSpPr/>
      </xdr:nvSpPr>
      <xdr:spPr>
        <a:xfrm>
          <a:off x="8699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131063</xdr:rowOff>
    </xdr:from>
    <xdr:to>
      <xdr:col>50</xdr:col>
      <xdr:colOff>114300</xdr:colOff>
      <xdr:row>83</xdr:row>
      <xdr:rowOff>145542</xdr:rowOff>
    </xdr:to>
    <xdr:cxnSp macro="">
      <xdr:nvCxnSpPr>
        <xdr:cNvPr id="365" name="直線コネクタ 364"/>
        <xdr:cNvCxnSpPr/>
      </xdr:nvCxnSpPr>
      <xdr:spPr>
        <a:xfrm flipV="1">
          <a:off x="8750300" y="14361413"/>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112840</xdr:rowOff>
    </xdr:from>
    <xdr:to>
      <xdr:col>41</xdr:col>
      <xdr:colOff>101600</xdr:colOff>
      <xdr:row>84</xdr:row>
      <xdr:rowOff>42990</xdr:rowOff>
    </xdr:to>
    <xdr:sp macro="" textlink="">
      <xdr:nvSpPr>
        <xdr:cNvPr id="366" name="楕円 365"/>
        <xdr:cNvSpPr/>
      </xdr:nvSpPr>
      <xdr:spPr>
        <a:xfrm>
          <a:off x="7810500" y="143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145542</xdr:rowOff>
    </xdr:from>
    <xdr:to>
      <xdr:col>45</xdr:col>
      <xdr:colOff>177800</xdr:colOff>
      <xdr:row>83</xdr:row>
      <xdr:rowOff>163640</xdr:rowOff>
    </xdr:to>
    <xdr:cxnSp macro="">
      <xdr:nvCxnSpPr>
        <xdr:cNvPr id="367" name="直線コネクタ 366"/>
        <xdr:cNvCxnSpPr/>
      </xdr:nvCxnSpPr>
      <xdr:spPr>
        <a:xfrm flipV="1">
          <a:off x="7861300" y="1437589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125985</xdr:rowOff>
    </xdr:from>
    <xdr:to>
      <xdr:col>36</xdr:col>
      <xdr:colOff>165100</xdr:colOff>
      <xdr:row>84</xdr:row>
      <xdr:rowOff>56135</xdr:rowOff>
    </xdr:to>
    <xdr:sp macro="" textlink="">
      <xdr:nvSpPr>
        <xdr:cNvPr id="368" name="楕円 367"/>
        <xdr:cNvSpPr/>
      </xdr:nvSpPr>
      <xdr:spPr>
        <a:xfrm>
          <a:off x="6921500" y="14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163640</xdr:rowOff>
    </xdr:from>
    <xdr:to>
      <xdr:col>41</xdr:col>
      <xdr:colOff>50800</xdr:colOff>
      <xdr:row>84</xdr:row>
      <xdr:rowOff>5335</xdr:rowOff>
    </xdr:to>
    <xdr:cxnSp macro="">
      <xdr:nvCxnSpPr>
        <xdr:cNvPr id="369" name="直線コネクタ 368"/>
        <xdr:cNvCxnSpPr/>
      </xdr:nvCxnSpPr>
      <xdr:spPr>
        <a:xfrm flipV="1">
          <a:off x="6972300" y="1439399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70" name="n_1aveValue【公営住宅】&#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71" name="n_2aveValue【公営住宅】&#10;一人当たり面積"/>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72" name="n_3aveValue【公営住宅】&#10;一人当たり面積"/>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26940</xdr:rowOff>
    </xdr:from>
    <xdr:ext cx="469744" cy="259045"/>
    <xdr:sp macro="" textlink="">
      <xdr:nvSpPr>
        <xdr:cNvPr id="374" name="n_1mainValue【公営住宅】&#10;一人当たり面積"/>
        <xdr:cNvSpPr txBox="1"/>
      </xdr:nvSpPr>
      <xdr:spPr>
        <a:xfrm>
          <a:off x="9391727" y="140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375" name="n_2mainValue【公営住宅】&#10;一人当たり面積"/>
        <xdr:cNvSpPr txBox="1"/>
      </xdr:nvSpPr>
      <xdr:spPr>
        <a:xfrm>
          <a:off x="8515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59517</xdr:rowOff>
    </xdr:from>
    <xdr:ext cx="469744" cy="259045"/>
    <xdr:sp macro="" textlink="">
      <xdr:nvSpPr>
        <xdr:cNvPr id="376" name="n_3mainValue【公営住宅】&#10;一人当たり面積"/>
        <xdr:cNvSpPr txBox="1"/>
      </xdr:nvSpPr>
      <xdr:spPr>
        <a:xfrm>
          <a:off x="7626427" y="1411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72662</xdr:rowOff>
    </xdr:from>
    <xdr:ext cx="469744" cy="259045"/>
    <xdr:sp macro="" textlink="">
      <xdr:nvSpPr>
        <xdr:cNvPr id="377" name="n_4mainValue【公営住宅】&#10;一人当たり面積"/>
        <xdr:cNvSpPr txBox="1"/>
      </xdr:nvSpPr>
      <xdr:spPr>
        <a:xfrm>
          <a:off x="6737427" y="1413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145415</xdr:rowOff>
    </xdr:from>
    <xdr:to>
      <xdr:col>85</xdr:col>
      <xdr:colOff>177800</xdr:colOff>
      <xdr:row>38</xdr:row>
      <xdr:rowOff>75565</xdr:rowOff>
    </xdr:to>
    <xdr:sp macro="" textlink="">
      <xdr:nvSpPr>
        <xdr:cNvPr id="434" name="楕円 433"/>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123842</xdr:rowOff>
    </xdr:from>
    <xdr:ext cx="405111" cy="259045"/>
    <xdr:sp macro="" textlink="">
      <xdr:nvSpPr>
        <xdr:cNvPr id="435" name="【認定こども園・幼稚園・保育所】&#10;有形固定資産減価償却率該当値テキスト"/>
        <xdr:cNvSpPr txBox="1"/>
      </xdr:nvSpPr>
      <xdr:spPr>
        <a:xfrm>
          <a:off x="163576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103505</xdr:rowOff>
    </xdr:from>
    <xdr:to>
      <xdr:col>81</xdr:col>
      <xdr:colOff>101600</xdr:colOff>
      <xdr:row>38</xdr:row>
      <xdr:rowOff>33655</xdr:rowOff>
    </xdr:to>
    <xdr:sp macro="" textlink="">
      <xdr:nvSpPr>
        <xdr:cNvPr id="436" name="楕円 435"/>
        <xdr:cNvSpPr/>
      </xdr:nvSpPr>
      <xdr:spPr>
        <a:xfrm>
          <a:off x="15430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154305</xdr:rowOff>
    </xdr:from>
    <xdr:to>
      <xdr:col>85</xdr:col>
      <xdr:colOff>127000</xdr:colOff>
      <xdr:row>38</xdr:row>
      <xdr:rowOff>24765</xdr:rowOff>
    </xdr:to>
    <xdr:cxnSp macro="">
      <xdr:nvCxnSpPr>
        <xdr:cNvPr id="437" name="直線コネクタ 436"/>
        <xdr:cNvCxnSpPr/>
      </xdr:nvCxnSpPr>
      <xdr:spPr>
        <a:xfrm>
          <a:off x="15481300" y="64979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61595</xdr:rowOff>
    </xdr:from>
    <xdr:to>
      <xdr:col>76</xdr:col>
      <xdr:colOff>165100</xdr:colOff>
      <xdr:row>37</xdr:row>
      <xdr:rowOff>163195</xdr:rowOff>
    </xdr:to>
    <xdr:sp macro="" textlink="">
      <xdr:nvSpPr>
        <xdr:cNvPr id="438" name="楕円 437"/>
        <xdr:cNvSpPr/>
      </xdr:nvSpPr>
      <xdr:spPr>
        <a:xfrm>
          <a:off x="14541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112395</xdr:rowOff>
    </xdr:from>
    <xdr:to>
      <xdr:col>81</xdr:col>
      <xdr:colOff>50800</xdr:colOff>
      <xdr:row>37</xdr:row>
      <xdr:rowOff>154305</xdr:rowOff>
    </xdr:to>
    <xdr:cxnSp macro="">
      <xdr:nvCxnSpPr>
        <xdr:cNvPr id="439" name="直線コネクタ 438"/>
        <xdr:cNvCxnSpPr/>
      </xdr:nvCxnSpPr>
      <xdr:spPr>
        <a:xfrm>
          <a:off x="14592300" y="6456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40" name="楕円 439"/>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112395</xdr:rowOff>
    </xdr:from>
    <xdr:to>
      <xdr:col>76</xdr:col>
      <xdr:colOff>114300</xdr:colOff>
      <xdr:row>38</xdr:row>
      <xdr:rowOff>24765</xdr:rowOff>
    </xdr:to>
    <xdr:cxnSp macro="">
      <xdr:nvCxnSpPr>
        <xdr:cNvPr id="441" name="直線コネクタ 440"/>
        <xdr:cNvCxnSpPr/>
      </xdr:nvCxnSpPr>
      <xdr:spPr>
        <a:xfrm flipV="1">
          <a:off x="13703300" y="645604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114935</xdr:rowOff>
    </xdr:from>
    <xdr:to>
      <xdr:col>67</xdr:col>
      <xdr:colOff>101600</xdr:colOff>
      <xdr:row>38</xdr:row>
      <xdr:rowOff>45085</xdr:rowOff>
    </xdr:to>
    <xdr:sp macro="" textlink="">
      <xdr:nvSpPr>
        <xdr:cNvPr id="442" name="楕円 441"/>
        <xdr:cNvSpPr/>
      </xdr:nvSpPr>
      <xdr:spPr>
        <a:xfrm>
          <a:off x="12763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165735</xdr:rowOff>
    </xdr:from>
    <xdr:to>
      <xdr:col>71</xdr:col>
      <xdr:colOff>177800</xdr:colOff>
      <xdr:row>38</xdr:row>
      <xdr:rowOff>24765</xdr:rowOff>
    </xdr:to>
    <xdr:cxnSp macro="">
      <xdr:nvCxnSpPr>
        <xdr:cNvPr id="443" name="直線コネクタ 442"/>
        <xdr:cNvCxnSpPr/>
      </xdr:nvCxnSpPr>
      <xdr:spPr>
        <a:xfrm>
          <a:off x="12814300" y="65093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24782</xdr:rowOff>
    </xdr:from>
    <xdr:ext cx="405111" cy="259045"/>
    <xdr:sp macro="" textlink="">
      <xdr:nvSpPr>
        <xdr:cNvPr id="448" name="n_1mainValue【認定こども園・幼稚園・保育所】&#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449" name="n_2mainValue【認定こども園・幼稚園・保育所】&#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50" name="n_3main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451" name="n_4mainValue【認定こども園・幼稚園・保育所】&#10;有形固定資産減価償却率"/>
        <xdr:cNvSpPr txBox="1"/>
      </xdr:nvSpPr>
      <xdr:spPr>
        <a:xfrm>
          <a:off x="12611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160274</xdr:rowOff>
    </xdr:from>
    <xdr:to>
      <xdr:col>116</xdr:col>
      <xdr:colOff>114300</xdr:colOff>
      <xdr:row>40</xdr:row>
      <xdr:rowOff>90424</xdr:rowOff>
    </xdr:to>
    <xdr:sp macro="" textlink="">
      <xdr:nvSpPr>
        <xdr:cNvPr id="489" name="楕円 488"/>
        <xdr:cNvSpPr/>
      </xdr:nvSpPr>
      <xdr:spPr>
        <a:xfrm>
          <a:off x="22110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138701</xdr:rowOff>
    </xdr:from>
    <xdr:ext cx="469744" cy="259045"/>
    <xdr:sp macro="" textlink="">
      <xdr:nvSpPr>
        <xdr:cNvPr id="490" name="【認定こども園・幼稚園・保育所】&#10;一人当たり面積該当値テキスト"/>
        <xdr:cNvSpPr txBox="1"/>
      </xdr:nvSpPr>
      <xdr:spPr>
        <a:xfrm>
          <a:off x="22199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167589</xdr:rowOff>
    </xdr:from>
    <xdr:to>
      <xdr:col>112</xdr:col>
      <xdr:colOff>38100</xdr:colOff>
      <xdr:row>40</xdr:row>
      <xdr:rowOff>97739</xdr:rowOff>
    </xdr:to>
    <xdr:sp macro="" textlink="">
      <xdr:nvSpPr>
        <xdr:cNvPr id="491" name="楕円 490"/>
        <xdr:cNvSpPr/>
      </xdr:nvSpPr>
      <xdr:spPr>
        <a:xfrm>
          <a:off x="21272500" y="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39624</xdr:rowOff>
    </xdr:from>
    <xdr:to>
      <xdr:col>116</xdr:col>
      <xdr:colOff>63500</xdr:colOff>
      <xdr:row>40</xdr:row>
      <xdr:rowOff>46939</xdr:rowOff>
    </xdr:to>
    <xdr:cxnSp macro="">
      <xdr:nvCxnSpPr>
        <xdr:cNvPr id="492" name="直線コネクタ 491"/>
        <xdr:cNvCxnSpPr/>
      </xdr:nvCxnSpPr>
      <xdr:spPr>
        <a:xfrm flipV="1">
          <a:off x="21323300" y="6897624"/>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xdr:rowOff>
    </xdr:from>
    <xdr:to>
      <xdr:col>107</xdr:col>
      <xdr:colOff>101600</xdr:colOff>
      <xdr:row>40</xdr:row>
      <xdr:rowOff>105054</xdr:rowOff>
    </xdr:to>
    <xdr:sp macro="" textlink="">
      <xdr:nvSpPr>
        <xdr:cNvPr id="493" name="楕円 492"/>
        <xdr:cNvSpPr/>
      </xdr:nvSpPr>
      <xdr:spPr>
        <a:xfrm>
          <a:off x="20383500" y="68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46939</xdr:rowOff>
    </xdr:from>
    <xdr:to>
      <xdr:col>111</xdr:col>
      <xdr:colOff>177800</xdr:colOff>
      <xdr:row>40</xdr:row>
      <xdr:rowOff>54254</xdr:rowOff>
    </xdr:to>
    <xdr:cxnSp macro="">
      <xdr:nvCxnSpPr>
        <xdr:cNvPr id="494" name="直線コネクタ 493"/>
        <xdr:cNvCxnSpPr/>
      </xdr:nvCxnSpPr>
      <xdr:spPr>
        <a:xfrm flipV="1">
          <a:off x="20434300" y="690493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109068</xdr:rowOff>
    </xdr:from>
    <xdr:to>
      <xdr:col>102</xdr:col>
      <xdr:colOff>165100</xdr:colOff>
      <xdr:row>40</xdr:row>
      <xdr:rowOff>39218</xdr:rowOff>
    </xdr:to>
    <xdr:sp macro="" textlink="">
      <xdr:nvSpPr>
        <xdr:cNvPr id="495" name="楕円 494"/>
        <xdr:cNvSpPr/>
      </xdr:nvSpPr>
      <xdr:spPr>
        <a:xfrm>
          <a:off x="19494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159868</xdr:rowOff>
    </xdr:from>
    <xdr:to>
      <xdr:col>107</xdr:col>
      <xdr:colOff>50800</xdr:colOff>
      <xdr:row>40</xdr:row>
      <xdr:rowOff>54254</xdr:rowOff>
    </xdr:to>
    <xdr:cxnSp macro="">
      <xdr:nvCxnSpPr>
        <xdr:cNvPr id="496" name="直線コネクタ 495"/>
        <xdr:cNvCxnSpPr/>
      </xdr:nvCxnSpPr>
      <xdr:spPr>
        <a:xfrm>
          <a:off x="19545300" y="6846418"/>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118211</xdr:rowOff>
    </xdr:from>
    <xdr:to>
      <xdr:col>98</xdr:col>
      <xdr:colOff>38100</xdr:colOff>
      <xdr:row>40</xdr:row>
      <xdr:rowOff>48361</xdr:rowOff>
    </xdr:to>
    <xdr:sp macro="" textlink="">
      <xdr:nvSpPr>
        <xdr:cNvPr id="497" name="楕円 496"/>
        <xdr:cNvSpPr/>
      </xdr:nvSpPr>
      <xdr:spPr>
        <a:xfrm>
          <a:off x="18605500" y="6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159868</xdr:rowOff>
    </xdr:from>
    <xdr:to>
      <xdr:col>102</xdr:col>
      <xdr:colOff>114300</xdr:colOff>
      <xdr:row>39</xdr:row>
      <xdr:rowOff>169011</xdr:rowOff>
    </xdr:to>
    <xdr:cxnSp macro="">
      <xdr:nvCxnSpPr>
        <xdr:cNvPr id="498" name="直線コネクタ 497"/>
        <xdr:cNvCxnSpPr/>
      </xdr:nvCxnSpPr>
      <xdr:spPr>
        <a:xfrm flipV="1">
          <a:off x="18656300" y="684641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1" name="n_3ave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88866</xdr:rowOff>
    </xdr:from>
    <xdr:ext cx="469744" cy="259045"/>
    <xdr:sp macro="" textlink="">
      <xdr:nvSpPr>
        <xdr:cNvPr id="503" name="n_1mainValue【認定こども園・幼稚園・保育所】&#10;一人当たり面積"/>
        <xdr:cNvSpPr txBox="1"/>
      </xdr:nvSpPr>
      <xdr:spPr>
        <a:xfrm>
          <a:off x="21075727" y="69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96181</xdr:rowOff>
    </xdr:from>
    <xdr:ext cx="469744" cy="259045"/>
    <xdr:sp macro="" textlink="">
      <xdr:nvSpPr>
        <xdr:cNvPr id="504" name="n_2mainValue【認定こども園・幼稚園・保育所】&#10;一人当たり面積"/>
        <xdr:cNvSpPr txBox="1"/>
      </xdr:nvSpPr>
      <xdr:spPr>
        <a:xfrm>
          <a:off x="20199427" y="695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55745</xdr:rowOff>
    </xdr:from>
    <xdr:ext cx="469744" cy="259045"/>
    <xdr:sp macro="" textlink="">
      <xdr:nvSpPr>
        <xdr:cNvPr id="505" name="n_3mainValue【認定こども園・幼稚園・保育所】&#10;一人当たり面積"/>
        <xdr:cNvSpPr txBox="1"/>
      </xdr:nvSpPr>
      <xdr:spPr>
        <a:xfrm>
          <a:off x="19310427" y="65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64888</xdr:rowOff>
    </xdr:from>
    <xdr:ext cx="469744" cy="259045"/>
    <xdr:sp macro="" textlink="">
      <xdr:nvSpPr>
        <xdr:cNvPr id="506" name="n_4mainValue【認定こども園・幼稚園・保育所】&#10;一人当たり面積"/>
        <xdr:cNvSpPr txBox="1"/>
      </xdr:nvSpPr>
      <xdr:spPr>
        <a:xfrm>
          <a:off x="18421427" y="657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48" name="楕円 547"/>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49" name="【学校施設】&#10;有形固定資産減価償却率該当値テキスト"/>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xdr:rowOff>
    </xdr:from>
    <xdr:to>
      <xdr:col>81</xdr:col>
      <xdr:colOff>101600</xdr:colOff>
      <xdr:row>61</xdr:row>
      <xdr:rowOff>114481</xdr:rowOff>
    </xdr:to>
    <xdr:sp macro="" textlink="">
      <xdr:nvSpPr>
        <xdr:cNvPr id="550" name="楕円 549"/>
        <xdr:cNvSpPr/>
      </xdr:nvSpPr>
      <xdr:spPr>
        <a:xfrm>
          <a:off x="1543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63681</xdr:rowOff>
    </xdr:from>
    <xdr:to>
      <xdr:col>85</xdr:col>
      <xdr:colOff>127000</xdr:colOff>
      <xdr:row>61</xdr:row>
      <xdr:rowOff>91440</xdr:rowOff>
    </xdr:to>
    <xdr:cxnSp macro="">
      <xdr:nvCxnSpPr>
        <xdr:cNvPr id="551" name="直線コネクタ 550"/>
        <xdr:cNvCxnSpPr/>
      </xdr:nvCxnSpPr>
      <xdr:spPr>
        <a:xfrm>
          <a:off x="15481300" y="1052213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156573</xdr:rowOff>
    </xdr:from>
    <xdr:to>
      <xdr:col>76</xdr:col>
      <xdr:colOff>165100</xdr:colOff>
      <xdr:row>61</xdr:row>
      <xdr:rowOff>86723</xdr:rowOff>
    </xdr:to>
    <xdr:sp macro="" textlink="">
      <xdr:nvSpPr>
        <xdr:cNvPr id="552" name="楕円 551"/>
        <xdr:cNvSpPr/>
      </xdr:nvSpPr>
      <xdr:spPr>
        <a:xfrm>
          <a:off x="14541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35923</xdr:rowOff>
    </xdr:from>
    <xdr:to>
      <xdr:col>81</xdr:col>
      <xdr:colOff>50800</xdr:colOff>
      <xdr:row>61</xdr:row>
      <xdr:rowOff>63681</xdr:rowOff>
    </xdr:to>
    <xdr:cxnSp macro="">
      <xdr:nvCxnSpPr>
        <xdr:cNvPr id="553" name="直線コネクタ 552"/>
        <xdr:cNvCxnSpPr/>
      </xdr:nvCxnSpPr>
      <xdr:spPr>
        <a:xfrm>
          <a:off x="14592300" y="104943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56969</xdr:rowOff>
    </xdr:from>
    <xdr:to>
      <xdr:col>72</xdr:col>
      <xdr:colOff>38100</xdr:colOff>
      <xdr:row>61</xdr:row>
      <xdr:rowOff>158569</xdr:rowOff>
    </xdr:to>
    <xdr:sp macro="" textlink="">
      <xdr:nvSpPr>
        <xdr:cNvPr id="554" name="楕円 553"/>
        <xdr:cNvSpPr/>
      </xdr:nvSpPr>
      <xdr:spPr>
        <a:xfrm>
          <a:off x="13652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35923</xdr:rowOff>
    </xdr:from>
    <xdr:to>
      <xdr:col>76</xdr:col>
      <xdr:colOff>114300</xdr:colOff>
      <xdr:row>61</xdr:row>
      <xdr:rowOff>107769</xdr:rowOff>
    </xdr:to>
    <xdr:cxnSp macro="">
      <xdr:nvCxnSpPr>
        <xdr:cNvPr id="555" name="直線コネクタ 554"/>
        <xdr:cNvCxnSpPr/>
      </xdr:nvCxnSpPr>
      <xdr:spPr>
        <a:xfrm flipV="1">
          <a:off x="13703300" y="1049437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37374</xdr:rowOff>
    </xdr:from>
    <xdr:to>
      <xdr:col>67</xdr:col>
      <xdr:colOff>101600</xdr:colOff>
      <xdr:row>61</xdr:row>
      <xdr:rowOff>138974</xdr:rowOff>
    </xdr:to>
    <xdr:sp macro="" textlink="">
      <xdr:nvSpPr>
        <xdr:cNvPr id="556" name="楕円 555"/>
        <xdr:cNvSpPr/>
      </xdr:nvSpPr>
      <xdr:spPr>
        <a:xfrm>
          <a:off x="12763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88174</xdr:rowOff>
    </xdr:from>
    <xdr:to>
      <xdr:col>71</xdr:col>
      <xdr:colOff>177800</xdr:colOff>
      <xdr:row>61</xdr:row>
      <xdr:rowOff>107769</xdr:rowOff>
    </xdr:to>
    <xdr:cxnSp macro="">
      <xdr:nvCxnSpPr>
        <xdr:cNvPr id="557" name="直線コネクタ 556"/>
        <xdr:cNvCxnSpPr/>
      </xdr:nvCxnSpPr>
      <xdr:spPr>
        <a:xfrm>
          <a:off x="12814300" y="1054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105608</xdr:rowOff>
    </xdr:from>
    <xdr:ext cx="405111" cy="259045"/>
    <xdr:sp macro="" textlink="">
      <xdr:nvSpPr>
        <xdr:cNvPr id="562" name="n_1mainValue【学校施設】&#10;有形固定資産減価償却率"/>
        <xdr:cNvSpPr txBox="1"/>
      </xdr:nvSpPr>
      <xdr:spPr>
        <a:xfrm>
          <a:off x="15266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77850</xdr:rowOff>
    </xdr:from>
    <xdr:ext cx="405111" cy="259045"/>
    <xdr:sp macro="" textlink="">
      <xdr:nvSpPr>
        <xdr:cNvPr id="563" name="n_2mainValue【学校施設】&#10;有形固定資産減価償却率"/>
        <xdr:cNvSpPr txBox="1"/>
      </xdr:nvSpPr>
      <xdr:spPr>
        <a:xfrm>
          <a:off x="14389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149696</xdr:rowOff>
    </xdr:from>
    <xdr:ext cx="405111" cy="259045"/>
    <xdr:sp macro="" textlink="">
      <xdr:nvSpPr>
        <xdr:cNvPr id="564" name="n_3mainValue【学校施設】&#10;有形固定資産減価償却率"/>
        <xdr:cNvSpPr txBox="1"/>
      </xdr:nvSpPr>
      <xdr:spPr>
        <a:xfrm>
          <a:off x="13500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130101</xdr:rowOff>
    </xdr:from>
    <xdr:ext cx="405111" cy="259045"/>
    <xdr:sp macro="" textlink="">
      <xdr:nvSpPr>
        <xdr:cNvPr id="565" name="n_4mainValue【学校施設】&#10;有形固定資産減価償却率"/>
        <xdr:cNvSpPr txBox="1"/>
      </xdr:nvSpPr>
      <xdr:spPr>
        <a:xfrm>
          <a:off x="12611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94" name="【学校施設】&#10;一人当たり面積平均値テキスト"/>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109601</xdr:rowOff>
    </xdr:from>
    <xdr:to>
      <xdr:col>116</xdr:col>
      <xdr:colOff>114300</xdr:colOff>
      <xdr:row>61</xdr:row>
      <xdr:rowOff>39751</xdr:rowOff>
    </xdr:to>
    <xdr:sp macro="" textlink="">
      <xdr:nvSpPr>
        <xdr:cNvPr id="605" name="楕円 604"/>
        <xdr:cNvSpPr/>
      </xdr:nvSpPr>
      <xdr:spPr>
        <a:xfrm>
          <a:off x="22110700" y="103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132478</xdr:rowOff>
    </xdr:from>
    <xdr:ext cx="469744" cy="259045"/>
    <xdr:sp macro="" textlink="">
      <xdr:nvSpPr>
        <xdr:cNvPr id="606" name="【学校施設】&#10;一人当たり面積該当値テキスト"/>
        <xdr:cNvSpPr txBox="1"/>
      </xdr:nvSpPr>
      <xdr:spPr>
        <a:xfrm>
          <a:off x="22199600" y="1024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126174</xdr:rowOff>
    </xdr:from>
    <xdr:to>
      <xdr:col>112</xdr:col>
      <xdr:colOff>38100</xdr:colOff>
      <xdr:row>61</xdr:row>
      <xdr:rowOff>56324</xdr:rowOff>
    </xdr:to>
    <xdr:sp macro="" textlink="">
      <xdr:nvSpPr>
        <xdr:cNvPr id="607" name="楕円 606"/>
        <xdr:cNvSpPr/>
      </xdr:nvSpPr>
      <xdr:spPr>
        <a:xfrm>
          <a:off x="21272500" y="104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160401</xdr:rowOff>
    </xdr:from>
    <xdr:to>
      <xdr:col>116</xdr:col>
      <xdr:colOff>63500</xdr:colOff>
      <xdr:row>61</xdr:row>
      <xdr:rowOff>5524</xdr:rowOff>
    </xdr:to>
    <xdr:cxnSp macro="">
      <xdr:nvCxnSpPr>
        <xdr:cNvPr id="608" name="直線コネクタ 607"/>
        <xdr:cNvCxnSpPr/>
      </xdr:nvCxnSpPr>
      <xdr:spPr>
        <a:xfrm flipV="1">
          <a:off x="21323300" y="10447401"/>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143319</xdr:rowOff>
    </xdr:from>
    <xdr:to>
      <xdr:col>107</xdr:col>
      <xdr:colOff>101600</xdr:colOff>
      <xdr:row>61</xdr:row>
      <xdr:rowOff>73469</xdr:rowOff>
    </xdr:to>
    <xdr:sp macro="" textlink="">
      <xdr:nvSpPr>
        <xdr:cNvPr id="609" name="楕円 608"/>
        <xdr:cNvSpPr/>
      </xdr:nvSpPr>
      <xdr:spPr>
        <a:xfrm>
          <a:off x="20383500" y="104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5524</xdr:rowOff>
    </xdr:from>
    <xdr:to>
      <xdr:col>111</xdr:col>
      <xdr:colOff>177800</xdr:colOff>
      <xdr:row>61</xdr:row>
      <xdr:rowOff>22669</xdr:rowOff>
    </xdr:to>
    <xdr:cxnSp macro="">
      <xdr:nvCxnSpPr>
        <xdr:cNvPr id="610" name="直線コネクタ 609"/>
        <xdr:cNvCxnSpPr/>
      </xdr:nvCxnSpPr>
      <xdr:spPr>
        <a:xfrm flipV="1">
          <a:off x="20434300" y="1046397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51308</xdr:rowOff>
    </xdr:from>
    <xdr:to>
      <xdr:col>102</xdr:col>
      <xdr:colOff>165100</xdr:colOff>
      <xdr:row>59</xdr:row>
      <xdr:rowOff>152908</xdr:rowOff>
    </xdr:to>
    <xdr:sp macro="" textlink="">
      <xdr:nvSpPr>
        <xdr:cNvPr id="611" name="楕円 610"/>
        <xdr:cNvSpPr/>
      </xdr:nvSpPr>
      <xdr:spPr>
        <a:xfrm>
          <a:off x="19494500" y="101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102108</xdr:rowOff>
    </xdr:from>
    <xdr:to>
      <xdr:col>107</xdr:col>
      <xdr:colOff>50800</xdr:colOff>
      <xdr:row>61</xdr:row>
      <xdr:rowOff>22669</xdr:rowOff>
    </xdr:to>
    <xdr:cxnSp macro="">
      <xdr:nvCxnSpPr>
        <xdr:cNvPr id="612" name="直線コネクタ 611"/>
        <xdr:cNvCxnSpPr/>
      </xdr:nvCxnSpPr>
      <xdr:spPr>
        <a:xfrm>
          <a:off x="19545300" y="10217658"/>
          <a:ext cx="889000" cy="2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74930</xdr:rowOff>
    </xdr:from>
    <xdr:to>
      <xdr:col>98</xdr:col>
      <xdr:colOff>38100</xdr:colOff>
      <xdr:row>60</xdr:row>
      <xdr:rowOff>5080</xdr:rowOff>
    </xdr:to>
    <xdr:sp macro="" textlink="">
      <xdr:nvSpPr>
        <xdr:cNvPr id="613" name="楕円 612"/>
        <xdr:cNvSpPr/>
      </xdr:nvSpPr>
      <xdr:spPr>
        <a:xfrm>
          <a:off x="18605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102108</xdr:rowOff>
    </xdr:from>
    <xdr:to>
      <xdr:col>102</xdr:col>
      <xdr:colOff>114300</xdr:colOff>
      <xdr:row>59</xdr:row>
      <xdr:rowOff>125730</xdr:rowOff>
    </xdr:to>
    <xdr:cxnSp macro="">
      <xdr:nvCxnSpPr>
        <xdr:cNvPr id="614" name="直線コネクタ 613"/>
        <xdr:cNvCxnSpPr/>
      </xdr:nvCxnSpPr>
      <xdr:spPr>
        <a:xfrm flipV="1">
          <a:off x="18656300" y="1021765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15"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16" name="n_2aveValue【学校施設】&#10;一人当たり面積"/>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617" name="n_3aveValue【学校施設】&#10;一人当たり面積"/>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618" name="n_4aveValue【学校施設】&#10;一人当たり面積"/>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72851</xdr:rowOff>
    </xdr:from>
    <xdr:ext cx="469744" cy="259045"/>
    <xdr:sp macro="" textlink="">
      <xdr:nvSpPr>
        <xdr:cNvPr id="619" name="n_1mainValue【学校施設】&#10;一人当たり面積"/>
        <xdr:cNvSpPr txBox="1"/>
      </xdr:nvSpPr>
      <xdr:spPr>
        <a:xfrm>
          <a:off x="21075727" y="1018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89996</xdr:rowOff>
    </xdr:from>
    <xdr:ext cx="469744" cy="259045"/>
    <xdr:sp macro="" textlink="">
      <xdr:nvSpPr>
        <xdr:cNvPr id="620" name="n_2mainValue【学校施設】&#10;一人当たり面積"/>
        <xdr:cNvSpPr txBox="1"/>
      </xdr:nvSpPr>
      <xdr:spPr>
        <a:xfrm>
          <a:off x="20199427" y="10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169435</xdr:rowOff>
    </xdr:from>
    <xdr:ext cx="469744" cy="259045"/>
    <xdr:sp macro="" textlink="">
      <xdr:nvSpPr>
        <xdr:cNvPr id="621" name="n_3mainValue【学校施設】&#10;一人当たり面積"/>
        <xdr:cNvSpPr txBox="1"/>
      </xdr:nvSpPr>
      <xdr:spPr>
        <a:xfrm>
          <a:off x="19310427" y="994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21607</xdr:rowOff>
    </xdr:from>
    <xdr:ext cx="469744" cy="259045"/>
    <xdr:sp macro="" textlink="">
      <xdr:nvSpPr>
        <xdr:cNvPr id="622" name="n_4mainValue【学校施設】&#10;一人当たり面積"/>
        <xdr:cNvSpPr txBox="1"/>
      </xdr:nvSpPr>
      <xdr:spPr>
        <a:xfrm>
          <a:off x="18421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64" name="直線コネクタ 663"/>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67"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68" name="直線コネクタ 667"/>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69" name="【公民館】&#10;有形固定資産減価償却率平均値テキスト"/>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70" name="フローチャート: 判断 669"/>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71" name="フローチャート: 判断 670"/>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72" name="フローチャート: 判断 671"/>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73" name="フローチャート: 判断 672"/>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74" name="フローチャート: 判断 673"/>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680" name="楕円 679"/>
        <xdr:cNvSpPr/>
      </xdr:nvSpPr>
      <xdr:spPr>
        <a:xfrm>
          <a:off x="16268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129557</xdr:rowOff>
    </xdr:from>
    <xdr:ext cx="405111" cy="259045"/>
    <xdr:sp macro="" textlink="">
      <xdr:nvSpPr>
        <xdr:cNvPr id="681" name="【公民館】&#10;有形固定資産減価償却率該当値テキスト"/>
        <xdr:cNvSpPr txBox="1"/>
      </xdr:nvSpPr>
      <xdr:spPr>
        <a:xfrm>
          <a:off x="16357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111942</xdr:rowOff>
    </xdr:from>
    <xdr:to>
      <xdr:col>81</xdr:col>
      <xdr:colOff>101600</xdr:colOff>
      <xdr:row>107</xdr:row>
      <xdr:rowOff>42092</xdr:rowOff>
    </xdr:to>
    <xdr:sp macro="" textlink="">
      <xdr:nvSpPr>
        <xdr:cNvPr id="682" name="楕円 681"/>
        <xdr:cNvSpPr/>
      </xdr:nvSpPr>
      <xdr:spPr>
        <a:xfrm>
          <a:off x="15430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162742</xdr:rowOff>
    </xdr:from>
    <xdr:to>
      <xdr:col>85</xdr:col>
      <xdr:colOff>127000</xdr:colOff>
      <xdr:row>107</xdr:row>
      <xdr:rowOff>30480</xdr:rowOff>
    </xdr:to>
    <xdr:cxnSp macro="">
      <xdr:nvCxnSpPr>
        <xdr:cNvPr id="683" name="直線コネクタ 682"/>
        <xdr:cNvCxnSpPr/>
      </xdr:nvCxnSpPr>
      <xdr:spPr>
        <a:xfrm>
          <a:off x="15481300" y="183364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72752</xdr:rowOff>
    </xdr:from>
    <xdr:to>
      <xdr:col>76</xdr:col>
      <xdr:colOff>165100</xdr:colOff>
      <xdr:row>107</xdr:row>
      <xdr:rowOff>2902</xdr:rowOff>
    </xdr:to>
    <xdr:sp macro="" textlink="">
      <xdr:nvSpPr>
        <xdr:cNvPr id="684" name="楕円 683"/>
        <xdr:cNvSpPr/>
      </xdr:nvSpPr>
      <xdr:spPr>
        <a:xfrm>
          <a:off x="14541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123552</xdr:rowOff>
    </xdr:from>
    <xdr:to>
      <xdr:col>81</xdr:col>
      <xdr:colOff>50800</xdr:colOff>
      <xdr:row>106</xdr:row>
      <xdr:rowOff>162742</xdr:rowOff>
    </xdr:to>
    <xdr:cxnSp macro="">
      <xdr:nvCxnSpPr>
        <xdr:cNvPr id="685" name="直線コネクタ 684"/>
        <xdr:cNvCxnSpPr/>
      </xdr:nvCxnSpPr>
      <xdr:spPr>
        <a:xfrm>
          <a:off x="14592300" y="1829725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33564</xdr:rowOff>
    </xdr:from>
    <xdr:to>
      <xdr:col>72</xdr:col>
      <xdr:colOff>38100</xdr:colOff>
      <xdr:row>106</xdr:row>
      <xdr:rowOff>135164</xdr:rowOff>
    </xdr:to>
    <xdr:sp macro="" textlink="">
      <xdr:nvSpPr>
        <xdr:cNvPr id="686" name="楕円 685"/>
        <xdr:cNvSpPr/>
      </xdr:nvSpPr>
      <xdr:spPr>
        <a:xfrm>
          <a:off x="13652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84364</xdr:rowOff>
    </xdr:from>
    <xdr:to>
      <xdr:col>76</xdr:col>
      <xdr:colOff>114300</xdr:colOff>
      <xdr:row>106</xdr:row>
      <xdr:rowOff>123552</xdr:rowOff>
    </xdr:to>
    <xdr:cxnSp macro="">
      <xdr:nvCxnSpPr>
        <xdr:cNvPr id="687" name="直線コネクタ 686"/>
        <xdr:cNvCxnSpPr/>
      </xdr:nvCxnSpPr>
      <xdr:spPr>
        <a:xfrm>
          <a:off x="13703300" y="182580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165826</xdr:rowOff>
    </xdr:from>
    <xdr:to>
      <xdr:col>67</xdr:col>
      <xdr:colOff>101600</xdr:colOff>
      <xdr:row>106</xdr:row>
      <xdr:rowOff>95976</xdr:rowOff>
    </xdr:to>
    <xdr:sp macro="" textlink="">
      <xdr:nvSpPr>
        <xdr:cNvPr id="688" name="楕円 687"/>
        <xdr:cNvSpPr/>
      </xdr:nvSpPr>
      <xdr:spPr>
        <a:xfrm>
          <a:off x="12763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45176</xdr:rowOff>
    </xdr:from>
    <xdr:to>
      <xdr:col>71</xdr:col>
      <xdr:colOff>177800</xdr:colOff>
      <xdr:row>106</xdr:row>
      <xdr:rowOff>84364</xdr:rowOff>
    </xdr:to>
    <xdr:cxnSp macro="">
      <xdr:nvCxnSpPr>
        <xdr:cNvPr id="689" name="直線コネクタ 688"/>
        <xdr:cNvCxnSpPr/>
      </xdr:nvCxnSpPr>
      <xdr:spPr>
        <a:xfrm>
          <a:off x="12814300" y="1821887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690" name="n_1aveValue【公民館】&#10;有形固定資産減価償却率"/>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691" name="n_2aveValue【公民館】&#10;有形固定資産減価償却率"/>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692" name="n_3aveValue【公民館】&#10;有形固定資産減価償却率"/>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693" name="n_4aveValue【公民館】&#10;有形固定資産減価償却率"/>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33219</xdr:rowOff>
    </xdr:from>
    <xdr:ext cx="405111" cy="259045"/>
    <xdr:sp macro="" textlink="">
      <xdr:nvSpPr>
        <xdr:cNvPr id="694" name="n_1mainValue【公民館】&#10;有形固定資産減価償却率"/>
        <xdr:cNvSpPr txBox="1"/>
      </xdr:nvSpPr>
      <xdr:spPr>
        <a:xfrm>
          <a:off x="152660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165479</xdr:rowOff>
    </xdr:from>
    <xdr:ext cx="405111" cy="259045"/>
    <xdr:sp macro="" textlink="">
      <xdr:nvSpPr>
        <xdr:cNvPr id="695" name="n_2mainValue【公民館】&#10;有形固定資産減価償却率"/>
        <xdr:cNvSpPr txBox="1"/>
      </xdr:nvSpPr>
      <xdr:spPr>
        <a:xfrm>
          <a:off x="14389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126291</xdr:rowOff>
    </xdr:from>
    <xdr:ext cx="405111" cy="259045"/>
    <xdr:sp macro="" textlink="">
      <xdr:nvSpPr>
        <xdr:cNvPr id="696" name="n_3mainValue【公民館】&#10;有形固定資産減価償却率"/>
        <xdr:cNvSpPr txBox="1"/>
      </xdr:nvSpPr>
      <xdr:spPr>
        <a:xfrm>
          <a:off x="13500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112503</xdr:rowOff>
    </xdr:from>
    <xdr:ext cx="405111" cy="259045"/>
    <xdr:sp macro="" textlink="">
      <xdr:nvSpPr>
        <xdr:cNvPr id="697" name="n_4mainValue【公民館】&#10;有形固定資産減価償却率"/>
        <xdr:cNvSpPr txBox="1"/>
      </xdr:nvSpPr>
      <xdr:spPr>
        <a:xfrm>
          <a:off x="12611744" y="179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8" name="直線コネクタ 70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9" name="テキスト ボックス 70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2" name="直線コネクタ 71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3" name="テキスト ボックス 71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17" name="直線コネクタ 716"/>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18"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19" name="直線コネクタ 718"/>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20"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21" name="直線コネクタ 720"/>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22"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3" name="フローチャート: 判断 722"/>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24" name="フローチャート: 判断 723"/>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25" name="フローチャート: 判断 724"/>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26" name="フローチャート: 判断 725"/>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27" name="フローチャート: 判断 726"/>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28257</xdr:rowOff>
    </xdr:from>
    <xdr:to>
      <xdr:col>116</xdr:col>
      <xdr:colOff>114300</xdr:colOff>
      <xdr:row>106</xdr:row>
      <xdr:rowOff>129857</xdr:rowOff>
    </xdr:to>
    <xdr:sp macro="" textlink="">
      <xdr:nvSpPr>
        <xdr:cNvPr id="733" name="楕円 732"/>
        <xdr:cNvSpPr/>
      </xdr:nvSpPr>
      <xdr:spPr>
        <a:xfrm>
          <a:off x="22110700" y="182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6684</xdr:rowOff>
    </xdr:from>
    <xdr:ext cx="469744" cy="259045"/>
    <xdr:sp macro="" textlink="">
      <xdr:nvSpPr>
        <xdr:cNvPr id="734" name="【公民館】&#10;一人当たり面積該当値テキスト"/>
        <xdr:cNvSpPr txBox="1"/>
      </xdr:nvSpPr>
      <xdr:spPr>
        <a:xfrm>
          <a:off x="22199600" y="181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34544</xdr:rowOff>
    </xdr:from>
    <xdr:to>
      <xdr:col>112</xdr:col>
      <xdr:colOff>38100</xdr:colOff>
      <xdr:row>106</xdr:row>
      <xdr:rowOff>136144</xdr:rowOff>
    </xdr:to>
    <xdr:sp macro="" textlink="">
      <xdr:nvSpPr>
        <xdr:cNvPr id="735" name="楕円 734"/>
        <xdr:cNvSpPr/>
      </xdr:nvSpPr>
      <xdr:spPr>
        <a:xfrm>
          <a:off x="21272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79057</xdr:rowOff>
    </xdr:from>
    <xdr:to>
      <xdr:col>116</xdr:col>
      <xdr:colOff>63500</xdr:colOff>
      <xdr:row>106</xdr:row>
      <xdr:rowOff>85344</xdr:rowOff>
    </xdr:to>
    <xdr:cxnSp macro="">
      <xdr:nvCxnSpPr>
        <xdr:cNvPr id="736" name="直線コネクタ 735"/>
        <xdr:cNvCxnSpPr/>
      </xdr:nvCxnSpPr>
      <xdr:spPr>
        <a:xfrm flipV="1">
          <a:off x="21323300" y="18252757"/>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40830</xdr:rowOff>
    </xdr:from>
    <xdr:to>
      <xdr:col>107</xdr:col>
      <xdr:colOff>101600</xdr:colOff>
      <xdr:row>106</xdr:row>
      <xdr:rowOff>142430</xdr:rowOff>
    </xdr:to>
    <xdr:sp macro="" textlink="">
      <xdr:nvSpPr>
        <xdr:cNvPr id="737" name="楕円 736"/>
        <xdr:cNvSpPr/>
      </xdr:nvSpPr>
      <xdr:spPr>
        <a:xfrm>
          <a:off x="20383500" y="182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85344</xdr:rowOff>
    </xdr:from>
    <xdr:to>
      <xdr:col>111</xdr:col>
      <xdr:colOff>177800</xdr:colOff>
      <xdr:row>106</xdr:row>
      <xdr:rowOff>91630</xdr:rowOff>
    </xdr:to>
    <xdr:cxnSp macro="">
      <xdr:nvCxnSpPr>
        <xdr:cNvPr id="738" name="直線コネクタ 737"/>
        <xdr:cNvCxnSpPr/>
      </xdr:nvCxnSpPr>
      <xdr:spPr>
        <a:xfrm flipV="1">
          <a:off x="20434300" y="1825904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30544</xdr:rowOff>
    </xdr:from>
    <xdr:to>
      <xdr:col>102</xdr:col>
      <xdr:colOff>165100</xdr:colOff>
      <xdr:row>106</xdr:row>
      <xdr:rowOff>132144</xdr:rowOff>
    </xdr:to>
    <xdr:sp macro="" textlink="">
      <xdr:nvSpPr>
        <xdr:cNvPr id="739" name="楕円 738"/>
        <xdr:cNvSpPr/>
      </xdr:nvSpPr>
      <xdr:spPr>
        <a:xfrm>
          <a:off x="19494500" y="182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81344</xdr:rowOff>
    </xdr:from>
    <xdr:to>
      <xdr:col>107</xdr:col>
      <xdr:colOff>50800</xdr:colOff>
      <xdr:row>106</xdr:row>
      <xdr:rowOff>91630</xdr:rowOff>
    </xdr:to>
    <xdr:cxnSp macro="">
      <xdr:nvCxnSpPr>
        <xdr:cNvPr id="740" name="直線コネクタ 739"/>
        <xdr:cNvCxnSpPr/>
      </xdr:nvCxnSpPr>
      <xdr:spPr>
        <a:xfrm>
          <a:off x="19545300" y="18255044"/>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36830</xdr:rowOff>
    </xdr:from>
    <xdr:to>
      <xdr:col>98</xdr:col>
      <xdr:colOff>38100</xdr:colOff>
      <xdr:row>106</xdr:row>
      <xdr:rowOff>138430</xdr:rowOff>
    </xdr:to>
    <xdr:sp macro="" textlink="">
      <xdr:nvSpPr>
        <xdr:cNvPr id="741" name="楕円 740"/>
        <xdr:cNvSpPr/>
      </xdr:nvSpPr>
      <xdr:spPr>
        <a:xfrm>
          <a:off x="18605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81344</xdr:rowOff>
    </xdr:from>
    <xdr:to>
      <xdr:col>102</xdr:col>
      <xdr:colOff>114300</xdr:colOff>
      <xdr:row>106</xdr:row>
      <xdr:rowOff>87630</xdr:rowOff>
    </xdr:to>
    <xdr:cxnSp macro="">
      <xdr:nvCxnSpPr>
        <xdr:cNvPr id="742" name="直線コネクタ 741"/>
        <xdr:cNvCxnSpPr/>
      </xdr:nvCxnSpPr>
      <xdr:spPr>
        <a:xfrm flipV="1">
          <a:off x="18656300" y="1825504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43" name="n_1aveValue【公民館】&#10;一人当たり面積"/>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44" name="n_2aveValue【公民館】&#10;一人当たり面積"/>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45" name="n_3aveValue【公民館】&#10;一人当たり面積"/>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746" name="n_4aveValue【公民館】&#10;一人当たり面積"/>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127271</xdr:rowOff>
    </xdr:from>
    <xdr:ext cx="469744" cy="259045"/>
    <xdr:sp macro="" textlink="">
      <xdr:nvSpPr>
        <xdr:cNvPr id="747" name="n_1mainValue【公民館】&#10;一人当たり面積"/>
        <xdr:cNvSpPr txBox="1"/>
      </xdr:nvSpPr>
      <xdr:spPr>
        <a:xfrm>
          <a:off x="21075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133557</xdr:rowOff>
    </xdr:from>
    <xdr:ext cx="469744" cy="259045"/>
    <xdr:sp macro="" textlink="">
      <xdr:nvSpPr>
        <xdr:cNvPr id="748" name="n_2mainValue【公民館】&#10;一人当たり面積"/>
        <xdr:cNvSpPr txBox="1"/>
      </xdr:nvSpPr>
      <xdr:spPr>
        <a:xfrm>
          <a:off x="20199427" y="1830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123271</xdr:rowOff>
    </xdr:from>
    <xdr:ext cx="469744" cy="259045"/>
    <xdr:sp macro="" textlink="">
      <xdr:nvSpPr>
        <xdr:cNvPr id="749" name="n_3mainValue【公民館】&#10;一人当たり面積"/>
        <xdr:cNvSpPr txBox="1"/>
      </xdr:nvSpPr>
      <xdr:spPr>
        <a:xfrm>
          <a:off x="19310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154957</xdr:rowOff>
    </xdr:from>
    <xdr:ext cx="469744" cy="259045"/>
    <xdr:sp macro="" textlink="">
      <xdr:nvSpPr>
        <xdr:cNvPr id="750" name="n_4mainValue【公民館】&#10;一人当たり面積"/>
        <xdr:cNvSpPr txBox="1"/>
      </xdr:nvSpPr>
      <xdr:spPr>
        <a:xfrm>
          <a:off x="18421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本表から、本町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全体的に一人当たりの受益率が高い傾向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にあることがわかる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これは、全国の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過疎地域の合併市町村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共通の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特徴であると思われる。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類似団体と大きく差がある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、公営住宅の減価償却率の高さである。現在、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本町の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公営住宅は老朽化が著しいものが多く、今後の在り方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検討しているところであ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、安易な整備ができていない状況である。一人当たり面積が類似団体よりも高いことから、集約化等の施策を行うことが適正である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と思われる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道路については、一人当たり延長が類似団体よりも大きい数値となっているにもかかわらず、減価償却率は平均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の水準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少ない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わり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に多額の投資がかさんでいること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伺え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る。本</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町は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山間地域にも集落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（居住地）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多く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点在することか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ら、道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路網を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広く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していることが要因である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集落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（居住地）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が存在する限り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人口の少ない山間部であろうと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道路整備を行う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があり、平均値への近似は難しいものと思われる。また、橋りょう・トンネルについては減価償却率が高くなっているが、本町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有する橋りょうは全て点検を終えており、診断結果により計画的に修繕を行っていくこととしている。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8,458
8,424
194.84
8,806,068
8,648,922
152,512
5,203,938
10,342,365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76" name="【体育館・プール】&#10;有形固定資産減価償却率平均値テキスト"/>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49784</xdr:rowOff>
    </xdr:from>
    <xdr:to>
      <xdr:col>24</xdr:col>
      <xdr:colOff>114300</xdr:colOff>
      <xdr:row>57</xdr:row>
      <xdr:rowOff>151384</xdr:rowOff>
    </xdr:to>
    <xdr:sp macro="" textlink="">
      <xdr:nvSpPr>
        <xdr:cNvPr id="87" name="楕円 86"/>
        <xdr:cNvSpPr/>
      </xdr:nvSpPr>
      <xdr:spPr>
        <a:xfrm>
          <a:off x="45847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72661</xdr:rowOff>
    </xdr:from>
    <xdr:ext cx="405111" cy="259045"/>
    <xdr:sp macro="" textlink="">
      <xdr:nvSpPr>
        <xdr:cNvPr id="88" name="【体育館・プール】&#10;有形固定資産減価償却率該当値テキスト"/>
        <xdr:cNvSpPr txBox="1"/>
      </xdr:nvSpPr>
      <xdr:spPr>
        <a:xfrm>
          <a:off x="4673600" y="967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164084</xdr:rowOff>
    </xdr:from>
    <xdr:to>
      <xdr:col>20</xdr:col>
      <xdr:colOff>38100</xdr:colOff>
      <xdr:row>57</xdr:row>
      <xdr:rowOff>94234</xdr:rowOff>
    </xdr:to>
    <xdr:sp macro="" textlink="">
      <xdr:nvSpPr>
        <xdr:cNvPr id="89" name="楕円 88"/>
        <xdr:cNvSpPr/>
      </xdr:nvSpPr>
      <xdr:spPr>
        <a:xfrm>
          <a:off x="3746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43434</xdr:rowOff>
    </xdr:from>
    <xdr:to>
      <xdr:col>24</xdr:col>
      <xdr:colOff>63500</xdr:colOff>
      <xdr:row>57</xdr:row>
      <xdr:rowOff>100584</xdr:rowOff>
    </xdr:to>
    <xdr:cxnSp macro="">
      <xdr:nvCxnSpPr>
        <xdr:cNvPr id="90" name="直線コネクタ 89"/>
        <xdr:cNvCxnSpPr/>
      </xdr:nvCxnSpPr>
      <xdr:spPr>
        <a:xfrm>
          <a:off x="3797300" y="981608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26924</xdr:rowOff>
    </xdr:from>
    <xdr:to>
      <xdr:col>15</xdr:col>
      <xdr:colOff>101600</xdr:colOff>
      <xdr:row>57</xdr:row>
      <xdr:rowOff>128524</xdr:rowOff>
    </xdr:to>
    <xdr:sp macro="" textlink="">
      <xdr:nvSpPr>
        <xdr:cNvPr id="91" name="楕円 90"/>
        <xdr:cNvSpPr/>
      </xdr:nvSpPr>
      <xdr:spPr>
        <a:xfrm>
          <a:off x="2857500" y="97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43434</xdr:rowOff>
    </xdr:from>
    <xdr:to>
      <xdr:col>19</xdr:col>
      <xdr:colOff>177800</xdr:colOff>
      <xdr:row>57</xdr:row>
      <xdr:rowOff>77724</xdr:rowOff>
    </xdr:to>
    <xdr:cxnSp macro="">
      <xdr:nvCxnSpPr>
        <xdr:cNvPr id="92" name="直線コネクタ 91"/>
        <xdr:cNvCxnSpPr/>
      </xdr:nvCxnSpPr>
      <xdr:spPr>
        <a:xfrm flipV="1">
          <a:off x="2908300" y="98160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143510</xdr:rowOff>
    </xdr:from>
    <xdr:to>
      <xdr:col>10</xdr:col>
      <xdr:colOff>165100</xdr:colOff>
      <xdr:row>57</xdr:row>
      <xdr:rowOff>73660</xdr:rowOff>
    </xdr:to>
    <xdr:sp macro="" textlink="">
      <xdr:nvSpPr>
        <xdr:cNvPr id="93" name="楕円 92"/>
        <xdr:cNvSpPr/>
      </xdr:nvSpPr>
      <xdr:spPr>
        <a:xfrm>
          <a:off x="1968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22860</xdr:rowOff>
    </xdr:from>
    <xdr:to>
      <xdr:col>15</xdr:col>
      <xdr:colOff>50800</xdr:colOff>
      <xdr:row>57</xdr:row>
      <xdr:rowOff>77724</xdr:rowOff>
    </xdr:to>
    <xdr:cxnSp macro="">
      <xdr:nvCxnSpPr>
        <xdr:cNvPr id="94" name="直線コネクタ 93"/>
        <xdr:cNvCxnSpPr/>
      </xdr:nvCxnSpPr>
      <xdr:spPr>
        <a:xfrm>
          <a:off x="2019300" y="979551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63500</xdr:rowOff>
    </xdr:from>
    <xdr:to>
      <xdr:col>6</xdr:col>
      <xdr:colOff>38100</xdr:colOff>
      <xdr:row>56</xdr:row>
      <xdr:rowOff>165100</xdr:rowOff>
    </xdr:to>
    <xdr:sp macro="" textlink="">
      <xdr:nvSpPr>
        <xdr:cNvPr id="95" name="楕円 94"/>
        <xdr:cNvSpPr/>
      </xdr:nvSpPr>
      <xdr:spPr>
        <a:xfrm>
          <a:off x="1079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114300</xdr:rowOff>
    </xdr:from>
    <xdr:to>
      <xdr:col>10</xdr:col>
      <xdr:colOff>114300</xdr:colOff>
      <xdr:row>57</xdr:row>
      <xdr:rowOff>22860</xdr:rowOff>
    </xdr:to>
    <xdr:cxnSp macro="">
      <xdr:nvCxnSpPr>
        <xdr:cNvPr id="96" name="直線コネクタ 95"/>
        <xdr:cNvCxnSpPr/>
      </xdr:nvCxnSpPr>
      <xdr:spPr>
        <a:xfrm>
          <a:off x="1130300" y="97155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121937</xdr:rowOff>
    </xdr:from>
    <xdr:ext cx="405111" cy="259045"/>
    <xdr:sp macro="" textlink="">
      <xdr:nvSpPr>
        <xdr:cNvPr id="97" name="n_1aveValue【体育館・プー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98" name="n_2aveValue【体育館・プール】&#10;有形固定資産減価償却率"/>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21353</xdr:rowOff>
    </xdr:from>
    <xdr:ext cx="405111" cy="259045"/>
    <xdr:sp macro="" textlink="">
      <xdr:nvSpPr>
        <xdr:cNvPr id="99" name="n_3aveValue【体育館・プール】&#10;有形固定資産減価償却率"/>
        <xdr:cNvSpPr txBox="1"/>
      </xdr:nvSpPr>
      <xdr:spPr>
        <a:xfrm>
          <a:off x="1816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133367</xdr:rowOff>
    </xdr:from>
    <xdr:ext cx="405111" cy="259045"/>
    <xdr:sp macro="" textlink="">
      <xdr:nvSpPr>
        <xdr:cNvPr id="100" name="n_4aveValue【体育館・プール】&#10;有形固定資産減価償却率"/>
        <xdr:cNvSpPr txBox="1"/>
      </xdr:nvSpPr>
      <xdr:spPr>
        <a:xfrm>
          <a:off x="927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110761</xdr:rowOff>
    </xdr:from>
    <xdr:ext cx="405111" cy="259045"/>
    <xdr:sp macro="" textlink="">
      <xdr:nvSpPr>
        <xdr:cNvPr id="101" name="n_1mainValue【体育館・プール】&#10;有形固定資産減価償却率"/>
        <xdr:cNvSpPr txBox="1"/>
      </xdr:nvSpPr>
      <xdr:spPr>
        <a:xfrm>
          <a:off x="3582044"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145051</xdr:rowOff>
    </xdr:from>
    <xdr:ext cx="405111" cy="259045"/>
    <xdr:sp macro="" textlink="">
      <xdr:nvSpPr>
        <xdr:cNvPr id="102" name="n_2mainValue【体育館・プール】&#10;有形固定資産減価償却率"/>
        <xdr:cNvSpPr txBox="1"/>
      </xdr:nvSpPr>
      <xdr:spPr>
        <a:xfrm>
          <a:off x="27057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90187</xdr:rowOff>
    </xdr:from>
    <xdr:ext cx="405111" cy="259045"/>
    <xdr:sp macro="" textlink="">
      <xdr:nvSpPr>
        <xdr:cNvPr id="103" name="n_3mainValue【体育館・プール】&#10;有形固定資産減価償却率"/>
        <xdr:cNvSpPr txBox="1"/>
      </xdr:nvSpPr>
      <xdr:spPr>
        <a:xfrm>
          <a:off x="1816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10177</xdr:rowOff>
    </xdr:from>
    <xdr:ext cx="405111" cy="259045"/>
    <xdr:sp macro="" textlink="">
      <xdr:nvSpPr>
        <xdr:cNvPr id="104" name="n_4mainValue【体育館・プール】&#10;有形固定資産減価償却率"/>
        <xdr:cNvSpPr txBox="1"/>
      </xdr:nvSpPr>
      <xdr:spPr>
        <a:xfrm>
          <a:off x="927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28829</xdr:rowOff>
    </xdr:from>
    <xdr:to>
      <xdr:col>55</xdr:col>
      <xdr:colOff>50800</xdr:colOff>
      <xdr:row>63</xdr:row>
      <xdr:rowOff>130429</xdr:rowOff>
    </xdr:to>
    <xdr:sp macro="" textlink="">
      <xdr:nvSpPr>
        <xdr:cNvPr id="144" name="楕円 143"/>
        <xdr:cNvSpPr/>
      </xdr:nvSpPr>
      <xdr:spPr>
        <a:xfrm>
          <a:off x="10426700" y="108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7256</xdr:rowOff>
    </xdr:from>
    <xdr:ext cx="469744" cy="259045"/>
    <xdr:sp macro="" textlink="">
      <xdr:nvSpPr>
        <xdr:cNvPr id="145" name="【体育館・プール】&#10;一人当たり面積該当値テキスト"/>
        <xdr:cNvSpPr txBox="1"/>
      </xdr:nvSpPr>
      <xdr:spPr>
        <a:xfrm>
          <a:off x="105156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33401</xdr:rowOff>
    </xdr:from>
    <xdr:to>
      <xdr:col>50</xdr:col>
      <xdr:colOff>165100</xdr:colOff>
      <xdr:row>63</xdr:row>
      <xdr:rowOff>135001</xdr:rowOff>
    </xdr:to>
    <xdr:sp macro="" textlink="">
      <xdr:nvSpPr>
        <xdr:cNvPr id="146" name="楕円 145"/>
        <xdr:cNvSpPr/>
      </xdr:nvSpPr>
      <xdr:spPr>
        <a:xfrm>
          <a:off x="9588500" y="10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79629</xdr:rowOff>
    </xdr:from>
    <xdr:to>
      <xdr:col>55</xdr:col>
      <xdr:colOff>0</xdr:colOff>
      <xdr:row>63</xdr:row>
      <xdr:rowOff>84201</xdr:rowOff>
    </xdr:to>
    <xdr:cxnSp macro="">
      <xdr:nvCxnSpPr>
        <xdr:cNvPr id="147" name="直線コネクタ 146"/>
        <xdr:cNvCxnSpPr/>
      </xdr:nvCxnSpPr>
      <xdr:spPr>
        <a:xfrm flipV="1">
          <a:off x="9639300" y="1088097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38354</xdr:rowOff>
    </xdr:from>
    <xdr:to>
      <xdr:col>46</xdr:col>
      <xdr:colOff>38100</xdr:colOff>
      <xdr:row>63</xdr:row>
      <xdr:rowOff>139954</xdr:rowOff>
    </xdr:to>
    <xdr:sp macro="" textlink="">
      <xdr:nvSpPr>
        <xdr:cNvPr id="148" name="楕円 147"/>
        <xdr:cNvSpPr/>
      </xdr:nvSpPr>
      <xdr:spPr>
        <a:xfrm>
          <a:off x="8699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84201</xdr:rowOff>
    </xdr:from>
    <xdr:to>
      <xdr:col>50</xdr:col>
      <xdr:colOff>114300</xdr:colOff>
      <xdr:row>63</xdr:row>
      <xdr:rowOff>89154</xdr:rowOff>
    </xdr:to>
    <xdr:cxnSp macro="">
      <xdr:nvCxnSpPr>
        <xdr:cNvPr id="149" name="直線コネクタ 148"/>
        <xdr:cNvCxnSpPr/>
      </xdr:nvCxnSpPr>
      <xdr:spPr>
        <a:xfrm flipV="1">
          <a:off x="8750300" y="1088555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44069</xdr:rowOff>
    </xdr:from>
    <xdr:to>
      <xdr:col>41</xdr:col>
      <xdr:colOff>101600</xdr:colOff>
      <xdr:row>63</xdr:row>
      <xdr:rowOff>145669</xdr:rowOff>
    </xdr:to>
    <xdr:sp macro="" textlink="">
      <xdr:nvSpPr>
        <xdr:cNvPr id="150" name="楕円 149"/>
        <xdr:cNvSpPr/>
      </xdr:nvSpPr>
      <xdr:spPr>
        <a:xfrm>
          <a:off x="7810500" y="108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89154</xdr:rowOff>
    </xdr:from>
    <xdr:to>
      <xdr:col>45</xdr:col>
      <xdr:colOff>177800</xdr:colOff>
      <xdr:row>63</xdr:row>
      <xdr:rowOff>94869</xdr:rowOff>
    </xdr:to>
    <xdr:cxnSp macro="">
      <xdr:nvCxnSpPr>
        <xdr:cNvPr id="151" name="直線コネクタ 150"/>
        <xdr:cNvCxnSpPr/>
      </xdr:nvCxnSpPr>
      <xdr:spPr>
        <a:xfrm flipV="1">
          <a:off x="7861300" y="1089050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48641</xdr:rowOff>
    </xdr:from>
    <xdr:to>
      <xdr:col>36</xdr:col>
      <xdr:colOff>165100</xdr:colOff>
      <xdr:row>63</xdr:row>
      <xdr:rowOff>150241</xdr:rowOff>
    </xdr:to>
    <xdr:sp macro="" textlink="">
      <xdr:nvSpPr>
        <xdr:cNvPr id="152" name="楕円 151"/>
        <xdr:cNvSpPr/>
      </xdr:nvSpPr>
      <xdr:spPr>
        <a:xfrm>
          <a:off x="69215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94869</xdr:rowOff>
    </xdr:from>
    <xdr:to>
      <xdr:col>41</xdr:col>
      <xdr:colOff>50800</xdr:colOff>
      <xdr:row>63</xdr:row>
      <xdr:rowOff>99441</xdr:rowOff>
    </xdr:to>
    <xdr:cxnSp macro="">
      <xdr:nvCxnSpPr>
        <xdr:cNvPr id="153" name="直線コネクタ 152"/>
        <xdr:cNvCxnSpPr/>
      </xdr:nvCxnSpPr>
      <xdr:spPr>
        <a:xfrm flipV="1">
          <a:off x="6972300" y="1089621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4"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126128</xdr:rowOff>
    </xdr:from>
    <xdr:ext cx="469744" cy="259045"/>
    <xdr:sp macro="" textlink="">
      <xdr:nvSpPr>
        <xdr:cNvPr id="158" name="n_1mainValue【体育館・プール】&#10;一人当たり面積"/>
        <xdr:cNvSpPr txBox="1"/>
      </xdr:nvSpPr>
      <xdr:spPr>
        <a:xfrm>
          <a:off x="9391727"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131081</xdr:rowOff>
    </xdr:from>
    <xdr:ext cx="469744" cy="259045"/>
    <xdr:sp macro="" textlink="">
      <xdr:nvSpPr>
        <xdr:cNvPr id="159" name="n_2mainValue【体育館・プール】&#10;一人当たり面積"/>
        <xdr:cNvSpPr txBox="1"/>
      </xdr:nvSpPr>
      <xdr:spPr>
        <a:xfrm>
          <a:off x="8515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136796</xdr:rowOff>
    </xdr:from>
    <xdr:ext cx="469744" cy="259045"/>
    <xdr:sp macro="" textlink="">
      <xdr:nvSpPr>
        <xdr:cNvPr id="160" name="n_3mainValue【体育館・プール】&#10;一人当たり面積"/>
        <xdr:cNvSpPr txBox="1"/>
      </xdr:nvSpPr>
      <xdr:spPr>
        <a:xfrm>
          <a:off x="7626427"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141368</xdr:rowOff>
    </xdr:from>
    <xdr:ext cx="469744" cy="259045"/>
    <xdr:sp macro="" textlink="">
      <xdr:nvSpPr>
        <xdr:cNvPr id="161" name="n_4mainValue【体育館・プール】&#10;一人当たり面積"/>
        <xdr:cNvSpPr txBox="1"/>
      </xdr:nvSpPr>
      <xdr:spPr>
        <a:xfrm>
          <a:off x="6737427" y="1094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91" name="【福祉施設】&#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02" name="楕円 201"/>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03" name="【福祉施設】&#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04" name="楕円 203"/>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51436</xdr:rowOff>
    </xdr:to>
    <xdr:cxnSp macro="">
      <xdr:nvCxnSpPr>
        <xdr:cNvPr id="205" name="直線コネクタ 204"/>
        <xdr:cNvCxnSpPr/>
      </xdr:nvCxnSpPr>
      <xdr:spPr>
        <a:xfrm>
          <a:off x="3797300" y="142436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206" name="楕円 205"/>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83</xdr:row>
      <xdr:rowOff>13336</xdr:rowOff>
    </xdr:to>
    <xdr:cxnSp macro="">
      <xdr:nvCxnSpPr>
        <xdr:cNvPr id="207" name="直線コネクタ 206"/>
        <xdr:cNvCxnSpPr/>
      </xdr:nvCxnSpPr>
      <xdr:spPr>
        <a:xfrm>
          <a:off x="2908300" y="142055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57786</xdr:rowOff>
    </xdr:from>
    <xdr:to>
      <xdr:col>10</xdr:col>
      <xdr:colOff>165100</xdr:colOff>
      <xdr:row>82</xdr:row>
      <xdr:rowOff>159386</xdr:rowOff>
    </xdr:to>
    <xdr:sp macro="" textlink="">
      <xdr:nvSpPr>
        <xdr:cNvPr id="208" name="楕円 207"/>
        <xdr:cNvSpPr/>
      </xdr:nvSpPr>
      <xdr:spPr>
        <a:xfrm>
          <a:off x="1968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108586</xdr:rowOff>
    </xdr:from>
    <xdr:to>
      <xdr:col>15</xdr:col>
      <xdr:colOff>50800</xdr:colOff>
      <xdr:row>82</xdr:row>
      <xdr:rowOff>146686</xdr:rowOff>
    </xdr:to>
    <xdr:cxnSp macro="">
      <xdr:nvCxnSpPr>
        <xdr:cNvPr id="209" name="直線コネクタ 208"/>
        <xdr:cNvCxnSpPr/>
      </xdr:nvCxnSpPr>
      <xdr:spPr>
        <a:xfrm>
          <a:off x="2019300" y="14167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17780</xdr:rowOff>
    </xdr:from>
    <xdr:to>
      <xdr:col>6</xdr:col>
      <xdr:colOff>38100</xdr:colOff>
      <xdr:row>82</xdr:row>
      <xdr:rowOff>119380</xdr:rowOff>
    </xdr:to>
    <xdr:sp macro="" textlink="">
      <xdr:nvSpPr>
        <xdr:cNvPr id="210" name="楕円 209"/>
        <xdr:cNvSpPr/>
      </xdr:nvSpPr>
      <xdr:spPr>
        <a:xfrm>
          <a:off x="107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68580</xdr:rowOff>
    </xdr:from>
    <xdr:to>
      <xdr:col>10</xdr:col>
      <xdr:colOff>114300</xdr:colOff>
      <xdr:row>82</xdr:row>
      <xdr:rowOff>108586</xdr:rowOff>
    </xdr:to>
    <xdr:cxnSp macro="">
      <xdr:nvCxnSpPr>
        <xdr:cNvPr id="211" name="直線コネクタ 210"/>
        <xdr:cNvCxnSpPr/>
      </xdr:nvCxnSpPr>
      <xdr:spPr>
        <a:xfrm>
          <a:off x="1130300" y="141274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12" name="n_1ave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13" name="n_2aveValue【福祉施設】&#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15" name="n_4aveValue【福祉施設】&#10;有形固定資産減価償却率"/>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216" name="n_1mainValue【福祉施設】&#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17" name="n_2mainValue【福祉施設】&#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4463</xdr:rowOff>
    </xdr:from>
    <xdr:ext cx="405111" cy="259045"/>
    <xdr:sp macro="" textlink="">
      <xdr:nvSpPr>
        <xdr:cNvPr id="218" name="n_3mainValue【福祉施設】&#10;有形固定資産減価償却率"/>
        <xdr:cNvSpPr txBox="1"/>
      </xdr:nvSpPr>
      <xdr:spPr>
        <a:xfrm>
          <a:off x="1816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219" name="n_4mainValue【福祉施設】&#10;有形固定資産減価償却率"/>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248" name="【福祉施設】&#10;一人当たり面積平均値テキスト"/>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106172</xdr:rowOff>
    </xdr:from>
    <xdr:to>
      <xdr:col>55</xdr:col>
      <xdr:colOff>50800</xdr:colOff>
      <xdr:row>84</xdr:row>
      <xdr:rowOff>36322</xdr:rowOff>
    </xdr:to>
    <xdr:sp macro="" textlink="">
      <xdr:nvSpPr>
        <xdr:cNvPr id="259" name="楕円 258"/>
        <xdr:cNvSpPr/>
      </xdr:nvSpPr>
      <xdr:spPr>
        <a:xfrm>
          <a:off x="104267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129049</xdr:rowOff>
    </xdr:from>
    <xdr:ext cx="469744" cy="259045"/>
    <xdr:sp macro="" textlink="">
      <xdr:nvSpPr>
        <xdr:cNvPr id="260" name="【福祉施設】&#10;一人当たり面積該当値テキスト"/>
        <xdr:cNvSpPr txBox="1"/>
      </xdr:nvSpPr>
      <xdr:spPr>
        <a:xfrm>
          <a:off x="10515600"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119126</xdr:rowOff>
    </xdr:from>
    <xdr:to>
      <xdr:col>50</xdr:col>
      <xdr:colOff>165100</xdr:colOff>
      <xdr:row>84</xdr:row>
      <xdr:rowOff>49276</xdr:rowOff>
    </xdr:to>
    <xdr:sp macro="" textlink="">
      <xdr:nvSpPr>
        <xdr:cNvPr id="261" name="楕円 260"/>
        <xdr:cNvSpPr/>
      </xdr:nvSpPr>
      <xdr:spPr>
        <a:xfrm>
          <a:off x="9588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156972</xdr:rowOff>
    </xdr:from>
    <xdr:to>
      <xdr:col>55</xdr:col>
      <xdr:colOff>0</xdr:colOff>
      <xdr:row>83</xdr:row>
      <xdr:rowOff>169926</xdr:rowOff>
    </xdr:to>
    <xdr:cxnSp macro="">
      <xdr:nvCxnSpPr>
        <xdr:cNvPr id="262" name="直線コネクタ 261"/>
        <xdr:cNvCxnSpPr/>
      </xdr:nvCxnSpPr>
      <xdr:spPr>
        <a:xfrm flipV="1">
          <a:off x="9639300" y="1438732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132080</xdr:rowOff>
    </xdr:from>
    <xdr:to>
      <xdr:col>46</xdr:col>
      <xdr:colOff>38100</xdr:colOff>
      <xdr:row>84</xdr:row>
      <xdr:rowOff>62230</xdr:rowOff>
    </xdr:to>
    <xdr:sp macro="" textlink="">
      <xdr:nvSpPr>
        <xdr:cNvPr id="263" name="楕円 262"/>
        <xdr:cNvSpPr/>
      </xdr:nvSpPr>
      <xdr:spPr>
        <a:xfrm>
          <a:off x="8699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169926</xdr:rowOff>
    </xdr:from>
    <xdr:to>
      <xdr:col>50</xdr:col>
      <xdr:colOff>114300</xdr:colOff>
      <xdr:row>84</xdr:row>
      <xdr:rowOff>11430</xdr:rowOff>
    </xdr:to>
    <xdr:cxnSp macro="">
      <xdr:nvCxnSpPr>
        <xdr:cNvPr id="264" name="直線コネクタ 263"/>
        <xdr:cNvCxnSpPr/>
      </xdr:nvCxnSpPr>
      <xdr:spPr>
        <a:xfrm flipV="1">
          <a:off x="8750300" y="1440027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148844</xdr:rowOff>
    </xdr:from>
    <xdr:to>
      <xdr:col>41</xdr:col>
      <xdr:colOff>101600</xdr:colOff>
      <xdr:row>84</xdr:row>
      <xdr:rowOff>78994</xdr:rowOff>
    </xdr:to>
    <xdr:sp macro="" textlink="">
      <xdr:nvSpPr>
        <xdr:cNvPr id="265" name="楕円 264"/>
        <xdr:cNvSpPr/>
      </xdr:nvSpPr>
      <xdr:spPr>
        <a:xfrm>
          <a:off x="7810500" y="143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xdr:rowOff>
    </xdr:from>
    <xdr:to>
      <xdr:col>45</xdr:col>
      <xdr:colOff>177800</xdr:colOff>
      <xdr:row>84</xdr:row>
      <xdr:rowOff>28194</xdr:rowOff>
    </xdr:to>
    <xdr:cxnSp macro="">
      <xdr:nvCxnSpPr>
        <xdr:cNvPr id="266" name="直線コネクタ 265"/>
        <xdr:cNvCxnSpPr/>
      </xdr:nvCxnSpPr>
      <xdr:spPr>
        <a:xfrm flipV="1">
          <a:off x="7861300" y="1441323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161037</xdr:rowOff>
    </xdr:from>
    <xdr:to>
      <xdr:col>36</xdr:col>
      <xdr:colOff>165100</xdr:colOff>
      <xdr:row>84</xdr:row>
      <xdr:rowOff>91187</xdr:rowOff>
    </xdr:to>
    <xdr:sp macro="" textlink="">
      <xdr:nvSpPr>
        <xdr:cNvPr id="267" name="楕円 266"/>
        <xdr:cNvSpPr/>
      </xdr:nvSpPr>
      <xdr:spPr>
        <a:xfrm>
          <a:off x="6921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28194</xdr:rowOff>
    </xdr:from>
    <xdr:to>
      <xdr:col>41</xdr:col>
      <xdr:colOff>50800</xdr:colOff>
      <xdr:row>84</xdr:row>
      <xdr:rowOff>40387</xdr:rowOff>
    </xdr:to>
    <xdr:cxnSp macro="">
      <xdr:nvCxnSpPr>
        <xdr:cNvPr id="268" name="直線コネクタ 267"/>
        <xdr:cNvCxnSpPr/>
      </xdr:nvCxnSpPr>
      <xdr:spPr>
        <a:xfrm flipV="1">
          <a:off x="6972300" y="14429994"/>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69" name="n_1aveValue【福祉施設】&#10;一人当たり面積"/>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270" name="n_2aveValue【福祉施設】&#10;一人当たり面積"/>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272" name="n_4aveValue【福祉施設】&#10;一人当たり面積"/>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65803</xdr:rowOff>
    </xdr:from>
    <xdr:ext cx="469744" cy="259045"/>
    <xdr:sp macro="" textlink="">
      <xdr:nvSpPr>
        <xdr:cNvPr id="273" name="n_1mainValue【福祉施設】&#10;一人当たり面積"/>
        <xdr:cNvSpPr txBox="1"/>
      </xdr:nvSpPr>
      <xdr:spPr>
        <a:xfrm>
          <a:off x="9391727" y="141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78757</xdr:rowOff>
    </xdr:from>
    <xdr:ext cx="469744" cy="259045"/>
    <xdr:sp macro="" textlink="">
      <xdr:nvSpPr>
        <xdr:cNvPr id="274" name="n_2mainValue【福祉施設】&#10;一人当たり面積"/>
        <xdr:cNvSpPr txBox="1"/>
      </xdr:nvSpPr>
      <xdr:spPr>
        <a:xfrm>
          <a:off x="8515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70121</xdr:rowOff>
    </xdr:from>
    <xdr:ext cx="469744" cy="259045"/>
    <xdr:sp macro="" textlink="">
      <xdr:nvSpPr>
        <xdr:cNvPr id="275" name="n_3mainValue【福祉施設】&#10;一人当たり面積"/>
        <xdr:cNvSpPr txBox="1"/>
      </xdr:nvSpPr>
      <xdr:spPr>
        <a:xfrm>
          <a:off x="7626427" y="144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107714</xdr:rowOff>
    </xdr:from>
    <xdr:ext cx="469744" cy="259045"/>
    <xdr:sp macro="" textlink="">
      <xdr:nvSpPr>
        <xdr:cNvPr id="276" name="n_4mainValue【福祉施設】&#10;一人当たり面積"/>
        <xdr:cNvSpPr txBox="1"/>
      </xdr:nvSpPr>
      <xdr:spPr>
        <a:xfrm>
          <a:off x="6737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7" name="直線コネクタ 316"/>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9" name="直線コネクタ 3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0"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1" name="直線コネクタ 320"/>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22"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3" name="フローチャート: 判断 322"/>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24" name="フローチャート: 判断 323"/>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25" name="フローチャート: 判断 324"/>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26" name="フローチャート: 判断 325"/>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27" name="フローチャート: 判断 326"/>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333" name="楕円 332"/>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334" name="【一般廃棄物処理施設】&#10;有形固定資産減価償却率該当値テキスト"/>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335" name="楕円 334"/>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7620</xdr:rowOff>
    </xdr:to>
    <xdr:cxnSp macro="">
      <xdr:nvCxnSpPr>
        <xdr:cNvPr id="336" name="直線コネクタ 335"/>
        <xdr:cNvCxnSpPr/>
      </xdr:nvCxnSpPr>
      <xdr:spPr>
        <a:xfrm>
          <a:off x="15481300" y="6819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337" name="楕円 336"/>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133350</xdr:rowOff>
    </xdr:to>
    <xdr:cxnSp macro="">
      <xdr:nvCxnSpPr>
        <xdr:cNvPr id="338" name="直線コネクタ 337"/>
        <xdr:cNvCxnSpPr/>
      </xdr:nvCxnSpPr>
      <xdr:spPr>
        <a:xfrm>
          <a:off x="14592300" y="6774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339" name="楕円 338"/>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87630</xdr:rowOff>
    </xdr:to>
    <xdr:cxnSp macro="">
      <xdr:nvCxnSpPr>
        <xdr:cNvPr id="340" name="直線コネクタ 339"/>
        <xdr:cNvCxnSpPr/>
      </xdr:nvCxnSpPr>
      <xdr:spPr>
        <a:xfrm>
          <a:off x="13703300" y="6728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114935</xdr:rowOff>
    </xdr:from>
    <xdr:to>
      <xdr:col>67</xdr:col>
      <xdr:colOff>101600</xdr:colOff>
      <xdr:row>39</xdr:row>
      <xdr:rowOff>45085</xdr:rowOff>
    </xdr:to>
    <xdr:sp macro="" textlink="">
      <xdr:nvSpPr>
        <xdr:cNvPr id="341" name="楕円 340"/>
        <xdr:cNvSpPr/>
      </xdr:nvSpPr>
      <xdr:spPr>
        <a:xfrm>
          <a:off x="12763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165735</xdr:rowOff>
    </xdr:from>
    <xdr:to>
      <xdr:col>71</xdr:col>
      <xdr:colOff>177800</xdr:colOff>
      <xdr:row>39</xdr:row>
      <xdr:rowOff>41910</xdr:rowOff>
    </xdr:to>
    <xdr:cxnSp macro="">
      <xdr:nvCxnSpPr>
        <xdr:cNvPr id="342" name="直線コネクタ 341"/>
        <xdr:cNvCxnSpPr/>
      </xdr:nvCxnSpPr>
      <xdr:spPr>
        <a:xfrm>
          <a:off x="12814300" y="66808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343" name="n_1aveValue【一般廃棄物処理施設】&#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344" name="n_2aveValue【一般廃棄物処理施設】&#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345" name="n_3aveValue【一般廃棄物処理施設】&#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346" name="n_4aveValue【一般廃棄物処理施設】&#10;有形固定資産減価償却率"/>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347" name="n_1mainValue【一般廃棄物処理施設】&#10;有形固定資産減価償却率"/>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348" name="n_2mainValue【一般廃棄物処理施設】&#10;有形固定資産減価償却率"/>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349" name="n_3mainValue【一般廃棄物処理施設】&#10;有形固定資産減価償却率"/>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36212</xdr:rowOff>
    </xdr:from>
    <xdr:ext cx="405111" cy="259045"/>
    <xdr:sp macro="" textlink="">
      <xdr:nvSpPr>
        <xdr:cNvPr id="350" name="n_4mainValue【一般廃棄物処理施設】&#10;有形固定資産減価償却率"/>
        <xdr:cNvSpPr txBox="1"/>
      </xdr:nvSpPr>
      <xdr:spPr>
        <a:xfrm>
          <a:off x="12611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2" name="直線コネクタ 371"/>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3"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4" name="直線コネクタ 373"/>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5"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6" name="直線コネクタ 375"/>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377" name="【一般廃棄物処理施設】&#10;一人当たり有形固定資産（償却資産）額平均値テキスト"/>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78" name="フローチャート: 判断 377"/>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79" name="フローチャート: 判断 378"/>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80" name="フローチャート: 判断 379"/>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81" name="フローチャート: 判断 380"/>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82" name="フローチャート: 判断 381"/>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160770</xdr:rowOff>
    </xdr:from>
    <xdr:to>
      <xdr:col>116</xdr:col>
      <xdr:colOff>114300</xdr:colOff>
      <xdr:row>38</xdr:row>
      <xdr:rowOff>90920</xdr:rowOff>
    </xdr:to>
    <xdr:sp macro="" textlink="">
      <xdr:nvSpPr>
        <xdr:cNvPr id="388" name="楕円 387"/>
        <xdr:cNvSpPr/>
      </xdr:nvSpPr>
      <xdr:spPr>
        <a:xfrm>
          <a:off x="22110700" y="6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12197</xdr:rowOff>
    </xdr:from>
    <xdr:ext cx="599010" cy="259045"/>
    <xdr:sp macro="" textlink="">
      <xdr:nvSpPr>
        <xdr:cNvPr id="389" name="【一般廃棄物処理施設】&#10;一人当たり有形固定資産（償却資産）額該当値テキスト"/>
        <xdr:cNvSpPr txBox="1"/>
      </xdr:nvSpPr>
      <xdr:spPr>
        <a:xfrm>
          <a:off x="22199600" y="63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1580</xdr:rowOff>
    </xdr:from>
    <xdr:to>
      <xdr:col>112</xdr:col>
      <xdr:colOff>38100</xdr:colOff>
      <xdr:row>38</xdr:row>
      <xdr:rowOff>103180</xdr:rowOff>
    </xdr:to>
    <xdr:sp macro="" textlink="">
      <xdr:nvSpPr>
        <xdr:cNvPr id="390" name="楕円 389"/>
        <xdr:cNvSpPr/>
      </xdr:nvSpPr>
      <xdr:spPr>
        <a:xfrm>
          <a:off x="21272500" y="65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40120</xdr:rowOff>
    </xdr:from>
    <xdr:to>
      <xdr:col>116</xdr:col>
      <xdr:colOff>63500</xdr:colOff>
      <xdr:row>38</xdr:row>
      <xdr:rowOff>52380</xdr:rowOff>
    </xdr:to>
    <xdr:cxnSp macro="">
      <xdr:nvCxnSpPr>
        <xdr:cNvPr id="391" name="直線コネクタ 390"/>
        <xdr:cNvCxnSpPr/>
      </xdr:nvCxnSpPr>
      <xdr:spPr>
        <a:xfrm flipV="1">
          <a:off x="21323300" y="6555220"/>
          <a:ext cx="8382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23528</xdr:rowOff>
    </xdr:from>
    <xdr:to>
      <xdr:col>107</xdr:col>
      <xdr:colOff>101600</xdr:colOff>
      <xdr:row>38</xdr:row>
      <xdr:rowOff>125128</xdr:rowOff>
    </xdr:to>
    <xdr:sp macro="" textlink="">
      <xdr:nvSpPr>
        <xdr:cNvPr id="392" name="楕円 391"/>
        <xdr:cNvSpPr/>
      </xdr:nvSpPr>
      <xdr:spPr>
        <a:xfrm>
          <a:off x="20383500" y="65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52380</xdr:rowOff>
    </xdr:from>
    <xdr:to>
      <xdr:col>111</xdr:col>
      <xdr:colOff>177800</xdr:colOff>
      <xdr:row>38</xdr:row>
      <xdr:rowOff>74328</xdr:rowOff>
    </xdr:to>
    <xdr:cxnSp macro="">
      <xdr:nvCxnSpPr>
        <xdr:cNvPr id="393" name="直線コネクタ 392"/>
        <xdr:cNvCxnSpPr/>
      </xdr:nvCxnSpPr>
      <xdr:spPr>
        <a:xfrm flipV="1">
          <a:off x="20434300" y="6567480"/>
          <a:ext cx="889000" cy="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41551</xdr:rowOff>
    </xdr:from>
    <xdr:to>
      <xdr:col>102</xdr:col>
      <xdr:colOff>165100</xdr:colOff>
      <xdr:row>38</xdr:row>
      <xdr:rowOff>143151</xdr:rowOff>
    </xdr:to>
    <xdr:sp macro="" textlink="">
      <xdr:nvSpPr>
        <xdr:cNvPr id="394" name="楕円 393"/>
        <xdr:cNvSpPr/>
      </xdr:nvSpPr>
      <xdr:spPr>
        <a:xfrm>
          <a:off x="19494500" y="65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74328</xdr:rowOff>
    </xdr:from>
    <xdr:to>
      <xdr:col>107</xdr:col>
      <xdr:colOff>50800</xdr:colOff>
      <xdr:row>38</xdr:row>
      <xdr:rowOff>92351</xdr:rowOff>
    </xdr:to>
    <xdr:cxnSp macro="">
      <xdr:nvCxnSpPr>
        <xdr:cNvPr id="395" name="直線コネクタ 394"/>
        <xdr:cNvCxnSpPr/>
      </xdr:nvCxnSpPr>
      <xdr:spPr>
        <a:xfrm flipV="1">
          <a:off x="19545300" y="6589428"/>
          <a:ext cx="889000" cy="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62767</xdr:rowOff>
    </xdr:from>
    <xdr:to>
      <xdr:col>98</xdr:col>
      <xdr:colOff>38100</xdr:colOff>
      <xdr:row>38</xdr:row>
      <xdr:rowOff>164367</xdr:rowOff>
    </xdr:to>
    <xdr:sp macro="" textlink="">
      <xdr:nvSpPr>
        <xdr:cNvPr id="396" name="楕円 395"/>
        <xdr:cNvSpPr/>
      </xdr:nvSpPr>
      <xdr:spPr>
        <a:xfrm>
          <a:off x="18605500" y="65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92351</xdr:rowOff>
    </xdr:from>
    <xdr:to>
      <xdr:col>102</xdr:col>
      <xdr:colOff>114300</xdr:colOff>
      <xdr:row>38</xdr:row>
      <xdr:rowOff>113567</xdr:rowOff>
    </xdr:to>
    <xdr:cxnSp macro="">
      <xdr:nvCxnSpPr>
        <xdr:cNvPr id="397" name="直線コネクタ 396"/>
        <xdr:cNvCxnSpPr/>
      </xdr:nvCxnSpPr>
      <xdr:spPr>
        <a:xfrm flipV="1">
          <a:off x="18656300" y="6607451"/>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398" name="n_1aveValue【一般廃棄物処理施設】&#10;一人当たり有形固定資産（償却資産）額"/>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399" name="n_2aveValue【一般廃棄物処理施設】&#10;一人当たり有形固定資産（償却資産）額"/>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400" name="n_3aveValue【一般廃棄物処理施設】&#10;一人当たり有形固定資産（償却資産）額"/>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401" name="n_4aveValue【一般廃棄物処理施設】&#10;一人当たり有形固定資産（償却資産）額"/>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119707</xdr:rowOff>
    </xdr:from>
    <xdr:ext cx="599010" cy="259045"/>
    <xdr:sp macro="" textlink="">
      <xdr:nvSpPr>
        <xdr:cNvPr id="402" name="n_1mainValue【一般廃棄物処理施設】&#10;一人当たり有形固定資産（償却資産）額"/>
        <xdr:cNvSpPr txBox="1"/>
      </xdr:nvSpPr>
      <xdr:spPr>
        <a:xfrm>
          <a:off x="21011095" y="629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141655</xdr:rowOff>
    </xdr:from>
    <xdr:ext cx="599010" cy="259045"/>
    <xdr:sp macro="" textlink="">
      <xdr:nvSpPr>
        <xdr:cNvPr id="403" name="n_2mainValue【一般廃棄物処理施設】&#10;一人当たり有形固定資産（償却資産）額"/>
        <xdr:cNvSpPr txBox="1"/>
      </xdr:nvSpPr>
      <xdr:spPr>
        <a:xfrm>
          <a:off x="20134795" y="631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159678</xdr:rowOff>
    </xdr:from>
    <xdr:ext cx="599010" cy="259045"/>
    <xdr:sp macro="" textlink="">
      <xdr:nvSpPr>
        <xdr:cNvPr id="404" name="n_3mainValue【一般廃棄物処理施設】&#10;一人当たり有形固定資産（償却資産）額"/>
        <xdr:cNvSpPr txBox="1"/>
      </xdr:nvSpPr>
      <xdr:spPr>
        <a:xfrm>
          <a:off x="19245795" y="633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9444</xdr:rowOff>
    </xdr:from>
    <xdr:ext cx="599010" cy="259045"/>
    <xdr:sp macro="" textlink="">
      <xdr:nvSpPr>
        <xdr:cNvPr id="405" name="n_4mainValue【一般廃棄物処理施設】&#10;一人当たり有形固定資産（償却資産）額"/>
        <xdr:cNvSpPr txBox="1"/>
      </xdr:nvSpPr>
      <xdr:spPr>
        <a:xfrm>
          <a:off x="18356795" y="635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6" name="テキスト ボックス 425"/>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29" name="直線コネクタ 428"/>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30"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31" name="直線コネクタ 430"/>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2" name="【保健センター・保健所】&#10;有形固定資産減価償却率最大値テキスト"/>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3" name="直線コネクタ 432"/>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434" name="【保健センター・保健所】&#10;有形固定資産減価償却率平均値テキスト"/>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5" name="フローチャート: 判断 434"/>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36" name="フローチャート: 判断 435"/>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7" name="フローチャート: 判断 436"/>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38" name="フローチャート: 判断 437"/>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39" name="フローチャート: 判断 438"/>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53975</xdr:rowOff>
    </xdr:from>
    <xdr:to>
      <xdr:col>85</xdr:col>
      <xdr:colOff>177800</xdr:colOff>
      <xdr:row>60</xdr:row>
      <xdr:rowOff>155575</xdr:rowOff>
    </xdr:to>
    <xdr:sp macro="" textlink="">
      <xdr:nvSpPr>
        <xdr:cNvPr id="445" name="楕円 444"/>
        <xdr:cNvSpPr/>
      </xdr:nvSpPr>
      <xdr:spPr>
        <a:xfrm>
          <a:off x="16268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76852</xdr:rowOff>
    </xdr:from>
    <xdr:ext cx="405111" cy="259045"/>
    <xdr:sp macro="" textlink="">
      <xdr:nvSpPr>
        <xdr:cNvPr id="446" name="【保健センター・保健所】&#10;有形固定資産減価償却率該当値テキスト"/>
        <xdr:cNvSpPr txBox="1"/>
      </xdr:nvSpPr>
      <xdr:spPr>
        <a:xfrm>
          <a:off x="16357600" y="1019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xdr:rowOff>
    </xdr:from>
    <xdr:to>
      <xdr:col>81</xdr:col>
      <xdr:colOff>101600</xdr:colOff>
      <xdr:row>60</xdr:row>
      <xdr:rowOff>109855</xdr:rowOff>
    </xdr:to>
    <xdr:sp macro="" textlink="">
      <xdr:nvSpPr>
        <xdr:cNvPr id="447" name="楕円 446"/>
        <xdr:cNvSpPr/>
      </xdr:nvSpPr>
      <xdr:spPr>
        <a:xfrm>
          <a:off x="15430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104775</xdr:rowOff>
    </xdr:to>
    <xdr:cxnSp macro="">
      <xdr:nvCxnSpPr>
        <xdr:cNvPr id="448" name="直線コネクタ 447"/>
        <xdr:cNvCxnSpPr/>
      </xdr:nvCxnSpPr>
      <xdr:spPr>
        <a:xfrm>
          <a:off x="15481300" y="103460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449" name="楕円 448"/>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76200</xdr:rowOff>
    </xdr:to>
    <xdr:cxnSp macro="">
      <xdr:nvCxnSpPr>
        <xdr:cNvPr id="450" name="直線コネクタ 449"/>
        <xdr:cNvCxnSpPr/>
      </xdr:nvCxnSpPr>
      <xdr:spPr>
        <a:xfrm flipV="1">
          <a:off x="14592300" y="1034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451" name="楕円 450"/>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76200</xdr:rowOff>
    </xdr:to>
    <xdr:cxnSp macro="">
      <xdr:nvCxnSpPr>
        <xdr:cNvPr id="452" name="直線コネクタ 451"/>
        <xdr:cNvCxnSpPr/>
      </xdr:nvCxnSpPr>
      <xdr:spPr>
        <a:xfrm>
          <a:off x="13703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453" name="楕円 452"/>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38100</xdr:rowOff>
    </xdr:to>
    <xdr:cxnSp macro="">
      <xdr:nvCxnSpPr>
        <xdr:cNvPr id="454" name="直線コネクタ 453"/>
        <xdr:cNvCxnSpPr/>
      </xdr:nvCxnSpPr>
      <xdr:spPr>
        <a:xfrm>
          <a:off x="12814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455" name="n_1aveValue【保健センター・保健所】&#10;有形固定資産減価償却率"/>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56" name="n_2aveValue【保健センター・保健所】&#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457" name="n_3aveValue【保健センター・保健所】&#10;有形固定資産減価償却率"/>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458" name="n_4aveValue【保健センター・保健所】&#10;有形固定資産減価償却率"/>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126382</xdr:rowOff>
    </xdr:from>
    <xdr:ext cx="405111" cy="259045"/>
    <xdr:sp macro="" textlink="">
      <xdr:nvSpPr>
        <xdr:cNvPr id="459" name="n_1mainValue【保健センター・保健所】&#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460" name="n_2mainValue【保健センター・保健所】&#10;有形固定資産減価償却率"/>
        <xdr:cNvSpPr txBox="1"/>
      </xdr:nvSpPr>
      <xdr:spPr>
        <a:xfrm>
          <a:off x="14389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461" name="n_3mainValue【保健センター・保健所】&#10;有形固定資産減価償却率"/>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462" name="n_4mainValue【保健センター・保健所】&#10;有形固定資産減価償却率"/>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4" name="直線コネクタ 483"/>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5"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6" name="直線コネクタ 485"/>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87" name="【保健センター・保健所】&#10;一人当たり面積最大値テキスト"/>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88" name="直線コネクタ 487"/>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489" name="【保健センター・保健所】&#10;一人当たり面積平均値テキスト"/>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90" name="フローチャート: 判断 489"/>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91" name="フローチャート: 判断 490"/>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92" name="フローチャート: 判断 491"/>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93" name="フローチャート: 判断 492"/>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94" name="フローチャート: 判断 493"/>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87732</xdr:rowOff>
    </xdr:from>
    <xdr:to>
      <xdr:col>116</xdr:col>
      <xdr:colOff>114300</xdr:colOff>
      <xdr:row>64</xdr:row>
      <xdr:rowOff>17882</xdr:rowOff>
    </xdr:to>
    <xdr:sp macro="" textlink="">
      <xdr:nvSpPr>
        <xdr:cNvPr id="500" name="楕円 499"/>
        <xdr:cNvSpPr/>
      </xdr:nvSpPr>
      <xdr:spPr>
        <a:xfrm>
          <a:off x="22110700" y="108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2659</xdr:rowOff>
    </xdr:from>
    <xdr:ext cx="469744" cy="259045"/>
    <xdr:sp macro="" textlink="">
      <xdr:nvSpPr>
        <xdr:cNvPr id="501" name="【保健センター・保健所】&#10;一人当たり面積該当値テキスト"/>
        <xdr:cNvSpPr txBox="1"/>
      </xdr:nvSpPr>
      <xdr:spPr>
        <a:xfrm>
          <a:off x="22199600" y="1080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88646</xdr:rowOff>
    </xdr:from>
    <xdr:to>
      <xdr:col>112</xdr:col>
      <xdr:colOff>38100</xdr:colOff>
      <xdr:row>64</xdr:row>
      <xdr:rowOff>18796</xdr:rowOff>
    </xdr:to>
    <xdr:sp macro="" textlink="">
      <xdr:nvSpPr>
        <xdr:cNvPr id="502" name="楕円 501"/>
        <xdr:cNvSpPr/>
      </xdr:nvSpPr>
      <xdr:spPr>
        <a:xfrm>
          <a:off x="21272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138532</xdr:rowOff>
    </xdr:from>
    <xdr:to>
      <xdr:col>116</xdr:col>
      <xdr:colOff>63500</xdr:colOff>
      <xdr:row>63</xdr:row>
      <xdr:rowOff>139446</xdr:rowOff>
    </xdr:to>
    <xdr:cxnSp macro="">
      <xdr:nvCxnSpPr>
        <xdr:cNvPr id="503" name="直線コネクタ 502"/>
        <xdr:cNvCxnSpPr/>
      </xdr:nvCxnSpPr>
      <xdr:spPr>
        <a:xfrm flipV="1">
          <a:off x="21323300" y="1093988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89560</xdr:rowOff>
    </xdr:from>
    <xdr:to>
      <xdr:col>107</xdr:col>
      <xdr:colOff>101600</xdr:colOff>
      <xdr:row>64</xdr:row>
      <xdr:rowOff>19710</xdr:rowOff>
    </xdr:to>
    <xdr:sp macro="" textlink="">
      <xdr:nvSpPr>
        <xdr:cNvPr id="504" name="楕円 503"/>
        <xdr:cNvSpPr/>
      </xdr:nvSpPr>
      <xdr:spPr>
        <a:xfrm>
          <a:off x="20383500" y="108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139446</xdr:rowOff>
    </xdr:from>
    <xdr:to>
      <xdr:col>111</xdr:col>
      <xdr:colOff>177800</xdr:colOff>
      <xdr:row>63</xdr:row>
      <xdr:rowOff>140360</xdr:rowOff>
    </xdr:to>
    <xdr:cxnSp macro="">
      <xdr:nvCxnSpPr>
        <xdr:cNvPr id="505" name="直線コネクタ 504"/>
        <xdr:cNvCxnSpPr/>
      </xdr:nvCxnSpPr>
      <xdr:spPr>
        <a:xfrm flipV="1">
          <a:off x="20434300" y="1094079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90932</xdr:rowOff>
    </xdr:from>
    <xdr:to>
      <xdr:col>102</xdr:col>
      <xdr:colOff>165100</xdr:colOff>
      <xdr:row>64</xdr:row>
      <xdr:rowOff>21082</xdr:rowOff>
    </xdr:to>
    <xdr:sp macro="" textlink="">
      <xdr:nvSpPr>
        <xdr:cNvPr id="506" name="楕円 505"/>
        <xdr:cNvSpPr/>
      </xdr:nvSpPr>
      <xdr:spPr>
        <a:xfrm>
          <a:off x="19494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140360</xdr:rowOff>
    </xdr:from>
    <xdr:to>
      <xdr:col>107</xdr:col>
      <xdr:colOff>50800</xdr:colOff>
      <xdr:row>63</xdr:row>
      <xdr:rowOff>141732</xdr:rowOff>
    </xdr:to>
    <xdr:cxnSp macro="">
      <xdr:nvCxnSpPr>
        <xdr:cNvPr id="507" name="直線コネクタ 506"/>
        <xdr:cNvCxnSpPr/>
      </xdr:nvCxnSpPr>
      <xdr:spPr>
        <a:xfrm flipV="1">
          <a:off x="19545300" y="1094171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91846</xdr:rowOff>
    </xdr:from>
    <xdr:to>
      <xdr:col>98</xdr:col>
      <xdr:colOff>38100</xdr:colOff>
      <xdr:row>64</xdr:row>
      <xdr:rowOff>21996</xdr:rowOff>
    </xdr:to>
    <xdr:sp macro="" textlink="">
      <xdr:nvSpPr>
        <xdr:cNvPr id="508" name="楕円 507"/>
        <xdr:cNvSpPr/>
      </xdr:nvSpPr>
      <xdr:spPr>
        <a:xfrm>
          <a:off x="18605500" y="108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141732</xdr:rowOff>
    </xdr:from>
    <xdr:to>
      <xdr:col>102</xdr:col>
      <xdr:colOff>114300</xdr:colOff>
      <xdr:row>63</xdr:row>
      <xdr:rowOff>142646</xdr:rowOff>
    </xdr:to>
    <xdr:cxnSp macro="">
      <xdr:nvCxnSpPr>
        <xdr:cNvPr id="509" name="直線コネクタ 508"/>
        <xdr:cNvCxnSpPr/>
      </xdr:nvCxnSpPr>
      <xdr:spPr>
        <a:xfrm flipV="1">
          <a:off x="18656300" y="109430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510" name="n_1aveValue【保健センター・保健所】&#10;一人当たり面積"/>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511" name="n_2aveValue【保健センター・保健所】&#10;一人当たり面積"/>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512" name="n_3aveValue【保健センター・保健所】&#10;一人当たり面積"/>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513" name="n_4aveValue【保健センター・保健所】&#10;一人当たり面積"/>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9923</xdr:rowOff>
    </xdr:from>
    <xdr:ext cx="469744" cy="259045"/>
    <xdr:sp macro="" textlink="">
      <xdr:nvSpPr>
        <xdr:cNvPr id="514" name="n_1mainValue【保健センター・保健所】&#10;一人当たり面積"/>
        <xdr:cNvSpPr txBox="1"/>
      </xdr:nvSpPr>
      <xdr:spPr>
        <a:xfrm>
          <a:off x="210757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10837</xdr:rowOff>
    </xdr:from>
    <xdr:ext cx="469744" cy="259045"/>
    <xdr:sp macro="" textlink="">
      <xdr:nvSpPr>
        <xdr:cNvPr id="515" name="n_2mainValue【保健センター・保健所】&#10;一人当たり面積"/>
        <xdr:cNvSpPr txBox="1"/>
      </xdr:nvSpPr>
      <xdr:spPr>
        <a:xfrm>
          <a:off x="20199427" y="1098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12209</xdr:rowOff>
    </xdr:from>
    <xdr:ext cx="469744" cy="259045"/>
    <xdr:sp macro="" textlink="">
      <xdr:nvSpPr>
        <xdr:cNvPr id="516" name="n_3mainValue【保健センター・保健所】&#10;一人当たり面積"/>
        <xdr:cNvSpPr txBox="1"/>
      </xdr:nvSpPr>
      <xdr:spPr>
        <a:xfrm>
          <a:off x="193104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13123</xdr:rowOff>
    </xdr:from>
    <xdr:ext cx="469744" cy="259045"/>
    <xdr:sp macro="" textlink="">
      <xdr:nvSpPr>
        <xdr:cNvPr id="517" name="n_4mainValue【保健センター・保健所】&#10;一人当たり面積"/>
        <xdr:cNvSpPr txBox="1"/>
      </xdr:nvSpPr>
      <xdr:spPr>
        <a:xfrm>
          <a:off x="18421427" y="109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3" name="直線コネクタ 542"/>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5" name="直線コネクタ 5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6"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7" name="直線コネクタ 54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48" name="【消防施設】&#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9" name="フローチャート: 判断 548"/>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50" name="フローチャート: 判断 549"/>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51" name="フローチャート: 判断 550"/>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2" name="フローチャート: 判断 551"/>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3" name="フローチャート: 判断 552"/>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163649</xdr:rowOff>
    </xdr:from>
    <xdr:to>
      <xdr:col>85</xdr:col>
      <xdr:colOff>177800</xdr:colOff>
      <xdr:row>84</xdr:row>
      <xdr:rowOff>93799</xdr:rowOff>
    </xdr:to>
    <xdr:sp macro="" textlink="">
      <xdr:nvSpPr>
        <xdr:cNvPr id="559" name="楕円 558"/>
        <xdr:cNvSpPr/>
      </xdr:nvSpPr>
      <xdr:spPr>
        <a:xfrm>
          <a:off x="162687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142076</xdr:rowOff>
    </xdr:from>
    <xdr:ext cx="405111" cy="259045"/>
    <xdr:sp macro="" textlink="">
      <xdr:nvSpPr>
        <xdr:cNvPr id="560" name="【消防施設】&#10;有形固定資産減価償却率該当値テキスト"/>
        <xdr:cNvSpPr txBox="1"/>
      </xdr:nvSpPr>
      <xdr:spPr>
        <a:xfrm>
          <a:off x="16357600"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114663</xdr:rowOff>
    </xdr:from>
    <xdr:to>
      <xdr:col>81</xdr:col>
      <xdr:colOff>101600</xdr:colOff>
      <xdr:row>84</xdr:row>
      <xdr:rowOff>44813</xdr:rowOff>
    </xdr:to>
    <xdr:sp macro="" textlink="">
      <xdr:nvSpPr>
        <xdr:cNvPr id="561" name="楕円 560"/>
        <xdr:cNvSpPr/>
      </xdr:nvSpPr>
      <xdr:spPr>
        <a:xfrm>
          <a:off x="15430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165463</xdr:rowOff>
    </xdr:from>
    <xdr:to>
      <xdr:col>85</xdr:col>
      <xdr:colOff>127000</xdr:colOff>
      <xdr:row>84</xdr:row>
      <xdr:rowOff>42999</xdr:rowOff>
    </xdr:to>
    <xdr:cxnSp macro="">
      <xdr:nvCxnSpPr>
        <xdr:cNvPr id="562" name="直線コネクタ 561"/>
        <xdr:cNvCxnSpPr/>
      </xdr:nvCxnSpPr>
      <xdr:spPr>
        <a:xfrm>
          <a:off x="15481300" y="1439581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119562</xdr:rowOff>
    </xdr:from>
    <xdr:to>
      <xdr:col>76</xdr:col>
      <xdr:colOff>165100</xdr:colOff>
      <xdr:row>83</xdr:row>
      <xdr:rowOff>49712</xdr:rowOff>
    </xdr:to>
    <xdr:sp macro="" textlink="">
      <xdr:nvSpPr>
        <xdr:cNvPr id="563" name="楕円 562"/>
        <xdr:cNvSpPr/>
      </xdr:nvSpPr>
      <xdr:spPr>
        <a:xfrm>
          <a:off x="14541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170362</xdr:rowOff>
    </xdr:from>
    <xdr:to>
      <xdr:col>81</xdr:col>
      <xdr:colOff>50800</xdr:colOff>
      <xdr:row>83</xdr:row>
      <xdr:rowOff>165463</xdr:rowOff>
    </xdr:to>
    <xdr:cxnSp macro="">
      <xdr:nvCxnSpPr>
        <xdr:cNvPr id="564" name="直線コネクタ 563"/>
        <xdr:cNvCxnSpPr/>
      </xdr:nvCxnSpPr>
      <xdr:spPr>
        <a:xfrm>
          <a:off x="14592300" y="14229262"/>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46082</xdr:rowOff>
    </xdr:from>
    <xdr:to>
      <xdr:col>72</xdr:col>
      <xdr:colOff>38100</xdr:colOff>
      <xdr:row>83</xdr:row>
      <xdr:rowOff>147682</xdr:rowOff>
    </xdr:to>
    <xdr:sp macro="" textlink="">
      <xdr:nvSpPr>
        <xdr:cNvPr id="565" name="楕円 564"/>
        <xdr:cNvSpPr/>
      </xdr:nvSpPr>
      <xdr:spPr>
        <a:xfrm>
          <a:off x="13652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170362</xdr:rowOff>
    </xdr:from>
    <xdr:to>
      <xdr:col>76</xdr:col>
      <xdr:colOff>114300</xdr:colOff>
      <xdr:row>83</xdr:row>
      <xdr:rowOff>96882</xdr:rowOff>
    </xdr:to>
    <xdr:cxnSp macro="">
      <xdr:nvCxnSpPr>
        <xdr:cNvPr id="566" name="直線コネクタ 565"/>
        <xdr:cNvCxnSpPr/>
      </xdr:nvCxnSpPr>
      <xdr:spPr>
        <a:xfrm flipV="1">
          <a:off x="13703300" y="14229262"/>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111398</xdr:rowOff>
    </xdr:from>
    <xdr:to>
      <xdr:col>67</xdr:col>
      <xdr:colOff>101600</xdr:colOff>
      <xdr:row>85</xdr:row>
      <xdr:rowOff>41548</xdr:rowOff>
    </xdr:to>
    <xdr:sp macro="" textlink="">
      <xdr:nvSpPr>
        <xdr:cNvPr id="567" name="楕円 566"/>
        <xdr:cNvSpPr/>
      </xdr:nvSpPr>
      <xdr:spPr>
        <a:xfrm>
          <a:off x="12763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96882</xdr:rowOff>
    </xdr:from>
    <xdr:to>
      <xdr:col>71</xdr:col>
      <xdr:colOff>177800</xdr:colOff>
      <xdr:row>84</xdr:row>
      <xdr:rowOff>162198</xdr:rowOff>
    </xdr:to>
    <xdr:cxnSp macro="">
      <xdr:nvCxnSpPr>
        <xdr:cNvPr id="568" name="直線コネクタ 567"/>
        <xdr:cNvCxnSpPr/>
      </xdr:nvCxnSpPr>
      <xdr:spPr>
        <a:xfrm flipV="1">
          <a:off x="12814300" y="14327232"/>
          <a:ext cx="889000" cy="2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69" name="n_1aveValue【消防施設】&#10;有形固定資産減価償却率"/>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70"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71" name="n_3aveValue【消防施設】&#10;有形固定資産減価償却率"/>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72"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35940</xdr:rowOff>
    </xdr:from>
    <xdr:ext cx="405111" cy="259045"/>
    <xdr:sp macro="" textlink="">
      <xdr:nvSpPr>
        <xdr:cNvPr id="573" name="n_1mainValue【消防施設】&#10;有形固定資産減価償却率"/>
        <xdr:cNvSpPr txBox="1"/>
      </xdr:nvSpPr>
      <xdr:spPr>
        <a:xfrm>
          <a:off x="152660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66239</xdr:rowOff>
    </xdr:from>
    <xdr:ext cx="405111" cy="259045"/>
    <xdr:sp macro="" textlink="">
      <xdr:nvSpPr>
        <xdr:cNvPr id="574" name="n_2mainValue【消防施設】&#10;有形固定資産減価償却率"/>
        <xdr:cNvSpPr txBox="1"/>
      </xdr:nvSpPr>
      <xdr:spPr>
        <a:xfrm>
          <a:off x="14389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575" name="n_3mainValue【消防施設】&#10;有形固定資産減価償却率"/>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32675</xdr:rowOff>
    </xdr:from>
    <xdr:ext cx="405111" cy="259045"/>
    <xdr:sp macro="" textlink="">
      <xdr:nvSpPr>
        <xdr:cNvPr id="576" name="n_4mainValue【消防施設】&#10;有形固定資産減価償却率"/>
        <xdr:cNvSpPr txBox="1"/>
      </xdr:nvSpPr>
      <xdr:spPr>
        <a:xfrm>
          <a:off x="12611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7" name="直線コネクタ 5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8" name="テキスト ボックス 5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9" name="直線コネクタ 5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0" name="テキスト ボックス 5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1" name="直線コネクタ 5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2" name="テキスト ボックス 5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3" name="直線コネクタ 5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4" name="テキスト ボックス 5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5" name="直線コネクタ 5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6" name="テキスト ボックス 5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7" name="直線コネクタ 5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8" name="テキスト ボックス 5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2" name="直線コネクタ 601"/>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3"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4" name="直線コネクタ 603"/>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5"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6" name="直線コネクタ 605"/>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07"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8" name="フローチャート: 判断 607"/>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09" name="フローチャート: 判断 608"/>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10" name="フローチャート: 判断 609"/>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11" name="フローチャート: 判断 610"/>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2" name="フローチャート: 判断 611"/>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167458</xdr:rowOff>
    </xdr:from>
    <xdr:to>
      <xdr:col>116</xdr:col>
      <xdr:colOff>114300</xdr:colOff>
      <xdr:row>86</xdr:row>
      <xdr:rowOff>97608</xdr:rowOff>
    </xdr:to>
    <xdr:sp macro="" textlink="">
      <xdr:nvSpPr>
        <xdr:cNvPr id="618" name="楕円 617"/>
        <xdr:cNvSpPr/>
      </xdr:nvSpPr>
      <xdr:spPr>
        <a:xfrm>
          <a:off x="22110700" y="147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91456</xdr:rowOff>
    </xdr:from>
    <xdr:ext cx="469744" cy="259045"/>
    <xdr:sp macro="" textlink="">
      <xdr:nvSpPr>
        <xdr:cNvPr id="619" name="【消防施設】&#10;一人当たり面積該当値テキスト"/>
        <xdr:cNvSpPr txBox="1"/>
      </xdr:nvSpPr>
      <xdr:spPr>
        <a:xfrm>
          <a:off x="22199600" y="1466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169636</xdr:rowOff>
    </xdr:from>
    <xdr:to>
      <xdr:col>112</xdr:col>
      <xdr:colOff>38100</xdr:colOff>
      <xdr:row>86</xdr:row>
      <xdr:rowOff>99786</xdr:rowOff>
    </xdr:to>
    <xdr:sp macro="" textlink="">
      <xdr:nvSpPr>
        <xdr:cNvPr id="620" name="楕円 619"/>
        <xdr:cNvSpPr/>
      </xdr:nvSpPr>
      <xdr:spPr>
        <a:xfrm>
          <a:off x="21272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46808</xdr:rowOff>
    </xdr:from>
    <xdr:to>
      <xdr:col>116</xdr:col>
      <xdr:colOff>63500</xdr:colOff>
      <xdr:row>86</xdr:row>
      <xdr:rowOff>48986</xdr:rowOff>
    </xdr:to>
    <xdr:cxnSp macro="">
      <xdr:nvCxnSpPr>
        <xdr:cNvPr id="621" name="直線コネクタ 620"/>
        <xdr:cNvCxnSpPr/>
      </xdr:nvCxnSpPr>
      <xdr:spPr>
        <a:xfrm flipV="1">
          <a:off x="21323300" y="1479150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170724</xdr:rowOff>
    </xdr:from>
    <xdr:to>
      <xdr:col>107</xdr:col>
      <xdr:colOff>101600</xdr:colOff>
      <xdr:row>86</xdr:row>
      <xdr:rowOff>100874</xdr:rowOff>
    </xdr:to>
    <xdr:sp macro="" textlink="">
      <xdr:nvSpPr>
        <xdr:cNvPr id="622" name="楕円 621"/>
        <xdr:cNvSpPr/>
      </xdr:nvSpPr>
      <xdr:spPr>
        <a:xfrm>
          <a:off x="20383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48986</xdr:rowOff>
    </xdr:from>
    <xdr:to>
      <xdr:col>111</xdr:col>
      <xdr:colOff>177800</xdr:colOff>
      <xdr:row>86</xdr:row>
      <xdr:rowOff>50074</xdr:rowOff>
    </xdr:to>
    <xdr:cxnSp macro="">
      <xdr:nvCxnSpPr>
        <xdr:cNvPr id="623" name="直線コネクタ 622"/>
        <xdr:cNvCxnSpPr/>
      </xdr:nvCxnSpPr>
      <xdr:spPr>
        <a:xfrm flipV="1">
          <a:off x="20434300" y="147936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624" name="楕円 623"/>
        <xdr:cNvSpPr/>
      </xdr:nvSpPr>
      <xdr:spPr>
        <a:xfrm>
          <a:off x="19494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42455</xdr:rowOff>
    </xdr:from>
    <xdr:to>
      <xdr:col>107</xdr:col>
      <xdr:colOff>50800</xdr:colOff>
      <xdr:row>86</xdr:row>
      <xdr:rowOff>50074</xdr:rowOff>
    </xdr:to>
    <xdr:cxnSp macro="">
      <xdr:nvCxnSpPr>
        <xdr:cNvPr id="625" name="直線コネクタ 624"/>
        <xdr:cNvCxnSpPr/>
      </xdr:nvCxnSpPr>
      <xdr:spPr>
        <a:xfrm>
          <a:off x="19545300" y="1478715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46082</xdr:rowOff>
    </xdr:from>
    <xdr:to>
      <xdr:col>98</xdr:col>
      <xdr:colOff>38100</xdr:colOff>
      <xdr:row>86</xdr:row>
      <xdr:rowOff>147682</xdr:rowOff>
    </xdr:to>
    <xdr:sp macro="" textlink="">
      <xdr:nvSpPr>
        <xdr:cNvPr id="626" name="楕円 625"/>
        <xdr:cNvSpPr/>
      </xdr:nvSpPr>
      <xdr:spPr>
        <a:xfrm>
          <a:off x="18605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42455</xdr:rowOff>
    </xdr:from>
    <xdr:to>
      <xdr:col>102</xdr:col>
      <xdr:colOff>114300</xdr:colOff>
      <xdr:row>86</xdr:row>
      <xdr:rowOff>96882</xdr:rowOff>
    </xdr:to>
    <xdr:cxnSp macro="">
      <xdr:nvCxnSpPr>
        <xdr:cNvPr id="627" name="直線コネクタ 626"/>
        <xdr:cNvCxnSpPr/>
      </xdr:nvCxnSpPr>
      <xdr:spPr>
        <a:xfrm flipV="1">
          <a:off x="18656300" y="14787155"/>
          <a:ext cx="889000" cy="5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28" name="n_1aveValue【消防施設】&#10;一人当たり面積"/>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29" name="n_2aveValue【消防施設】&#10;一人当たり面積"/>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30" name="n_3aveValue【消防施設】&#10;一人当たり面積"/>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31" name="n_4aveValue【消防施設】&#10;一人当たり面積"/>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90913</xdr:rowOff>
    </xdr:from>
    <xdr:ext cx="469744" cy="259045"/>
    <xdr:sp macro="" textlink="">
      <xdr:nvSpPr>
        <xdr:cNvPr id="632" name="n_1mainValue【消防施設】&#10;一人当たり面積"/>
        <xdr:cNvSpPr txBox="1"/>
      </xdr:nvSpPr>
      <xdr:spPr>
        <a:xfrm>
          <a:off x="210757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92001</xdr:rowOff>
    </xdr:from>
    <xdr:ext cx="469744" cy="259045"/>
    <xdr:sp macro="" textlink="">
      <xdr:nvSpPr>
        <xdr:cNvPr id="633" name="n_2mainValue【消防施設】&#10;一人当たり面積"/>
        <xdr:cNvSpPr txBox="1"/>
      </xdr:nvSpPr>
      <xdr:spPr>
        <a:xfrm>
          <a:off x="201994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634" name="n_3mainValue【消防施設】&#10;一人当たり面積"/>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138809</xdr:rowOff>
    </xdr:from>
    <xdr:ext cx="469744" cy="259045"/>
    <xdr:sp macro="" textlink="">
      <xdr:nvSpPr>
        <xdr:cNvPr id="635" name="n_4mainValue【消防施設】&#10;一人当たり面積"/>
        <xdr:cNvSpPr txBox="1"/>
      </xdr:nvSpPr>
      <xdr:spPr>
        <a:xfrm>
          <a:off x="18421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1" name="直線コネクタ 660"/>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4"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5" name="直線コネクタ 664"/>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66"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7" name="フローチャート: 判断 666"/>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68" name="フローチャート: 判断 667"/>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9" name="フローチャート: 判断 668"/>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0" name="フローチャート: 判断 669"/>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1" name="フローチャート: 判断 670"/>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677" name="楕円 676"/>
        <xdr:cNvSpPr/>
      </xdr:nvSpPr>
      <xdr:spPr>
        <a:xfrm>
          <a:off x="162687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66239</xdr:rowOff>
    </xdr:from>
    <xdr:ext cx="405111" cy="259045"/>
    <xdr:sp macro="" textlink="">
      <xdr:nvSpPr>
        <xdr:cNvPr id="678" name="【庁舎】&#10;有形固定資産減価償却率該当値テキスト"/>
        <xdr:cNvSpPr txBox="1"/>
      </xdr:nvSpPr>
      <xdr:spPr>
        <a:xfrm>
          <a:off x="16357600" y="1772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4173</xdr:rowOff>
    </xdr:from>
    <xdr:to>
      <xdr:col>81</xdr:col>
      <xdr:colOff>101600</xdr:colOff>
      <xdr:row>104</xdr:row>
      <xdr:rowOff>105773</xdr:rowOff>
    </xdr:to>
    <xdr:sp macro="" textlink="">
      <xdr:nvSpPr>
        <xdr:cNvPr id="679" name="楕円 678"/>
        <xdr:cNvSpPr/>
      </xdr:nvSpPr>
      <xdr:spPr>
        <a:xfrm>
          <a:off x="15430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54973</xdr:rowOff>
    </xdr:from>
    <xdr:to>
      <xdr:col>85</xdr:col>
      <xdr:colOff>127000</xdr:colOff>
      <xdr:row>104</xdr:row>
      <xdr:rowOff>94162</xdr:rowOff>
    </xdr:to>
    <xdr:cxnSp macro="">
      <xdr:nvCxnSpPr>
        <xdr:cNvPr id="680" name="直線コネクタ 679"/>
        <xdr:cNvCxnSpPr/>
      </xdr:nvCxnSpPr>
      <xdr:spPr>
        <a:xfrm>
          <a:off x="15481300" y="1788577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681" name="楕円 680"/>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xdr:rowOff>
    </xdr:from>
    <xdr:to>
      <xdr:col>81</xdr:col>
      <xdr:colOff>50800</xdr:colOff>
      <xdr:row>104</xdr:row>
      <xdr:rowOff>54973</xdr:rowOff>
    </xdr:to>
    <xdr:cxnSp macro="">
      <xdr:nvCxnSpPr>
        <xdr:cNvPr id="682" name="直線コネクタ 681"/>
        <xdr:cNvCxnSpPr/>
      </xdr:nvCxnSpPr>
      <xdr:spPr>
        <a:xfrm>
          <a:off x="14592300" y="1784005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85816</xdr:rowOff>
    </xdr:from>
    <xdr:to>
      <xdr:col>72</xdr:col>
      <xdr:colOff>38100</xdr:colOff>
      <xdr:row>104</xdr:row>
      <xdr:rowOff>15966</xdr:rowOff>
    </xdr:to>
    <xdr:sp macro="" textlink="">
      <xdr:nvSpPr>
        <xdr:cNvPr id="683" name="楕円 682"/>
        <xdr:cNvSpPr/>
      </xdr:nvSpPr>
      <xdr:spPr>
        <a:xfrm>
          <a:off x="13652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136616</xdr:rowOff>
    </xdr:from>
    <xdr:to>
      <xdr:col>76</xdr:col>
      <xdr:colOff>114300</xdr:colOff>
      <xdr:row>104</xdr:row>
      <xdr:rowOff>9252</xdr:rowOff>
    </xdr:to>
    <xdr:cxnSp macro="">
      <xdr:nvCxnSpPr>
        <xdr:cNvPr id="684" name="直線コネクタ 683"/>
        <xdr:cNvCxnSpPr/>
      </xdr:nvCxnSpPr>
      <xdr:spPr>
        <a:xfrm>
          <a:off x="13703300" y="177959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131536</xdr:rowOff>
    </xdr:from>
    <xdr:to>
      <xdr:col>67</xdr:col>
      <xdr:colOff>101600</xdr:colOff>
      <xdr:row>104</xdr:row>
      <xdr:rowOff>61686</xdr:rowOff>
    </xdr:to>
    <xdr:sp macro="" textlink="">
      <xdr:nvSpPr>
        <xdr:cNvPr id="685" name="楕円 684"/>
        <xdr:cNvSpPr/>
      </xdr:nvSpPr>
      <xdr:spPr>
        <a:xfrm>
          <a:off x="12763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136616</xdr:rowOff>
    </xdr:from>
    <xdr:to>
      <xdr:col>71</xdr:col>
      <xdr:colOff>177800</xdr:colOff>
      <xdr:row>104</xdr:row>
      <xdr:rowOff>10886</xdr:rowOff>
    </xdr:to>
    <xdr:cxnSp macro="">
      <xdr:nvCxnSpPr>
        <xdr:cNvPr id="686" name="直線コネクタ 685"/>
        <xdr:cNvCxnSpPr/>
      </xdr:nvCxnSpPr>
      <xdr:spPr>
        <a:xfrm flipV="1">
          <a:off x="12814300" y="177959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687" name="n_1aveValue【庁舎】&#10;有形固定資産減価償却率"/>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88"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689" name="n_3aveValue【庁舎】&#10;有形固定資産減価償却率"/>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90" name="n_4aveValue【庁舎】&#10;有形固定資産減価償却率"/>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122300</xdr:rowOff>
    </xdr:from>
    <xdr:ext cx="405111" cy="259045"/>
    <xdr:sp macro="" textlink="">
      <xdr:nvSpPr>
        <xdr:cNvPr id="691" name="n_1main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76579</xdr:rowOff>
    </xdr:from>
    <xdr:ext cx="405111" cy="259045"/>
    <xdr:sp macro="" textlink="">
      <xdr:nvSpPr>
        <xdr:cNvPr id="692" name="n_2mainValue【庁舎】&#10;有形固定資産減価償却率"/>
        <xdr:cNvSpPr txBox="1"/>
      </xdr:nvSpPr>
      <xdr:spPr>
        <a:xfrm>
          <a:off x="14389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32493</xdr:rowOff>
    </xdr:from>
    <xdr:ext cx="405111" cy="259045"/>
    <xdr:sp macro="" textlink="">
      <xdr:nvSpPr>
        <xdr:cNvPr id="693" name="n_3mainValue【庁舎】&#10;有形固定資産減価償却率"/>
        <xdr:cNvSpPr txBox="1"/>
      </xdr:nvSpPr>
      <xdr:spPr>
        <a:xfrm>
          <a:off x="13500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694" name="n_4main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8" name="直線コネクタ 717"/>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9"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0" name="直線コネクタ 719"/>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1"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2" name="直線コネクタ 721"/>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23" name="【庁舎】&#10;一人当たり面積平均値テキスト"/>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4" name="フローチャート: 判断 723"/>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5" name="フローチャート: 判断 724"/>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6" name="フローチャート: 判断 725"/>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7" name="フローチャート: 判断 726"/>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28" name="フローチャート: 判断 727"/>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109220</xdr:rowOff>
    </xdr:from>
    <xdr:to>
      <xdr:col>116</xdr:col>
      <xdr:colOff>114300</xdr:colOff>
      <xdr:row>103</xdr:row>
      <xdr:rowOff>39370</xdr:rowOff>
    </xdr:to>
    <xdr:sp macro="" textlink="">
      <xdr:nvSpPr>
        <xdr:cNvPr id="734" name="楕円 733"/>
        <xdr:cNvSpPr/>
      </xdr:nvSpPr>
      <xdr:spPr>
        <a:xfrm>
          <a:off x="221107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132097</xdr:rowOff>
    </xdr:from>
    <xdr:ext cx="469744" cy="259045"/>
    <xdr:sp macro="" textlink="">
      <xdr:nvSpPr>
        <xdr:cNvPr id="735" name="【庁舎】&#10;一人当たり面積該当値テキスト"/>
        <xdr:cNvSpPr txBox="1"/>
      </xdr:nvSpPr>
      <xdr:spPr>
        <a:xfrm>
          <a:off x="22199600"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137161</xdr:rowOff>
    </xdr:from>
    <xdr:to>
      <xdr:col>112</xdr:col>
      <xdr:colOff>38100</xdr:colOff>
      <xdr:row>103</xdr:row>
      <xdr:rowOff>67311</xdr:rowOff>
    </xdr:to>
    <xdr:sp macro="" textlink="">
      <xdr:nvSpPr>
        <xdr:cNvPr id="736" name="楕円 735"/>
        <xdr:cNvSpPr/>
      </xdr:nvSpPr>
      <xdr:spPr>
        <a:xfrm>
          <a:off x="212725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160020</xdr:rowOff>
    </xdr:from>
    <xdr:to>
      <xdr:col>116</xdr:col>
      <xdr:colOff>63500</xdr:colOff>
      <xdr:row>103</xdr:row>
      <xdr:rowOff>16511</xdr:rowOff>
    </xdr:to>
    <xdr:cxnSp macro="">
      <xdr:nvCxnSpPr>
        <xdr:cNvPr id="737" name="直線コネクタ 736"/>
        <xdr:cNvCxnSpPr/>
      </xdr:nvCxnSpPr>
      <xdr:spPr>
        <a:xfrm flipV="1">
          <a:off x="21323300" y="176479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166370</xdr:rowOff>
    </xdr:from>
    <xdr:to>
      <xdr:col>107</xdr:col>
      <xdr:colOff>101600</xdr:colOff>
      <xdr:row>103</xdr:row>
      <xdr:rowOff>96520</xdr:rowOff>
    </xdr:to>
    <xdr:sp macro="" textlink="">
      <xdr:nvSpPr>
        <xdr:cNvPr id="738" name="楕円 737"/>
        <xdr:cNvSpPr/>
      </xdr:nvSpPr>
      <xdr:spPr>
        <a:xfrm>
          <a:off x="20383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16511</xdr:rowOff>
    </xdr:from>
    <xdr:to>
      <xdr:col>111</xdr:col>
      <xdr:colOff>177800</xdr:colOff>
      <xdr:row>103</xdr:row>
      <xdr:rowOff>45720</xdr:rowOff>
    </xdr:to>
    <xdr:cxnSp macro="">
      <xdr:nvCxnSpPr>
        <xdr:cNvPr id="739" name="直線コネクタ 738"/>
        <xdr:cNvCxnSpPr/>
      </xdr:nvCxnSpPr>
      <xdr:spPr>
        <a:xfrm flipV="1">
          <a:off x="20434300" y="1767586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33020</xdr:rowOff>
    </xdr:from>
    <xdr:to>
      <xdr:col>102</xdr:col>
      <xdr:colOff>165100</xdr:colOff>
      <xdr:row>103</xdr:row>
      <xdr:rowOff>134620</xdr:rowOff>
    </xdr:to>
    <xdr:sp macro="" textlink="">
      <xdr:nvSpPr>
        <xdr:cNvPr id="740" name="楕円 739"/>
        <xdr:cNvSpPr/>
      </xdr:nvSpPr>
      <xdr:spPr>
        <a:xfrm>
          <a:off x="19494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45720</xdr:rowOff>
    </xdr:from>
    <xdr:to>
      <xdr:col>107</xdr:col>
      <xdr:colOff>50800</xdr:colOff>
      <xdr:row>103</xdr:row>
      <xdr:rowOff>83820</xdr:rowOff>
    </xdr:to>
    <xdr:cxnSp macro="">
      <xdr:nvCxnSpPr>
        <xdr:cNvPr id="741" name="直線コネクタ 740"/>
        <xdr:cNvCxnSpPr/>
      </xdr:nvCxnSpPr>
      <xdr:spPr>
        <a:xfrm flipV="1">
          <a:off x="19545300" y="17705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139700</xdr:rowOff>
    </xdr:from>
    <xdr:to>
      <xdr:col>98</xdr:col>
      <xdr:colOff>38100</xdr:colOff>
      <xdr:row>104</xdr:row>
      <xdr:rowOff>69850</xdr:rowOff>
    </xdr:to>
    <xdr:sp macro="" textlink="">
      <xdr:nvSpPr>
        <xdr:cNvPr id="742" name="楕円 741"/>
        <xdr:cNvSpPr/>
      </xdr:nvSpPr>
      <xdr:spPr>
        <a:xfrm>
          <a:off x="18605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83820</xdr:rowOff>
    </xdr:from>
    <xdr:to>
      <xdr:col>102</xdr:col>
      <xdr:colOff>114300</xdr:colOff>
      <xdr:row>104</xdr:row>
      <xdr:rowOff>19050</xdr:rowOff>
    </xdr:to>
    <xdr:cxnSp macro="">
      <xdr:nvCxnSpPr>
        <xdr:cNvPr id="743" name="直線コネクタ 742"/>
        <xdr:cNvCxnSpPr/>
      </xdr:nvCxnSpPr>
      <xdr:spPr>
        <a:xfrm flipV="1">
          <a:off x="18656300" y="177431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744" name="n_1aveValue【庁舎】&#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745" name="n_2aveValue【庁舎】&#10;一人当たり面積"/>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6" name="n_3aveValue【庁舎】&#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747" name="n_4aveValue【庁舎】&#10;一人当たり面積"/>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83838</xdr:rowOff>
    </xdr:from>
    <xdr:ext cx="469744" cy="259045"/>
    <xdr:sp macro="" textlink="">
      <xdr:nvSpPr>
        <xdr:cNvPr id="748" name="n_1mainValue【庁舎】&#10;一人当たり面積"/>
        <xdr:cNvSpPr txBox="1"/>
      </xdr:nvSpPr>
      <xdr:spPr>
        <a:xfrm>
          <a:off x="21075727" y="1740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113047</xdr:rowOff>
    </xdr:from>
    <xdr:ext cx="469744" cy="259045"/>
    <xdr:sp macro="" textlink="">
      <xdr:nvSpPr>
        <xdr:cNvPr id="749" name="n_2mainValue【庁舎】&#10;一人当たり面積"/>
        <xdr:cNvSpPr txBox="1"/>
      </xdr:nvSpPr>
      <xdr:spPr>
        <a:xfrm>
          <a:off x="201994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151147</xdr:rowOff>
    </xdr:from>
    <xdr:ext cx="469744" cy="259045"/>
    <xdr:sp macro="" textlink="">
      <xdr:nvSpPr>
        <xdr:cNvPr id="750" name="n_3mainValue【庁舎】&#10;一人当たり面積"/>
        <xdr:cNvSpPr txBox="1"/>
      </xdr:nvSpPr>
      <xdr:spPr>
        <a:xfrm>
          <a:off x="193104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86377</xdr:rowOff>
    </xdr:from>
    <xdr:ext cx="469744" cy="259045"/>
    <xdr:sp macro="" textlink="">
      <xdr:nvSpPr>
        <xdr:cNvPr id="751" name="n_4mainValue【庁舎】&#10;一人当たり面積"/>
        <xdr:cNvSpPr txBox="1"/>
      </xdr:nvSpPr>
      <xdr:spPr>
        <a:xfrm>
          <a:off x="18421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本表で特筆すべきは一般廃棄物処理施設であり、減価償却率が類似団体平均を大きく上回っている。廃棄物処理施設が</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年、し尿処理施設が</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年を経過しており、ともに老朽化が著しい。し尿処理施設については、令和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年度現在、移転予定で事業が進んでおり、完成後には減価償却率が下がる見込みである。また、一人当たり固定資産額についても類似団体の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倍以上と著しく大きく、非効率的であることが伺える。廃棄物処理施設についても、施設設備の単純な更新だけではなく、規模や運用の見直しを進めることが必要な状況である。</a:t>
          </a:r>
        </a:p>
        <a:p>
          <a:r>
            <a:rPr kumimoji="1" lang="ja-JP" altLang="en-US" sz="1200">
              <a:latin typeface="ＭＳ Ｐゴシック" panose="020B0600070205080204" pitchFamily="50" charset="-128"/>
              <a:ea typeface="ＭＳ Ｐゴシック" panose="020B0600070205080204" pitchFamily="50" charset="-128"/>
            </a:rPr>
            <a:t>　庁舎については、平成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年度に本庁舎の耐震改修及び平成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別館建設を行ってからは、全国平均や類似団体の減価償却率を下回っている。一人当たり面積については平均を大きく上回っているが、合併前からある旧町村の庁舎がそのまま支所として残っていることが要因である。人口減少が進行する中、庁舎の統廃合等による規模縮小の必要性が視覚化されており、庁舎を含めた公共施設については今後の在り方について協議を進めている現状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8,458
8,424
194.84
8,806,068
8,648,922
152,512
5,203,938
10,342,365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本町では過疎化等の影響により全国平均を大幅に上回り高齢化が進んでいる。（全国高齢化比率２８．</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％・つるぎ町４</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年３月末現在】）町税の徴収率については、令和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で９６．０％で長引く不況等の影響により年々減少傾向にある。今後も納税義務者が減少していくと予測され、徴収率の向上は見込めず、増収も考えにくい。よって、歳出全体の抑制が必要であり、定員管理の徹底や地方債の借入を伴う投資的経費の抑制に、より一層努めなければならな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xdr:cNvCxnSpPr/>
      </xdr:nvCxnSpPr>
      <xdr:spPr>
        <a:xfrm>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町村合併時（平成１７年度１０４，３％）と比較すると改善しているが、依然として類似団体を上回る状況である。人件費カット（平成１８年～平成２１年度）や交付税の増額で平成２２年度は８６．４％まで改善したが、</a:t>
          </a:r>
          <a:r>
            <a:rPr lang="ja-JP" altLang="en-US" sz="1100" b="0" i="0" baseline="0">
              <a:solidFill>
                <a:schemeClr val="dk1"/>
              </a:solidFill>
              <a:effectLst/>
              <a:latin typeface="+mn-lt"/>
              <a:ea typeface="+mn-ea"/>
              <a:cs typeface="+mn-cs"/>
            </a:rPr>
            <a:t>それ以降は、年々悪化傾向であった。</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９９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となり、１０年ぶりに数値が改善しており、</a:t>
          </a:r>
          <a:r>
            <a:rPr lang="ja-JP" altLang="ja-JP" sz="1100" b="0" i="0" baseline="0">
              <a:solidFill>
                <a:schemeClr val="dk1"/>
              </a:solidFill>
              <a:effectLst/>
              <a:latin typeface="+mn-lt"/>
              <a:ea typeface="+mn-ea"/>
              <a:cs typeface="+mn-cs"/>
            </a:rPr>
            <a:t>物件費の抑制</a:t>
          </a:r>
          <a:r>
            <a:rPr lang="ja-JP" altLang="en-US" sz="1100" b="0" i="0" baseline="0">
              <a:solidFill>
                <a:schemeClr val="dk1"/>
              </a:solidFill>
              <a:effectLst/>
              <a:latin typeface="+mn-lt"/>
              <a:ea typeface="+mn-ea"/>
              <a:cs typeface="+mn-cs"/>
            </a:rPr>
            <a:t>をはじめとした</a:t>
          </a:r>
          <a:r>
            <a:rPr lang="ja-JP" altLang="ja-JP" sz="1100" b="0" i="0" baseline="0">
              <a:solidFill>
                <a:schemeClr val="dk1"/>
              </a:solidFill>
              <a:effectLst/>
              <a:latin typeface="+mn-lt"/>
              <a:ea typeface="+mn-ea"/>
              <a:cs typeface="+mn-cs"/>
            </a:rPr>
            <a:t>経常的な経費の削減</a:t>
          </a:r>
          <a:r>
            <a:rPr lang="ja-JP" altLang="en-US" sz="1100" b="0" i="0" baseline="0">
              <a:solidFill>
                <a:schemeClr val="dk1"/>
              </a:solidFill>
              <a:effectLst/>
              <a:latin typeface="+mn-lt"/>
              <a:ea typeface="+mn-ea"/>
              <a:cs typeface="+mn-cs"/>
            </a:rPr>
            <a:t>による効果が表れた決算となっている。しかし、依然として高い水準となっているため、引き続き経常的経費の抑制に努めなければならない。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164592</xdr:rowOff>
    </xdr:from>
    <xdr:to>
      <xdr:col>23</xdr:col>
      <xdr:colOff>133350</xdr:colOff>
      <xdr:row>67</xdr:row>
      <xdr:rowOff>94488</xdr:rowOff>
    </xdr:to>
    <xdr:cxnSp macro="">
      <xdr:nvCxnSpPr>
        <xdr:cNvPr id="131" name="直線コネクタ 130"/>
        <xdr:cNvCxnSpPr/>
      </xdr:nvCxnSpPr>
      <xdr:spPr>
        <a:xfrm flipV="1">
          <a:off x="4114800" y="1148029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94488</xdr:rowOff>
    </xdr:from>
    <xdr:to>
      <xdr:col>19</xdr:col>
      <xdr:colOff>133350</xdr:colOff>
      <xdr:row>67</xdr:row>
      <xdr:rowOff>113792</xdr:rowOff>
    </xdr:to>
    <xdr:cxnSp macro="">
      <xdr:nvCxnSpPr>
        <xdr:cNvPr id="134" name="直線コネクタ 133"/>
        <xdr:cNvCxnSpPr/>
      </xdr:nvCxnSpPr>
      <xdr:spPr>
        <a:xfrm flipV="1">
          <a:off x="3225800" y="115816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7620</xdr:rowOff>
    </xdr:from>
    <xdr:to>
      <xdr:col>15</xdr:col>
      <xdr:colOff>82550</xdr:colOff>
      <xdr:row>67</xdr:row>
      <xdr:rowOff>113792</xdr:rowOff>
    </xdr:to>
    <xdr:cxnSp macro="">
      <xdr:nvCxnSpPr>
        <xdr:cNvPr id="137" name="直線コネクタ 136"/>
        <xdr:cNvCxnSpPr/>
      </xdr:nvCxnSpPr>
      <xdr:spPr>
        <a:xfrm>
          <a:off x="2336800" y="1149477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53594</xdr:rowOff>
    </xdr:from>
    <xdr:to>
      <xdr:col>11</xdr:col>
      <xdr:colOff>31750</xdr:colOff>
      <xdr:row>67</xdr:row>
      <xdr:rowOff>7620</xdr:rowOff>
    </xdr:to>
    <xdr:cxnSp macro="">
      <xdr:nvCxnSpPr>
        <xdr:cNvPr id="140" name="直線コネクタ 139"/>
        <xdr:cNvCxnSpPr/>
      </xdr:nvCxnSpPr>
      <xdr:spPr>
        <a:xfrm>
          <a:off x="1447800" y="1136929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113792</xdr:rowOff>
    </xdr:from>
    <xdr:to>
      <xdr:col>23</xdr:col>
      <xdr:colOff>184150</xdr:colOff>
      <xdr:row>67</xdr:row>
      <xdr:rowOff>43942</xdr:rowOff>
    </xdr:to>
    <xdr:sp macro="" textlink="">
      <xdr:nvSpPr>
        <xdr:cNvPr id="150" name="楕円 149"/>
        <xdr:cNvSpPr/>
      </xdr:nvSpPr>
      <xdr:spPr>
        <a:xfrm>
          <a:off x="49022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9669</xdr:rowOff>
    </xdr:from>
    <xdr:ext cx="762000" cy="259045"/>
    <xdr:sp macro="" textlink="">
      <xdr:nvSpPr>
        <xdr:cNvPr id="151" name="財政構造の弾力性該当値テキスト"/>
        <xdr:cNvSpPr txBox="1"/>
      </xdr:nvSpPr>
      <xdr:spPr>
        <a:xfrm>
          <a:off x="5041900" y="1132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43688</xdr:rowOff>
    </xdr:from>
    <xdr:to>
      <xdr:col>19</xdr:col>
      <xdr:colOff>184150</xdr:colOff>
      <xdr:row>67</xdr:row>
      <xdr:rowOff>145288</xdr:rowOff>
    </xdr:to>
    <xdr:sp macro="" textlink="">
      <xdr:nvSpPr>
        <xdr:cNvPr id="152" name="楕円 151"/>
        <xdr:cNvSpPr/>
      </xdr:nvSpPr>
      <xdr:spPr>
        <a:xfrm>
          <a:off x="4064000" y="115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130065</xdr:rowOff>
    </xdr:from>
    <xdr:ext cx="736600" cy="259045"/>
    <xdr:sp macro="" textlink="">
      <xdr:nvSpPr>
        <xdr:cNvPr id="153" name="テキスト ボックス 152"/>
        <xdr:cNvSpPr txBox="1"/>
      </xdr:nvSpPr>
      <xdr:spPr>
        <a:xfrm>
          <a:off x="3733800" y="1161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62992</xdr:rowOff>
    </xdr:from>
    <xdr:to>
      <xdr:col>15</xdr:col>
      <xdr:colOff>133350</xdr:colOff>
      <xdr:row>67</xdr:row>
      <xdr:rowOff>164592</xdr:rowOff>
    </xdr:to>
    <xdr:sp macro="" textlink="">
      <xdr:nvSpPr>
        <xdr:cNvPr id="154" name="楕円 153"/>
        <xdr:cNvSpPr/>
      </xdr:nvSpPr>
      <xdr:spPr>
        <a:xfrm>
          <a:off x="3175000" y="11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149369</xdr:rowOff>
    </xdr:from>
    <xdr:ext cx="762000" cy="259045"/>
    <xdr:sp macro="" textlink="">
      <xdr:nvSpPr>
        <xdr:cNvPr id="155" name="テキスト ボックス 154"/>
        <xdr:cNvSpPr txBox="1"/>
      </xdr:nvSpPr>
      <xdr:spPr>
        <a:xfrm>
          <a:off x="2844800" y="116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6" name="楕円 155"/>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57" name="テキスト ボックス 156"/>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2794</xdr:rowOff>
    </xdr:from>
    <xdr:to>
      <xdr:col>7</xdr:col>
      <xdr:colOff>31750</xdr:colOff>
      <xdr:row>66</xdr:row>
      <xdr:rowOff>104394</xdr:rowOff>
    </xdr:to>
    <xdr:sp macro="" textlink="">
      <xdr:nvSpPr>
        <xdr:cNvPr id="158" name="楕円 157"/>
        <xdr:cNvSpPr/>
      </xdr:nvSpPr>
      <xdr:spPr>
        <a:xfrm>
          <a:off x="1397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89171</xdr:rowOff>
    </xdr:from>
    <xdr:ext cx="762000" cy="259045"/>
    <xdr:sp macro="" textlink="">
      <xdr:nvSpPr>
        <xdr:cNvPr id="159" name="テキスト ボックス 158"/>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[283,253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物件費等の合計額の人口１人あたりの金額が類似団体平均を上回っているのは、人件費が主な要因となっている。定員管理の状況からみても職員数が類似団体を大きく上回っているため、令和２年度策定の「第４次つるぎ町集中改革プラン」に沿った定員管理の適正化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23090</xdr:rowOff>
    </xdr:from>
    <xdr:to>
      <xdr:col>23</xdr:col>
      <xdr:colOff>133350</xdr:colOff>
      <xdr:row>82</xdr:row>
      <xdr:rowOff>34973</xdr:rowOff>
    </xdr:to>
    <xdr:cxnSp macro="">
      <xdr:nvCxnSpPr>
        <xdr:cNvPr id="192" name="直線コネクタ 191"/>
        <xdr:cNvCxnSpPr/>
      </xdr:nvCxnSpPr>
      <xdr:spPr>
        <a:xfrm flipV="1">
          <a:off x="4114800" y="14081990"/>
          <a:ext cx="8382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137942</xdr:rowOff>
    </xdr:from>
    <xdr:to>
      <xdr:col>19</xdr:col>
      <xdr:colOff>133350</xdr:colOff>
      <xdr:row>82</xdr:row>
      <xdr:rowOff>34973</xdr:rowOff>
    </xdr:to>
    <xdr:cxnSp macro="">
      <xdr:nvCxnSpPr>
        <xdr:cNvPr id="195" name="直線コネクタ 194"/>
        <xdr:cNvCxnSpPr/>
      </xdr:nvCxnSpPr>
      <xdr:spPr>
        <a:xfrm>
          <a:off x="3225800" y="14025392"/>
          <a:ext cx="889000" cy="6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135031</xdr:rowOff>
    </xdr:from>
    <xdr:to>
      <xdr:col>15</xdr:col>
      <xdr:colOff>82550</xdr:colOff>
      <xdr:row>81</xdr:row>
      <xdr:rowOff>137942</xdr:rowOff>
    </xdr:to>
    <xdr:cxnSp macro="">
      <xdr:nvCxnSpPr>
        <xdr:cNvPr id="198" name="直線コネクタ 197"/>
        <xdr:cNvCxnSpPr/>
      </xdr:nvCxnSpPr>
      <xdr:spPr>
        <a:xfrm>
          <a:off x="2336800" y="14022481"/>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135031</xdr:rowOff>
    </xdr:from>
    <xdr:to>
      <xdr:col>11</xdr:col>
      <xdr:colOff>31750</xdr:colOff>
      <xdr:row>81</xdr:row>
      <xdr:rowOff>147189</xdr:rowOff>
    </xdr:to>
    <xdr:cxnSp macro="">
      <xdr:nvCxnSpPr>
        <xdr:cNvPr id="201" name="直線コネクタ 200"/>
        <xdr:cNvCxnSpPr/>
      </xdr:nvCxnSpPr>
      <xdr:spPr>
        <a:xfrm flipV="1">
          <a:off x="1447800" y="14022481"/>
          <a:ext cx="889000" cy="1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143740</xdr:rowOff>
    </xdr:from>
    <xdr:to>
      <xdr:col>23</xdr:col>
      <xdr:colOff>184150</xdr:colOff>
      <xdr:row>82</xdr:row>
      <xdr:rowOff>73890</xdr:rowOff>
    </xdr:to>
    <xdr:sp macro="" textlink="">
      <xdr:nvSpPr>
        <xdr:cNvPr id="211" name="楕円 210"/>
        <xdr:cNvSpPr/>
      </xdr:nvSpPr>
      <xdr:spPr>
        <a:xfrm>
          <a:off x="4902200" y="140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115817</xdr:rowOff>
    </xdr:from>
    <xdr:ext cx="762000" cy="259045"/>
    <xdr:sp macro="" textlink="">
      <xdr:nvSpPr>
        <xdr:cNvPr id="212" name="人件費・物件費等の状況該当値テキスト"/>
        <xdr:cNvSpPr txBox="1"/>
      </xdr:nvSpPr>
      <xdr:spPr>
        <a:xfrm>
          <a:off x="5041900" y="1400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155623</xdr:rowOff>
    </xdr:from>
    <xdr:to>
      <xdr:col>19</xdr:col>
      <xdr:colOff>184150</xdr:colOff>
      <xdr:row>82</xdr:row>
      <xdr:rowOff>85773</xdr:rowOff>
    </xdr:to>
    <xdr:sp macro="" textlink="">
      <xdr:nvSpPr>
        <xdr:cNvPr id="213" name="楕円 212"/>
        <xdr:cNvSpPr/>
      </xdr:nvSpPr>
      <xdr:spPr>
        <a:xfrm>
          <a:off x="4064000" y="1404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70550</xdr:rowOff>
    </xdr:from>
    <xdr:ext cx="736600" cy="259045"/>
    <xdr:sp macro="" textlink="">
      <xdr:nvSpPr>
        <xdr:cNvPr id="214" name="テキスト ボックス 213"/>
        <xdr:cNvSpPr txBox="1"/>
      </xdr:nvSpPr>
      <xdr:spPr>
        <a:xfrm>
          <a:off x="3733800" y="14129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87142</xdr:rowOff>
    </xdr:from>
    <xdr:to>
      <xdr:col>15</xdr:col>
      <xdr:colOff>133350</xdr:colOff>
      <xdr:row>82</xdr:row>
      <xdr:rowOff>17292</xdr:rowOff>
    </xdr:to>
    <xdr:sp macro="" textlink="">
      <xdr:nvSpPr>
        <xdr:cNvPr id="215" name="楕円 214"/>
        <xdr:cNvSpPr/>
      </xdr:nvSpPr>
      <xdr:spPr>
        <a:xfrm>
          <a:off x="3175000" y="139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2069</xdr:rowOff>
    </xdr:from>
    <xdr:ext cx="762000" cy="259045"/>
    <xdr:sp macro="" textlink="">
      <xdr:nvSpPr>
        <xdr:cNvPr id="216" name="テキスト ボックス 215"/>
        <xdr:cNvSpPr txBox="1"/>
      </xdr:nvSpPr>
      <xdr:spPr>
        <a:xfrm>
          <a:off x="2844800" y="1406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84231</xdr:rowOff>
    </xdr:from>
    <xdr:to>
      <xdr:col>11</xdr:col>
      <xdr:colOff>82550</xdr:colOff>
      <xdr:row>82</xdr:row>
      <xdr:rowOff>14381</xdr:rowOff>
    </xdr:to>
    <xdr:sp macro="" textlink="">
      <xdr:nvSpPr>
        <xdr:cNvPr id="217" name="楕円 216"/>
        <xdr:cNvSpPr/>
      </xdr:nvSpPr>
      <xdr:spPr>
        <a:xfrm>
          <a:off x="2286000" y="139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170608</xdr:rowOff>
    </xdr:from>
    <xdr:ext cx="762000" cy="259045"/>
    <xdr:sp macro="" textlink="">
      <xdr:nvSpPr>
        <xdr:cNvPr id="218" name="テキスト ボックス 217"/>
        <xdr:cNvSpPr txBox="1"/>
      </xdr:nvSpPr>
      <xdr:spPr>
        <a:xfrm>
          <a:off x="1955800" y="140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96389</xdr:rowOff>
    </xdr:from>
    <xdr:to>
      <xdr:col>7</xdr:col>
      <xdr:colOff>31750</xdr:colOff>
      <xdr:row>82</xdr:row>
      <xdr:rowOff>26539</xdr:rowOff>
    </xdr:to>
    <xdr:sp macro="" textlink="">
      <xdr:nvSpPr>
        <xdr:cNvPr id="219" name="楕円 218"/>
        <xdr:cNvSpPr/>
      </xdr:nvSpPr>
      <xdr:spPr>
        <a:xfrm>
          <a:off x="1397000" y="139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11316</xdr:rowOff>
    </xdr:from>
    <xdr:ext cx="762000" cy="259045"/>
    <xdr:sp macro="" textlink="">
      <xdr:nvSpPr>
        <xdr:cNvPr id="220" name="テキスト ボックス 219"/>
        <xdr:cNvSpPr txBox="1"/>
      </xdr:nvSpPr>
      <xdr:spPr>
        <a:xfrm>
          <a:off x="1066800" y="1407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３年度、２４年度は国家公務員の一時的な減額措置により基準を上回っていたが、平成２５年度より減額措置がなくなっているので数値が基準を下回っている。また、類似団体よりも数値が下回っているので健全であるといえる。今後も「第４次つるぎ町集中改革プラン」において給与の適正化に関する方針を定め、数値が悪化しないよう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103188</xdr:rowOff>
    </xdr:from>
    <xdr:to>
      <xdr:col>81</xdr:col>
      <xdr:colOff>44450</xdr:colOff>
      <xdr:row>83</xdr:row>
      <xdr:rowOff>113241</xdr:rowOff>
    </xdr:to>
    <xdr:cxnSp macro="">
      <xdr:nvCxnSpPr>
        <xdr:cNvPr id="258" name="直線コネクタ 257"/>
        <xdr:cNvCxnSpPr/>
      </xdr:nvCxnSpPr>
      <xdr:spPr>
        <a:xfrm flipV="1">
          <a:off x="16179800" y="1433353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113241</xdr:rowOff>
    </xdr:to>
    <xdr:cxnSp macro="">
      <xdr:nvCxnSpPr>
        <xdr:cNvPr id="261" name="直線コネクタ 260"/>
        <xdr:cNvCxnSpPr/>
      </xdr:nvCxnSpPr>
      <xdr:spPr>
        <a:xfrm>
          <a:off x="15290800" y="143033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83</xdr:row>
      <xdr:rowOff>73025</xdr:rowOff>
    </xdr:to>
    <xdr:cxnSp macro="">
      <xdr:nvCxnSpPr>
        <xdr:cNvPr id="264" name="直線コネクタ 263"/>
        <xdr:cNvCxnSpPr/>
      </xdr:nvCxnSpPr>
      <xdr:spPr>
        <a:xfrm>
          <a:off x="14401800" y="1430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62971</xdr:rowOff>
    </xdr:from>
    <xdr:to>
      <xdr:col>68</xdr:col>
      <xdr:colOff>152400</xdr:colOff>
      <xdr:row>83</xdr:row>
      <xdr:rowOff>73025</xdr:rowOff>
    </xdr:to>
    <xdr:cxnSp macro="">
      <xdr:nvCxnSpPr>
        <xdr:cNvPr id="267" name="直線コネクタ 266"/>
        <xdr:cNvCxnSpPr/>
      </xdr:nvCxnSpPr>
      <xdr:spPr>
        <a:xfrm>
          <a:off x="13512800" y="142933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52388</xdr:rowOff>
    </xdr:from>
    <xdr:to>
      <xdr:col>81</xdr:col>
      <xdr:colOff>95250</xdr:colOff>
      <xdr:row>83</xdr:row>
      <xdr:rowOff>153988</xdr:rowOff>
    </xdr:to>
    <xdr:sp macro="" textlink="">
      <xdr:nvSpPr>
        <xdr:cNvPr id="277" name="楕円 276"/>
        <xdr:cNvSpPr/>
      </xdr:nvSpPr>
      <xdr:spPr>
        <a:xfrm>
          <a:off x="169672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68915</xdr:rowOff>
    </xdr:from>
    <xdr:ext cx="762000" cy="259045"/>
    <xdr:sp macro="" textlink="">
      <xdr:nvSpPr>
        <xdr:cNvPr id="278" name="給与水準   （国との比較）該当値テキスト"/>
        <xdr:cNvSpPr txBox="1"/>
      </xdr:nvSpPr>
      <xdr:spPr>
        <a:xfrm>
          <a:off x="17106900" y="1412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9" name="楕円 278"/>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80" name="テキスト ボックス 279"/>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1" name="楕円 280"/>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2" name="テキスト ボックス 281"/>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22225</xdr:rowOff>
    </xdr:from>
    <xdr:to>
      <xdr:col>68</xdr:col>
      <xdr:colOff>203200</xdr:colOff>
      <xdr:row>83</xdr:row>
      <xdr:rowOff>123825</xdr:rowOff>
    </xdr:to>
    <xdr:sp macro="" textlink="">
      <xdr:nvSpPr>
        <xdr:cNvPr id="283" name="楕円 282"/>
        <xdr:cNvSpPr/>
      </xdr:nvSpPr>
      <xdr:spPr>
        <a:xfrm>
          <a:off x="14351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134002</xdr:rowOff>
    </xdr:from>
    <xdr:ext cx="762000" cy="259045"/>
    <xdr:sp macro="" textlink="">
      <xdr:nvSpPr>
        <xdr:cNvPr id="284" name="テキスト ボックス 283"/>
        <xdr:cNvSpPr txBox="1"/>
      </xdr:nvSpPr>
      <xdr:spPr>
        <a:xfrm>
          <a:off x="14020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12171</xdr:rowOff>
    </xdr:from>
    <xdr:to>
      <xdr:col>64</xdr:col>
      <xdr:colOff>152400</xdr:colOff>
      <xdr:row>83</xdr:row>
      <xdr:rowOff>113771</xdr:rowOff>
    </xdr:to>
    <xdr:sp macro="" textlink="">
      <xdr:nvSpPr>
        <xdr:cNvPr id="285" name="楕円 284"/>
        <xdr:cNvSpPr/>
      </xdr:nvSpPr>
      <xdr:spPr>
        <a:xfrm>
          <a:off x="134620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123948</xdr:rowOff>
    </xdr:from>
    <xdr:ext cx="762000" cy="259045"/>
    <xdr:sp macro="" textlink="">
      <xdr:nvSpPr>
        <xdr:cNvPr id="286" name="テキスト ボックス 285"/>
        <xdr:cNvSpPr txBox="1"/>
      </xdr:nvSpPr>
      <xdr:spPr>
        <a:xfrm>
          <a:off x="13131800" y="140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町村合併等の影響もあり人口千人あたりの職員数が類似団体平均を大きく上回る状況となっている。そのため「第３次つるぎ町集中改革プラン」において職員の新規採用の抑制に努めてきたが、地理的問題もあり実行出来ていないのが現状である。令和２年度策定の「第４次つるぎ町集中改革プラン」に沿った定員管理の適正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72542</xdr:rowOff>
    </xdr:from>
    <xdr:to>
      <xdr:col>81</xdr:col>
      <xdr:colOff>44450</xdr:colOff>
      <xdr:row>65</xdr:row>
      <xdr:rowOff>125629</xdr:rowOff>
    </xdr:to>
    <xdr:cxnSp macro="">
      <xdr:nvCxnSpPr>
        <xdr:cNvPr id="319" name="直線コネクタ 318"/>
        <xdr:cNvCxnSpPr/>
      </xdr:nvCxnSpPr>
      <xdr:spPr>
        <a:xfrm flipV="1">
          <a:off x="16179800" y="11216792"/>
          <a:ext cx="8382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125629</xdr:rowOff>
    </xdr:from>
    <xdr:to>
      <xdr:col>77</xdr:col>
      <xdr:colOff>44450</xdr:colOff>
      <xdr:row>66</xdr:row>
      <xdr:rowOff>20777</xdr:rowOff>
    </xdr:to>
    <xdr:cxnSp macro="">
      <xdr:nvCxnSpPr>
        <xdr:cNvPr id="322" name="直線コネクタ 321"/>
        <xdr:cNvCxnSpPr/>
      </xdr:nvCxnSpPr>
      <xdr:spPr>
        <a:xfrm flipV="1">
          <a:off x="15290800" y="11269879"/>
          <a:ext cx="889000" cy="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77368</xdr:rowOff>
    </xdr:from>
    <xdr:to>
      <xdr:col>72</xdr:col>
      <xdr:colOff>203200</xdr:colOff>
      <xdr:row>66</xdr:row>
      <xdr:rowOff>20777</xdr:rowOff>
    </xdr:to>
    <xdr:cxnSp macro="">
      <xdr:nvCxnSpPr>
        <xdr:cNvPr id="325" name="直線コネクタ 324"/>
        <xdr:cNvCxnSpPr/>
      </xdr:nvCxnSpPr>
      <xdr:spPr>
        <a:xfrm>
          <a:off x="14401800" y="11221618"/>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77368</xdr:rowOff>
    </xdr:from>
    <xdr:to>
      <xdr:col>68</xdr:col>
      <xdr:colOff>152400</xdr:colOff>
      <xdr:row>65</xdr:row>
      <xdr:rowOff>97637</xdr:rowOff>
    </xdr:to>
    <xdr:cxnSp macro="">
      <xdr:nvCxnSpPr>
        <xdr:cNvPr id="328" name="直線コネクタ 327"/>
        <xdr:cNvCxnSpPr/>
      </xdr:nvCxnSpPr>
      <xdr:spPr>
        <a:xfrm flipV="1">
          <a:off x="13512800" y="1122161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21742</xdr:rowOff>
    </xdr:from>
    <xdr:to>
      <xdr:col>81</xdr:col>
      <xdr:colOff>95250</xdr:colOff>
      <xdr:row>65</xdr:row>
      <xdr:rowOff>123342</xdr:rowOff>
    </xdr:to>
    <xdr:sp macro="" textlink="">
      <xdr:nvSpPr>
        <xdr:cNvPr id="338" name="楕円 337"/>
        <xdr:cNvSpPr/>
      </xdr:nvSpPr>
      <xdr:spPr>
        <a:xfrm>
          <a:off x="16967200" y="1116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165269</xdr:rowOff>
    </xdr:from>
    <xdr:ext cx="762000" cy="259045"/>
    <xdr:sp macro="" textlink="">
      <xdr:nvSpPr>
        <xdr:cNvPr id="339" name="定員管理の状況該当値テキスト"/>
        <xdr:cNvSpPr txBox="1"/>
      </xdr:nvSpPr>
      <xdr:spPr>
        <a:xfrm>
          <a:off x="17106900" y="1113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74829</xdr:rowOff>
    </xdr:from>
    <xdr:to>
      <xdr:col>77</xdr:col>
      <xdr:colOff>95250</xdr:colOff>
      <xdr:row>66</xdr:row>
      <xdr:rowOff>4979</xdr:rowOff>
    </xdr:to>
    <xdr:sp macro="" textlink="">
      <xdr:nvSpPr>
        <xdr:cNvPr id="340" name="楕円 339"/>
        <xdr:cNvSpPr/>
      </xdr:nvSpPr>
      <xdr:spPr>
        <a:xfrm>
          <a:off x="16129000" y="112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161206</xdr:rowOff>
    </xdr:from>
    <xdr:ext cx="736600" cy="259045"/>
    <xdr:sp macro="" textlink="">
      <xdr:nvSpPr>
        <xdr:cNvPr id="341" name="テキスト ボックス 340"/>
        <xdr:cNvSpPr txBox="1"/>
      </xdr:nvSpPr>
      <xdr:spPr>
        <a:xfrm>
          <a:off x="15798800" y="11305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141427</xdr:rowOff>
    </xdr:from>
    <xdr:to>
      <xdr:col>73</xdr:col>
      <xdr:colOff>44450</xdr:colOff>
      <xdr:row>66</xdr:row>
      <xdr:rowOff>71577</xdr:rowOff>
    </xdr:to>
    <xdr:sp macro="" textlink="">
      <xdr:nvSpPr>
        <xdr:cNvPr id="342" name="楕円 341"/>
        <xdr:cNvSpPr/>
      </xdr:nvSpPr>
      <xdr:spPr>
        <a:xfrm>
          <a:off x="15240000" y="112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56354</xdr:rowOff>
    </xdr:from>
    <xdr:ext cx="762000" cy="259045"/>
    <xdr:sp macro="" textlink="">
      <xdr:nvSpPr>
        <xdr:cNvPr id="343" name="テキスト ボックス 342"/>
        <xdr:cNvSpPr txBox="1"/>
      </xdr:nvSpPr>
      <xdr:spPr>
        <a:xfrm>
          <a:off x="14909800" y="1137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26568</xdr:rowOff>
    </xdr:from>
    <xdr:to>
      <xdr:col>68</xdr:col>
      <xdr:colOff>203200</xdr:colOff>
      <xdr:row>65</xdr:row>
      <xdr:rowOff>128168</xdr:rowOff>
    </xdr:to>
    <xdr:sp macro="" textlink="">
      <xdr:nvSpPr>
        <xdr:cNvPr id="344" name="楕円 343"/>
        <xdr:cNvSpPr/>
      </xdr:nvSpPr>
      <xdr:spPr>
        <a:xfrm>
          <a:off x="14351000" y="111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112945</xdr:rowOff>
    </xdr:from>
    <xdr:ext cx="762000" cy="259045"/>
    <xdr:sp macro="" textlink="">
      <xdr:nvSpPr>
        <xdr:cNvPr id="345" name="テキスト ボックス 344"/>
        <xdr:cNvSpPr txBox="1"/>
      </xdr:nvSpPr>
      <xdr:spPr>
        <a:xfrm>
          <a:off x="14020800" y="1125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46837</xdr:rowOff>
    </xdr:from>
    <xdr:to>
      <xdr:col>64</xdr:col>
      <xdr:colOff>152400</xdr:colOff>
      <xdr:row>65</xdr:row>
      <xdr:rowOff>148437</xdr:rowOff>
    </xdr:to>
    <xdr:sp macro="" textlink="">
      <xdr:nvSpPr>
        <xdr:cNvPr id="346" name="楕円 345"/>
        <xdr:cNvSpPr/>
      </xdr:nvSpPr>
      <xdr:spPr>
        <a:xfrm>
          <a:off x="13462000" y="1119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133214</xdr:rowOff>
    </xdr:from>
    <xdr:ext cx="762000" cy="259045"/>
    <xdr:sp macro="" textlink="">
      <xdr:nvSpPr>
        <xdr:cNvPr id="347" name="テキスト ボックス 346"/>
        <xdr:cNvSpPr txBox="1"/>
      </xdr:nvSpPr>
      <xdr:spPr>
        <a:xfrm>
          <a:off x="13131800" y="1127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実質公債費比率については、類似団体平均を上回る結果となっている。令和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標準税収入額等の増加により単年度数値としては改善しているが、３カ年平均値としては、ここ数年の</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大幅</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より悪化している。平成３０年度で大型公共事業は終了しているが、令和４年度まで元利償還金は返済のピークを迎えることから数値が悪化すると予測される。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11854</xdr:rowOff>
    </xdr:to>
    <xdr:cxnSp macro="">
      <xdr:nvCxnSpPr>
        <xdr:cNvPr id="381" name="直線コネクタ 380"/>
        <xdr:cNvCxnSpPr/>
      </xdr:nvCxnSpPr>
      <xdr:spPr>
        <a:xfrm>
          <a:off x="16179800" y="70091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151130</xdr:rowOff>
    </xdr:to>
    <xdr:cxnSp macro="">
      <xdr:nvCxnSpPr>
        <xdr:cNvPr id="384" name="直線コネクタ 383"/>
        <xdr:cNvCxnSpPr/>
      </xdr:nvCxnSpPr>
      <xdr:spPr>
        <a:xfrm>
          <a:off x="15290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70696</xdr:rowOff>
    </xdr:to>
    <xdr:cxnSp macro="">
      <xdr:nvCxnSpPr>
        <xdr:cNvPr id="387" name="直線コネクタ 386"/>
        <xdr:cNvCxnSpPr/>
      </xdr:nvCxnSpPr>
      <xdr:spPr>
        <a:xfrm>
          <a:off x="14401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14394</xdr:rowOff>
    </xdr:to>
    <xdr:cxnSp macro="">
      <xdr:nvCxnSpPr>
        <xdr:cNvPr id="390" name="直線コネクタ 389"/>
        <xdr:cNvCxnSpPr/>
      </xdr:nvCxnSpPr>
      <xdr:spPr>
        <a:xfrm>
          <a:off x="13512800" y="68482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0" name="楕円 399"/>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104581</xdr:rowOff>
    </xdr:from>
    <xdr:ext cx="762000" cy="259045"/>
    <xdr:sp macro="" textlink="">
      <xdr:nvSpPr>
        <xdr:cNvPr id="401"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2" name="楕円 401"/>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403" name="テキスト ボックス 402"/>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4" name="楕円 403"/>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106273</xdr:rowOff>
    </xdr:from>
    <xdr:ext cx="762000" cy="259045"/>
    <xdr:sp macro="" textlink="">
      <xdr:nvSpPr>
        <xdr:cNvPr id="405" name="テキスト ボックス 404"/>
        <xdr:cNvSpPr txBox="1"/>
      </xdr:nvSpPr>
      <xdr:spPr>
        <a:xfrm>
          <a:off x="14909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6" name="楕円 405"/>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407" name="テキスト ボックス 406"/>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08" name="楕円 407"/>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09" name="テキスト ボックス 408"/>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健全化法が施行された平成１９年度【１０１．５％】と比較すると大幅に改善されているが、類似団体を上回る結果になっている。令和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年度においては、公営企業及び一部事務組合の地方債現在高の減少、地方債発行の抑制によ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一般会計地方債現在高の減少により</a:t>
          </a:r>
          <a:r>
            <a:rPr lang="ja-JP" altLang="en-US" sz="1100" b="0" i="0" baseline="0">
              <a:solidFill>
                <a:schemeClr val="dk1"/>
              </a:solidFill>
              <a:effectLst/>
              <a:latin typeface="+mn-lt"/>
              <a:ea typeface="+mn-ea"/>
              <a:cs typeface="+mn-cs"/>
            </a:rPr>
            <a:t>改善している。</a:t>
          </a:r>
          <a:r>
            <a:rPr lang="ja-JP" altLang="ja-JP" sz="1100" b="0" i="0" baseline="0">
              <a:solidFill>
                <a:schemeClr val="dk1"/>
              </a:solidFill>
              <a:effectLst/>
              <a:latin typeface="+mn-lt"/>
              <a:ea typeface="+mn-ea"/>
              <a:cs typeface="+mn-cs"/>
            </a:rPr>
            <a:t>平成３０年度で大型公共事業は終了しているが、歳入においては、今後も厳しい状況は変わらず、新規事業については、慎重に精査していく必要がある。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4596</xdr:rowOff>
    </xdr:from>
    <xdr:to>
      <xdr:col>81</xdr:col>
      <xdr:colOff>44450</xdr:colOff>
      <xdr:row>15</xdr:row>
      <xdr:rowOff>98818</xdr:rowOff>
    </xdr:to>
    <xdr:cxnSp macro="">
      <xdr:nvCxnSpPr>
        <xdr:cNvPr id="445" name="直線コネクタ 444"/>
        <xdr:cNvCxnSpPr/>
      </xdr:nvCxnSpPr>
      <xdr:spPr>
        <a:xfrm flipV="1">
          <a:off x="16179800" y="2576346"/>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96520</xdr:rowOff>
    </xdr:from>
    <xdr:to>
      <xdr:col>77</xdr:col>
      <xdr:colOff>44450</xdr:colOff>
      <xdr:row>15</xdr:row>
      <xdr:rowOff>98818</xdr:rowOff>
    </xdr:to>
    <xdr:cxnSp macro="">
      <xdr:nvCxnSpPr>
        <xdr:cNvPr id="448" name="直線コネクタ 447"/>
        <xdr:cNvCxnSpPr/>
      </xdr:nvCxnSpPr>
      <xdr:spPr>
        <a:xfrm>
          <a:off x="15290800" y="266827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24130</xdr:rowOff>
    </xdr:from>
    <xdr:to>
      <xdr:col>72</xdr:col>
      <xdr:colOff>203200</xdr:colOff>
      <xdr:row>15</xdr:row>
      <xdr:rowOff>96520</xdr:rowOff>
    </xdr:to>
    <xdr:cxnSp macro="">
      <xdr:nvCxnSpPr>
        <xdr:cNvPr id="451" name="直線コネクタ 450"/>
        <xdr:cNvCxnSpPr/>
      </xdr:nvCxnSpPr>
      <xdr:spPr>
        <a:xfrm>
          <a:off x="14401800" y="25958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13788</xdr:rowOff>
    </xdr:from>
    <xdr:to>
      <xdr:col>68</xdr:col>
      <xdr:colOff>152400</xdr:colOff>
      <xdr:row>15</xdr:row>
      <xdr:rowOff>24130</xdr:rowOff>
    </xdr:to>
    <xdr:cxnSp macro="">
      <xdr:nvCxnSpPr>
        <xdr:cNvPr id="454" name="直線コネクタ 453"/>
        <xdr:cNvCxnSpPr/>
      </xdr:nvCxnSpPr>
      <xdr:spPr>
        <a:xfrm>
          <a:off x="13512800" y="258553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68899</xdr:rowOff>
    </xdr:from>
    <xdr:ext cx="762000" cy="259045"/>
    <xdr:sp macro="" textlink="">
      <xdr:nvSpPr>
        <xdr:cNvPr id="458" name="テキスト ボックス 457"/>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64" name="楕円 463"/>
        <xdr:cNvSpPr/>
      </xdr:nvSpPr>
      <xdr:spPr>
        <a:xfrm>
          <a:off x="16967200" y="2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97323</xdr:rowOff>
    </xdr:from>
    <xdr:ext cx="762000" cy="259045"/>
    <xdr:sp macro="" textlink="">
      <xdr:nvSpPr>
        <xdr:cNvPr id="465" name="将来負担の状況該当値テキスト"/>
        <xdr:cNvSpPr txBox="1"/>
      </xdr:nvSpPr>
      <xdr:spPr>
        <a:xfrm>
          <a:off x="17106900" y="249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48018</xdr:rowOff>
    </xdr:from>
    <xdr:to>
      <xdr:col>77</xdr:col>
      <xdr:colOff>95250</xdr:colOff>
      <xdr:row>15</xdr:row>
      <xdr:rowOff>149618</xdr:rowOff>
    </xdr:to>
    <xdr:sp macro="" textlink="">
      <xdr:nvSpPr>
        <xdr:cNvPr id="466" name="楕円 465"/>
        <xdr:cNvSpPr/>
      </xdr:nvSpPr>
      <xdr:spPr>
        <a:xfrm>
          <a:off x="16129000" y="26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134395</xdr:rowOff>
    </xdr:from>
    <xdr:ext cx="736600" cy="259045"/>
    <xdr:sp macro="" textlink="">
      <xdr:nvSpPr>
        <xdr:cNvPr id="467" name="テキスト ボックス 466"/>
        <xdr:cNvSpPr txBox="1"/>
      </xdr:nvSpPr>
      <xdr:spPr>
        <a:xfrm>
          <a:off x="15798800" y="270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45720</xdr:rowOff>
    </xdr:from>
    <xdr:to>
      <xdr:col>73</xdr:col>
      <xdr:colOff>44450</xdr:colOff>
      <xdr:row>15</xdr:row>
      <xdr:rowOff>147320</xdr:rowOff>
    </xdr:to>
    <xdr:sp macro="" textlink="">
      <xdr:nvSpPr>
        <xdr:cNvPr id="468" name="楕円 467"/>
        <xdr:cNvSpPr/>
      </xdr:nvSpPr>
      <xdr:spPr>
        <a:xfrm>
          <a:off x="15240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132097</xdr:rowOff>
    </xdr:from>
    <xdr:ext cx="762000" cy="259045"/>
    <xdr:sp macro="" textlink="">
      <xdr:nvSpPr>
        <xdr:cNvPr id="469" name="テキスト ボックス 468"/>
        <xdr:cNvSpPr txBox="1"/>
      </xdr:nvSpPr>
      <xdr:spPr>
        <a:xfrm>
          <a:off x="149098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144780</xdr:rowOff>
    </xdr:from>
    <xdr:to>
      <xdr:col>68</xdr:col>
      <xdr:colOff>203200</xdr:colOff>
      <xdr:row>15</xdr:row>
      <xdr:rowOff>74930</xdr:rowOff>
    </xdr:to>
    <xdr:sp macro="" textlink="">
      <xdr:nvSpPr>
        <xdr:cNvPr id="470" name="楕円 469"/>
        <xdr:cNvSpPr/>
      </xdr:nvSpPr>
      <xdr:spPr>
        <a:xfrm>
          <a:off x="1435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59707</xdr:rowOff>
    </xdr:from>
    <xdr:ext cx="762000" cy="259045"/>
    <xdr:sp macro="" textlink="">
      <xdr:nvSpPr>
        <xdr:cNvPr id="471" name="テキスト ボックス 470"/>
        <xdr:cNvSpPr txBox="1"/>
      </xdr:nvSpPr>
      <xdr:spPr>
        <a:xfrm>
          <a:off x="14020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134438</xdr:rowOff>
    </xdr:from>
    <xdr:to>
      <xdr:col>64</xdr:col>
      <xdr:colOff>152400</xdr:colOff>
      <xdr:row>15</xdr:row>
      <xdr:rowOff>64588</xdr:rowOff>
    </xdr:to>
    <xdr:sp macro="" textlink="">
      <xdr:nvSpPr>
        <xdr:cNvPr id="472" name="楕円 471"/>
        <xdr:cNvSpPr/>
      </xdr:nvSpPr>
      <xdr:spPr>
        <a:xfrm>
          <a:off x="13462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74765</xdr:rowOff>
    </xdr:from>
    <xdr:ext cx="762000" cy="259045"/>
    <xdr:sp macro="" textlink="">
      <xdr:nvSpPr>
        <xdr:cNvPr id="473" name="テキスト ボックス 472"/>
        <xdr:cNvSpPr txBox="1"/>
      </xdr:nvSpPr>
      <xdr:spPr>
        <a:xfrm>
          <a:off x="13131800" y="230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8,458
8,424
194.84
8,806,068
8,648,922
152,512
5,203,938
10,342,365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職員数が多いため経常収支比率の人件費分の割合が高くなっており、改善する必要がある。「第４次集中改革プラン」に基づいた新規採用職員の抑制や諸手当の見直し等について具体的な方針を定め、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42091</xdr:rowOff>
    </xdr:from>
    <xdr:to>
      <xdr:col>24</xdr:col>
      <xdr:colOff>25400</xdr:colOff>
      <xdr:row>38</xdr:row>
      <xdr:rowOff>81280</xdr:rowOff>
    </xdr:to>
    <xdr:cxnSp macro="">
      <xdr:nvCxnSpPr>
        <xdr:cNvPr id="68" name="直線コネクタ 67"/>
        <xdr:cNvCxnSpPr/>
      </xdr:nvCxnSpPr>
      <xdr:spPr>
        <a:xfrm>
          <a:off x="3987800" y="655719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42091</xdr:rowOff>
    </xdr:from>
    <xdr:to>
      <xdr:col>19</xdr:col>
      <xdr:colOff>187325</xdr:colOff>
      <xdr:row>38</xdr:row>
      <xdr:rowOff>81280</xdr:rowOff>
    </xdr:to>
    <xdr:cxnSp macro="">
      <xdr:nvCxnSpPr>
        <xdr:cNvPr id="71" name="直線コネクタ 70"/>
        <xdr:cNvCxnSpPr/>
      </xdr:nvCxnSpPr>
      <xdr:spPr>
        <a:xfrm flipV="1">
          <a:off x="3098800" y="65571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107406</xdr:rowOff>
    </xdr:to>
    <xdr:cxnSp macro="">
      <xdr:nvCxnSpPr>
        <xdr:cNvPr id="74" name="直線コネクタ 73"/>
        <xdr:cNvCxnSpPr/>
      </xdr:nvCxnSpPr>
      <xdr:spPr>
        <a:xfrm flipV="1">
          <a:off x="2209800" y="65963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107406</xdr:rowOff>
    </xdr:from>
    <xdr:to>
      <xdr:col>11</xdr:col>
      <xdr:colOff>9525</xdr:colOff>
      <xdr:row>38</xdr:row>
      <xdr:rowOff>120469</xdr:rowOff>
    </xdr:to>
    <xdr:cxnSp macro="">
      <xdr:nvCxnSpPr>
        <xdr:cNvPr id="77" name="直線コネクタ 76"/>
        <xdr:cNvCxnSpPr/>
      </xdr:nvCxnSpPr>
      <xdr:spPr>
        <a:xfrm flipV="1">
          <a:off x="1320800" y="66225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7" name="楕円 86"/>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8"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162741</xdr:rowOff>
    </xdr:from>
    <xdr:to>
      <xdr:col>20</xdr:col>
      <xdr:colOff>38100</xdr:colOff>
      <xdr:row>38</xdr:row>
      <xdr:rowOff>92891</xdr:rowOff>
    </xdr:to>
    <xdr:sp macro="" textlink="">
      <xdr:nvSpPr>
        <xdr:cNvPr id="89" name="楕円 88"/>
        <xdr:cNvSpPr/>
      </xdr:nvSpPr>
      <xdr:spPr>
        <a:xfrm>
          <a:off x="3937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77668</xdr:rowOff>
    </xdr:from>
    <xdr:ext cx="736600" cy="259045"/>
    <xdr:sp macro="" textlink="">
      <xdr:nvSpPr>
        <xdr:cNvPr id="90" name="テキスト ボックス 89"/>
        <xdr:cNvSpPr txBox="1"/>
      </xdr:nvSpPr>
      <xdr:spPr>
        <a:xfrm>
          <a:off x="3606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91" name="楕円 90"/>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2" name="テキスト ボックス 91"/>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56606</xdr:rowOff>
    </xdr:from>
    <xdr:to>
      <xdr:col>11</xdr:col>
      <xdr:colOff>60325</xdr:colOff>
      <xdr:row>38</xdr:row>
      <xdr:rowOff>158206</xdr:rowOff>
    </xdr:to>
    <xdr:sp macro="" textlink="">
      <xdr:nvSpPr>
        <xdr:cNvPr id="93" name="楕円 92"/>
        <xdr:cNvSpPr/>
      </xdr:nvSpPr>
      <xdr:spPr>
        <a:xfrm>
          <a:off x="2159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142983</xdr:rowOff>
    </xdr:from>
    <xdr:ext cx="762000" cy="259045"/>
    <xdr:sp macro="" textlink="">
      <xdr:nvSpPr>
        <xdr:cNvPr id="94" name="テキスト ボックス 93"/>
        <xdr:cNvSpPr txBox="1"/>
      </xdr:nvSpPr>
      <xdr:spPr>
        <a:xfrm>
          <a:off x="1828800" y="665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69669</xdr:rowOff>
    </xdr:from>
    <xdr:to>
      <xdr:col>6</xdr:col>
      <xdr:colOff>171450</xdr:colOff>
      <xdr:row>38</xdr:row>
      <xdr:rowOff>171269</xdr:rowOff>
    </xdr:to>
    <xdr:sp macro="" textlink="">
      <xdr:nvSpPr>
        <xdr:cNvPr id="95" name="楕円 94"/>
        <xdr:cNvSpPr/>
      </xdr:nvSpPr>
      <xdr:spPr>
        <a:xfrm>
          <a:off x="1270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156046</xdr:rowOff>
    </xdr:from>
    <xdr:ext cx="762000" cy="259045"/>
    <xdr:sp macro="" textlink="">
      <xdr:nvSpPr>
        <xdr:cNvPr id="96" name="テキスト ボックス 95"/>
        <xdr:cNvSpPr txBox="1"/>
      </xdr:nvSpPr>
      <xdr:spPr>
        <a:xfrm>
          <a:off x="939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ついては、以前から積極的な経費の削減や経済対策事業のような補助事業への振替等により類似団体内でも最小値を示しており、一定の効果が表れている。今後も引き続き、業務内容等を精査し、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65278</xdr:rowOff>
    </xdr:to>
    <xdr:cxnSp macro="">
      <xdr:nvCxnSpPr>
        <xdr:cNvPr id="126" name="直線コネクタ 125"/>
        <xdr:cNvCxnSpPr/>
      </xdr:nvCxnSpPr>
      <xdr:spPr>
        <a:xfrm flipV="1">
          <a:off x="15671800" y="25501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65278</xdr:rowOff>
    </xdr:from>
    <xdr:to>
      <xdr:col>78</xdr:col>
      <xdr:colOff>69850</xdr:colOff>
      <xdr:row>15</xdr:row>
      <xdr:rowOff>92710</xdr:rowOff>
    </xdr:to>
    <xdr:cxnSp macro="">
      <xdr:nvCxnSpPr>
        <xdr:cNvPr id="129" name="直線コネクタ 128"/>
        <xdr:cNvCxnSpPr/>
      </xdr:nvCxnSpPr>
      <xdr:spPr>
        <a:xfrm flipV="1">
          <a:off x="14782800" y="2637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78994</xdr:rowOff>
    </xdr:from>
    <xdr:to>
      <xdr:col>73</xdr:col>
      <xdr:colOff>180975</xdr:colOff>
      <xdr:row>15</xdr:row>
      <xdr:rowOff>92710</xdr:rowOff>
    </xdr:to>
    <xdr:cxnSp macro="">
      <xdr:nvCxnSpPr>
        <xdr:cNvPr id="132" name="直線コネクタ 131"/>
        <xdr:cNvCxnSpPr/>
      </xdr:nvCxnSpPr>
      <xdr:spPr>
        <a:xfrm>
          <a:off x="13893800" y="2650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42418</xdr:rowOff>
    </xdr:from>
    <xdr:to>
      <xdr:col>69</xdr:col>
      <xdr:colOff>92075</xdr:colOff>
      <xdr:row>15</xdr:row>
      <xdr:rowOff>78994</xdr:rowOff>
    </xdr:to>
    <xdr:cxnSp macro="">
      <xdr:nvCxnSpPr>
        <xdr:cNvPr id="135" name="直線コネクタ 134"/>
        <xdr:cNvCxnSpPr/>
      </xdr:nvCxnSpPr>
      <xdr:spPr>
        <a:xfrm>
          <a:off x="13004800" y="2614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5" name="楕円 144"/>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7637</xdr:rowOff>
    </xdr:from>
    <xdr:ext cx="762000" cy="259045"/>
    <xdr:sp macro="" textlink="">
      <xdr:nvSpPr>
        <xdr:cNvPr id="146" name="物件費該当値テキスト"/>
        <xdr:cNvSpPr txBox="1"/>
      </xdr:nvSpPr>
      <xdr:spPr>
        <a:xfrm>
          <a:off x="16598900" y="240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7" name="楕円 146"/>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8" name="テキスト ボックス 147"/>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9" name="楕円 148"/>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0" name="テキスト ボックス 149"/>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28194</xdr:rowOff>
    </xdr:from>
    <xdr:to>
      <xdr:col>69</xdr:col>
      <xdr:colOff>142875</xdr:colOff>
      <xdr:row>15</xdr:row>
      <xdr:rowOff>129794</xdr:rowOff>
    </xdr:to>
    <xdr:sp macro="" textlink="">
      <xdr:nvSpPr>
        <xdr:cNvPr id="151" name="楕円 150"/>
        <xdr:cNvSpPr/>
      </xdr:nvSpPr>
      <xdr:spPr>
        <a:xfrm>
          <a:off x="13843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139971</xdr:rowOff>
    </xdr:from>
    <xdr:ext cx="762000" cy="259045"/>
    <xdr:sp macro="" textlink="">
      <xdr:nvSpPr>
        <xdr:cNvPr id="152" name="テキスト ボックス 151"/>
        <xdr:cNvSpPr txBox="1"/>
      </xdr:nvSpPr>
      <xdr:spPr>
        <a:xfrm>
          <a:off x="13512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163068</xdr:rowOff>
    </xdr:from>
    <xdr:to>
      <xdr:col>65</xdr:col>
      <xdr:colOff>53975</xdr:colOff>
      <xdr:row>15</xdr:row>
      <xdr:rowOff>93218</xdr:rowOff>
    </xdr:to>
    <xdr:sp macro="" textlink="">
      <xdr:nvSpPr>
        <xdr:cNvPr id="153" name="楕円 152"/>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103395</xdr:rowOff>
    </xdr:from>
    <xdr:ext cx="762000" cy="259045"/>
    <xdr:sp macro="" textlink="">
      <xdr:nvSpPr>
        <xdr:cNvPr id="154" name="テキスト ボックス 153"/>
        <xdr:cNvSpPr txBox="1"/>
      </xdr:nvSpPr>
      <xdr:spPr>
        <a:xfrm>
          <a:off x="12623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事務事業等の見直しにより一定の役割を果たし、事業の縮減等に努めた結果、類似団体で最小に近い数値となっている。しかし、今後は高齢化等の影響により大きな負担が予測されるため、今まで以上に資格審査等の適正化を図り、財政への負担を軽減できるように努める。特に町独自で行っている事業については将来的な負担が過大にならないように精査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55563</xdr:rowOff>
    </xdr:from>
    <xdr:to>
      <xdr:col>24</xdr:col>
      <xdr:colOff>25400</xdr:colOff>
      <xdr:row>55</xdr:row>
      <xdr:rowOff>69850</xdr:rowOff>
    </xdr:to>
    <xdr:cxnSp macro="">
      <xdr:nvCxnSpPr>
        <xdr:cNvPr id="190" name="直線コネクタ 189"/>
        <xdr:cNvCxnSpPr/>
      </xdr:nvCxnSpPr>
      <xdr:spPr>
        <a:xfrm flipV="1">
          <a:off x="3987800" y="948531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84138</xdr:rowOff>
    </xdr:to>
    <xdr:cxnSp macro="">
      <xdr:nvCxnSpPr>
        <xdr:cNvPr id="193" name="直線コネクタ 192"/>
        <xdr:cNvCxnSpPr/>
      </xdr:nvCxnSpPr>
      <xdr:spPr>
        <a:xfrm flipV="1">
          <a:off x="3098800" y="94996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84138</xdr:rowOff>
    </xdr:to>
    <xdr:cxnSp macro="">
      <xdr:nvCxnSpPr>
        <xdr:cNvPr id="196" name="直線コネクタ 195"/>
        <xdr:cNvCxnSpPr/>
      </xdr:nvCxnSpPr>
      <xdr:spPr>
        <a:xfrm>
          <a:off x="2209800" y="94996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55</xdr:row>
      <xdr:rowOff>69850</xdr:rowOff>
    </xdr:to>
    <xdr:cxnSp macro="">
      <xdr:nvCxnSpPr>
        <xdr:cNvPr id="199" name="直線コネクタ 198"/>
        <xdr:cNvCxnSpPr/>
      </xdr:nvCxnSpPr>
      <xdr:spPr>
        <a:xfrm>
          <a:off x="1320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4763</xdr:rowOff>
    </xdr:from>
    <xdr:to>
      <xdr:col>24</xdr:col>
      <xdr:colOff>76200</xdr:colOff>
      <xdr:row>55</xdr:row>
      <xdr:rowOff>106363</xdr:rowOff>
    </xdr:to>
    <xdr:sp macro="" textlink="">
      <xdr:nvSpPr>
        <xdr:cNvPr id="209" name="楕円 208"/>
        <xdr:cNvSpPr/>
      </xdr:nvSpPr>
      <xdr:spPr>
        <a:xfrm>
          <a:off x="47752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21290</xdr:rowOff>
    </xdr:from>
    <xdr:ext cx="762000" cy="259045"/>
    <xdr:sp macro="" textlink="">
      <xdr:nvSpPr>
        <xdr:cNvPr id="210" name="扶助費該当値テキスト"/>
        <xdr:cNvSpPr txBox="1"/>
      </xdr:nvSpPr>
      <xdr:spPr>
        <a:xfrm>
          <a:off x="4914900" y="92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33338</xdr:rowOff>
    </xdr:from>
    <xdr:to>
      <xdr:col>15</xdr:col>
      <xdr:colOff>149225</xdr:colOff>
      <xdr:row>55</xdr:row>
      <xdr:rowOff>134938</xdr:rowOff>
    </xdr:to>
    <xdr:sp macro="" textlink="">
      <xdr:nvSpPr>
        <xdr:cNvPr id="213" name="楕円 212"/>
        <xdr:cNvSpPr/>
      </xdr:nvSpPr>
      <xdr:spPr>
        <a:xfrm>
          <a:off x="3048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145115</xdr:rowOff>
    </xdr:from>
    <xdr:ext cx="762000" cy="259045"/>
    <xdr:sp macro="" textlink="">
      <xdr:nvSpPr>
        <xdr:cNvPr id="214" name="テキスト ボックス 213"/>
        <xdr:cNvSpPr txBox="1"/>
      </xdr:nvSpPr>
      <xdr:spPr>
        <a:xfrm>
          <a:off x="2717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7" name="楕円 216"/>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8" name="テキスト ボックス 217"/>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については、以前から類似団体と大きな差はなく、公営企業会計等への繰出金の抑制に努めている結果が表れている。今後についても、公営企業等の財政状況の悪化に伴う赤字補填的な繰出金が多額にならないよう、健全な財政運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157480</xdr:rowOff>
    </xdr:to>
    <xdr:cxnSp macro="">
      <xdr:nvCxnSpPr>
        <xdr:cNvPr id="251" name="直線コネクタ 250"/>
        <xdr:cNvCxnSpPr/>
      </xdr:nvCxnSpPr>
      <xdr:spPr>
        <a:xfrm>
          <a:off x="15671800" y="9712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24130</xdr:rowOff>
    </xdr:to>
    <xdr:cxnSp macro="">
      <xdr:nvCxnSpPr>
        <xdr:cNvPr id="254" name="直線コネクタ 253"/>
        <xdr:cNvCxnSpPr/>
      </xdr:nvCxnSpPr>
      <xdr:spPr>
        <a:xfrm flipV="1">
          <a:off x="14782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24130</xdr:rowOff>
    </xdr:to>
    <xdr:cxnSp macro="">
      <xdr:nvCxnSpPr>
        <xdr:cNvPr id="257" name="直線コネクタ 256"/>
        <xdr:cNvCxnSpPr/>
      </xdr:nvCxnSpPr>
      <xdr:spPr>
        <a:xfrm>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56</xdr:row>
      <xdr:rowOff>149860</xdr:rowOff>
    </xdr:to>
    <xdr:cxnSp macro="">
      <xdr:nvCxnSpPr>
        <xdr:cNvPr id="260" name="直線コネクタ 259"/>
        <xdr:cNvCxnSpPr/>
      </xdr:nvCxnSpPr>
      <xdr:spPr>
        <a:xfrm>
          <a:off x="13004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0" name="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71"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2" name="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3" name="テキスト ボックス 272"/>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4" name="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7" name="テキスト ボックス 27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8" name="楕円 277"/>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9" name="テキスト ボックス 278"/>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ついては経常収支比率が類似団体を上回っており、町立半田病院への繰出金と一部事務組合への負担金が大きいのが主な要因と考えられる。一部事務組合への負担金については毎年事業内容を確認し抑制に努めているが、新規事業への着手、施設の状況等により、今後も負担金が増加する可能性がある。各団体への補助金については、引き続き活動内容や収益性を勘案するとともに、一定の交付基準を設定し、見直しや廃止も視野に入れ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154432</xdr:rowOff>
    </xdr:from>
    <xdr:to>
      <xdr:col>82</xdr:col>
      <xdr:colOff>107950</xdr:colOff>
      <xdr:row>38</xdr:row>
      <xdr:rowOff>168148</xdr:rowOff>
    </xdr:to>
    <xdr:cxnSp macro="">
      <xdr:nvCxnSpPr>
        <xdr:cNvPr id="309" name="直線コネクタ 308"/>
        <xdr:cNvCxnSpPr/>
      </xdr:nvCxnSpPr>
      <xdr:spPr>
        <a:xfrm flipV="1">
          <a:off x="15671800" y="66695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168148</xdr:rowOff>
    </xdr:from>
    <xdr:to>
      <xdr:col>78</xdr:col>
      <xdr:colOff>69850</xdr:colOff>
      <xdr:row>39</xdr:row>
      <xdr:rowOff>14986</xdr:rowOff>
    </xdr:to>
    <xdr:cxnSp macro="">
      <xdr:nvCxnSpPr>
        <xdr:cNvPr id="312" name="直線コネクタ 311"/>
        <xdr:cNvCxnSpPr/>
      </xdr:nvCxnSpPr>
      <xdr:spPr>
        <a:xfrm flipV="1">
          <a:off x="14782800" y="66832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39</xdr:row>
      <xdr:rowOff>14986</xdr:rowOff>
    </xdr:to>
    <xdr:cxnSp macro="">
      <xdr:nvCxnSpPr>
        <xdr:cNvPr id="315" name="直線コネクタ 314"/>
        <xdr:cNvCxnSpPr/>
      </xdr:nvCxnSpPr>
      <xdr:spPr>
        <a:xfrm>
          <a:off x="13893800" y="66558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140716</xdr:rowOff>
    </xdr:from>
    <xdr:to>
      <xdr:col>69</xdr:col>
      <xdr:colOff>92075</xdr:colOff>
      <xdr:row>38</xdr:row>
      <xdr:rowOff>149860</xdr:rowOff>
    </xdr:to>
    <xdr:cxnSp macro="">
      <xdr:nvCxnSpPr>
        <xdr:cNvPr id="318" name="直線コネクタ 317"/>
        <xdr:cNvCxnSpPr/>
      </xdr:nvCxnSpPr>
      <xdr:spPr>
        <a:xfrm flipV="1">
          <a:off x="13004800" y="66558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28" name="楕円 327"/>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29" name="補助費等該当値テキスト"/>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117348</xdr:rowOff>
    </xdr:from>
    <xdr:to>
      <xdr:col>78</xdr:col>
      <xdr:colOff>120650</xdr:colOff>
      <xdr:row>39</xdr:row>
      <xdr:rowOff>47498</xdr:rowOff>
    </xdr:to>
    <xdr:sp macro="" textlink="">
      <xdr:nvSpPr>
        <xdr:cNvPr id="330" name="楕円 329"/>
        <xdr:cNvSpPr/>
      </xdr:nvSpPr>
      <xdr:spPr>
        <a:xfrm>
          <a:off x="15621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32275</xdr:rowOff>
    </xdr:from>
    <xdr:ext cx="736600" cy="259045"/>
    <xdr:sp macro="" textlink="">
      <xdr:nvSpPr>
        <xdr:cNvPr id="331" name="テキスト ボックス 330"/>
        <xdr:cNvSpPr txBox="1"/>
      </xdr:nvSpPr>
      <xdr:spPr>
        <a:xfrm>
          <a:off x="15290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32" name="楕円 331"/>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33" name="テキスト ボックス 332"/>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34" name="楕円 333"/>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35" name="テキスト ボックス 334"/>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6" name="楕円 335"/>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37" name="テキスト ボックス 336"/>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令和元年度から令和４年度まで元利償還金が返済のピークを迎えることとなり、類似団体平均を大きく上回る結果となっている。今まで以上に厳しい財政運営が予測されるので、公債費が大きな負担とならないよう、新規発行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142239</xdr:rowOff>
    </xdr:to>
    <xdr:cxnSp macro="">
      <xdr:nvCxnSpPr>
        <xdr:cNvPr id="369" name="直線コネクタ 368"/>
        <xdr:cNvCxnSpPr/>
      </xdr:nvCxnSpPr>
      <xdr:spPr>
        <a:xfrm flipV="1">
          <a:off x="3987800" y="13477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142239</xdr:rowOff>
    </xdr:to>
    <xdr:cxnSp macro="">
      <xdr:nvCxnSpPr>
        <xdr:cNvPr id="372" name="直線コネクタ 371"/>
        <xdr:cNvCxnSpPr/>
      </xdr:nvCxnSpPr>
      <xdr:spPr>
        <a:xfrm>
          <a:off x="3098800" y="13423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50800</xdr:rowOff>
    </xdr:to>
    <xdr:cxnSp macro="">
      <xdr:nvCxnSpPr>
        <xdr:cNvPr id="375" name="直線コネクタ 374"/>
        <xdr:cNvCxnSpPr/>
      </xdr:nvCxnSpPr>
      <xdr:spPr>
        <a:xfrm>
          <a:off x="2209800" y="13401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78</xdr:row>
      <xdr:rowOff>27939</xdr:rowOff>
    </xdr:to>
    <xdr:cxnSp macro="">
      <xdr:nvCxnSpPr>
        <xdr:cNvPr id="378" name="直線コネクタ 377"/>
        <xdr:cNvCxnSpPr/>
      </xdr:nvCxnSpPr>
      <xdr:spPr>
        <a:xfrm>
          <a:off x="1320800" y="133286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8" name="楕円 387"/>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9"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90" name="楕円 389"/>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1" name="テキスト ボックス 390"/>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2" name="楕円 391"/>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3" name="テキスト ボックス 392"/>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4" name="楕円 393"/>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95" name="テキスト ボックス 394"/>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76200</xdr:rowOff>
    </xdr:from>
    <xdr:to>
      <xdr:col>6</xdr:col>
      <xdr:colOff>171450</xdr:colOff>
      <xdr:row>78</xdr:row>
      <xdr:rowOff>6350</xdr:rowOff>
    </xdr:to>
    <xdr:sp macro="" textlink="">
      <xdr:nvSpPr>
        <xdr:cNvPr id="396" name="楕円 395"/>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162577</xdr:rowOff>
    </xdr:from>
    <xdr:ext cx="762000" cy="259045"/>
    <xdr:sp macro="" textlink="">
      <xdr:nvSpPr>
        <xdr:cNvPr id="397" name="テキスト ボックス 396"/>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の経常収支比率については、類似団体平均を若干下回っているが、以前から比べてほとんど差はない。経常収支比率全体でみると、人件費と公債費に占める割合が大きいと思われるので、その部分を計画的に抑制することが、経常収支比率全体の改善につながっていく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85089</xdr:rowOff>
    </xdr:to>
    <xdr:cxnSp macro="">
      <xdr:nvCxnSpPr>
        <xdr:cNvPr id="430" name="直線コネクタ 429"/>
        <xdr:cNvCxnSpPr/>
      </xdr:nvCxnSpPr>
      <xdr:spPr>
        <a:xfrm flipV="1">
          <a:off x="15671800" y="134162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79</xdr:row>
      <xdr:rowOff>20320</xdr:rowOff>
    </xdr:to>
    <xdr:cxnSp macro="">
      <xdr:nvCxnSpPr>
        <xdr:cNvPr id="433" name="直線コネクタ 432"/>
        <xdr:cNvCxnSpPr/>
      </xdr:nvCxnSpPr>
      <xdr:spPr>
        <a:xfrm flipV="1">
          <a:off x="14782800" y="134581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130811</xdr:rowOff>
    </xdr:from>
    <xdr:to>
      <xdr:col>73</xdr:col>
      <xdr:colOff>180975</xdr:colOff>
      <xdr:row>79</xdr:row>
      <xdr:rowOff>20320</xdr:rowOff>
    </xdr:to>
    <xdr:cxnSp macro="">
      <xdr:nvCxnSpPr>
        <xdr:cNvPr id="436" name="直線コネクタ 435"/>
        <xdr:cNvCxnSpPr/>
      </xdr:nvCxnSpPr>
      <xdr:spPr>
        <a:xfrm>
          <a:off x="13893800" y="135039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130811</xdr:rowOff>
    </xdr:to>
    <xdr:cxnSp macro="">
      <xdr:nvCxnSpPr>
        <xdr:cNvPr id="439" name="直線コネクタ 438"/>
        <xdr:cNvCxnSpPr/>
      </xdr:nvCxnSpPr>
      <xdr:spPr>
        <a:xfrm>
          <a:off x="13004800" y="134772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9" name="楕円 448"/>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8907</xdr:rowOff>
    </xdr:from>
    <xdr:ext cx="762000" cy="259045"/>
    <xdr:sp macro="" textlink="">
      <xdr:nvSpPr>
        <xdr:cNvPr id="450" name="公債費以外該当値テキスト"/>
        <xdr:cNvSpPr txBox="1"/>
      </xdr:nvSpPr>
      <xdr:spPr>
        <a:xfrm>
          <a:off x="165989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34289</xdr:rowOff>
    </xdr:from>
    <xdr:to>
      <xdr:col>78</xdr:col>
      <xdr:colOff>120650</xdr:colOff>
      <xdr:row>78</xdr:row>
      <xdr:rowOff>135889</xdr:rowOff>
    </xdr:to>
    <xdr:sp macro="" textlink="">
      <xdr:nvSpPr>
        <xdr:cNvPr id="451" name="楕円 450"/>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146066</xdr:rowOff>
    </xdr:from>
    <xdr:ext cx="736600" cy="259045"/>
    <xdr:sp macro="" textlink="">
      <xdr:nvSpPr>
        <xdr:cNvPr id="452" name="テキスト ボックス 451"/>
        <xdr:cNvSpPr txBox="1"/>
      </xdr:nvSpPr>
      <xdr:spPr>
        <a:xfrm>
          <a:off x="15290800" y="131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53" name="楕円 452"/>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55897</xdr:rowOff>
    </xdr:from>
    <xdr:ext cx="762000" cy="259045"/>
    <xdr:sp macro="" textlink="">
      <xdr:nvSpPr>
        <xdr:cNvPr id="454" name="テキスト ボックス 453"/>
        <xdr:cNvSpPr txBox="1"/>
      </xdr:nvSpPr>
      <xdr:spPr>
        <a:xfrm>
          <a:off x="14401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80011</xdr:rowOff>
    </xdr:from>
    <xdr:to>
      <xdr:col>69</xdr:col>
      <xdr:colOff>142875</xdr:colOff>
      <xdr:row>79</xdr:row>
      <xdr:rowOff>10161</xdr:rowOff>
    </xdr:to>
    <xdr:sp macro="" textlink="">
      <xdr:nvSpPr>
        <xdr:cNvPr id="455" name="楕円 454"/>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166388</xdr:rowOff>
    </xdr:from>
    <xdr:ext cx="762000" cy="259045"/>
    <xdr:sp macro="" textlink="">
      <xdr:nvSpPr>
        <xdr:cNvPr id="456" name="テキスト ボックス 455"/>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7" name="楕円 456"/>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8" name="テキスト ボックス 457"/>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58588</xdr:rowOff>
    </xdr:from>
    <xdr:to>
      <xdr:col>29</xdr:col>
      <xdr:colOff>127000</xdr:colOff>
      <xdr:row>11</xdr:row>
      <xdr:rowOff>67526</xdr:rowOff>
    </xdr:to>
    <xdr:cxnSp macro="">
      <xdr:nvCxnSpPr>
        <xdr:cNvPr id="50" name="直線コネクタ 49"/>
        <xdr:cNvCxnSpPr/>
      </xdr:nvCxnSpPr>
      <xdr:spPr bwMode="auto">
        <a:xfrm>
          <a:off x="5003800" y="1992163"/>
          <a:ext cx="6477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58588</xdr:rowOff>
    </xdr:from>
    <xdr:to>
      <xdr:col>26</xdr:col>
      <xdr:colOff>50800</xdr:colOff>
      <xdr:row>11</xdr:row>
      <xdr:rowOff>120637</xdr:rowOff>
    </xdr:to>
    <xdr:cxnSp macro="">
      <xdr:nvCxnSpPr>
        <xdr:cNvPr id="53" name="直線コネクタ 52"/>
        <xdr:cNvCxnSpPr/>
      </xdr:nvCxnSpPr>
      <xdr:spPr bwMode="auto">
        <a:xfrm flipV="1">
          <a:off x="4305300" y="1992163"/>
          <a:ext cx="698500" cy="62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120637</xdr:rowOff>
    </xdr:from>
    <xdr:to>
      <xdr:col>22</xdr:col>
      <xdr:colOff>114300</xdr:colOff>
      <xdr:row>11</xdr:row>
      <xdr:rowOff>142461</xdr:rowOff>
    </xdr:to>
    <xdr:cxnSp macro="">
      <xdr:nvCxnSpPr>
        <xdr:cNvPr id="56" name="直線コネクタ 55"/>
        <xdr:cNvCxnSpPr/>
      </xdr:nvCxnSpPr>
      <xdr:spPr bwMode="auto">
        <a:xfrm flipV="1">
          <a:off x="3606800" y="2054212"/>
          <a:ext cx="698500" cy="2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142461</xdr:rowOff>
    </xdr:from>
    <xdr:to>
      <xdr:col>18</xdr:col>
      <xdr:colOff>177800</xdr:colOff>
      <xdr:row>11</xdr:row>
      <xdr:rowOff>170990</xdr:rowOff>
    </xdr:to>
    <xdr:cxnSp macro="">
      <xdr:nvCxnSpPr>
        <xdr:cNvPr id="59" name="直線コネクタ 58"/>
        <xdr:cNvCxnSpPr/>
      </xdr:nvCxnSpPr>
      <xdr:spPr bwMode="auto">
        <a:xfrm flipV="1">
          <a:off x="2908300" y="2076036"/>
          <a:ext cx="698500" cy="2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16726</xdr:rowOff>
    </xdr:from>
    <xdr:to>
      <xdr:col>29</xdr:col>
      <xdr:colOff>177800</xdr:colOff>
      <xdr:row>11</xdr:row>
      <xdr:rowOff>118326</xdr:rowOff>
    </xdr:to>
    <xdr:sp macro="" textlink="">
      <xdr:nvSpPr>
        <xdr:cNvPr id="69" name="楕円 68"/>
        <xdr:cNvSpPr/>
      </xdr:nvSpPr>
      <xdr:spPr bwMode="auto">
        <a:xfrm>
          <a:off x="5600700" y="195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134853</xdr:rowOff>
    </xdr:from>
    <xdr:ext cx="762000" cy="259045"/>
    <xdr:sp macro="" textlink="">
      <xdr:nvSpPr>
        <xdr:cNvPr id="70" name="人口1人当たり決算額の推移該当値テキスト130"/>
        <xdr:cNvSpPr txBox="1"/>
      </xdr:nvSpPr>
      <xdr:spPr>
        <a:xfrm>
          <a:off x="5740400" y="189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7788</xdr:rowOff>
    </xdr:from>
    <xdr:to>
      <xdr:col>26</xdr:col>
      <xdr:colOff>101600</xdr:colOff>
      <xdr:row>11</xdr:row>
      <xdr:rowOff>109388</xdr:rowOff>
    </xdr:to>
    <xdr:sp macro="" textlink="">
      <xdr:nvSpPr>
        <xdr:cNvPr id="71" name="楕円 70"/>
        <xdr:cNvSpPr/>
      </xdr:nvSpPr>
      <xdr:spPr bwMode="auto">
        <a:xfrm>
          <a:off x="4953000" y="194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119565</xdr:rowOff>
    </xdr:from>
    <xdr:ext cx="736600" cy="259045"/>
    <xdr:sp macro="" textlink="">
      <xdr:nvSpPr>
        <xdr:cNvPr id="72" name="テキスト ボックス 71"/>
        <xdr:cNvSpPr txBox="1"/>
      </xdr:nvSpPr>
      <xdr:spPr>
        <a:xfrm>
          <a:off x="4622800" y="17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69837</xdr:rowOff>
    </xdr:from>
    <xdr:to>
      <xdr:col>22</xdr:col>
      <xdr:colOff>165100</xdr:colOff>
      <xdr:row>11</xdr:row>
      <xdr:rowOff>171437</xdr:rowOff>
    </xdr:to>
    <xdr:sp macro="" textlink="">
      <xdr:nvSpPr>
        <xdr:cNvPr id="73" name="楕円 72"/>
        <xdr:cNvSpPr/>
      </xdr:nvSpPr>
      <xdr:spPr bwMode="auto">
        <a:xfrm>
          <a:off x="4254500" y="200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10164</xdr:rowOff>
    </xdr:from>
    <xdr:ext cx="762000" cy="259045"/>
    <xdr:sp macro="" textlink="">
      <xdr:nvSpPr>
        <xdr:cNvPr id="74" name="テキスト ボックス 73"/>
        <xdr:cNvSpPr txBox="1"/>
      </xdr:nvSpPr>
      <xdr:spPr>
        <a:xfrm>
          <a:off x="3924300" y="177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91661</xdr:rowOff>
    </xdr:from>
    <xdr:to>
      <xdr:col>19</xdr:col>
      <xdr:colOff>38100</xdr:colOff>
      <xdr:row>12</xdr:row>
      <xdr:rowOff>21811</xdr:rowOff>
    </xdr:to>
    <xdr:sp macro="" textlink="">
      <xdr:nvSpPr>
        <xdr:cNvPr id="75" name="楕円 74"/>
        <xdr:cNvSpPr/>
      </xdr:nvSpPr>
      <xdr:spPr bwMode="auto">
        <a:xfrm>
          <a:off x="3556000" y="202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31988</xdr:rowOff>
    </xdr:from>
    <xdr:ext cx="762000" cy="259045"/>
    <xdr:sp macro="" textlink="">
      <xdr:nvSpPr>
        <xdr:cNvPr id="76" name="テキスト ボックス 75"/>
        <xdr:cNvSpPr txBox="1"/>
      </xdr:nvSpPr>
      <xdr:spPr>
        <a:xfrm>
          <a:off x="3225800" y="179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120190</xdr:rowOff>
    </xdr:from>
    <xdr:to>
      <xdr:col>15</xdr:col>
      <xdr:colOff>101600</xdr:colOff>
      <xdr:row>12</xdr:row>
      <xdr:rowOff>50340</xdr:rowOff>
    </xdr:to>
    <xdr:sp macro="" textlink="">
      <xdr:nvSpPr>
        <xdr:cNvPr id="77" name="楕円 76"/>
        <xdr:cNvSpPr/>
      </xdr:nvSpPr>
      <xdr:spPr bwMode="auto">
        <a:xfrm>
          <a:off x="2857500" y="205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60517</xdr:rowOff>
    </xdr:from>
    <xdr:ext cx="762000" cy="259045"/>
    <xdr:sp macro="" textlink="">
      <xdr:nvSpPr>
        <xdr:cNvPr id="78" name="テキスト ボックス 77"/>
        <xdr:cNvSpPr txBox="1"/>
      </xdr:nvSpPr>
      <xdr:spPr>
        <a:xfrm>
          <a:off x="2527300" y="182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143573</xdr:rowOff>
    </xdr:from>
    <xdr:to>
      <xdr:col>29</xdr:col>
      <xdr:colOff>127000</xdr:colOff>
      <xdr:row>35</xdr:row>
      <xdr:rowOff>172524</xdr:rowOff>
    </xdr:to>
    <xdr:cxnSp macro="">
      <xdr:nvCxnSpPr>
        <xdr:cNvPr id="114" name="直線コネクタ 113"/>
        <xdr:cNvCxnSpPr/>
      </xdr:nvCxnSpPr>
      <xdr:spPr bwMode="auto">
        <a:xfrm flipV="1">
          <a:off x="5003800" y="6753923"/>
          <a:ext cx="647700" cy="28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172524</xdr:rowOff>
    </xdr:from>
    <xdr:to>
      <xdr:col>26</xdr:col>
      <xdr:colOff>50800</xdr:colOff>
      <xdr:row>35</xdr:row>
      <xdr:rowOff>292637</xdr:rowOff>
    </xdr:to>
    <xdr:cxnSp macro="">
      <xdr:nvCxnSpPr>
        <xdr:cNvPr id="117" name="直線コネクタ 116"/>
        <xdr:cNvCxnSpPr/>
      </xdr:nvCxnSpPr>
      <xdr:spPr bwMode="auto">
        <a:xfrm flipV="1">
          <a:off x="4305300" y="6782874"/>
          <a:ext cx="698500" cy="120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292637</xdr:rowOff>
    </xdr:from>
    <xdr:to>
      <xdr:col>22</xdr:col>
      <xdr:colOff>114300</xdr:colOff>
      <xdr:row>35</xdr:row>
      <xdr:rowOff>321097</xdr:rowOff>
    </xdr:to>
    <xdr:cxnSp macro="">
      <xdr:nvCxnSpPr>
        <xdr:cNvPr id="120" name="直線コネクタ 119"/>
        <xdr:cNvCxnSpPr/>
      </xdr:nvCxnSpPr>
      <xdr:spPr bwMode="auto">
        <a:xfrm flipV="1">
          <a:off x="3606800" y="6902987"/>
          <a:ext cx="698500" cy="28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321097</xdr:rowOff>
    </xdr:from>
    <xdr:to>
      <xdr:col>18</xdr:col>
      <xdr:colOff>177800</xdr:colOff>
      <xdr:row>36</xdr:row>
      <xdr:rowOff>75288</xdr:rowOff>
    </xdr:to>
    <xdr:cxnSp macro="">
      <xdr:nvCxnSpPr>
        <xdr:cNvPr id="123" name="直線コネクタ 122"/>
        <xdr:cNvCxnSpPr/>
      </xdr:nvCxnSpPr>
      <xdr:spPr bwMode="auto">
        <a:xfrm flipV="1">
          <a:off x="2908300" y="6931447"/>
          <a:ext cx="698500" cy="9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92773</xdr:rowOff>
    </xdr:from>
    <xdr:to>
      <xdr:col>29</xdr:col>
      <xdr:colOff>177800</xdr:colOff>
      <xdr:row>35</xdr:row>
      <xdr:rowOff>194373</xdr:rowOff>
    </xdr:to>
    <xdr:sp macro="" textlink="">
      <xdr:nvSpPr>
        <xdr:cNvPr id="133" name="楕円 132"/>
        <xdr:cNvSpPr/>
      </xdr:nvSpPr>
      <xdr:spPr bwMode="auto">
        <a:xfrm>
          <a:off x="5600700" y="670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280750</xdr:rowOff>
    </xdr:from>
    <xdr:ext cx="762000" cy="259045"/>
    <xdr:sp macro="" textlink="">
      <xdr:nvSpPr>
        <xdr:cNvPr id="134" name="人口1人当たり決算額の推移該当値テキスト445"/>
        <xdr:cNvSpPr txBox="1"/>
      </xdr:nvSpPr>
      <xdr:spPr>
        <a:xfrm>
          <a:off x="5740400" y="654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121724</xdr:rowOff>
    </xdr:from>
    <xdr:to>
      <xdr:col>26</xdr:col>
      <xdr:colOff>101600</xdr:colOff>
      <xdr:row>35</xdr:row>
      <xdr:rowOff>223324</xdr:rowOff>
    </xdr:to>
    <xdr:sp macro="" textlink="">
      <xdr:nvSpPr>
        <xdr:cNvPr id="135" name="楕円 134"/>
        <xdr:cNvSpPr/>
      </xdr:nvSpPr>
      <xdr:spPr bwMode="auto">
        <a:xfrm>
          <a:off x="4953000" y="673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233501</xdr:rowOff>
    </xdr:from>
    <xdr:ext cx="736600" cy="259045"/>
    <xdr:sp macro="" textlink="">
      <xdr:nvSpPr>
        <xdr:cNvPr id="136" name="テキスト ボックス 135"/>
        <xdr:cNvSpPr txBox="1"/>
      </xdr:nvSpPr>
      <xdr:spPr>
        <a:xfrm>
          <a:off x="4622800" y="650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241837</xdr:rowOff>
    </xdr:from>
    <xdr:to>
      <xdr:col>22</xdr:col>
      <xdr:colOff>165100</xdr:colOff>
      <xdr:row>36</xdr:row>
      <xdr:rowOff>537</xdr:rowOff>
    </xdr:to>
    <xdr:sp macro="" textlink="">
      <xdr:nvSpPr>
        <xdr:cNvPr id="137" name="楕円 136"/>
        <xdr:cNvSpPr/>
      </xdr:nvSpPr>
      <xdr:spPr bwMode="auto">
        <a:xfrm>
          <a:off x="4254500" y="6852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10714</xdr:rowOff>
    </xdr:from>
    <xdr:ext cx="762000" cy="259045"/>
    <xdr:sp macro="" textlink="">
      <xdr:nvSpPr>
        <xdr:cNvPr id="138" name="テキスト ボックス 137"/>
        <xdr:cNvSpPr txBox="1"/>
      </xdr:nvSpPr>
      <xdr:spPr>
        <a:xfrm>
          <a:off x="3924300" y="662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270297</xdr:rowOff>
    </xdr:from>
    <xdr:to>
      <xdr:col>19</xdr:col>
      <xdr:colOff>38100</xdr:colOff>
      <xdr:row>36</xdr:row>
      <xdr:rowOff>28997</xdr:rowOff>
    </xdr:to>
    <xdr:sp macro="" textlink="">
      <xdr:nvSpPr>
        <xdr:cNvPr id="139" name="楕円 138"/>
        <xdr:cNvSpPr/>
      </xdr:nvSpPr>
      <xdr:spPr bwMode="auto">
        <a:xfrm>
          <a:off x="3556000" y="688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39174</xdr:rowOff>
    </xdr:from>
    <xdr:ext cx="762000" cy="259045"/>
    <xdr:sp macro="" textlink="">
      <xdr:nvSpPr>
        <xdr:cNvPr id="140" name="テキスト ボックス 139"/>
        <xdr:cNvSpPr txBox="1"/>
      </xdr:nvSpPr>
      <xdr:spPr>
        <a:xfrm>
          <a:off x="3225800" y="664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24488</xdr:rowOff>
    </xdr:from>
    <xdr:to>
      <xdr:col>15</xdr:col>
      <xdr:colOff>101600</xdr:colOff>
      <xdr:row>36</xdr:row>
      <xdr:rowOff>126088</xdr:rowOff>
    </xdr:to>
    <xdr:sp macro="" textlink="">
      <xdr:nvSpPr>
        <xdr:cNvPr id="141" name="楕円 140"/>
        <xdr:cNvSpPr/>
      </xdr:nvSpPr>
      <xdr:spPr bwMode="auto">
        <a:xfrm>
          <a:off x="2857500" y="697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136265</xdr:rowOff>
    </xdr:from>
    <xdr:ext cx="762000" cy="259045"/>
    <xdr:sp macro="" textlink="">
      <xdr:nvSpPr>
        <xdr:cNvPr id="142" name="テキスト ボックス 141"/>
        <xdr:cNvSpPr txBox="1"/>
      </xdr:nvSpPr>
      <xdr:spPr>
        <a:xfrm>
          <a:off x="2527300" y="674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8,458
8,424
194.84
8,806,068
8,648,922
152,512
5,203,938
10,342,365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96815</xdr:rowOff>
    </xdr:from>
    <xdr:to>
      <xdr:col>24</xdr:col>
      <xdr:colOff>63500</xdr:colOff>
      <xdr:row>32</xdr:row>
      <xdr:rowOff>149103</xdr:rowOff>
    </xdr:to>
    <xdr:cxnSp macro="">
      <xdr:nvCxnSpPr>
        <xdr:cNvPr id="61" name="直線コネクタ 60"/>
        <xdr:cNvCxnSpPr/>
      </xdr:nvCxnSpPr>
      <xdr:spPr>
        <a:xfrm flipV="1">
          <a:off x="3797300" y="5583215"/>
          <a:ext cx="838200" cy="5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149103</xdr:rowOff>
    </xdr:from>
    <xdr:to>
      <xdr:col>19</xdr:col>
      <xdr:colOff>177800</xdr:colOff>
      <xdr:row>33</xdr:row>
      <xdr:rowOff>63790</xdr:rowOff>
    </xdr:to>
    <xdr:cxnSp macro="">
      <xdr:nvCxnSpPr>
        <xdr:cNvPr id="64" name="直線コネクタ 63"/>
        <xdr:cNvCxnSpPr/>
      </xdr:nvCxnSpPr>
      <xdr:spPr>
        <a:xfrm flipV="1">
          <a:off x="2908300" y="5635503"/>
          <a:ext cx="8890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41532</xdr:rowOff>
    </xdr:from>
    <xdr:to>
      <xdr:col>15</xdr:col>
      <xdr:colOff>50800</xdr:colOff>
      <xdr:row>33</xdr:row>
      <xdr:rowOff>63790</xdr:rowOff>
    </xdr:to>
    <xdr:cxnSp macro="">
      <xdr:nvCxnSpPr>
        <xdr:cNvPr id="67" name="直線コネクタ 66"/>
        <xdr:cNvCxnSpPr/>
      </xdr:nvCxnSpPr>
      <xdr:spPr>
        <a:xfrm>
          <a:off x="2019300" y="5699382"/>
          <a:ext cx="889000" cy="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24288</xdr:rowOff>
    </xdr:from>
    <xdr:to>
      <xdr:col>10</xdr:col>
      <xdr:colOff>114300</xdr:colOff>
      <xdr:row>33</xdr:row>
      <xdr:rowOff>41532</xdr:rowOff>
    </xdr:to>
    <xdr:cxnSp macro="">
      <xdr:nvCxnSpPr>
        <xdr:cNvPr id="70" name="直線コネクタ 69"/>
        <xdr:cNvCxnSpPr/>
      </xdr:nvCxnSpPr>
      <xdr:spPr>
        <a:xfrm>
          <a:off x="1130300" y="5682138"/>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46015</xdr:rowOff>
    </xdr:from>
    <xdr:to>
      <xdr:col>24</xdr:col>
      <xdr:colOff>114300</xdr:colOff>
      <xdr:row>32</xdr:row>
      <xdr:rowOff>147615</xdr:rowOff>
    </xdr:to>
    <xdr:sp macro="" textlink="">
      <xdr:nvSpPr>
        <xdr:cNvPr id="80" name="楕円 79"/>
        <xdr:cNvSpPr/>
      </xdr:nvSpPr>
      <xdr:spPr>
        <a:xfrm>
          <a:off x="4584700" y="55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68892</xdr:rowOff>
    </xdr:from>
    <xdr:ext cx="599010" cy="259045"/>
    <xdr:sp macro="" textlink="">
      <xdr:nvSpPr>
        <xdr:cNvPr id="81" name="人件費該当値テキスト"/>
        <xdr:cNvSpPr txBox="1"/>
      </xdr:nvSpPr>
      <xdr:spPr>
        <a:xfrm>
          <a:off x="4686300" y="538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98303</xdr:rowOff>
    </xdr:from>
    <xdr:to>
      <xdr:col>20</xdr:col>
      <xdr:colOff>38100</xdr:colOff>
      <xdr:row>33</xdr:row>
      <xdr:rowOff>28453</xdr:rowOff>
    </xdr:to>
    <xdr:sp macro="" textlink="">
      <xdr:nvSpPr>
        <xdr:cNvPr id="82" name="楕円 81"/>
        <xdr:cNvSpPr/>
      </xdr:nvSpPr>
      <xdr:spPr>
        <a:xfrm>
          <a:off x="3746500" y="55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44980</xdr:rowOff>
    </xdr:from>
    <xdr:ext cx="599010" cy="259045"/>
    <xdr:sp macro="" textlink="">
      <xdr:nvSpPr>
        <xdr:cNvPr id="83" name="テキスト ボックス 82"/>
        <xdr:cNvSpPr txBox="1"/>
      </xdr:nvSpPr>
      <xdr:spPr>
        <a:xfrm>
          <a:off x="3497795" y="535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12990</xdr:rowOff>
    </xdr:from>
    <xdr:to>
      <xdr:col>15</xdr:col>
      <xdr:colOff>101600</xdr:colOff>
      <xdr:row>33</xdr:row>
      <xdr:rowOff>114590</xdr:rowOff>
    </xdr:to>
    <xdr:sp macro="" textlink="">
      <xdr:nvSpPr>
        <xdr:cNvPr id="84" name="楕円 83"/>
        <xdr:cNvSpPr/>
      </xdr:nvSpPr>
      <xdr:spPr>
        <a:xfrm>
          <a:off x="2857500" y="56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131117</xdr:rowOff>
    </xdr:from>
    <xdr:ext cx="599010" cy="259045"/>
    <xdr:sp macro="" textlink="">
      <xdr:nvSpPr>
        <xdr:cNvPr id="85" name="テキスト ボックス 84"/>
        <xdr:cNvSpPr txBox="1"/>
      </xdr:nvSpPr>
      <xdr:spPr>
        <a:xfrm>
          <a:off x="2608795" y="54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162182</xdr:rowOff>
    </xdr:from>
    <xdr:to>
      <xdr:col>10</xdr:col>
      <xdr:colOff>165100</xdr:colOff>
      <xdr:row>33</xdr:row>
      <xdr:rowOff>92332</xdr:rowOff>
    </xdr:to>
    <xdr:sp macro="" textlink="">
      <xdr:nvSpPr>
        <xdr:cNvPr id="86" name="楕円 85"/>
        <xdr:cNvSpPr/>
      </xdr:nvSpPr>
      <xdr:spPr>
        <a:xfrm>
          <a:off x="1968500" y="56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108859</xdr:rowOff>
    </xdr:from>
    <xdr:ext cx="599010" cy="259045"/>
    <xdr:sp macro="" textlink="">
      <xdr:nvSpPr>
        <xdr:cNvPr id="87" name="テキスト ボックス 86"/>
        <xdr:cNvSpPr txBox="1"/>
      </xdr:nvSpPr>
      <xdr:spPr>
        <a:xfrm>
          <a:off x="1719795" y="542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144938</xdr:rowOff>
    </xdr:from>
    <xdr:to>
      <xdr:col>6</xdr:col>
      <xdr:colOff>38100</xdr:colOff>
      <xdr:row>33</xdr:row>
      <xdr:rowOff>75088</xdr:rowOff>
    </xdr:to>
    <xdr:sp macro="" textlink="">
      <xdr:nvSpPr>
        <xdr:cNvPr id="88" name="楕円 87"/>
        <xdr:cNvSpPr/>
      </xdr:nvSpPr>
      <xdr:spPr>
        <a:xfrm>
          <a:off x="1079500" y="56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91615</xdr:rowOff>
    </xdr:from>
    <xdr:ext cx="599010" cy="259045"/>
    <xdr:sp macro="" textlink="">
      <xdr:nvSpPr>
        <xdr:cNvPr id="89" name="テキスト ボックス 88"/>
        <xdr:cNvSpPr txBox="1"/>
      </xdr:nvSpPr>
      <xdr:spPr>
        <a:xfrm>
          <a:off x="830795" y="540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80738</xdr:rowOff>
    </xdr:from>
    <xdr:to>
      <xdr:col>24</xdr:col>
      <xdr:colOff>63500</xdr:colOff>
      <xdr:row>57</xdr:row>
      <xdr:rowOff>135886</xdr:rowOff>
    </xdr:to>
    <xdr:cxnSp macro="">
      <xdr:nvCxnSpPr>
        <xdr:cNvPr id="120" name="直線コネクタ 119"/>
        <xdr:cNvCxnSpPr/>
      </xdr:nvCxnSpPr>
      <xdr:spPr>
        <a:xfrm>
          <a:off x="3797300" y="9853388"/>
          <a:ext cx="838200" cy="5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80738</xdr:rowOff>
    </xdr:from>
    <xdr:to>
      <xdr:col>19</xdr:col>
      <xdr:colOff>177800</xdr:colOff>
      <xdr:row>57</xdr:row>
      <xdr:rowOff>143273</xdr:rowOff>
    </xdr:to>
    <xdr:cxnSp macro="">
      <xdr:nvCxnSpPr>
        <xdr:cNvPr id="123" name="直線コネクタ 122"/>
        <xdr:cNvCxnSpPr/>
      </xdr:nvCxnSpPr>
      <xdr:spPr>
        <a:xfrm flipV="1">
          <a:off x="2908300" y="9853388"/>
          <a:ext cx="889000" cy="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143273</xdr:rowOff>
    </xdr:from>
    <xdr:to>
      <xdr:col>15</xdr:col>
      <xdr:colOff>50800</xdr:colOff>
      <xdr:row>57</xdr:row>
      <xdr:rowOff>153148</xdr:rowOff>
    </xdr:to>
    <xdr:cxnSp macro="">
      <xdr:nvCxnSpPr>
        <xdr:cNvPr id="126" name="直線コネクタ 125"/>
        <xdr:cNvCxnSpPr/>
      </xdr:nvCxnSpPr>
      <xdr:spPr>
        <a:xfrm flipV="1">
          <a:off x="2019300" y="9915923"/>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139814</xdr:rowOff>
    </xdr:from>
    <xdr:to>
      <xdr:col>10</xdr:col>
      <xdr:colOff>114300</xdr:colOff>
      <xdr:row>57</xdr:row>
      <xdr:rowOff>153148</xdr:rowOff>
    </xdr:to>
    <xdr:cxnSp macro="">
      <xdr:nvCxnSpPr>
        <xdr:cNvPr id="129" name="直線コネクタ 128"/>
        <xdr:cNvCxnSpPr/>
      </xdr:nvCxnSpPr>
      <xdr:spPr>
        <a:xfrm>
          <a:off x="1130300" y="9912464"/>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85086</xdr:rowOff>
    </xdr:from>
    <xdr:to>
      <xdr:col>24</xdr:col>
      <xdr:colOff>114300</xdr:colOff>
      <xdr:row>58</xdr:row>
      <xdr:rowOff>15236</xdr:rowOff>
    </xdr:to>
    <xdr:sp macro="" textlink="">
      <xdr:nvSpPr>
        <xdr:cNvPr id="139" name="楕円 138"/>
        <xdr:cNvSpPr/>
      </xdr:nvSpPr>
      <xdr:spPr>
        <a:xfrm>
          <a:off x="4584700" y="98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xdr:rowOff>
    </xdr:from>
    <xdr:ext cx="534377" cy="259045"/>
    <xdr:sp macro="" textlink="">
      <xdr:nvSpPr>
        <xdr:cNvPr id="140" name="物件費該当値テキスト"/>
        <xdr:cNvSpPr txBox="1"/>
      </xdr:nvSpPr>
      <xdr:spPr>
        <a:xfrm>
          <a:off x="4686300" y="977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29938</xdr:rowOff>
    </xdr:from>
    <xdr:to>
      <xdr:col>20</xdr:col>
      <xdr:colOff>38100</xdr:colOff>
      <xdr:row>57</xdr:row>
      <xdr:rowOff>131538</xdr:rowOff>
    </xdr:to>
    <xdr:sp macro="" textlink="">
      <xdr:nvSpPr>
        <xdr:cNvPr id="141" name="楕円 140"/>
        <xdr:cNvSpPr/>
      </xdr:nvSpPr>
      <xdr:spPr>
        <a:xfrm>
          <a:off x="3746500" y="980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122665</xdr:rowOff>
    </xdr:from>
    <xdr:ext cx="599010" cy="259045"/>
    <xdr:sp macro="" textlink="">
      <xdr:nvSpPr>
        <xdr:cNvPr id="142" name="テキスト ボックス 141"/>
        <xdr:cNvSpPr txBox="1"/>
      </xdr:nvSpPr>
      <xdr:spPr>
        <a:xfrm>
          <a:off x="3497795" y="989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92473</xdr:rowOff>
    </xdr:from>
    <xdr:to>
      <xdr:col>15</xdr:col>
      <xdr:colOff>101600</xdr:colOff>
      <xdr:row>58</xdr:row>
      <xdr:rowOff>22623</xdr:rowOff>
    </xdr:to>
    <xdr:sp macro="" textlink="">
      <xdr:nvSpPr>
        <xdr:cNvPr id="143" name="楕円 142"/>
        <xdr:cNvSpPr/>
      </xdr:nvSpPr>
      <xdr:spPr>
        <a:xfrm>
          <a:off x="2857500" y="98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13750</xdr:rowOff>
    </xdr:from>
    <xdr:ext cx="534377" cy="259045"/>
    <xdr:sp macro="" textlink="">
      <xdr:nvSpPr>
        <xdr:cNvPr id="144" name="テキスト ボックス 143"/>
        <xdr:cNvSpPr txBox="1"/>
      </xdr:nvSpPr>
      <xdr:spPr>
        <a:xfrm>
          <a:off x="2641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102348</xdr:rowOff>
    </xdr:from>
    <xdr:to>
      <xdr:col>10</xdr:col>
      <xdr:colOff>165100</xdr:colOff>
      <xdr:row>58</xdr:row>
      <xdr:rowOff>32498</xdr:rowOff>
    </xdr:to>
    <xdr:sp macro="" textlink="">
      <xdr:nvSpPr>
        <xdr:cNvPr id="145" name="楕円 144"/>
        <xdr:cNvSpPr/>
      </xdr:nvSpPr>
      <xdr:spPr>
        <a:xfrm>
          <a:off x="1968500" y="98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23625</xdr:rowOff>
    </xdr:from>
    <xdr:ext cx="534377" cy="259045"/>
    <xdr:sp macro="" textlink="">
      <xdr:nvSpPr>
        <xdr:cNvPr id="146" name="テキスト ボックス 145"/>
        <xdr:cNvSpPr txBox="1"/>
      </xdr:nvSpPr>
      <xdr:spPr>
        <a:xfrm>
          <a:off x="1752111" y="9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89014</xdr:rowOff>
    </xdr:from>
    <xdr:to>
      <xdr:col>6</xdr:col>
      <xdr:colOff>38100</xdr:colOff>
      <xdr:row>58</xdr:row>
      <xdr:rowOff>19164</xdr:rowOff>
    </xdr:to>
    <xdr:sp macro="" textlink="">
      <xdr:nvSpPr>
        <xdr:cNvPr id="147" name="楕円 146"/>
        <xdr:cNvSpPr/>
      </xdr:nvSpPr>
      <xdr:spPr>
        <a:xfrm>
          <a:off x="1079500" y="9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10291</xdr:rowOff>
    </xdr:from>
    <xdr:ext cx="534377" cy="259045"/>
    <xdr:sp macro="" textlink="">
      <xdr:nvSpPr>
        <xdr:cNvPr id="148" name="テキスト ボックス 147"/>
        <xdr:cNvSpPr txBox="1"/>
      </xdr:nvSpPr>
      <xdr:spPr>
        <a:xfrm>
          <a:off x="863111" y="99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151564</xdr:rowOff>
    </xdr:from>
    <xdr:to>
      <xdr:col>24</xdr:col>
      <xdr:colOff>63500</xdr:colOff>
      <xdr:row>78</xdr:row>
      <xdr:rowOff>17033</xdr:rowOff>
    </xdr:to>
    <xdr:cxnSp macro="">
      <xdr:nvCxnSpPr>
        <xdr:cNvPr id="175" name="直線コネクタ 174"/>
        <xdr:cNvCxnSpPr/>
      </xdr:nvCxnSpPr>
      <xdr:spPr>
        <a:xfrm flipV="1">
          <a:off x="3797300" y="13353214"/>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17033</xdr:rowOff>
    </xdr:from>
    <xdr:to>
      <xdr:col>19</xdr:col>
      <xdr:colOff>177800</xdr:colOff>
      <xdr:row>78</xdr:row>
      <xdr:rowOff>29538</xdr:rowOff>
    </xdr:to>
    <xdr:cxnSp macro="">
      <xdr:nvCxnSpPr>
        <xdr:cNvPr id="178" name="直線コネクタ 177"/>
        <xdr:cNvCxnSpPr/>
      </xdr:nvCxnSpPr>
      <xdr:spPr>
        <a:xfrm flipV="1">
          <a:off x="2908300" y="13390133"/>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13216</xdr:rowOff>
    </xdr:from>
    <xdr:to>
      <xdr:col>15</xdr:col>
      <xdr:colOff>50800</xdr:colOff>
      <xdr:row>78</xdr:row>
      <xdr:rowOff>29538</xdr:rowOff>
    </xdr:to>
    <xdr:cxnSp macro="">
      <xdr:nvCxnSpPr>
        <xdr:cNvPr id="181" name="直線コネクタ 180"/>
        <xdr:cNvCxnSpPr/>
      </xdr:nvCxnSpPr>
      <xdr:spPr>
        <a:xfrm>
          <a:off x="2019300" y="13386316"/>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136979</xdr:rowOff>
    </xdr:from>
    <xdr:to>
      <xdr:col>10</xdr:col>
      <xdr:colOff>114300</xdr:colOff>
      <xdr:row>78</xdr:row>
      <xdr:rowOff>13216</xdr:rowOff>
    </xdr:to>
    <xdr:cxnSp macro="">
      <xdr:nvCxnSpPr>
        <xdr:cNvPr id="184" name="直線コネクタ 183"/>
        <xdr:cNvCxnSpPr/>
      </xdr:nvCxnSpPr>
      <xdr:spPr>
        <a:xfrm>
          <a:off x="1130300" y="13338629"/>
          <a:ext cx="8890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100764</xdr:rowOff>
    </xdr:from>
    <xdr:to>
      <xdr:col>24</xdr:col>
      <xdr:colOff>114300</xdr:colOff>
      <xdr:row>78</xdr:row>
      <xdr:rowOff>30914</xdr:rowOff>
    </xdr:to>
    <xdr:sp macro="" textlink="">
      <xdr:nvSpPr>
        <xdr:cNvPr id="194" name="楕円 193"/>
        <xdr:cNvSpPr/>
      </xdr:nvSpPr>
      <xdr:spPr>
        <a:xfrm>
          <a:off x="4584700" y="133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79191</xdr:rowOff>
    </xdr:from>
    <xdr:ext cx="469744" cy="259045"/>
    <xdr:sp macro="" textlink="">
      <xdr:nvSpPr>
        <xdr:cNvPr id="195" name="維持補修費該当値テキスト"/>
        <xdr:cNvSpPr txBox="1"/>
      </xdr:nvSpPr>
      <xdr:spPr>
        <a:xfrm>
          <a:off x="4686300" y="1328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137683</xdr:rowOff>
    </xdr:from>
    <xdr:to>
      <xdr:col>20</xdr:col>
      <xdr:colOff>38100</xdr:colOff>
      <xdr:row>78</xdr:row>
      <xdr:rowOff>67833</xdr:rowOff>
    </xdr:to>
    <xdr:sp macro="" textlink="">
      <xdr:nvSpPr>
        <xdr:cNvPr id="196" name="楕円 195"/>
        <xdr:cNvSpPr/>
      </xdr:nvSpPr>
      <xdr:spPr>
        <a:xfrm>
          <a:off x="3746500" y="133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58960</xdr:rowOff>
    </xdr:from>
    <xdr:ext cx="469744" cy="259045"/>
    <xdr:sp macro="" textlink="">
      <xdr:nvSpPr>
        <xdr:cNvPr id="197" name="テキスト ボックス 196"/>
        <xdr:cNvSpPr txBox="1"/>
      </xdr:nvSpPr>
      <xdr:spPr>
        <a:xfrm>
          <a:off x="3562428" y="1343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150188</xdr:rowOff>
    </xdr:from>
    <xdr:to>
      <xdr:col>15</xdr:col>
      <xdr:colOff>101600</xdr:colOff>
      <xdr:row>78</xdr:row>
      <xdr:rowOff>80338</xdr:rowOff>
    </xdr:to>
    <xdr:sp macro="" textlink="">
      <xdr:nvSpPr>
        <xdr:cNvPr id="198" name="楕円 197"/>
        <xdr:cNvSpPr/>
      </xdr:nvSpPr>
      <xdr:spPr>
        <a:xfrm>
          <a:off x="2857500" y="1335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71465</xdr:rowOff>
    </xdr:from>
    <xdr:ext cx="469744" cy="259045"/>
    <xdr:sp macro="" textlink="">
      <xdr:nvSpPr>
        <xdr:cNvPr id="199" name="テキスト ボックス 198"/>
        <xdr:cNvSpPr txBox="1"/>
      </xdr:nvSpPr>
      <xdr:spPr>
        <a:xfrm>
          <a:off x="2673428" y="1344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133866</xdr:rowOff>
    </xdr:from>
    <xdr:to>
      <xdr:col>10</xdr:col>
      <xdr:colOff>165100</xdr:colOff>
      <xdr:row>78</xdr:row>
      <xdr:rowOff>64016</xdr:rowOff>
    </xdr:to>
    <xdr:sp macro="" textlink="">
      <xdr:nvSpPr>
        <xdr:cNvPr id="200" name="楕円 199"/>
        <xdr:cNvSpPr/>
      </xdr:nvSpPr>
      <xdr:spPr>
        <a:xfrm>
          <a:off x="1968500" y="133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55143</xdr:rowOff>
    </xdr:from>
    <xdr:ext cx="469744" cy="259045"/>
    <xdr:sp macro="" textlink="">
      <xdr:nvSpPr>
        <xdr:cNvPr id="201" name="テキスト ボックス 200"/>
        <xdr:cNvSpPr txBox="1"/>
      </xdr:nvSpPr>
      <xdr:spPr>
        <a:xfrm>
          <a:off x="1784428" y="1342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86179</xdr:rowOff>
    </xdr:from>
    <xdr:to>
      <xdr:col>6</xdr:col>
      <xdr:colOff>38100</xdr:colOff>
      <xdr:row>78</xdr:row>
      <xdr:rowOff>16329</xdr:rowOff>
    </xdr:to>
    <xdr:sp macro="" textlink="">
      <xdr:nvSpPr>
        <xdr:cNvPr id="202" name="楕円 201"/>
        <xdr:cNvSpPr/>
      </xdr:nvSpPr>
      <xdr:spPr>
        <a:xfrm>
          <a:off x="1079500" y="132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7456</xdr:rowOff>
    </xdr:from>
    <xdr:ext cx="469744" cy="259045"/>
    <xdr:sp macro="" textlink="">
      <xdr:nvSpPr>
        <xdr:cNvPr id="203" name="テキスト ボックス 202"/>
        <xdr:cNvSpPr txBox="1"/>
      </xdr:nvSpPr>
      <xdr:spPr>
        <a:xfrm>
          <a:off x="895428" y="1338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2057</xdr:rowOff>
    </xdr:from>
    <xdr:to>
      <xdr:col>24</xdr:col>
      <xdr:colOff>63500</xdr:colOff>
      <xdr:row>96</xdr:row>
      <xdr:rowOff>48679</xdr:rowOff>
    </xdr:to>
    <xdr:cxnSp macro="">
      <xdr:nvCxnSpPr>
        <xdr:cNvPr id="233" name="直線コネクタ 232"/>
        <xdr:cNvCxnSpPr/>
      </xdr:nvCxnSpPr>
      <xdr:spPr>
        <a:xfrm flipV="1">
          <a:off x="3797300" y="16461257"/>
          <a:ext cx="8382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48679</xdr:rowOff>
    </xdr:from>
    <xdr:to>
      <xdr:col>19</xdr:col>
      <xdr:colOff>177800</xdr:colOff>
      <xdr:row>96</xdr:row>
      <xdr:rowOff>84277</xdr:rowOff>
    </xdr:to>
    <xdr:cxnSp macro="">
      <xdr:nvCxnSpPr>
        <xdr:cNvPr id="236" name="直線コネクタ 235"/>
        <xdr:cNvCxnSpPr/>
      </xdr:nvCxnSpPr>
      <xdr:spPr>
        <a:xfrm flipV="1">
          <a:off x="2908300" y="16507879"/>
          <a:ext cx="8890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43751</xdr:rowOff>
    </xdr:from>
    <xdr:to>
      <xdr:col>15</xdr:col>
      <xdr:colOff>50800</xdr:colOff>
      <xdr:row>96</xdr:row>
      <xdr:rowOff>84277</xdr:rowOff>
    </xdr:to>
    <xdr:cxnSp macro="">
      <xdr:nvCxnSpPr>
        <xdr:cNvPr id="239" name="直線コネクタ 238"/>
        <xdr:cNvCxnSpPr/>
      </xdr:nvCxnSpPr>
      <xdr:spPr>
        <a:xfrm>
          <a:off x="2019300" y="16502951"/>
          <a:ext cx="8890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43751</xdr:rowOff>
    </xdr:from>
    <xdr:to>
      <xdr:col>10</xdr:col>
      <xdr:colOff>114300</xdr:colOff>
      <xdr:row>96</xdr:row>
      <xdr:rowOff>55435</xdr:rowOff>
    </xdr:to>
    <xdr:cxnSp macro="">
      <xdr:nvCxnSpPr>
        <xdr:cNvPr id="242" name="直線コネクタ 241"/>
        <xdr:cNvCxnSpPr/>
      </xdr:nvCxnSpPr>
      <xdr:spPr>
        <a:xfrm flipV="1">
          <a:off x="1130300" y="16502951"/>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122707</xdr:rowOff>
    </xdr:from>
    <xdr:to>
      <xdr:col>24</xdr:col>
      <xdr:colOff>114300</xdr:colOff>
      <xdr:row>96</xdr:row>
      <xdr:rowOff>52857</xdr:rowOff>
    </xdr:to>
    <xdr:sp macro="" textlink="">
      <xdr:nvSpPr>
        <xdr:cNvPr id="252" name="楕円 251"/>
        <xdr:cNvSpPr/>
      </xdr:nvSpPr>
      <xdr:spPr>
        <a:xfrm>
          <a:off x="4584700" y="164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145584</xdr:rowOff>
    </xdr:from>
    <xdr:ext cx="534377" cy="259045"/>
    <xdr:sp macro="" textlink="">
      <xdr:nvSpPr>
        <xdr:cNvPr id="253" name="扶助費該当値テキスト"/>
        <xdr:cNvSpPr txBox="1"/>
      </xdr:nvSpPr>
      <xdr:spPr>
        <a:xfrm>
          <a:off x="4686300" y="1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169329</xdr:rowOff>
    </xdr:from>
    <xdr:to>
      <xdr:col>20</xdr:col>
      <xdr:colOff>38100</xdr:colOff>
      <xdr:row>96</xdr:row>
      <xdr:rowOff>99479</xdr:rowOff>
    </xdr:to>
    <xdr:sp macro="" textlink="">
      <xdr:nvSpPr>
        <xdr:cNvPr id="254" name="楕円 253"/>
        <xdr:cNvSpPr/>
      </xdr:nvSpPr>
      <xdr:spPr>
        <a:xfrm>
          <a:off x="3746500" y="164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90606</xdr:rowOff>
    </xdr:from>
    <xdr:ext cx="534377" cy="259045"/>
    <xdr:sp macro="" textlink="">
      <xdr:nvSpPr>
        <xdr:cNvPr id="255" name="テキスト ボックス 254"/>
        <xdr:cNvSpPr txBox="1"/>
      </xdr:nvSpPr>
      <xdr:spPr>
        <a:xfrm>
          <a:off x="3530111" y="165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33477</xdr:rowOff>
    </xdr:from>
    <xdr:to>
      <xdr:col>15</xdr:col>
      <xdr:colOff>101600</xdr:colOff>
      <xdr:row>96</xdr:row>
      <xdr:rowOff>135077</xdr:rowOff>
    </xdr:to>
    <xdr:sp macro="" textlink="">
      <xdr:nvSpPr>
        <xdr:cNvPr id="256" name="楕円 255"/>
        <xdr:cNvSpPr/>
      </xdr:nvSpPr>
      <xdr:spPr>
        <a:xfrm>
          <a:off x="2857500" y="164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126204</xdr:rowOff>
    </xdr:from>
    <xdr:ext cx="534377" cy="259045"/>
    <xdr:sp macro="" textlink="">
      <xdr:nvSpPr>
        <xdr:cNvPr id="257" name="テキスト ボックス 256"/>
        <xdr:cNvSpPr txBox="1"/>
      </xdr:nvSpPr>
      <xdr:spPr>
        <a:xfrm>
          <a:off x="2641111" y="165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164401</xdr:rowOff>
    </xdr:from>
    <xdr:to>
      <xdr:col>10</xdr:col>
      <xdr:colOff>165100</xdr:colOff>
      <xdr:row>96</xdr:row>
      <xdr:rowOff>94551</xdr:rowOff>
    </xdr:to>
    <xdr:sp macro="" textlink="">
      <xdr:nvSpPr>
        <xdr:cNvPr id="258" name="楕円 257"/>
        <xdr:cNvSpPr/>
      </xdr:nvSpPr>
      <xdr:spPr>
        <a:xfrm>
          <a:off x="1968500" y="164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111078</xdr:rowOff>
    </xdr:from>
    <xdr:ext cx="534377" cy="259045"/>
    <xdr:sp macro="" textlink="">
      <xdr:nvSpPr>
        <xdr:cNvPr id="259" name="テキスト ボックス 258"/>
        <xdr:cNvSpPr txBox="1"/>
      </xdr:nvSpPr>
      <xdr:spPr>
        <a:xfrm>
          <a:off x="1752111" y="1622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4635</xdr:rowOff>
    </xdr:from>
    <xdr:to>
      <xdr:col>6</xdr:col>
      <xdr:colOff>38100</xdr:colOff>
      <xdr:row>96</xdr:row>
      <xdr:rowOff>106235</xdr:rowOff>
    </xdr:to>
    <xdr:sp macro="" textlink="">
      <xdr:nvSpPr>
        <xdr:cNvPr id="260" name="楕円 259"/>
        <xdr:cNvSpPr/>
      </xdr:nvSpPr>
      <xdr:spPr>
        <a:xfrm>
          <a:off x="1079500" y="164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122762</xdr:rowOff>
    </xdr:from>
    <xdr:ext cx="534377" cy="259045"/>
    <xdr:sp macro="" textlink="">
      <xdr:nvSpPr>
        <xdr:cNvPr id="261" name="テキスト ボックス 260"/>
        <xdr:cNvSpPr txBox="1"/>
      </xdr:nvSpPr>
      <xdr:spPr>
        <a:xfrm>
          <a:off x="863111" y="162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138726</xdr:rowOff>
    </xdr:from>
    <xdr:to>
      <xdr:col>55</xdr:col>
      <xdr:colOff>0</xdr:colOff>
      <xdr:row>37</xdr:row>
      <xdr:rowOff>42842</xdr:rowOff>
    </xdr:to>
    <xdr:cxnSp macro="">
      <xdr:nvCxnSpPr>
        <xdr:cNvPr id="289" name="直線コネクタ 288"/>
        <xdr:cNvCxnSpPr/>
      </xdr:nvCxnSpPr>
      <xdr:spPr>
        <a:xfrm flipV="1">
          <a:off x="9639300" y="5796576"/>
          <a:ext cx="838200" cy="5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42842</xdr:rowOff>
    </xdr:from>
    <xdr:to>
      <xdr:col>50</xdr:col>
      <xdr:colOff>114300</xdr:colOff>
      <xdr:row>37</xdr:row>
      <xdr:rowOff>73337</xdr:rowOff>
    </xdr:to>
    <xdr:cxnSp macro="">
      <xdr:nvCxnSpPr>
        <xdr:cNvPr id="292" name="直線コネクタ 291"/>
        <xdr:cNvCxnSpPr/>
      </xdr:nvCxnSpPr>
      <xdr:spPr>
        <a:xfrm flipV="1">
          <a:off x="8750300" y="6386492"/>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15369</xdr:rowOff>
    </xdr:from>
    <xdr:to>
      <xdr:col>45</xdr:col>
      <xdr:colOff>177800</xdr:colOff>
      <xdr:row>37</xdr:row>
      <xdr:rowOff>73337</xdr:rowOff>
    </xdr:to>
    <xdr:cxnSp macro="">
      <xdr:nvCxnSpPr>
        <xdr:cNvPr id="295" name="直線コネクタ 294"/>
        <xdr:cNvCxnSpPr/>
      </xdr:nvCxnSpPr>
      <xdr:spPr>
        <a:xfrm>
          <a:off x="7861300" y="6359019"/>
          <a:ext cx="889000" cy="5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15369</xdr:rowOff>
    </xdr:from>
    <xdr:to>
      <xdr:col>41</xdr:col>
      <xdr:colOff>50800</xdr:colOff>
      <xdr:row>37</xdr:row>
      <xdr:rowOff>25912</xdr:rowOff>
    </xdr:to>
    <xdr:cxnSp macro="">
      <xdr:nvCxnSpPr>
        <xdr:cNvPr id="298" name="直線コネクタ 297"/>
        <xdr:cNvCxnSpPr/>
      </xdr:nvCxnSpPr>
      <xdr:spPr>
        <a:xfrm flipV="1">
          <a:off x="6972300" y="6359019"/>
          <a:ext cx="889000" cy="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87926</xdr:rowOff>
    </xdr:from>
    <xdr:to>
      <xdr:col>55</xdr:col>
      <xdr:colOff>50800</xdr:colOff>
      <xdr:row>34</xdr:row>
      <xdr:rowOff>18076</xdr:rowOff>
    </xdr:to>
    <xdr:sp macro="" textlink="">
      <xdr:nvSpPr>
        <xdr:cNvPr id="308" name="楕円 307"/>
        <xdr:cNvSpPr/>
      </xdr:nvSpPr>
      <xdr:spPr>
        <a:xfrm>
          <a:off x="10426700" y="57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110803</xdr:rowOff>
    </xdr:from>
    <xdr:ext cx="599010" cy="259045"/>
    <xdr:sp macro="" textlink="">
      <xdr:nvSpPr>
        <xdr:cNvPr id="309" name="補助費等該当値テキスト"/>
        <xdr:cNvSpPr txBox="1"/>
      </xdr:nvSpPr>
      <xdr:spPr>
        <a:xfrm>
          <a:off x="10528300" y="559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163492</xdr:rowOff>
    </xdr:from>
    <xdr:to>
      <xdr:col>50</xdr:col>
      <xdr:colOff>165100</xdr:colOff>
      <xdr:row>37</xdr:row>
      <xdr:rowOff>93642</xdr:rowOff>
    </xdr:to>
    <xdr:sp macro="" textlink="">
      <xdr:nvSpPr>
        <xdr:cNvPr id="310" name="楕円 309"/>
        <xdr:cNvSpPr/>
      </xdr:nvSpPr>
      <xdr:spPr>
        <a:xfrm>
          <a:off x="9588500" y="63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110169</xdr:rowOff>
    </xdr:from>
    <xdr:ext cx="599010" cy="259045"/>
    <xdr:sp macro="" textlink="">
      <xdr:nvSpPr>
        <xdr:cNvPr id="311" name="テキスト ボックス 310"/>
        <xdr:cNvSpPr txBox="1"/>
      </xdr:nvSpPr>
      <xdr:spPr>
        <a:xfrm>
          <a:off x="9339795" y="611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22537</xdr:rowOff>
    </xdr:from>
    <xdr:to>
      <xdr:col>46</xdr:col>
      <xdr:colOff>38100</xdr:colOff>
      <xdr:row>37</xdr:row>
      <xdr:rowOff>124137</xdr:rowOff>
    </xdr:to>
    <xdr:sp macro="" textlink="">
      <xdr:nvSpPr>
        <xdr:cNvPr id="312" name="楕円 311"/>
        <xdr:cNvSpPr/>
      </xdr:nvSpPr>
      <xdr:spPr>
        <a:xfrm>
          <a:off x="8699500" y="63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140664</xdr:rowOff>
    </xdr:from>
    <xdr:ext cx="599010" cy="259045"/>
    <xdr:sp macro="" textlink="">
      <xdr:nvSpPr>
        <xdr:cNvPr id="313" name="テキスト ボックス 312"/>
        <xdr:cNvSpPr txBox="1"/>
      </xdr:nvSpPr>
      <xdr:spPr>
        <a:xfrm>
          <a:off x="8450795" y="614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136019</xdr:rowOff>
    </xdr:from>
    <xdr:to>
      <xdr:col>41</xdr:col>
      <xdr:colOff>101600</xdr:colOff>
      <xdr:row>37</xdr:row>
      <xdr:rowOff>66169</xdr:rowOff>
    </xdr:to>
    <xdr:sp macro="" textlink="">
      <xdr:nvSpPr>
        <xdr:cNvPr id="314" name="楕円 313"/>
        <xdr:cNvSpPr/>
      </xdr:nvSpPr>
      <xdr:spPr>
        <a:xfrm>
          <a:off x="7810500" y="630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82696</xdr:rowOff>
    </xdr:from>
    <xdr:ext cx="599010" cy="259045"/>
    <xdr:sp macro="" textlink="">
      <xdr:nvSpPr>
        <xdr:cNvPr id="315" name="テキスト ボックス 314"/>
        <xdr:cNvSpPr txBox="1"/>
      </xdr:nvSpPr>
      <xdr:spPr>
        <a:xfrm>
          <a:off x="7561795" y="608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146562</xdr:rowOff>
    </xdr:from>
    <xdr:to>
      <xdr:col>36</xdr:col>
      <xdr:colOff>165100</xdr:colOff>
      <xdr:row>37</xdr:row>
      <xdr:rowOff>76712</xdr:rowOff>
    </xdr:to>
    <xdr:sp macro="" textlink="">
      <xdr:nvSpPr>
        <xdr:cNvPr id="316" name="楕円 315"/>
        <xdr:cNvSpPr/>
      </xdr:nvSpPr>
      <xdr:spPr>
        <a:xfrm>
          <a:off x="6921500" y="63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93239</xdr:rowOff>
    </xdr:from>
    <xdr:ext cx="599010" cy="259045"/>
    <xdr:sp macro="" textlink="">
      <xdr:nvSpPr>
        <xdr:cNvPr id="317" name="テキスト ボックス 316"/>
        <xdr:cNvSpPr txBox="1"/>
      </xdr:nvSpPr>
      <xdr:spPr>
        <a:xfrm>
          <a:off x="6672795" y="609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149695</xdr:rowOff>
    </xdr:from>
    <xdr:to>
      <xdr:col>55</xdr:col>
      <xdr:colOff>0</xdr:colOff>
      <xdr:row>58</xdr:row>
      <xdr:rowOff>151485</xdr:rowOff>
    </xdr:to>
    <xdr:cxnSp macro="">
      <xdr:nvCxnSpPr>
        <xdr:cNvPr id="348" name="直線コネクタ 347"/>
        <xdr:cNvCxnSpPr/>
      </xdr:nvCxnSpPr>
      <xdr:spPr>
        <a:xfrm>
          <a:off x="9639300" y="10093795"/>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163345</xdr:rowOff>
    </xdr:from>
    <xdr:to>
      <xdr:col>50</xdr:col>
      <xdr:colOff>114300</xdr:colOff>
      <xdr:row>58</xdr:row>
      <xdr:rowOff>149695</xdr:rowOff>
    </xdr:to>
    <xdr:cxnSp macro="">
      <xdr:nvCxnSpPr>
        <xdr:cNvPr id="351" name="直線コネクタ 350"/>
        <xdr:cNvCxnSpPr/>
      </xdr:nvCxnSpPr>
      <xdr:spPr>
        <a:xfrm>
          <a:off x="8750300" y="9935995"/>
          <a:ext cx="889000" cy="15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163345</xdr:rowOff>
    </xdr:from>
    <xdr:to>
      <xdr:col>45</xdr:col>
      <xdr:colOff>177800</xdr:colOff>
      <xdr:row>58</xdr:row>
      <xdr:rowOff>97460</xdr:rowOff>
    </xdr:to>
    <xdr:cxnSp macro="">
      <xdr:nvCxnSpPr>
        <xdr:cNvPr id="354" name="直線コネクタ 353"/>
        <xdr:cNvCxnSpPr/>
      </xdr:nvCxnSpPr>
      <xdr:spPr>
        <a:xfrm flipV="1">
          <a:off x="7861300" y="9935995"/>
          <a:ext cx="889000" cy="10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34258</xdr:rowOff>
    </xdr:from>
    <xdr:to>
      <xdr:col>41</xdr:col>
      <xdr:colOff>50800</xdr:colOff>
      <xdr:row>58</xdr:row>
      <xdr:rowOff>97460</xdr:rowOff>
    </xdr:to>
    <xdr:cxnSp macro="">
      <xdr:nvCxnSpPr>
        <xdr:cNvPr id="357" name="直線コネクタ 356"/>
        <xdr:cNvCxnSpPr/>
      </xdr:nvCxnSpPr>
      <xdr:spPr>
        <a:xfrm>
          <a:off x="6972300" y="9978358"/>
          <a:ext cx="889000" cy="6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100685</xdr:rowOff>
    </xdr:from>
    <xdr:to>
      <xdr:col>55</xdr:col>
      <xdr:colOff>50800</xdr:colOff>
      <xdr:row>59</xdr:row>
      <xdr:rowOff>30835</xdr:rowOff>
    </xdr:to>
    <xdr:sp macro="" textlink="">
      <xdr:nvSpPr>
        <xdr:cNvPr id="367" name="楕円 366"/>
        <xdr:cNvSpPr/>
      </xdr:nvSpPr>
      <xdr:spPr>
        <a:xfrm>
          <a:off x="10426700" y="100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15612</xdr:rowOff>
    </xdr:from>
    <xdr:ext cx="534377" cy="259045"/>
    <xdr:sp macro="" textlink="">
      <xdr:nvSpPr>
        <xdr:cNvPr id="368" name="普通建設事業費該当値テキスト"/>
        <xdr:cNvSpPr txBox="1"/>
      </xdr:nvSpPr>
      <xdr:spPr>
        <a:xfrm>
          <a:off x="10528300" y="995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98895</xdr:rowOff>
    </xdr:from>
    <xdr:to>
      <xdr:col>50</xdr:col>
      <xdr:colOff>165100</xdr:colOff>
      <xdr:row>59</xdr:row>
      <xdr:rowOff>29045</xdr:rowOff>
    </xdr:to>
    <xdr:sp macro="" textlink="">
      <xdr:nvSpPr>
        <xdr:cNvPr id="369" name="楕円 368"/>
        <xdr:cNvSpPr/>
      </xdr:nvSpPr>
      <xdr:spPr>
        <a:xfrm>
          <a:off x="9588500" y="100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20172</xdr:rowOff>
    </xdr:from>
    <xdr:ext cx="534377" cy="259045"/>
    <xdr:sp macro="" textlink="">
      <xdr:nvSpPr>
        <xdr:cNvPr id="370" name="テキスト ボックス 369"/>
        <xdr:cNvSpPr txBox="1"/>
      </xdr:nvSpPr>
      <xdr:spPr>
        <a:xfrm>
          <a:off x="9372111" y="101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112545</xdr:rowOff>
    </xdr:from>
    <xdr:to>
      <xdr:col>46</xdr:col>
      <xdr:colOff>38100</xdr:colOff>
      <xdr:row>58</xdr:row>
      <xdr:rowOff>42695</xdr:rowOff>
    </xdr:to>
    <xdr:sp macro="" textlink="">
      <xdr:nvSpPr>
        <xdr:cNvPr id="371" name="楕円 370"/>
        <xdr:cNvSpPr/>
      </xdr:nvSpPr>
      <xdr:spPr>
        <a:xfrm>
          <a:off x="8699500" y="98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59222</xdr:rowOff>
    </xdr:from>
    <xdr:ext cx="599010" cy="259045"/>
    <xdr:sp macro="" textlink="">
      <xdr:nvSpPr>
        <xdr:cNvPr id="372" name="テキスト ボックス 371"/>
        <xdr:cNvSpPr txBox="1"/>
      </xdr:nvSpPr>
      <xdr:spPr>
        <a:xfrm>
          <a:off x="8450795" y="96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46660</xdr:rowOff>
    </xdr:from>
    <xdr:to>
      <xdr:col>41</xdr:col>
      <xdr:colOff>101600</xdr:colOff>
      <xdr:row>58</xdr:row>
      <xdr:rowOff>148260</xdr:rowOff>
    </xdr:to>
    <xdr:sp macro="" textlink="">
      <xdr:nvSpPr>
        <xdr:cNvPr id="373" name="楕円 372"/>
        <xdr:cNvSpPr/>
      </xdr:nvSpPr>
      <xdr:spPr>
        <a:xfrm>
          <a:off x="7810500" y="99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139387</xdr:rowOff>
    </xdr:from>
    <xdr:ext cx="599010" cy="259045"/>
    <xdr:sp macro="" textlink="">
      <xdr:nvSpPr>
        <xdr:cNvPr id="374" name="テキスト ボックス 373"/>
        <xdr:cNvSpPr txBox="1"/>
      </xdr:nvSpPr>
      <xdr:spPr>
        <a:xfrm>
          <a:off x="7561795" y="1008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154908</xdr:rowOff>
    </xdr:from>
    <xdr:to>
      <xdr:col>36</xdr:col>
      <xdr:colOff>165100</xdr:colOff>
      <xdr:row>58</xdr:row>
      <xdr:rowOff>85058</xdr:rowOff>
    </xdr:to>
    <xdr:sp macro="" textlink="">
      <xdr:nvSpPr>
        <xdr:cNvPr id="375" name="楕円 374"/>
        <xdr:cNvSpPr/>
      </xdr:nvSpPr>
      <xdr:spPr>
        <a:xfrm>
          <a:off x="6921500" y="99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101585</xdr:rowOff>
    </xdr:from>
    <xdr:ext cx="599010" cy="259045"/>
    <xdr:sp macro="" textlink="">
      <xdr:nvSpPr>
        <xdr:cNvPr id="376" name="テキスト ボックス 375"/>
        <xdr:cNvSpPr txBox="1"/>
      </xdr:nvSpPr>
      <xdr:spPr>
        <a:xfrm>
          <a:off x="6672795" y="970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65822</xdr:rowOff>
    </xdr:from>
    <xdr:to>
      <xdr:col>55</xdr:col>
      <xdr:colOff>0</xdr:colOff>
      <xdr:row>79</xdr:row>
      <xdr:rowOff>84032</xdr:rowOff>
    </xdr:to>
    <xdr:cxnSp macro="">
      <xdr:nvCxnSpPr>
        <xdr:cNvPr id="407" name="直線コネクタ 406"/>
        <xdr:cNvCxnSpPr/>
      </xdr:nvCxnSpPr>
      <xdr:spPr>
        <a:xfrm>
          <a:off x="9639300" y="13610372"/>
          <a:ext cx="838200" cy="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107069</xdr:rowOff>
    </xdr:from>
    <xdr:to>
      <xdr:col>50</xdr:col>
      <xdr:colOff>114300</xdr:colOff>
      <xdr:row>79</xdr:row>
      <xdr:rowOff>65822</xdr:rowOff>
    </xdr:to>
    <xdr:cxnSp macro="">
      <xdr:nvCxnSpPr>
        <xdr:cNvPr id="410" name="直線コネクタ 409"/>
        <xdr:cNvCxnSpPr/>
      </xdr:nvCxnSpPr>
      <xdr:spPr>
        <a:xfrm>
          <a:off x="8750300" y="13480169"/>
          <a:ext cx="889000" cy="1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107069</xdr:rowOff>
    </xdr:from>
    <xdr:to>
      <xdr:col>45</xdr:col>
      <xdr:colOff>177800</xdr:colOff>
      <xdr:row>79</xdr:row>
      <xdr:rowOff>61145</xdr:rowOff>
    </xdr:to>
    <xdr:cxnSp macro="">
      <xdr:nvCxnSpPr>
        <xdr:cNvPr id="413" name="直線コネクタ 412"/>
        <xdr:cNvCxnSpPr/>
      </xdr:nvCxnSpPr>
      <xdr:spPr>
        <a:xfrm flipV="1">
          <a:off x="7861300" y="13480169"/>
          <a:ext cx="889000" cy="1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61145</xdr:rowOff>
    </xdr:from>
    <xdr:to>
      <xdr:col>41</xdr:col>
      <xdr:colOff>50800</xdr:colOff>
      <xdr:row>79</xdr:row>
      <xdr:rowOff>95783</xdr:rowOff>
    </xdr:to>
    <xdr:cxnSp macro="">
      <xdr:nvCxnSpPr>
        <xdr:cNvPr id="416" name="直線コネクタ 415"/>
        <xdr:cNvCxnSpPr/>
      </xdr:nvCxnSpPr>
      <xdr:spPr>
        <a:xfrm flipV="1">
          <a:off x="6972300" y="13605695"/>
          <a:ext cx="889000" cy="3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33232</xdr:rowOff>
    </xdr:from>
    <xdr:to>
      <xdr:col>55</xdr:col>
      <xdr:colOff>50800</xdr:colOff>
      <xdr:row>79</xdr:row>
      <xdr:rowOff>134832</xdr:rowOff>
    </xdr:to>
    <xdr:sp macro="" textlink="">
      <xdr:nvSpPr>
        <xdr:cNvPr id="426" name="楕円 425"/>
        <xdr:cNvSpPr/>
      </xdr:nvSpPr>
      <xdr:spPr>
        <a:xfrm>
          <a:off x="10426700" y="135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469744" cy="259045"/>
    <xdr:sp macro="" textlink="">
      <xdr:nvSpPr>
        <xdr:cNvPr id="427" name="普通建設事業費 （ うち新規整備　）該当値テキスト"/>
        <xdr:cNvSpPr txBox="1"/>
      </xdr:nvSpPr>
      <xdr:spPr>
        <a:xfrm>
          <a:off x="10528300" y="135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15022</xdr:rowOff>
    </xdr:from>
    <xdr:to>
      <xdr:col>50</xdr:col>
      <xdr:colOff>165100</xdr:colOff>
      <xdr:row>79</xdr:row>
      <xdr:rowOff>116622</xdr:rowOff>
    </xdr:to>
    <xdr:sp macro="" textlink="">
      <xdr:nvSpPr>
        <xdr:cNvPr id="428" name="楕円 427"/>
        <xdr:cNvSpPr/>
      </xdr:nvSpPr>
      <xdr:spPr>
        <a:xfrm>
          <a:off x="9588500" y="135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107749</xdr:rowOff>
    </xdr:from>
    <xdr:ext cx="534377" cy="259045"/>
    <xdr:sp macro="" textlink="">
      <xdr:nvSpPr>
        <xdr:cNvPr id="429" name="テキスト ボックス 428"/>
        <xdr:cNvSpPr txBox="1"/>
      </xdr:nvSpPr>
      <xdr:spPr>
        <a:xfrm>
          <a:off x="9372111" y="136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56269</xdr:rowOff>
    </xdr:from>
    <xdr:to>
      <xdr:col>46</xdr:col>
      <xdr:colOff>38100</xdr:colOff>
      <xdr:row>78</xdr:row>
      <xdr:rowOff>157869</xdr:rowOff>
    </xdr:to>
    <xdr:sp macro="" textlink="">
      <xdr:nvSpPr>
        <xdr:cNvPr id="430" name="楕円 429"/>
        <xdr:cNvSpPr/>
      </xdr:nvSpPr>
      <xdr:spPr>
        <a:xfrm>
          <a:off x="8699500" y="134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2946</xdr:rowOff>
    </xdr:from>
    <xdr:ext cx="534377" cy="259045"/>
    <xdr:sp macro="" textlink="">
      <xdr:nvSpPr>
        <xdr:cNvPr id="431" name="テキスト ボックス 430"/>
        <xdr:cNvSpPr txBox="1"/>
      </xdr:nvSpPr>
      <xdr:spPr>
        <a:xfrm>
          <a:off x="8483111" y="132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10345</xdr:rowOff>
    </xdr:from>
    <xdr:to>
      <xdr:col>41</xdr:col>
      <xdr:colOff>101600</xdr:colOff>
      <xdr:row>79</xdr:row>
      <xdr:rowOff>111945</xdr:rowOff>
    </xdr:to>
    <xdr:sp macro="" textlink="">
      <xdr:nvSpPr>
        <xdr:cNvPr id="432" name="楕円 431"/>
        <xdr:cNvSpPr/>
      </xdr:nvSpPr>
      <xdr:spPr>
        <a:xfrm>
          <a:off x="7810500" y="135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103072</xdr:rowOff>
    </xdr:from>
    <xdr:ext cx="534377" cy="259045"/>
    <xdr:sp macro="" textlink="">
      <xdr:nvSpPr>
        <xdr:cNvPr id="433" name="テキスト ボックス 432"/>
        <xdr:cNvSpPr txBox="1"/>
      </xdr:nvSpPr>
      <xdr:spPr>
        <a:xfrm>
          <a:off x="7594111" y="136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44983</xdr:rowOff>
    </xdr:from>
    <xdr:to>
      <xdr:col>36</xdr:col>
      <xdr:colOff>165100</xdr:colOff>
      <xdr:row>79</xdr:row>
      <xdr:rowOff>146583</xdr:rowOff>
    </xdr:to>
    <xdr:sp macro="" textlink="">
      <xdr:nvSpPr>
        <xdr:cNvPr id="434" name="楕円 433"/>
        <xdr:cNvSpPr/>
      </xdr:nvSpPr>
      <xdr:spPr>
        <a:xfrm>
          <a:off x="6921500" y="135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137710</xdr:rowOff>
    </xdr:from>
    <xdr:ext cx="469744" cy="259045"/>
    <xdr:sp macro="" textlink="">
      <xdr:nvSpPr>
        <xdr:cNvPr id="435" name="テキスト ボックス 434"/>
        <xdr:cNvSpPr txBox="1"/>
      </xdr:nvSpPr>
      <xdr:spPr>
        <a:xfrm>
          <a:off x="6737428" y="1368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50729</xdr:rowOff>
    </xdr:from>
    <xdr:to>
      <xdr:col>55</xdr:col>
      <xdr:colOff>0</xdr:colOff>
      <xdr:row>96</xdr:row>
      <xdr:rowOff>79189</xdr:rowOff>
    </xdr:to>
    <xdr:cxnSp macro="">
      <xdr:nvCxnSpPr>
        <xdr:cNvPr id="460" name="直線コネクタ 459"/>
        <xdr:cNvCxnSpPr/>
      </xdr:nvCxnSpPr>
      <xdr:spPr>
        <a:xfrm flipV="1">
          <a:off x="9639300" y="16509929"/>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158600</xdr:rowOff>
    </xdr:from>
    <xdr:to>
      <xdr:col>50</xdr:col>
      <xdr:colOff>114300</xdr:colOff>
      <xdr:row>96</xdr:row>
      <xdr:rowOff>79189</xdr:rowOff>
    </xdr:to>
    <xdr:cxnSp macro="">
      <xdr:nvCxnSpPr>
        <xdr:cNvPr id="463" name="直線コネクタ 462"/>
        <xdr:cNvCxnSpPr/>
      </xdr:nvCxnSpPr>
      <xdr:spPr>
        <a:xfrm>
          <a:off x="8750300" y="16446350"/>
          <a:ext cx="889000" cy="9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143021</xdr:rowOff>
    </xdr:from>
    <xdr:to>
      <xdr:col>45</xdr:col>
      <xdr:colOff>177800</xdr:colOff>
      <xdr:row>95</xdr:row>
      <xdr:rowOff>158600</xdr:rowOff>
    </xdr:to>
    <xdr:cxnSp macro="">
      <xdr:nvCxnSpPr>
        <xdr:cNvPr id="466" name="直線コネクタ 465"/>
        <xdr:cNvCxnSpPr/>
      </xdr:nvCxnSpPr>
      <xdr:spPr>
        <a:xfrm>
          <a:off x="7861300" y="16430771"/>
          <a:ext cx="889000" cy="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115022</xdr:rowOff>
    </xdr:from>
    <xdr:to>
      <xdr:col>41</xdr:col>
      <xdr:colOff>50800</xdr:colOff>
      <xdr:row>95</xdr:row>
      <xdr:rowOff>143021</xdr:rowOff>
    </xdr:to>
    <xdr:cxnSp macro="">
      <xdr:nvCxnSpPr>
        <xdr:cNvPr id="469" name="直線コネクタ 468"/>
        <xdr:cNvCxnSpPr/>
      </xdr:nvCxnSpPr>
      <xdr:spPr>
        <a:xfrm>
          <a:off x="6972300" y="16059872"/>
          <a:ext cx="889000" cy="37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171379</xdr:rowOff>
    </xdr:from>
    <xdr:to>
      <xdr:col>55</xdr:col>
      <xdr:colOff>50800</xdr:colOff>
      <xdr:row>96</xdr:row>
      <xdr:rowOff>101529</xdr:rowOff>
    </xdr:to>
    <xdr:sp macro="" textlink="">
      <xdr:nvSpPr>
        <xdr:cNvPr id="479" name="楕円 478"/>
        <xdr:cNvSpPr/>
      </xdr:nvSpPr>
      <xdr:spPr>
        <a:xfrm>
          <a:off x="10426700" y="164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149806</xdr:rowOff>
    </xdr:from>
    <xdr:ext cx="534377" cy="259045"/>
    <xdr:sp macro="" textlink="">
      <xdr:nvSpPr>
        <xdr:cNvPr id="480" name="普通建設事業費 （ うち更新整備　）該当値テキスト"/>
        <xdr:cNvSpPr txBox="1"/>
      </xdr:nvSpPr>
      <xdr:spPr>
        <a:xfrm>
          <a:off x="10528300" y="164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28389</xdr:rowOff>
    </xdr:from>
    <xdr:to>
      <xdr:col>50</xdr:col>
      <xdr:colOff>165100</xdr:colOff>
      <xdr:row>96</xdr:row>
      <xdr:rowOff>129989</xdr:rowOff>
    </xdr:to>
    <xdr:sp macro="" textlink="">
      <xdr:nvSpPr>
        <xdr:cNvPr id="481" name="楕円 480"/>
        <xdr:cNvSpPr/>
      </xdr:nvSpPr>
      <xdr:spPr>
        <a:xfrm>
          <a:off x="9588500" y="164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121116</xdr:rowOff>
    </xdr:from>
    <xdr:ext cx="534377" cy="259045"/>
    <xdr:sp macro="" textlink="">
      <xdr:nvSpPr>
        <xdr:cNvPr id="482" name="テキスト ボックス 481"/>
        <xdr:cNvSpPr txBox="1"/>
      </xdr:nvSpPr>
      <xdr:spPr>
        <a:xfrm>
          <a:off x="9372111" y="1658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107800</xdr:rowOff>
    </xdr:from>
    <xdr:to>
      <xdr:col>46</xdr:col>
      <xdr:colOff>38100</xdr:colOff>
      <xdr:row>96</xdr:row>
      <xdr:rowOff>37950</xdr:rowOff>
    </xdr:to>
    <xdr:sp macro="" textlink="">
      <xdr:nvSpPr>
        <xdr:cNvPr id="483" name="楕円 482"/>
        <xdr:cNvSpPr/>
      </xdr:nvSpPr>
      <xdr:spPr>
        <a:xfrm>
          <a:off x="8699500" y="163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54477</xdr:rowOff>
    </xdr:from>
    <xdr:ext cx="534377" cy="259045"/>
    <xdr:sp macro="" textlink="">
      <xdr:nvSpPr>
        <xdr:cNvPr id="484" name="テキスト ボックス 483"/>
        <xdr:cNvSpPr txBox="1"/>
      </xdr:nvSpPr>
      <xdr:spPr>
        <a:xfrm>
          <a:off x="8483111" y="161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92221</xdr:rowOff>
    </xdr:from>
    <xdr:to>
      <xdr:col>41</xdr:col>
      <xdr:colOff>101600</xdr:colOff>
      <xdr:row>96</xdr:row>
      <xdr:rowOff>22371</xdr:rowOff>
    </xdr:to>
    <xdr:sp macro="" textlink="">
      <xdr:nvSpPr>
        <xdr:cNvPr id="485" name="楕円 484"/>
        <xdr:cNvSpPr/>
      </xdr:nvSpPr>
      <xdr:spPr>
        <a:xfrm>
          <a:off x="7810500" y="163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38898</xdr:rowOff>
    </xdr:from>
    <xdr:ext cx="534377" cy="259045"/>
    <xdr:sp macro="" textlink="">
      <xdr:nvSpPr>
        <xdr:cNvPr id="486" name="テキスト ボックス 485"/>
        <xdr:cNvSpPr txBox="1"/>
      </xdr:nvSpPr>
      <xdr:spPr>
        <a:xfrm>
          <a:off x="7594111" y="161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64222</xdr:rowOff>
    </xdr:from>
    <xdr:to>
      <xdr:col>36</xdr:col>
      <xdr:colOff>165100</xdr:colOff>
      <xdr:row>93</xdr:row>
      <xdr:rowOff>165822</xdr:rowOff>
    </xdr:to>
    <xdr:sp macro="" textlink="">
      <xdr:nvSpPr>
        <xdr:cNvPr id="487" name="楕円 486"/>
        <xdr:cNvSpPr/>
      </xdr:nvSpPr>
      <xdr:spPr>
        <a:xfrm>
          <a:off x="6921500" y="160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10899</xdr:rowOff>
    </xdr:from>
    <xdr:ext cx="599010" cy="259045"/>
    <xdr:sp macro="" textlink="">
      <xdr:nvSpPr>
        <xdr:cNvPr id="488" name="テキスト ボックス 487"/>
        <xdr:cNvSpPr txBox="1"/>
      </xdr:nvSpPr>
      <xdr:spPr>
        <a:xfrm>
          <a:off x="6672795" y="1578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169178</xdr:rowOff>
    </xdr:from>
    <xdr:to>
      <xdr:col>85</xdr:col>
      <xdr:colOff>127000</xdr:colOff>
      <xdr:row>38</xdr:row>
      <xdr:rowOff>19376</xdr:rowOff>
    </xdr:to>
    <xdr:cxnSp macro="">
      <xdr:nvCxnSpPr>
        <xdr:cNvPr id="513" name="直線コネクタ 512"/>
        <xdr:cNvCxnSpPr/>
      </xdr:nvCxnSpPr>
      <xdr:spPr>
        <a:xfrm>
          <a:off x="15481300" y="6512828"/>
          <a:ext cx="8382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76047</xdr:rowOff>
    </xdr:from>
    <xdr:to>
      <xdr:col>81</xdr:col>
      <xdr:colOff>50800</xdr:colOff>
      <xdr:row>37</xdr:row>
      <xdr:rowOff>169178</xdr:rowOff>
    </xdr:to>
    <xdr:cxnSp macro="">
      <xdr:nvCxnSpPr>
        <xdr:cNvPr id="516" name="直線コネクタ 515"/>
        <xdr:cNvCxnSpPr/>
      </xdr:nvCxnSpPr>
      <xdr:spPr>
        <a:xfrm>
          <a:off x="14592300" y="6419697"/>
          <a:ext cx="889000" cy="9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67622</xdr:rowOff>
    </xdr:from>
    <xdr:to>
      <xdr:col>76</xdr:col>
      <xdr:colOff>114300</xdr:colOff>
      <xdr:row>37</xdr:row>
      <xdr:rowOff>76047</xdr:rowOff>
    </xdr:to>
    <xdr:cxnSp macro="">
      <xdr:nvCxnSpPr>
        <xdr:cNvPr id="519" name="直線コネクタ 518"/>
        <xdr:cNvCxnSpPr/>
      </xdr:nvCxnSpPr>
      <xdr:spPr>
        <a:xfrm>
          <a:off x="13703300" y="6411272"/>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67622</xdr:rowOff>
    </xdr:from>
    <xdr:to>
      <xdr:col>71</xdr:col>
      <xdr:colOff>177800</xdr:colOff>
      <xdr:row>37</xdr:row>
      <xdr:rowOff>102084</xdr:rowOff>
    </xdr:to>
    <xdr:cxnSp macro="">
      <xdr:nvCxnSpPr>
        <xdr:cNvPr id="522" name="直線コネクタ 521"/>
        <xdr:cNvCxnSpPr/>
      </xdr:nvCxnSpPr>
      <xdr:spPr>
        <a:xfrm flipV="1">
          <a:off x="12814300" y="6411272"/>
          <a:ext cx="889000" cy="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6" name="テキスト ボックス 525"/>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140026</xdr:rowOff>
    </xdr:from>
    <xdr:to>
      <xdr:col>85</xdr:col>
      <xdr:colOff>177800</xdr:colOff>
      <xdr:row>38</xdr:row>
      <xdr:rowOff>70176</xdr:rowOff>
    </xdr:to>
    <xdr:sp macro="" textlink="">
      <xdr:nvSpPr>
        <xdr:cNvPr id="532" name="楕円 531"/>
        <xdr:cNvSpPr/>
      </xdr:nvSpPr>
      <xdr:spPr>
        <a:xfrm>
          <a:off x="16268700" y="648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54953</xdr:rowOff>
    </xdr:from>
    <xdr:ext cx="469744" cy="259045"/>
    <xdr:sp macro="" textlink="">
      <xdr:nvSpPr>
        <xdr:cNvPr id="533" name="災害復旧事業費該当値テキスト"/>
        <xdr:cNvSpPr txBox="1"/>
      </xdr:nvSpPr>
      <xdr:spPr>
        <a:xfrm>
          <a:off x="16370300" y="63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118378</xdr:rowOff>
    </xdr:from>
    <xdr:to>
      <xdr:col>81</xdr:col>
      <xdr:colOff>101600</xdr:colOff>
      <xdr:row>38</xdr:row>
      <xdr:rowOff>48528</xdr:rowOff>
    </xdr:to>
    <xdr:sp macro="" textlink="">
      <xdr:nvSpPr>
        <xdr:cNvPr id="534" name="楕円 533"/>
        <xdr:cNvSpPr/>
      </xdr:nvSpPr>
      <xdr:spPr>
        <a:xfrm>
          <a:off x="15430500" y="64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39655</xdr:rowOff>
    </xdr:from>
    <xdr:ext cx="469744" cy="259045"/>
    <xdr:sp macro="" textlink="">
      <xdr:nvSpPr>
        <xdr:cNvPr id="535" name="テキスト ボックス 534"/>
        <xdr:cNvSpPr txBox="1"/>
      </xdr:nvSpPr>
      <xdr:spPr>
        <a:xfrm>
          <a:off x="15246428" y="655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25247</xdr:rowOff>
    </xdr:from>
    <xdr:to>
      <xdr:col>76</xdr:col>
      <xdr:colOff>165100</xdr:colOff>
      <xdr:row>37</xdr:row>
      <xdr:rowOff>126847</xdr:rowOff>
    </xdr:to>
    <xdr:sp macro="" textlink="">
      <xdr:nvSpPr>
        <xdr:cNvPr id="536" name="楕円 535"/>
        <xdr:cNvSpPr/>
      </xdr:nvSpPr>
      <xdr:spPr>
        <a:xfrm>
          <a:off x="14541500" y="63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143374</xdr:rowOff>
    </xdr:from>
    <xdr:ext cx="534377" cy="259045"/>
    <xdr:sp macro="" textlink="">
      <xdr:nvSpPr>
        <xdr:cNvPr id="537" name="テキスト ボックス 536"/>
        <xdr:cNvSpPr txBox="1"/>
      </xdr:nvSpPr>
      <xdr:spPr>
        <a:xfrm>
          <a:off x="14325111" y="614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16822</xdr:rowOff>
    </xdr:from>
    <xdr:to>
      <xdr:col>72</xdr:col>
      <xdr:colOff>38100</xdr:colOff>
      <xdr:row>37</xdr:row>
      <xdr:rowOff>118422</xdr:rowOff>
    </xdr:to>
    <xdr:sp macro="" textlink="">
      <xdr:nvSpPr>
        <xdr:cNvPr id="538" name="楕円 537"/>
        <xdr:cNvSpPr/>
      </xdr:nvSpPr>
      <xdr:spPr>
        <a:xfrm>
          <a:off x="13652500" y="63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134949</xdr:rowOff>
    </xdr:from>
    <xdr:ext cx="534377" cy="259045"/>
    <xdr:sp macro="" textlink="">
      <xdr:nvSpPr>
        <xdr:cNvPr id="539" name="テキスト ボックス 538"/>
        <xdr:cNvSpPr txBox="1"/>
      </xdr:nvSpPr>
      <xdr:spPr>
        <a:xfrm>
          <a:off x="13436111" y="61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51284</xdr:rowOff>
    </xdr:from>
    <xdr:to>
      <xdr:col>67</xdr:col>
      <xdr:colOff>101600</xdr:colOff>
      <xdr:row>37</xdr:row>
      <xdr:rowOff>152884</xdr:rowOff>
    </xdr:to>
    <xdr:sp macro="" textlink="">
      <xdr:nvSpPr>
        <xdr:cNvPr id="540" name="楕円 539"/>
        <xdr:cNvSpPr/>
      </xdr:nvSpPr>
      <xdr:spPr>
        <a:xfrm>
          <a:off x="12763500" y="63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169411</xdr:rowOff>
    </xdr:from>
    <xdr:ext cx="534377" cy="259045"/>
    <xdr:sp macro="" textlink="">
      <xdr:nvSpPr>
        <xdr:cNvPr id="541" name="テキスト ボックス 540"/>
        <xdr:cNvSpPr txBox="1"/>
      </xdr:nvSpPr>
      <xdr:spPr>
        <a:xfrm>
          <a:off x="12547111" y="61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91031</xdr:rowOff>
    </xdr:from>
    <xdr:to>
      <xdr:col>85</xdr:col>
      <xdr:colOff>127000</xdr:colOff>
      <xdr:row>74</xdr:row>
      <xdr:rowOff>100088</xdr:rowOff>
    </xdr:to>
    <xdr:cxnSp macro="">
      <xdr:nvCxnSpPr>
        <xdr:cNvPr id="617" name="直線コネクタ 616"/>
        <xdr:cNvCxnSpPr/>
      </xdr:nvCxnSpPr>
      <xdr:spPr>
        <a:xfrm>
          <a:off x="15481300" y="12778331"/>
          <a:ext cx="8382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91031</xdr:rowOff>
    </xdr:from>
    <xdr:to>
      <xdr:col>81</xdr:col>
      <xdr:colOff>50800</xdr:colOff>
      <xdr:row>75</xdr:row>
      <xdr:rowOff>25729</xdr:rowOff>
    </xdr:to>
    <xdr:cxnSp macro="">
      <xdr:nvCxnSpPr>
        <xdr:cNvPr id="620" name="直線コネクタ 619"/>
        <xdr:cNvCxnSpPr/>
      </xdr:nvCxnSpPr>
      <xdr:spPr>
        <a:xfrm flipV="1">
          <a:off x="14592300" y="12778331"/>
          <a:ext cx="889000" cy="10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25729</xdr:rowOff>
    </xdr:from>
    <xdr:to>
      <xdr:col>76</xdr:col>
      <xdr:colOff>114300</xdr:colOff>
      <xdr:row>75</xdr:row>
      <xdr:rowOff>45636</xdr:rowOff>
    </xdr:to>
    <xdr:cxnSp macro="">
      <xdr:nvCxnSpPr>
        <xdr:cNvPr id="623" name="直線コネクタ 622"/>
        <xdr:cNvCxnSpPr/>
      </xdr:nvCxnSpPr>
      <xdr:spPr>
        <a:xfrm flipV="1">
          <a:off x="13703300" y="1288447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45636</xdr:rowOff>
    </xdr:from>
    <xdr:to>
      <xdr:col>71</xdr:col>
      <xdr:colOff>177800</xdr:colOff>
      <xdr:row>75</xdr:row>
      <xdr:rowOff>93628</xdr:rowOff>
    </xdr:to>
    <xdr:cxnSp macro="">
      <xdr:nvCxnSpPr>
        <xdr:cNvPr id="626" name="直線コネクタ 625"/>
        <xdr:cNvCxnSpPr/>
      </xdr:nvCxnSpPr>
      <xdr:spPr>
        <a:xfrm flipV="1">
          <a:off x="12814300" y="12904386"/>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49288</xdr:rowOff>
    </xdr:from>
    <xdr:to>
      <xdr:col>85</xdr:col>
      <xdr:colOff>177800</xdr:colOff>
      <xdr:row>74</xdr:row>
      <xdr:rowOff>150888</xdr:rowOff>
    </xdr:to>
    <xdr:sp macro="" textlink="">
      <xdr:nvSpPr>
        <xdr:cNvPr id="636" name="楕円 635"/>
        <xdr:cNvSpPr/>
      </xdr:nvSpPr>
      <xdr:spPr>
        <a:xfrm>
          <a:off x="16268700" y="127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72165</xdr:rowOff>
    </xdr:from>
    <xdr:ext cx="599010" cy="259045"/>
    <xdr:sp macro="" textlink="">
      <xdr:nvSpPr>
        <xdr:cNvPr id="637" name="公債費該当値テキスト"/>
        <xdr:cNvSpPr txBox="1"/>
      </xdr:nvSpPr>
      <xdr:spPr>
        <a:xfrm>
          <a:off x="16370300" y="1258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40231</xdr:rowOff>
    </xdr:from>
    <xdr:to>
      <xdr:col>81</xdr:col>
      <xdr:colOff>101600</xdr:colOff>
      <xdr:row>74</xdr:row>
      <xdr:rowOff>141831</xdr:rowOff>
    </xdr:to>
    <xdr:sp macro="" textlink="">
      <xdr:nvSpPr>
        <xdr:cNvPr id="638" name="楕円 637"/>
        <xdr:cNvSpPr/>
      </xdr:nvSpPr>
      <xdr:spPr>
        <a:xfrm>
          <a:off x="15430500" y="127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158358</xdr:rowOff>
    </xdr:from>
    <xdr:ext cx="599010" cy="259045"/>
    <xdr:sp macro="" textlink="">
      <xdr:nvSpPr>
        <xdr:cNvPr id="639" name="テキスト ボックス 638"/>
        <xdr:cNvSpPr txBox="1"/>
      </xdr:nvSpPr>
      <xdr:spPr>
        <a:xfrm>
          <a:off x="15181795" y="1250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146379</xdr:rowOff>
    </xdr:from>
    <xdr:to>
      <xdr:col>76</xdr:col>
      <xdr:colOff>165100</xdr:colOff>
      <xdr:row>75</xdr:row>
      <xdr:rowOff>76529</xdr:rowOff>
    </xdr:to>
    <xdr:sp macro="" textlink="">
      <xdr:nvSpPr>
        <xdr:cNvPr id="640" name="楕円 639"/>
        <xdr:cNvSpPr/>
      </xdr:nvSpPr>
      <xdr:spPr>
        <a:xfrm>
          <a:off x="14541500" y="1283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93056</xdr:rowOff>
    </xdr:from>
    <xdr:ext cx="599010" cy="259045"/>
    <xdr:sp macro="" textlink="">
      <xdr:nvSpPr>
        <xdr:cNvPr id="641" name="テキスト ボックス 640"/>
        <xdr:cNvSpPr txBox="1"/>
      </xdr:nvSpPr>
      <xdr:spPr>
        <a:xfrm>
          <a:off x="14292795" y="1260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166286</xdr:rowOff>
    </xdr:from>
    <xdr:to>
      <xdr:col>72</xdr:col>
      <xdr:colOff>38100</xdr:colOff>
      <xdr:row>75</xdr:row>
      <xdr:rowOff>96436</xdr:rowOff>
    </xdr:to>
    <xdr:sp macro="" textlink="">
      <xdr:nvSpPr>
        <xdr:cNvPr id="642" name="楕円 641"/>
        <xdr:cNvSpPr/>
      </xdr:nvSpPr>
      <xdr:spPr>
        <a:xfrm>
          <a:off x="13652500" y="128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112963</xdr:rowOff>
    </xdr:from>
    <xdr:ext cx="599010" cy="259045"/>
    <xdr:sp macro="" textlink="">
      <xdr:nvSpPr>
        <xdr:cNvPr id="643" name="テキスト ボックス 642"/>
        <xdr:cNvSpPr txBox="1"/>
      </xdr:nvSpPr>
      <xdr:spPr>
        <a:xfrm>
          <a:off x="13403795" y="1262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42828</xdr:rowOff>
    </xdr:from>
    <xdr:to>
      <xdr:col>67</xdr:col>
      <xdr:colOff>101600</xdr:colOff>
      <xdr:row>75</xdr:row>
      <xdr:rowOff>144428</xdr:rowOff>
    </xdr:to>
    <xdr:sp macro="" textlink="">
      <xdr:nvSpPr>
        <xdr:cNvPr id="644" name="楕円 643"/>
        <xdr:cNvSpPr/>
      </xdr:nvSpPr>
      <xdr:spPr>
        <a:xfrm>
          <a:off x="12763500" y="129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160955</xdr:rowOff>
    </xdr:from>
    <xdr:ext cx="599010" cy="259045"/>
    <xdr:sp macro="" textlink="">
      <xdr:nvSpPr>
        <xdr:cNvPr id="645" name="テキスト ボックス 644"/>
        <xdr:cNvSpPr txBox="1"/>
      </xdr:nvSpPr>
      <xdr:spPr>
        <a:xfrm>
          <a:off x="12514795" y="1267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84719</xdr:rowOff>
    </xdr:from>
    <xdr:to>
      <xdr:col>85</xdr:col>
      <xdr:colOff>127000</xdr:colOff>
      <xdr:row>99</xdr:row>
      <xdr:rowOff>90129</xdr:rowOff>
    </xdr:to>
    <xdr:cxnSp macro="">
      <xdr:nvCxnSpPr>
        <xdr:cNvPr id="676" name="直線コネクタ 675"/>
        <xdr:cNvCxnSpPr/>
      </xdr:nvCxnSpPr>
      <xdr:spPr>
        <a:xfrm flipV="1">
          <a:off x="15481300" y="17058269"/>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90129</xdr:rowOff>
    </xdr:from>
    <xdr:to>
      <xdr:col>81</xdr:col>
      <xdr:colOff>50800</xdr:colOff>
      <xdr:row>99</xdr:row>
      <xdr:rowOff>92977</xdr:rowOff>
    </xdr:to>
    <xdr:cxnSp macro="">
      <xdr:nvCxnSpPr>
        <xdr:cNvPr id="679" name="直線コネクタ 678"/>
        <xdr:cNvCxnSpPr/>
      </xdr:nvCxnSpPr>
      <xdr:spPr>
        <a:xfrm flipV="1">
          <a:off x="14592300" y="17063679"/>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92377</xdr:rowOff>
    </xdr:from>
    <xdr:to>
      <xdr:col>76</xdr:col>
      <xdr:colOff>114300</xdr:colOff>
      <xdr:row>99</xdr:row>
      <xdr:rowOff>92977</xdr:rowOff>
    </xdr:to>
    <xdr:cxnSp macro="">
      <xdr:nvCxnSpPr>
        <xdr:cNvPr id="682" name="直線コネクタ 681"/>
        <xdr:cNvCxnSpPr/>
      </xdr:nvCxnSpPr>
      <xdr:spPr>
        <a:xfrm>
          <a:off x="13703300" y="17065927"/>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92377</xdr:rowOff>
    </xdr:from>
    <xdr:to>
      <xdr:col>71</xdr:col>
      <xdr:colOff>177800</xdr:colOff>
      <xdr:row>99</xdr:row>
      <xdr:rowOff>93349</xdr:rowOff>
    </xdr:to>
    <xdr:cxnSp macro="">
      <xdr:nvCxnSpPr>
        <xdr:cNvPr id="685" name="直線コネクタ 684"/>
        <xdr:cNvCxnSpPr/>
      </xdr:nvCxnSpPr>
      <xdr:spPr>
        <a:xfrm flipV="1">
          <a:off x="12814300" y="17065927"/>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33919</xdr:rowOff>
    </xdr:from>
    <xdr:to>
      <xdr:col>85</xdr:col>
      <xdr:colOff>177800</xdr:colOff>
      <xdr:row>99</xdr:row>
      <xdr:rowOff>135519</xdr:rowOff>
    </xdr:to>
    <xdr:sp macro="" textlink="">
      <xdr:nvSpPr>
        <xdr:cNvPr id="695" name="楕円 694"/>
        <xdr:cNvSpPr/>
      </xdr:nvSpPr>
      <xdr:spPr>
        <a:xfrm>
          <a:off x="16268700" y="1700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120296</xdr:rowOff>
    </xdr:from>
    <xdr:ext cx="469744" cy="259045"/>
    <xdr:sp macro="" textlink="">
      <xdr:nvSpPr>
        <xdr:cNvPr id="696" name="積立金該当値テキスト"/>
        <xdr:cNvSpPr txBox="1"/>
      </xdr:nvSpPr>
      <xdr:spPr>
        <a:xfrm>
          <a:off x="16370300" y="1692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39329</xdr:rowOff>
    </xdr:from>
    <xdr:to>
      <xdr:col>81</xdr:col>
      <xdr:colOff>101600</xdr:colOff>
      <xdr:row>99</xdr:row>
      <xdr:rowOff>140929</xdr:rowOff>
    </xdr:to>
    <xdr:sp macro="" textlink="">
      <xdr:nvSpPr>
        <xdr:cNvPr id="697" name="楕円 696"/>
        <xdr:cNvSpPr/>
      </xdr:nvSpPr>
      <xdr:spPr>
        <a:xfrm>
          <a:off x="15430500" y="170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132056</xdr:rowOff>
    </xdr:from>
    <xdr:ext cx="469744" cy="259045"/>
    <xdr:sp macro="" textlink="">
      <xdr:nvSpPr>
        <xdr:cNvPr id="698" name="テキスト ボックス 697"/>
        <xdr:cNvSpPr txBox="1"/>
      </xdr:nvSpPr>
      <xdr:spPr>
        <a:xfrm>
          <a:off x="15246428" y="1710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42177</xdr:rowOff>
    </xdr:from>
    <xdr:to>
      <xdr:col>76</xdr:col>
      <xdr:colOff>165100</xdr:colOff>
      <xdr:row>99</xdr:row>
      <xdr:rowOff>143777</xdr:rowOff>
    </xdr:to>
    <xdr:sp macro="" textlink="">
      <xdr:nvSpPr>
        <xdr:cNvPr id="699" name="楕円 698"/>
        <xdr:cNvSpPr/>
      </xdr:nvSpPr>
      <xdr:spPr>
        <a:xfrm>
          <a:off x="14541500" y="170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134904</xdr:rowOff>
    </xdr:from>
    <xdr:ext cx="469744" cy="259045"/>
    <xdr:sp macro="" textlink="">
      <xdr:nvSpPr>
        <xdr:cNvPr id="700" name="テキスト ボックス 699"/>
        <xdr:cNvSpPr txBox="1"/>
      </xdr:nvSpPr>
      <xdr:spPr>
        <a:xfrm>
          <a:off x="14357428" y="1710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41577</xdr:rowOff>
    </xdr:from>
    <xdr:to>
      <xdr:col>72</xdr:col>
      <xdr:colOff>38100</xdr:colOff>
      <xdr:row>99</xdr:row>
      <xdr:rowOff>143177</xdr:rowOff>
    </xdr:to>
    <xdr:sp macro="" textlink="">
      <xdr:nvSpPr>
        <xdr:cNvPr id="701" name="楕円 700"/>
        <xdr:cNvSpPr/>
      </xdr:nvSpPr>
      <xdr:spPr>
        <a:xfrm>
          <a:off x="13652500" y="170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134304</xdr:rowOff>
    </xdr:from>
    <xdr:ext cx="469744" cy="259045"/>
    <xdr:sp macro="" textlink="">
      <xdr:nvSpPr>
        <xdr:cNvPr id="702" name="テキスト ボックス 701"/>
        <xdr:cNvSpPr txBox="1"/>
      </xdr:nvSpPr>
      <xdr:spPr>
        <a:xfrm>
          <a:off x="13468428" y="171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42549</xdr:rowOff>
    </xdr:from>
    <xdr:to>
      <xdr:col>67</xdr:col>
      <xdr:colOff>101600</xdr:colOff>
      <xdr:row>99</xdr:row>
      <xdr:rowOff>144149</xdr:rowOff>
    </xdr:to>
    <xdr:sp macro="" textlink="">
      <xdr:nvSpPr>
        <xdr:cNvPr id="703" name="楕円 702"/>
        <xdr:cNvSpPr/>
      </xdr:nvSpPr>
      <xdr:spPr>
        <a:xfrm>
          <a:off x="12763500" y="170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135276</xdr:rowOff>
    </xdr:from>
    <xdr:ext cx="469744" cy="259045"/>
    <xdr:sp macro="" textlink="">
      <xdr:nvSpPr>
        <xdr:cNvPr id="704" name="テキスト ボックス 703"/>
        <xdr:cNvSpPr txBox="1"/>
      </xdr:nvSpPr>
      <xdr:spPr>
        <a:xfrm>
          <a:off x="12579428" y="17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68605</xdr:rowOff>
    </xdr:from>
    <xdr:to>
      <xdr:col>102</xdr:col>
      <xdr:colOff>114300</xdr:colOff>
      <xdr:row>38</xdr:row>
      <xdr:rowOff>139700</xdr:rowOff>
    </xdr:to>
    <xdr:cxnSp macro="">
      <xdr:nvCxnSpPr>
        <xdr:cNvPr id="740" name="直線コネクタ 739"/>
        <xdr:cNvCxnSpPr/>
      </xdr:nvCxnSpPr>
      <xdr:spPr>
        <a:xfrm>
          <a:off x="18656300" y="6583705"/>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4" name="テキスト ボックス 743"/>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17805</xdr:rowOff>
    </xdr:from>
    <xdr:to>
      <xdr:col>98</xdr:col>
      <xdr:colOff>38100</xdr:colOff>
      <xdr:row>38</xdr:row>
      <xdr:rowOff>119405</xdr:rowOff>
    </xdr:to>
    <xdr:sp macro="" textlink="">
      <xdr:nvSpPr>
        <xdr:cNvPr id="758" name="楕円 757"/>
        <xdr:cNvSpPr/>
      </xdr:nvSpPr>
      <xdr:spPr>
        <a:xfrm>
          <a:off x="18605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135933</xdr:rowOff>
    </xdr:from>
    <xdr:ext cx="469744" cy="259045"/>
    <xdr:sp macro="" textlink="">
      <xdr:nvSpPr>
        <xdr:cNvPr id="759" name="テキスト ボックス 758"/>
        <xdr:cNvSpPr txBox="1"/>
      </xdr:nvSpPr>
      <xdr:spPr>
        <a:xfrm>
          <a:off x="18421428" y="63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116709</xdr:rowOff>
    </xdr:from>
    <xdr:to>
      <xdr:col>116</xdr:col>
      <xdr:colOff>63500</xdr:colOff>
      <xdr:row>72</xdr:row>
      <xdr:rowOff>9284</xdr:rowOff>
    </xdr:to>
    <xdr:cxnSp macro="">
      <xdr:nvCxnSpPr>
        <xdr:cNvPr id="848" name="直線コネクタ 847"/>
        <xdr:cNvCxnSpPr/>
      </xdr:nvCxnSpPr>
      <xdr:spPr>
        <a:xfrm flipV="1">
          <a:off x="21323300" y="12289659"/>
          <a:ext cx="838200" cy="6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9284</xdr:rowOff>
    </xdr:from>
    <xdr:to>
      <xdr:col>111</xdr:col>
      <xdr:colOff>177800</xdr:colOff>
      <xdr:row>72</xdr:row>
      <xdr:rowOff>170414</xdr:rowOff>
    </xdr:to>
    <xdr:cxnSp macro="">
      <xdr:nvCxnSpPr>
        <xdr:cNvPr id="851" name="直線コネクタ 850"/>
        <xdr:cNvCxnSpPr/>
      </xdr:nvCxnSpPr>
      <xdr:spPr>
        <a:xfrm flipV="1">
          <a:off x="20434300" y="12353684"/>
          <a:ext cx="889000" cy="1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169091</xdr:rowOff>
    </xdr:from>
    <xdr:to>
      <xdr:col>107</xdr:col>
      <xdr:colOff>50800</xdr:colOff>
      <xdr:row>72</xdr:row>
      <xdr:rowOff>170414</xdr:rowOff>
    </xdr:to>
    <xdr:cxnSp macro="">
      <xdr:nvCxnSpPr>
        <xdr:cNvPr id="854" name="直線コネクタ 853"/>
        <xdr:cNvCxnSpPr/>
      </xdr:nvCxnSpPr>
      <xdr:spPr>
        <a:xfrm>
          <a:off x="19545300" y="12513491"/>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123910</xdr:rowOff>
    </xdr:from>
    <xdr:to>
      <xdr:col>102</xdr:col>
      <xdr:colOff>114300</xdr:colOff>
      <xdr:row>72</xdr:row>
      <xdr:rowOff>169091</xdr:rowOff>
    </xdr:to>
    <xdr:cxnSp macro="">
      <xdr:nvCxnSpPr>
        <xdr:cNvPr id="857" name="直線コネクタ 856"/>
        <xdr:cNvCxnSpPr/>
      </xdr:nvCxnSpPr>
      <xdr:spPr>
        <a:xfrm>
          <a:off x="18656300" y="12468310"/>
          <a:ext cx="889000" cy="4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65909</xdr:rowOff>
    </xdr:from>
    <xdr:to>
      <xdr:col>116</xdr:col>
      <xdr:colOff>114300</xdr:colOff>
      <xdr:row>71</xdr:row>
      <xdr:rowOff>167509</xdr:rowOff>
    </xdr:to>
    <xdr:sp macro="" textlink="">
      <xdr:nvSpPr>
        <xdr:cNvPr id="867" name="楕円 866"/>
        <xdr:cNvSpPr/>
      </xdr:nvSpPr>
      <xdr:spPr>
        <a:xfrm>
          <a:off x="22110700" y="122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88786</xdr:rowOff>
    </xdr:from>
    <xdr:ext cx="599010" cy="259045"/>
    <xdr:sp macro="" textlink="">
      <xdr:nvSpPr>
        <xdr:cNvPr id="868" name="繰出金該当値テキスト"/>
        <xdr:cNvSpPr txBox="1"/>
      </xdr:nvSpPr>
      <xdr:spPr>
        <a:xfrm>
          <a:off x="22212300" y="1209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129934</xdr:rowOff>
    </xdr:from>
    <xdr:to>
      <xdr:col>112</xdr:col>
      <xdr:colOff>38100</xdr:colOff>
      <xdr:row>72</xdr:row>
      <xdr:rowOff>60084</xdr:rowOff>
    </xdr:to>
    <xdr:sp macro="" textlink="">
      <xdr:nvSpPr>
        <xdr:cNvPr id="869" name="楕円 868"/>
        <xdr:cNvSpPr/>
      </xdr:nvSpPr>
      <xdr:spPr>
        <a:xfrm>
          <a:off x="21272500" y="123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76611</xdr:rowOff>
    </xdr:from>
    <xdr:ext cx="599010" cy="259045"/>
    <xdr:sp macro="" textlink="">
      <xdr:nvSpPr>
        <xdr:cNvPr id="870" name="テキスト ボックス 869"/>
        <xdr:cNvSpPr txBox="1"/>
      </xdr:nvSpPr>
      <xdr:spPr>
        <a:xfrm>
          <a:off x="21023795" y="1207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119614</xdr:rowOff>
    </xdr:from>
    <xdr:to>
      <xdr:col>107</xdr:col>
      <xdr:colOff>101600</xdr:colOff>
      <xdr:row>73</xdr:row>
      <xdr:rowOff>49764</xdr:rowOff>
    </xdr:to>
    <xdr:sp macro="" textlink="">
      <xdr:nvSpPr>
        <xdr:cNvPr id="871" name="楕円 870"/>
        <xdr:cNvSpPr/>
      </xdr:nvSpPr>
      <xdr:spPr>
        <a:xfrm>
          <a:off x="20383500" y="124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66291</xdr:rowOff>
    </xdr:from>
    <xdr:ext cx="599010" cy="259045"/>
    <xdr:sp macro="" textlink="">
      <xdr:nvSpPr>
        <xdr:cNvPr id="872" name="テキスト ボックス 871"/>
        <xdr:cNvSpPr txBox="1"/>
      </xdr:nvSpPr>
      <xdr:spPr>
        <a:xfrm>
          <a:off x="20134795" y="1223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118291</xdr:rowOff>
    </xdr:from>
    <xdr:to>
      <xdr:col>102</xdr:col>
      <xdr:colOff>165100</xdr:colOff>
      <xdr:row>73</xdr:row>
      <xdr:rowOff>48441</xdr:rowOff>
    </xdr:to>
    <xdr:sp macro="" textlink="">
      <xdr:nvSpPr>
        <xdr:cNvPr id="873" name="楕円 872"/>
        <xdr:cNvSpPr/>
      </xdr:nvSpPr>
      <xdr:spPr>
        <a:xfrm>
          <a:off x="19494500" y="124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64968</xdr:rowOff>
    </xdr:from>
    <xdr:ext cx="599010" cy="259045"/>
    <xdr:sp macro="" textlink="">
      <xdr:nvSpPr>
        <xdr:cNvPr id="874" name="テキスト ボックス 873"/>
        <xdr:cNvSpPr txBox="1"/>
      </xdr:nvSpPr>
      <xdr:spPr>
        <a:xfrm>
          <a:off x="19245795" y="1223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73110</xdr:rowOff>
    </xdr:from>
    <xdr:to>
      <xdr:col>98</xdr:col>
      <xdr:colOff>38100</xdr:colOff>
      <xdr:row>73</xdr:row>
      <xdr:rowOff>3260</xdr:rowOff>
    </xdr:to>
    <xdr:sp macro="" textlink="">
      <xdr:nvSpPr>
        <xdr:cNvPr id="875" name="楕円 874"/>
        <xdr:cNvSpPr/>
      </xdr:nvSpPr>
      <xdr:spPr>
        <a:xfrm>
          <a:off x="18605500" y="124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19787</xdr:rowOff>
    </xdr:from>
    <xdr:ext cx="599010" cy="259045"/>
    <xdr:sp macro="" textlink="">
      <xdr:nvSpPr>
        <xdr:cNvPr id="876" name="テキスト ボックス 875"/>
        <xdr:cNvSpPr txBox="1"/>
      </xdr:nvSpPr>
      <xdr:spPr>
        <a:xfrm>
          <a:off x="18356795" y="1219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補助費等、公債費、繰出金について、住民一人あたりの割合が、類似団体と比べ非常に高い水準にある。人件費については、</a:t>
          </a:r>
          <a:r>
            <a:rPr lang="ja-JP" altLang="ja-JP" sz="1100" b="0" i="0" baseline="0">
              <a:solidFill>
                <a:schemeClr val="dk1"/>
              </a:solidFill>
              <a:effectLst/>
              <a:latin typeface="+mn-lt"/>
              <a:ea typeface="+mn-ea"/>
              <a:cs typeface="+mn-cs"/>
            </a:rPr>
            <a:t>類似団体と比較して職員数が多いため住民一人あたりの人件費の割合が高くなっている。</a:t>
          </a:r>
          <a:r>
            <a:rPr lang="ja-JP" altLang="en-US" sz="1100" b="0" i="0" baseline="0">
              <a:solidFill>
                <a:schemeClr val="dk1"/>
              </a:solidFill>
              <a:effectLst/>
              <a:latin typeface="+mn-lt"/>
              <a:ea typeface="+mn-ea"/>
              <a:cs typeface="+mn-cs"/>
            </a:rPr>
            <a:t>扶助費については、障害福祉サービス費の増加により類似団体を上回っている。</a:t>
          </a:r>
          <a:r>
            <a:rPr lang="ja-JP" altLang="ja-JP" sz="1100" b="0" i="0" baseline="0">
              <a:solidFill>
                <a:schemeClr val="dk1"/>
              </a:solidFill>
              <a:effectLst/>
              <a:latin typeface="+mn-lt"/>
              <a:ea typeface="+mn-ea"/>
              <a:cs typeface="+mn-cs"/>
            </a:rPr>
            <a:t>補助費等については、町立半田病院への繰出金と一部事務組合への負担金が大きいことが主な要因である。公債費については、合併特例債の借入により元利償還金が増加していることが主な要因である。繰出金については、高齢化が進み介護保険事業特別会計等への繰出金が高い水準であることが要因である。その他の項目については、類似団体と同程度若しくは低い水準となっており、今後も、住民サービスの低下を招かない範囲内で水準を確保していくことが重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8,458
8,424
194.84
8,806,068
8,648,922
152,512
5,203,938
10,342,365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3302</xdr:rowOff>
    </xdr:from>
    <xdr:to>
      <xdr:col>24</xdr:col>
      <xdr:colOff>63500</xdr:colOff>
      <xdr:row>36</xdr:row>
      <xdr:rowOff>20447</xdr:rowOff>
    </xdr:to>
    <xdr:cxnSp macro="">
      <xdr:nvCxnSpPr>
        <xdr:cNvPr id="61" name="直線コネクタ 60"/>
        <xdr:cNvCxnSpPr/>
      </xdr:nvCxnSpPr>
      <xdr:spPr>
        <a:xfrm flipV="1">
          <a:off x="3797300" y="6175502"/>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59880</xdr:rowOff>
    </xdr:from>
    <xdr:to>
      <xdr:col>19</xdr:col>
      <xdr:colOff>177800</xdr:colOff>
      <xdr:row>36</xdr:row>
      <xdr:rowOff>20447</xdr:rowOff>
    </xdr:to>
    <xdr:cxnSp macro="">
      <xdr:nvCxnSpPr>
        <xdr:cNvPr id="64" name="直線コネクタ 63"/>
        <xdr:cNvCxnSpPr/>
      </xdr:nvCxnSpPr>
      <xdr:spPr>
        <a:xfrm>
          <a:off x="2908300" y="6060630"/>
          <a:ext cx="889000" cy="1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59880</xdr:rowOff>
    </xdr:from>
    <xdr:to>
      <xdr:col>15</xdr:col>
      <xdr:colOff>50800</xdr:colOff>
      <xdr:row>35</xdr:row>
      <xdr:rowOff>123698</xdr:rowOff>
    </xdr:to>
    <xdr:cxnSp macro="">
      <xdr:nvCxnSpPr>
        <xdr:cNvPr id="67" name="直線コネクタ 66"/>
        <xdr:cNvCxnSpPr/>
      </xdr:nvCxnSpPr>
      <xdr:spPr>
        <a:xfrm flipV="1">
          <a:off x="2019300" y="6060630"/>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123698</xdr:rowOff>
    </xdr:from>
    <xdr:to>
      <xdr:col>10</xdr:col>
      <xdr:colOff>114300</xdr:colOff>
      <xdr:row>37</xdr:row>
      <xdr:rowOff>22542</xdr:rowOff>
    </xdr:to>
    <xdr:cxnSp macro="">
      <xdr:nvCxnSpPr>
        <xdr:cNvPr id="70" name="直線コネクタ 69"/>
        <xdr:cNvCxnSpPr/>
      </xdr:nvCxnSpPr>
      <xdr:spPr>
        <a:xfrm flipV="1">
          <a:off x="1130300" y="6124448"/>
          <a:ext cx="889000" cy="2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123952</xdr:rowOff>
    </xdr:from>
    <xdr:to>
      <xdr:col>24</xdr:col>
      <xdr:colOff>114300</xdr:colOff>
      <xdr:row>36</xdr:row>
      <xdr:rowOff>54102</xdr:rowOff>
    </xdr:to>
    <xdr:sp macro="" textlink="">
      <xdr:nvSpPr>
        <xdr:cNvPr id="80" name="楕円 79"/>
        <xdr:cNvSpPr/>
      </xdr:nvSpPr>
      <xdr:spPr>
        <a:xfrm>
          <a:off x="45847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102379</xdr:rowOff>
    </xdr:from>
    <xdr:ext cx="469744" cy="259045"/>
    <xdr:sp macro="" textlink="">
      <xdr:nvSpPr>
        <xdr:cNvPr id="81" name="議会費該当値テキスト"/>
        <xdr:cNvSpPr txBox="1"/>
      </xdr:nvSpPr>
      <xdr:spPr>
        <a:xfrm>
          <a:off x="4686300" y="61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141097</xdr:rowOff>
    </xdr:from>
    <xdr:to>
      <xdr:col>20</xdr:col>
      <xdr:colOff>38100</xdr:colOff>
      <xdr:row>36</xdr:row>
      <xdr:rowOff>71247</xdr:rowOff>
    </xdr:to>
    <xdr:sp macro="" textlink="">
      <xdr:nvSpPr>
        <xdr:cNvPr id="82" name="楕円 81"/>
        <xdr:cNvSpPr/>
      </xdr:nvSpPr>
      <xdr:spPr>
        <a:xfrm>
          <a:off x="3746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62374</xdr:rowOff>
    </xdr:from>
    <xdr:ext cx="469744" cy="259045"/>
    <xdr:sp macro="" textlink="">
      <xdr:nvSpPr>
        <xdr:cNvPr id="83" name="テキスト ボックス 82"/>
        <xdr:cNvSpPr txBox="1"/>
      </xdr:nvSpPr>
      <xdr:spPr>
        <a:xfrm>
          <a:off x="3562428" y="62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9080</xdr:rowOff>
    </xdr:from>
    <xdr:to>
      <xdr:col>15</xdr:col>
      <xdr:colOff>101600</xdr:colOff>
      <xdr:row>35</xdr:row>
      <xdr:rowOff>110680</xdr:rowOff>
    </xdr:to>
    <xdr:sp macro="" textlink="">
      <xdr:nvSpPr>
        <xdr:cNvPr id="84" name="楕円 83"/>
        <xdr:cNvSpPr/>
      </xdr:nvSpPr>
      <xdr:spPr>
        <a:xfrm>
          <a:off x="2857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101807</xdr:rowOff>
    </xdr:from>
    <xdr:ext cx="469744" cy="259045"/>
    <xdr:sp macro="" textlink="">
      <xdr:nvSpPr>
        <xdr:cNvPr id="85" name="テキスト ボックス 84"/>
        <xdr:cNvSpPr txBox="1"/>
      </xdr:nvSpPr>
      <xdr:spPr>
        <a:xfrm>
          <a:off x="2673428" y="610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72898</xdr:rowOff>
    </xdr:from>
    <xdr:to>
      <xdr:col>10</xdr:col>
      <xdr:colOff>165100</xdr:colOff>
      <xdr:row>36</xdr:row>
      <xdr:rowOff>3048</xdr:rowOff>
    </xdr:to>
    <xdr:sp macro="" textlink="">
      <xdr:nvSpPr>
        <xdr:cNvPr id="86" name="楕円 85"/>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87" name="テキスト ボックス 86"/>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143192</xdr:rowOff>
    </xdr:from>
    <xdr:to>
      <xdr:col>6</xdr:col>
      <xdr:colOff>38100</xdr:colOff>
      <xdr:row>37</xdr:row>
      <xdr:rowOff>73342</xdr:rowOff>
    </xdr:to>
    <xdr:sp macro="" textlink="">
      <xdr:nvSpPr>
        <xdr:cNvPr id="88" name="楕円 87"/>
        <xdr:cNvSpPr/>
      </xdr:nvSpPr>
      <xdr:spPr>
        <a:xfrm>
          <a:off x="1079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64469</xdr:rowOff>
    </xdr:from>
    <xdr:ext cx="469744" cy="259045"/>
    <xdr:sp macro="" textlink="">
      <xdr:nvSpPr>
        <xdr:cNvPr id="89" name="テキスト ボックス 88"/>
        <xdr:cNvSpPr txBox="1"/>
      </xdr:nvSpPr>
      <xdr:spPr>
        <a:xfrm>
          <a:off x="895428" y="640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17530</xdr:rowOff>
    </xdr:from>
    <xdr:to>
      <xdr:col>24</xdr:col>
      <xdr:colOff>63500</xdr:colOff>
      <xdr:row>58</xdr:row>
      <xdr:rowOff>46883</xdr:rowOff>
    </xdr:to>
    <xdr:cxnSp macro="">
      <xdr:nvCxnSpPr>
        <xdr:cNvPr id="120" name="直線コネクタ 119"/>
        <xdr:cNvCxnSpPr/>
      </xdr:nvCxnSpPr>
      <xdr:spPr>
        <a:xfrm flipV="1">
          <a:off x="3797300" y="9790180"/>
          <a:ext cx="838200" cy="20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46883</xdr:rowOff>
    </xdr:from>
    <xdr:to>
      <xdr:col>19</xdr:col>
      <xdr:colOff>177800</xdr:colOff>
      <xdr:row>58</xdr:row>
      <xdr:rowOff>76467</xdr:rowOff>
    </xdr:to>
    <xdr:cxnSp macro="">
      <xdr:nvCxnSpPr>
        <xdr:cNvPr id="123" name="直線コネクタ 122"/>
        <xdr:cNvCxnSpPr/>
      </xdr:nvCxnSpPr>
      <xdr:spPr>
        <a:xfrm flipV="1">
          <a:off x="2908300" y="9990983"/>
          <a:ext cx="889000" cy="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23294</xdr:rowOff>
    </xdr:from>
    <xdr:to>
      <xdr:col>15</xdr:col>
      <xdr:colOff>50800</xdr:colOff>
      <xdr:row>58</xdr:row>
      <xdr:rowOff>76467</xdr:rowOff>
    </xdr:to>
    <xdr:cxnSp macro="">
      <xdr:nvCxnSpPr>
        <xdr:cNvPr id="126" name="直線コネクタ 125"/>
        <xdr:cNvCxnSpPr/>
      </xdr:nvCxnSpPr>
      <xdr:spPr>
        <a:xfrm>
          <a:off x="2019300" y="9967394"/>
          <a:ext cx="889000" cy="5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116775</xdr:rowOff>
    </xdr:from>
    <xdr:to>
      <xdr:col>10</xdr:col>
      <xdr:colOff>114300</xdr:colOff>
      <xdr:row>58</xdr:row>
      <xdr:rowOff>23294</xdr:rowOff>
    </xdr:to>
    <xdr:cxnSp macro="">
      <xdr:nvCxnSpPr>
        <xdr:cNvPr id="129" name="直線コネクタ 128"/>
        <xdr:cNvCxnSpPr/>
      </xdr:nvCxnSpPr>
      <xdr:spPr>
        <a:xfrm>
          <a:off x="1130300" y="9889425"/>
          <a:ext cx="889000" cy="7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138180</xdr:rowOff>
    </xdr:from>
    <xdr:to>
      <xdr:col>24</xdr:col>
      <xdr:colOff>114300</xdr:colOff>
      <xdr:row>57</xdr:row>
      <xdr:rowOff>68330</xdr:rowOff>
    </xdr:to>
    <xdr:sp macro="" textlink="">
      <xdr:nvSpPr>
        <xdr:cNvPr id="139" name="楕円 138"/>
        <xdr:cNvSpPr/>
      </xdr:nvSpPr>
      <xdr:spPr>
        <a:xfrm>
          <a:off x="4584700" y="97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116607</xdr:rowOff>
    </xdr:from>
    <xdr:ext cx="599010" cy="259045"/>
    <xdr:sp macro="" textlink="">
      <xdr:nvSpPr>
        <xdr:cNvPr id="140" name="総務費該当値テキスト"/>
        <xdr:cNvSpPr txBox="1"/>
      </xdr:nvSpPr>
      <xdr:spPr>
        <a:xfrm>
          <a:off x="4686300" y="971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167533</xdr:rowOff>
    </xdr:from>
    <xdr:to>
      <xdr:col>20</xdr:col>
      <xdr:colOff>38100</xdr:colOff>
      <xdr:row>58</xdr:row>
      <xdr:rowOff>97683</xdr:rowOff>
    </xdr:to>
    <xdr:sp macro="" textlink="">
      <xdr:nvSpPr>
        <xdr:cNvPr id="141" name="楕円 140"/>
        <xdr:cNvSpPr/>
      </xdr:nvSpPr>
      <xdr:spPr>
        <a:xfrm>
          <a:off x="3746500" y="99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88810</xdr:rowOff>
    </xdr:from>
    <xdr:ext cx="599010" cy="259045"/>
    <xdr:sp macro="" textlink="">
      <xdr:nvSpPr>
        <xdr:cNvPr id="142" name="テキスト ボックス 141"/>
        <xdr:cNvSpPr txBox="1"/>
      </xdr:nvSpPr>
      <xdr:spPr>
        <a:xfrm>
          <a:off x="3497795" y="1003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25667</xdr:rowOff>
    </xdr:from>
    <xdr:to>
      <xdr:col>15</xdr:col>
      <xdr:colOff>101600</xdr:colOff>
      <xdr:row>58</xdr:row>
      <xdr:rowOff>127267</xdr:rowOff>
    </xdr:to>
    <xdr:sp macro="" textlink="">
      <xdr:nvSpPr>
        <xdr:cNvPr id="143" name="楕円 142"/>
        <xdr:cNvSpPr/>
      </xdr:nvSpPr>
      <xdr:spPr>
        <a:xfrm>
          <a:off x="2857500" y="99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118394</xdr:rowOff>
    </xdr:from>
    <xdr:ext cx="599010" cy="259045"/>
    <xdr:sp macro="" textlink="">
      <xdr:nvSpPr>
        <xdr:cNvPr id="144" name="テキスト ボックス 143"/>
        <xdr:cNvSpPr txBox="1"/>
      </xdr:nvSpPr>
      <xdr:spPr>
        <a:xfrm>
          <a:off x="2608795" y="100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143944</xdr:rowOff>
    </xdr:from>
    <xdr:to>
      <xdr:col>10</xdr:col>
      <xdr:colOff>165100</xdr:colOff>
      <xdr:row>58</xdr:row>
      <xdr:rowOff>74094</xdr:rowOff>
    </xdr:to>
    <xdr:sp macro="" textlink="">
      <xdr:nvSpPr>
        <xdr:cNvPr id="145" name="楕円 144"/>
        <xdr:cNvSpPr/>
      </xdr:nvSpPr>
      <xdr:spPr>
        <a:xfrm>
          <a:off x="1968500" y="99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65221</xdr:rowOff>
    </xdr:from>
    <xdr:ext cx="599010" cy="259045"/>
    <xdr:sp macro="" textlink="">
      <xdr:nvSpPr>
        <xdr:cNvPr id="146" name="テキスト ボックス 145"/>
        <xdr:cNvSpPr txBox="1"/>
      </xdr:nvSpPr>
      <xdr:spPr>
        <a:xfrm>
          <a:off x="1719795" y="1000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65975</xdr:rowOff>
    </xdr:from>
    <xdr:to>
      <xdr:col>6</xdr:col>
      <xdr:colOff>38100</xdr:colOff>
      <xdr:row>57</xdr:row>
      <xdr:rowOff>167575</xdr:rowOff>
    </xdr:to>
    <xdr:sp macro="" textlink="">
      <xdr:nvSpPr>
        <xdr:cNvPr id="147" name="楕円 146"/>
        <xdr:cNvSpPr/>
      </xdr:nvSpPr>
      <xdr:spPr>
        <a:xfrm>
          <a:off x="1079500" y="98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12652</xdr:rowOff>
    </xdr:from>
    <xdr:ext cx="599010" cy="259045"/>
    <xdr:sp macro="" textlink="">
      <xdr:nvSpPr>
        <xdr:cNvPr id="148" name="テキスト ボックス 147"/>
        <xdr:cNvSpPr txBox="1"/>
      </xdr:nvSpPr>
      <xdr:spPr>
        <a:xfrm>
          <a:off x="830795" y="961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160403</xdr:rowOff>
    </xdr:from>
    <xdr:to>
      <xdr:col>24</xdr:col>
      <xdr:colOff>63500</xdr:colOff>
      <xdr:row>72</xdr:row>
      <xdr:rowOff>162545</xdr:rowOff>
    </xdr:to>
    <xdr:cxnSp macro="">
      <xdr:nvCxnSpPr>
        <xdr:cNvPr id="178" name="直線コネクタ 177"/>
        <xdr:cNvCxnSpPr/>
      </xdr:nvCxnSpPr>
      <xdr:spPr>
        <a:xfrm>
          <a:off x="3797300" y="12504803"/>
          <a:ext cx="8382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160403</xdr:rowOff>
    </xdr:from>
    <xdr:to>
      <xdr:col>19</xdr:col>
      <xdr:colOff>177800</xdr:colOff>
      <xdr:row>73</xdr:row>
      <xdr:rowOff>96647</xdr:rowOff>
    </xdr:to>
    <xdr:cxnSp macro="">
      <xdr:nvCxnSpPr>
        <xdr:cNvPr id="181" name="直線コネクタ 180"/>
        <xdr:cNvCxnSpPr/>
      </xdr:nvCxnSpPr>
      <xdr:spPr>
        <a:xfrm flipV="1">
          <a:off x="2908300" y="12504803"/>
          <a:ext cx="889000" cy="10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66480</xdr:rowOff>
    </xdr:from>
    <xdr:to>
      <xdr:col>15</xdr:col>
      <xdr:colOff>50800</xdr:colOff>
      <xdr:row>73</xdr:row>
      <xdr:rowOff>96647</xdr:rowOff>
    </xdr:to>
    <xdr:cxnSp macro="">
      <xdr:nvCxnSpPr>
        <xdr:cNvPr id="184" name="直線コネクタ 183"/>
        <xdr:cNvCxnSpPr/>
      </xdr:nvCxnSpPr>
      <xdr:spPr>
        <a:xfrm>
          <a:off x="2019300" y="12582330"/>
          <a:ext cx="889000" cy="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66480</xdr:rowOff>
    </xdr:from>
    <xdr:to>
      <xdr:col>10</xdr:col>
      <xdr:colOff>114300</xdr:colOff>
      <xdr:row>73</xdr:row>
      <xdr:rowOff>88890</xdr:rowOff>
    </xdr:to>
    <xdr:cxnSp macro="">
      <xdr:nvCxnSpPr>
        <xdr:cNvPr id="187" name="直線コネクタ 186"/>
        <xdr:cNvCxnSpPr/>
      </xdr:nvCxnSpPr>
      <xdr:spPr>
        <a:xfrm flipV="1">
          <a:off x="1130300" y="12582330"/>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111745</xdr:rowOff>
    </xdr:from>
    <xdr:to>
      <xdr:col>24</xdr:col>
      <xdr:colOff>114300</xdr:colOff>
      <xdr:row>73</xdr:row>
      <xdr:rowOff>41895</xdr:rowOff>
    </xdr:to>
    <xdr:sp macro="" textlink="">
      <xdr:nvSpPr>
        <xdr:cNvPr id="197" name="楕円 196"/>
        <xdr:cNvSpPr/>
      </xdr:nvSpPr>
      <xdr:spPr>
        <a:xfrm>
          <a:off x="4584700" y="124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134622</xdr:rowOff>
    </xdr:from>
    <xdr:ext cx="599010" cy="259045"/>
    <xdr:sp macro="" textlink="">
      <xdr:nvSpPr>
        <xdr:cNvPr id="198" name="民生費該当値テキスト"/>
        <xdr:cNvSpPr txBox="1"/>
      </xdr:nvSpPr>
      <xdr:spPr>
        <a:xfrm>
          <a:off x="4686300" y="1230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109603</xdr:rowOff>
    </xdr:from>
    <xdr:to>
      <xdr:col>20</xdr:col>
      <xdr:colOff>38100</xdr:colOff>
      <xdr:row>73</xdr:row>
      <xdr:rowOff>39753</xdr:rowOff>
    </xdr:to>
    <xdr:sp macro="" textlink="">
      <xdr:nvSpPr>
        <xdr:cNvPr id="199" name="楕円 198"/>
        <xdr:cNvSpPr/>
      </xdr:nvSpPr>
      <xdr:spPr>
        <a:xfrm>
          <a:off x="3746500" y="124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56280</xdr:rowOff>
    </xdr:from>
    <xdr:ext cx="599010" cy="259045"/>
    <xdr:sp macro="" textlink="">
      <xdr:nvSpPr>
        <xdr:cNvPr id="200" name="テキスト ボックス 199"/>
        <xdr:cNvSpPr txBox="1"/>
      </xdr:nvSpPr>
      <xdr:spPr>
        <a:xfrm>
          <a:off x="3497795" y="1222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45847</xdr:rowOff>
    </xdr:from>
    <xdr:to>
      <xdr:col>15</xdr:col>
      <xdr:colOff>101600</xdr:colOff>
      <xdr:row>73</xdr:row>
      <xdr:rowOff>147447</xdr:rowOff>
    </xdr:to>
    <xdr:sp macro="" textlink="">
      <xdr:nvSpPr>
        <xdr:cNvPr id="201" name="楕円 200"/>
        <xdr:cNvSpPr/>
      </xdr:nvSpPr>
      <xdr:spPr>
        <a:xfrm>
          <a:off x="2857500" y="125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163974</xdr:rowOff>
    </xdr:from>
    <xdr:ext cx="599010" cy="259045"/>
    <xdr:sp macro="" textlink="">
      <xdr:nvSpPr>
        <xdr:cNvPr id="202" name="テキスト ボックス 201"/>
        <xdr:cNvSpPr txBox="1"/>
      </xdr:nvSpPr>
      <xdr:spPr>
        <a:xfrm>
          <a:off x="2608795" y="1233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15680</xdr:rowOff>
    </xdr:from>
    <xdr:to>
      <xdr:col>10</xdr:col>
      <xdr:colOff>165100</xdr:colOff>
      <xdr:row>73</xdr:row>
      <xdr:rowOff>117280</xdr:rowOff>
    </xdr:to>
    <xdr:sp macro="" textlink="">
      <xdr:nvSpPr>
        <xdr:cNvPr id="203" name="楕円 202"/>
        <xdr:cNvSpPr/>
      </xdr:nvSpPr>
      <xdr:spPr>
        <a:xfrm>
          <a:off x="1968500" y="125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133807</xdr:rowOff>
    </xdr:from>
    <xdr:ext cx="599010" cy="259045"/>
    <xdr:sp macro="" textlink="">
      <xdr:nvSpPr>
        <xdr:cNvPr id="204" name="テキスト ボックス 203"/>
        <xdr:cNvSpPr txBox="1"/>
      </xdr:nvSpPr>
      <xdr:spPr>
        <a:xfrm>
          <a:off x="1719795" y="1230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38090</xdr:rowOff>
    </xdr:from>
    <xdr:to>
      <xdr:col>6</xdr:col>
      <xdr:colOff>38100</xdr:colOff>
      <xdr:row>73</xdr:row>
      <xdr:rowOff>139690</xdr:rowOff>
    </xdr:to>
    <xdr:sp macro="" textlink="">
      <xdr:nvSpPr>
        <xdr:cNvPr id="205" name="楕円 204"/>
        <xdr:cNvSpPr/>
      </xdr:nvSpPr>
      <xdr:spPr>
        <a:xfrm>
          <a:off x="1079500" y="125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156217</xdr:rowOff>
    </xdr:from>
    <xdr:ext cx="599010" cy="259045"/>
    <xdr:sp macro="" textlink="">
      <xdr:nvSpPr>
        <xdr:cNvPr id="206" name="テキスト ボックス 205"/>
        <xdr:cNvSpPr txBox="1"/>
      </xdr:nvSpPr>
      <xdr:spPr>
        <a:xfrm>
          <a:off x="830795" y="1232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34889</xdr:rowOff>
    </xdr:from>
    <xdr:to>
      <xdr:col>24</xdr:col>
      <xdr:colOff>63500</xdr:colOff>
      <xdr:row>98</xdr:row>
      <xdr:rowOff>41297</xdr:rowOff>
    </xdr:to>
    <xdr:cxnSp macro="">
      <xdr:nvCxnSpPr>
        <xdr:cNvPr id="235" name="直線コネクタ 234"/>
        <xdr:cNvCxnSpPr/>
      </xdr:nvCxnSpPr>
      <xdr:spPr>
        <a:xfrm flipV="1">
          <a:off x="3797300" y="16836989"/>
          <a:ext cx="8382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41297</xdr:rowOff>
    </xdr:from>
    <xdr:to>
      <xdr:col>19</xdr:col>
      <xdr:colOff>177800</xdr:colOff>
      <xdr:row>98</xdr:row>
      <xdr:rowOff>69346</xdr:rowOff>
    </xdr:to>
    <xdr:cxnSp macro="">
      <xdr:nvCxnSpPr>
        <xdr:cNvPr id="238" name="直線コネクタ 237"/>
        <xdr:cNvCxnSpPr/>
      </xdr:nvCxnSpPr>
      <xdr:spPr>
        <a:xfrm flipV="1">
          <a:off x="2908300" y="16843397"/>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69346</xdr:rowOff>
    </xdr:from>
    <xdr:to>
      <xdr:col>15</xdr:col>
      <xdr:colOff>50800</xdr:colOff>
      <xdr:row>98</xdr:row>
      <xdr:rowOff>82133</xdr:rowOff>
    </xdr:to>
    <xdr:cxnSp macro="">
      <xdr:nvCxnSpPr>
        <xdr:cNvPr id="241" name="直線コネクタ 240"/>
        <xdr:cNvCxnSpPr/>
      </xdr:nvCxnSpPr>
      <xdr:spPr>
        <a:xfrm flipV="1">
          <a:off x="2019300" y="16871446"/>
          <a:ext cx="8890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25682</xdr:rowOff>
    </xdr:from>
    <xdr:to>
      <xdr:col>10</xdr:col>
      <xdr:colOff>114300</xdr:colOff>
      <xdr:row>98</xdr:row>
      <xdr:rowOff>82133</xdr:rowOff>
    </xdr:to>
    <xdr:cxnSp macro="">
      <xdr:nvCxnSpPr>
        <xdr:cNvPr id="244" name="直線コネクタ 243"/>
        <xdr:cNvCxnSpPr/>
      </xdr:nvCxnSpPr>
      <xdr:spPr>
        <a:xfrm>
          <a:off x="1130300" y="16827782"/>
          <a:ext cx="889000" cy="5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155539</xdr:rowOff>
    </xdr:from>
    <xdr:to>
      <xdr:col>24</xdr:col>
      <xdr:colOff>114300</xdr:colOff>
      <xdr:row>98</xdr:row>
      <xdr:rowOff>85689</xdr:rowOff>
    </xdr:to>
    <xdr:sp macro="" textlink="">
      <xdr:nvSpPr>
        <xdr:cNvPr id="254" name="楕円 253"/>
        <xdr:cNvSpPr/>
      </xdr:nvSpPr>
      <xdr:spPr>
        <a:xfrm>
          <a:off x="4584700" y="167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114916</xdr:rowOff>
    </xdr:from>
    <xdr:ext cx="534377" cy="259045"/>
    <xdr:sp macro="" textlink="">
      <xdr:nvSpPr>
        <xdr:cNvPr id="255" name="衛生費該当値テキスト"/>
        <xdr:cNvSpPr txBox="1"/>
      </xdr:nvSpPr>
      <xdr:spPr>
        <a:xfrm>
          <a:off x="4686300" y="165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161947</xdr:rowOff>
    </xdr:from>
    <xdr:to>
      <xdr:col>20</xdr:col>
      <xdr:colOff>38100</xdr:colOff>
      <xdr:row>98</xdr:row>
      <xdr:rowOff>92097</xdr:rowOff>
    </xdr:to>
    <xdr:sp macro="" textlink="">
      <xdr:nvSpPr>
        <xdr:cNvPr id="256" name="楕円 255"/>
        <xdr:cNvSpPr/>
      </xdr:nvSpPr>
      <xdr:spPr>
        <a:xfrm>
          <a:off x="3746500" y="167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108624</xdr:rowOff>
    </xdr:from>
    <xdr:ext cx="534377" cy="259045"/>
    <xdr:sp macro="" textlink="">
      <xdr:nvSpPr>
        <xdr:cNvPr id="257" name="テキスト ボックス 256"/>
        <xdr:cNvSpPr txBox="1"/>
      </xdr:nvSpPr>
      <xdr:spPr>
        <a:xfrm>
          <a:off x="3530111" y="165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18546</xdr:rowOff>
    </xdr:from>
    <xdr:to>
      <xdr:col>15</xdr:col>
      <xdr:colOff>101600</xdr:colOff>
      <xdr:row>98</xdr:row>
      <xdr:rowOff>120146</xdr:rowOff>
    </xdr:to>
    <xdr:sp macro="" textlink="">
      <xdr:nvSpPr>
        <xdr:cNvPr id="258" name="楕円 257"/>
        <xdr:cNvSpPr/>
      </xdr:nvSpPr>
      <xdr:spPr>
        <a:xfrm>
          <a:off x="2857500" y="168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111273</xdr:rowOff>
    </xdr:from>
    <xdr:ext cx="534377" cy="259045"/>
    <xdr:sp macro="" textlink="">
      <xdr:nvSpPr>
        <xdr:cNvPr id="259" name="テキスト ボックス 258"/>
        <xdr:cNvSpPr txBox="1"/>
      </xdr:nvSpPr>
      <xdr:spPr>
        <a:xfrm>
          <a:off x="2641111" y="1691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31333</xdr:rowOff>
    </xdr:from>
    <xdr:to>
      <xdr:col>10</xdr:col>
      <xdr:colOff>165100</xdr:colOff>
      <xdr:row>98</xdr:row>
      <xdr:rowOff>132933</xdr:rowOff>
    </xdr:to>
    <xdr:sp macro="" textlink="">
      <xdr:nvSpPr>
        <xdr:cNvPr id="260" name="楕円 259"/>
        <xdr:cNvSpPr/>
      </xdr:nvSpPr>
      <xdr:spPr>
        <a:xfrm>
          <a:off x="1968500" y="168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124060</xdr:rowOff>
    </xdr:from>
    <xdr:ext cx="534377" cy="259045"/>
    <xdr:sp macro="" textlink="">
      <xdr:nvSpPr>
        <xdr:cNvPr id="261" name="テキスト ボックス 260"/>
        <xdr:cNvSpPr txBox="1"/>
      </xdr:nvSpPr>
      <xdr:spPr>
        <a:xfrm>
          <a:off x="1752111" y="1692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146332</xdr:rowOff>
    </xdr:from>
    <xdr:to>
      <xdr:col>6</xdr:col>
      <xdr:colOff>38100</xdr:colOff>
      <xdr:row>98</xdr:row>
      <xdr:rowOff>76482</xdr:rowOff>
    </xdr:to>
    <xdr:sp macro="" textlink="">
      <xdr:nvSpPr>
        <xdr:cNvPr id="262" name="楕円 261"/>
        <xdr:cNvSpPr/>
      </xdr:nvSpPr>
      <xdr:spPr>
        <a:xfrm>
          <a:off x="1079500" y="167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93009</xdr:rowOff>
    </xdr:from>
    <xdr:ext cx="534377" cy="259045"/>
    <xdr:sp macro="" textlink="">
      <xdr:nvSpPr>
        <xdr:cNvPr id="263" name="テキスト ボックス 262"/>
        <xdr:cNvSpPr txBox="1"/>
      </xdr:nvSpPr>
      <xdr:spPr>
        <a:xfrm>
          <a:off x="863111" y="1655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50195</xdr:rowOff>
    </xdr:from>
    <xdr:to>
      <xdr:col>55</xdr:col>
      <xdr:colOff>0</xdr:colOff>
      <xdr:row>56</xdr:row>
      <xdr:rowOff>143312</xdr:rowOff>
    </xdr:to>
    <xdr:cxnSp macro="">
      <xdr:nvCxnSpPr>
        <xdr:cNvPr id="349" name="直線コネクタ 348"/>
        <xdr:cNvCxnSpPr/>
      </xdr:nvCxnSpPr>
      <xdr:spPr>
        <a:xfrm flipV="1">
          <a:off x="9639300" y="9651395"/>
          <a:ext cx="838200" cy="9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73230</xdr:rowOff>
    </xdr:from>
    <xdr:to>
      <xdr:col>50</xdr:col>
      <xdr:colOff>114300</xdr:colOff>
      <xdr:row>56</xdr:row>
      <xdr:rowOff>143312</xdr:rowOff>
    </xdr:to>
    <xdr:cxnSp macro="">
      <xdr:nvCxnSpPr>
        <xdr:cNvPr id="352" name="直線コネクタ 351"/>
        <xdr:cNvCxnSpPr/>
      </xdr:nvCxnSpPr>
      <xdr:spPr>
        <a:xfrm>
          <a:off x="8750300" y="9674430"/>
          <a:ext cx="889000" cy="7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73230</xdr:rowOff>
    </xdr:from>
    <xdr:to>
      <xdr:col>45</xdr:col>
      <xdr:colOff>177800</xdr:colOff>
      <xdr:row>57</xdr:row>
      <xdr:rowOff>19617</xdr:rowOff>
    </xdr:to>
    <xdr:cxnSp macro="">
      <xdr:nvCxnSpPr>
        <xdr:cNvPr id="355" name="直線コネクタ 354"/>
        <xdr:cNvCxnSpPr/>
      </xdr:nvCxnSpPr>
      <xdr:spPr>
        <a:xfrm flipV="1">
          <a:off x="7861300" y="9674430"/>
          <a:ext cx="889000" cy="11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18359</xdr:rowOff>
    </xdr:from>
    <xdr:to>
      <xdr:col>41</xdr:col>
      <xdr:colOff>50800</xdr:colOff>
      <xdr:row>57</xdr:row>
      <xdr:rowOff>19617</xdr:rowOff>
    </xdr:to>
    <xdr:cxnSp macro="">
      <xdr:nvCxnSpPr>
        <xdr:cNvPr id="358" name="直線コネクタ 357"/>
        <xdr:cNvCxnSpPr/>
      </xdr:nvCxnSpPr>
      <xdr:spPr>
        <a:xfrm>
          <a:off x="6972300" y="9791009"/>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170845</xdr:rowOff>
    </xdr:from>
    <xdr:to>
      <xdr:col>55</xdr:col>
      <xdr:colOff>50800</xdr:colOff>
      <xdr:row>56</xdr:row>
      <xdr:rowOff>100995</xdr:rowOff>
    </xdr:to>
    <xdr:sp macro="" textlink="">
      <xdr:nvSpPr>
        <xdr:cNvPr id="368" name="楕円 367"/>
        <xdr:cNvSpPr/>
      </xdr:nvSpPr>
      <xdr:spPr>
        <a:xfrm>
          <a:off x="10426700" y="96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22272</xdr:rowOff>
    </xdr:from>
    <xdr:ext cx="534377" cy="259045"/>
    <xdr:sp macro="" textlink="">
      <xdr:nvSpPr>
        <xdr:cNvPr id="369" name="農林水産業費該当値テキスト"/>
        <xdr:cNvSpPr txBox="1"/>
      </xdr:nvSpPr>
      <xdr:spPr>
        <a:xfrm>
          <a:off x="10528300" y="945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92512</xdr:rowOff>
    </xdr:from>
    <xdr:to>
      <xdr:col>50</xdr:col>
      <xdr:colOff>165100</xdr:colOff>
      <xdr:row>57</xdr:row>
      <xdr:rowOff>22662</xdr:rowOff>
    </xdr:to>
    <xdr:sp macro="" textlink="">
      <xdr:nvSpPr>
        <xdr:cNvPr id="370" name="楕円 369"/>
        <xdr:cNvSpPr/>
      </xdr:nvSpPr>
      <xdr:spPr>
        <a:xfrm>
          <a:off x="9588500" y="96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39189</xdr:rowOff>
    </xdr:from>
    <xdr:ext cx="534377" cy="259045"/>
    <xdr:sp macro="" textlink="">
      <xdr:nvSpPr>
        <xdr:cNvPr id="371" name="テキスト ボックス 370"/>
        <xdr:cNvSpPr txBox="1"/>
      </xdr:nvSpPr>
      <xdr:spPr>
        <a:xfrm>
          <a:off x="9372111" y="94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22430</xdr:rowOff>
    </xdr:from>
    <xdr:to>
      <xdr:col>46</xdr:col>
      <xdr:colOff>38100</xdr:colOff>
      <xdr:row>56</xdr:row>
      <xdr:rowOff>124030</xdr:rowOff>
    </xdr:to>
    <xdr:sp macro="" textlink="">
      <xdr:nvSpPr>
        <xdr:cNvPr id="372" name="楕円 371"/>
        <xdr:cNvSpPr/>
      </xdr:nvSpPr>
      <xdr:spPr>
        <a:xfrm>
          <a:off x="8699500" y="962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140557</xdr:rowOff>
    </xdr:from>
    <xdr:ext cx="534377" cy="259045"/>
    <xdr:sp macro="" textlink="">
      <xdr:nvSpPr>
        <xdr:cNvPr id="373" name="テキスト ボックス 372"/>
        <xdr:cNvSpPr txBox="1"/>
      </xdr:nvSpPr>
      <xdr:spPr>
        <a:xfrm>
          <a:off x="8483111" y="939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140267</xdr:rowOff>
    </xdr:from>
    <xdr:to>
      <xdr:col>41</xdr:col>
      <xdr:colOff>101600</xdr:colOff>
      <xdr:row>57</xdr:row>
      <xdr:rowOff>70417</xdr:rowOff>
    </xdr:to>
    <xdr:sp macro="" textlink="">
      <xdr:nvSpPr>
        <xdr:cNvPr id="374" name="楕円 373"/>
        <xdr:cNvSpPr/>
      </xdr:nvSpPr>
      <xdr:spPr>
        <a:xfrm>
          <a:off x="7810500" y="97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86944</xdr:rowOff>
    </xdr:from>
    <xdr:ext cx="534377" cy="259045"/>
    <xdr:sp macro="" textlink="">
      <xdr:nvSpPr>
        <xdr:cNvPr id="375" name="テキスト ボックス 374"/>
        <xdr:cNvSpPr txBox="1"/>
      </xdr:nvSpPr>
      <xdr:spPr>
        <a:xfrm>
          <a:off x="7594111" y="951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139009</xdr:rowOff>
    </xdr:from>
    <xdr:to>
      <xdr:col>36</xdr:col>
      <xdr:colOff>165100</xdr:colOff>
      <xdr:row>57</xdr:row>
      <xdr:rowOff>69159</xdr:rowOff>
    </xdr:to>
    <xdr:sp macro="" textlink="">
      <xdr:nvSpPr>
        <xdr:cNvPr id="376" name="楕円 375"/>
        <xdr:cNvSpPr/>
      </xdr:nvSpPr>
      <xdr:spPr>
        <a:xfrm>
          <a:off x="6921500" y="9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85686</xdr:rowOff>
    </xdr:from>
    <xdr:ext cx="534377" cy="259045"/>
    <xdr:sp macro="" textlink="">
      <xdr:nvSpPr>
        <xdr:cNvPr id="377" name="テキスト ボックス 376"/>
        <xdr:cNvSpPr txBox="1"/>
      </xdr:nvSpPr>
      <xdr:spPr>
        <a:xfrm>
          <a:off x="6705111" y="95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76566</xdr:rowOff>
    </xdr:from>
    <xdr:to>
      <xdr:col>55</xdr:col>
      <xdr:colOff>0</xdr:colOff>
      <xdr:row>78</xdr:row>
      <xdr:rowOff>96148</xdr:rowOff>
    </xdr:to>
    <xdr:cxnSp macro="">
      <xdr:nvCxnSpPr>
        <xdr:cNvPr id="404" name="直線コネクタ 403"/>
        <xdr:cNvCxnSpPr/>
      </xdr:nvCxnSpPr>
      <xdr:spPr>
        <a:xfrm>
          <a:off x="9639300" y="13449666"/>
          <a:ext cx="8382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62621</xdr:rowOff>
    </xdr:from>
    <xdr:to>
      <xdr:col>50</xdr:col>
      <xdr:colOff>114300</xdr:colOff>
      <xdr:row>78</xdr:row>
      <xdr:rowOff>76566</xdr:rowOff>
    </xdr:to>
    <xdr:cxnSp macro="">
      <xdr:nvCxnSpPr>
        <xdr:cNvPr id="407" name="直線コネクタ 406"/>
        <xdr:cNvCxnSpPr/>
      </xdr:nvCxnSpPr>
      <xdr:spPr>
        <a:xfrm>
          <a:off x="8750300" y="1343572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62621</xdr:rowOff>
    </xdr:from>
    <xdr:to>
      <xdr:col>45</xdr:col>
      <xdr:colOff>177800</xdr:colOff>
      <xdr:row>78</xdr:row>
      <xdr:rowOff>63151</xdr:rowOff>
    </xdr:to>
    <xdr:cxnSp macro="">
      <xdr:nvCxnSpPr>
        <xdr:cNvPr id="410" name="直線コネクタ 409"/>
        <xdr:cNvCxnSpPr/>
      </xdr:nvCxnSpPr>
      <xdr:spPr>
        <a:xfrm flipV="1">
          <a:off x="7861300" y="13435721"/>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61254</xdr:rowOff>
    </xdr:from>
    <xdr:to>
      <xdr:col>41</xdr:col>
      <xdr:colOff>50800</xdr:colOff>
      <xdr:row>78</xdr:row>
      <xdr:rowOff>63151</xdr:rowOff>
    </xdr:to>
    <xdr:cxnSp macro="">
      <xdr:nvCxnSpPr>
        <xdr:cNvPr id="413" name="直線コネクタ 412"/>
        <xdr:cNvCxnSpPr/>
      </xdr:nvCxnSpPr>
      <xdr:spPr>
        <a:xfrm>
          <a:off x="6972300" y="13434354"/>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45348</xdr:rowOff>
    </xdr:from>
    <xdr:to>
      <xdr:col>55</xdr:col>
      <xdr:colOff>50800</xdr:colOff>
      <xdr:row>78</xdr:row>
      <xdr:rowOff>146948</xdr:rowOff>
    </xdr:to>
    <xdr:sp macro="" textlink="">
      <xdr:nvSpPr>
        <xdr:cNvPr id="423" name="楕円 422"/>
        <xdr:cNvSpPr/>
      </xdr:nvSpPr>
      <xdr:spPr>
        <a:xfrm>
          <a:off x="10426700" y="1341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131725</xdr:rowOff>
    </xdr:from>
    <xdr:ext cx="469744" cy="259045"/>
    <xdr:sp macro="" textlink="">
      <xdr:nvSpPr>
        <xdr:cNvPr id="424" name="商工費該当値テキスト"/>
        <xdr:cNvSpPr txBox="1"/>
      </xdr:nvSpPr>
      <xdr:spPr>
        <a:xfrm>
          <a:off x="10528300" y="133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25766</xdr:rowOff>
    </xdr:from>
    <xdr:to>
      <xdr:col>50</xdr:col>
      <xdr:colOff>165100</xdr:colOff>
      <xdr:row>78</xdr:row>
      <xdr:rowOff>127366</xdr:rowOff>
    </xdr:to>
    <xdr:sp macro="" textlink="">
      <xdr:nvSpPr>
        <xdr:cNvPr id="425" name="楕円 424"/>
        <xdr:cNvSpPr/>
      </xdr:nvSpPr>
      <xdr:spPr>
        <a:xfrm>
          <a:off x="9588500" y="1339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118493</xdr:rowOff>
    </xdr:from>
    <xdr:ext cx="534377" cy="259045"/>
    <xdr:sp macro="" textlink="">
      <xdr:nvSpPr>
        <xdr:cNvPr id="426" name="テキスト ボックス 425"/>
        <xdr:cNvSpPr txBox="1"/>
      </xdr:nvSpPr>
      <xdr:spPr>
        <a:xfrm>
          <a:off x="9372111" y="1349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11821</xdr:rowOff>
    </xdr:from>
    <xdr:to>
      <xdr:col>46</xdr:col>
      <xdr:colOff>38100</xdr:colOff>
      <xdr:row>78</xdr:row>
      <xdr:rowOff>113421</xdr:rowOff>
    </xdr:to>
    <xdr:sp macro="" textlink="">
      <xdr:nvSpPr>
        <xdr:cNvPr id="427" name="楕円 426"/>
        <xdr:cNvSpPr/>
      </xdr:nvSpPr>
      <xdr:spPr>
        <a:xfrm>
          <a:off x="8699500" y="133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104548</xdr:rowOff>
    </xdr:from>
    <xdr:ext cx="534377" cy="259045"/>
    <xdr:sp macro="" textlink="">
      <xdr:nvSpPr>
        <xdr:cNvPr id="428" name="テキスト ボックス 427"/>
        <xdr:cNvSpPr txBox="1"/>
      </xdr:nvSpPr>
      <xdr:spPr>
        <a:xfrm>
          <a:off x="8483111" y="1347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12351</xdr:rowOff>
    </xdr:from>
    <xdr:to>
      <xdr:col>41</xdr:col>
      <xdr:colOff>101600</xdr:colOff>
      <xdr:row>78</xdr:row>
      <xdr:rowOff>113951</xdr:rowOff>
    </xdr:to>
    <xdr:sp macro="" textlink="">
      <xdr:nvSpPr>
        <xdr:cNvPr id="429" name="楕円 428"/>
        <xdr:cNvSpPr/>
      </xdr:nvSpPr>
      <xdr:spPr>
        <a:xfrm>
          <a:off x="7810500" y="133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105078</xdr:rowOff>
    </xdr:from>
    <xdr:ext cx="534377" cy="259045"/>
    <xdr:sp macro="" textlink="">
      <xdr:nvSpPr>
        <xdr:cNvPr id="430" name="テキスト ボックス 429"/>
        <xdr:cNvSpPr txBox="1"/>
      </xdr:nvSpPr>
      <xdr:spPr>
        <a:xfrm>
          <a:off x="7594111" y="134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10454</xdr:rowOff>
    </xdr:from>
    <xdr:to>
      <xdr:col>36</xdr:col>
      <xdr:colOff>165100</xdr:colOff>
      <xdr:row>78</xdr:row>
      <xdr:rowOff>112054</xdr:rowOff>
    </xdr:to>
    <xdr:sp macro="" textlink="">
      <xdr:nvSpPr>
        <xdr:cNvPr id="431" name="楕円 430"/>
        <xdr:cNvSpPr/>
      </xdr:nvSpPr>
      <xdr:spPr>
        <a:xfrm>
          <a:off x="6921500" y="133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103181</xdr:rowOff>
    </xdr:from>
    <xdr:ext cx="534377" cy="259045"/>
    <xdr:sp macro="" textlink="">
      <xdr:nvSpPr>
        <xdr:cNvPr id="432" name="テキスト ボックス 431"/>
        <xdr:cNvSpPr txBox="1"/>
      </xdr:nvSpPr>
      <xdr:spPr>
        <a:xfrm>
          <a:off x="6705111" y="134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115579</xdr:rowOff>
    </xdr:from>
    <xdr:to>
      <xdr:col>55</xdr:col>
      <xdr:colOff>0</xdr:colOff>
      <xdr:row>96</xdr:row>
      <xdr:rowOff>136244</xdr:rowOff>
    </xdr:to>
    <xdr:cxnSp macro="">
      <xdr:nvCxnSpPr>
        <xdr:cNvPr id="463" name="直線コネクタ 462"/>
        <xdr:cNvCxnSpPr/>
      </xdr:nvCxnSpPr>
      <xdr:spPr>
        <a:xfrm>
          <a:off x="9639300" y="16574779"/>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115579</xdr:rowOff>
    </xdr:from>
    <xdr:to>
      <xdr:col>50</xdr:col>
      <xdr:colOff>114300</xdr:colOff>
      <xdr:row>96</xdr:row>
      <xdr:rowOff>119701</xdr:rowOff>
    </xdr:to>
    <xdr:cxnSp macro="">
      <xdr:nvCxnSpPr>
        <xdr:cNvPr id="466" name="直線コネクタ 465"/>
        <xdr:cNvCxnSpPr/>
      </xdr:nvCxnSpPr>
      <xdr:spPr>
        <a:xfrm flipV="1">
          <a:off x="8750300" y="16574779"/>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88140</xdr:rowOff>
    </xdr:from>
    <xdr:to>
      <xdr:col>45</xdr:col>
      <xdr:colOff>177800</xdr:colOff>
      <xdr:row>96</xdr:row>
      <xdr:rowOff>119701</xdr:rowOff>
    </xdr:to>
    <xdr:cxnSp macro="">
      <xdr:nvCxnSpPr>
        <xdr:cNvPr id="469" name="直線コネクタ 468"/>
        <xdr:cNvCxnSpPr/>
      </xdr:nvCxnSpPr>
      <xdr:spPr>
        <a:xfrm>
          <a:off x="7861300" y="16547340"/>
          <a:ext cx="889000" cy="3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72348</xdr:rowOff>
    </xdr:from>
    <xdr:to>
      <xdr:col>41</xdr:col>
      <xdr:colOff>50800</xdr:colOff>
      <xdr:row>96</xdr:row>
      <xdr:rowOff>88140</xdr:rowOff>
    </xdr:to>
    <xdr:cxnSp macro="">
      <xdr:nvCxnSpPr>
        <xdr:cNvPr id="472" name="直線コネクタ 471"/>
        <xdr:cNvCxnSpPr/>
      </xdr:nvCxnSpPr>
      <xdr:spPr>
        <a:xfrm>
          <a:off x="6972300" y="16531548"/>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85444</xdr:rowOff>
    </xdr:from>
    <xdr:to>
      <xdr:col>55</xdr:col>
      <xdr:colOff>50800</xdr:colOff>
      <xdr:row>97</xdr:row>
      <xdr:rowOff>15594</xdr:rowOff>
    </xdr:to>
    <xdr:sp macro="" textlink="">
      <xdr:nvSpPr>
        <xdr:cNvPr id="482" name="楕円 481"/>
        <xdr:cNvSpPr/>
      </xdr:nvSpPr>
      <xdr:spPr>
        <a:xfrm>
          <a:off x="10426700" y="165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63871</xdr:rowOff>
    </xdr:from>
    <xdr:ext cx="534377" cy="259045"/>
    <xdr:sp macro="" textlink="">
      <xdr:nvSpPr>
        <xdr:cNvPr id="483" name="土木費該当値テキスト"/>
        <xdr:cNvSpPr txBox="1"/>
      </xdr:nvSpPr>
      <xdr:spPr>
        <a:xfrm>
          <a:off x="10528300" y="1652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64779</xdr:rowOff>
    </xdr:from>
    <xdr:to>
      <xdr:col>50</xdr:col>
      <xdr:colOff>165100</xdr:colOff>
      <xdr:row>96</xdr:row>
      <xdr:rowOff>166379</xdr:rowOff>
    </xdr:to>
    <xdr:sp macro="" textlink="">
      <xdr:nvSpPr>
        <xdr:cNvPr id="484" name="楕円 483"/>
        <xdr:cNvSpPr/>
      </xdr:nvSpPr>
      <xdr:spPr>
        <a:xfrm>
          <a:off x="9588500" y="165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157506</xdr:rowOff>
    </xdr:from>
    <xdr:ext cx="534377" cy="259045"/>
    <xdr:sp macro="" textlink="">
      <xdr:nvSpPr>
        <xdr:cNvPr id="485" name="テキスト ボックス 484"/>
        <xdr:cNvSpPr txBox="1"/>
      </xdr:nvSpPr>
      <xdr:spPr>
        <a:xfrm>
          <a:off x="9372111" y="1661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68901</xdr:rowOff>
    </xdr:from>
    <xdr:to>
      <xdr:col>46</xdr:col>
      <xdr:colOff>38100</xdr:colOff>
      <xdr:row>96</xdr:row>
      <xdr:rowOff>170501</xdr:rowOff>
    </xdr:to>
    <xdr:sp macro="" textlink="">
      <xdr:nvSpPr>
        <xdr:cNvPr id="486" name="楕円 485"/>
        <xdr:cNvSpPr/>
      </xdr:nvSpPr>
      <xdr:spPr>
        <a:xfrm>
          <a:off x="8699500" y="165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161628</xdr:rowOff>
    </xdr:from>
    <xdr:ext cx="534377" cy="259045"/>
    <xdr:sp macro="" textlink="">
      <xdr:nvSpPr>
        <xdr:cNvPr id="487" name="テキスト ボックス 486"/>
        <xdr:cNvSpPr txBox="1"/>
      </xdr:nvSpPr>
      <xdr:spPr>
        <a:xfrm>
          <a:off x="8483111" y="1662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37340</xdr:rowOff>
    </xdr:from>
    <xdr:to>
      <xdr:col>41</xdr:col>
      <xdr:colOff>101600</xdr:colOff>
      <xdr:row>96</xdr:row>
      <xdr:rowOff>138940</xdr:rowOff>
    </xdr:to>
    <xdr:sp macro="" textlink="">
      <xdr:nvSpPr>
        <xdr:cNvPr id="488" name="楕円 487"/>
        <xdr:cNvSpPr/>
      </xdr:nvSpPr>
      <xdr:spPr>
        <a:xfrm>
          <a:off x="7810500" y="164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155467</xdr:rowOff>
    </xdr:from>
    <xdr:ext cx="534377" cy="259045"/>
    <xdr:sp macro="" textlink="">
      <xdr:nvSpPr>
        <xdr:cNvPr id="489" name="テキスト ボックス 488"/>
        <xdr:cNvSpPr txBox="1"/>
      </xdr:nvSpPr>
      <xdr:spPr>
        <a:xfrm>
          <a:off x="7594111" y="1627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21548</xdr:rowOff>
    </xdr:from>
    <xdr:to>
      <xdr:col>36</xdr:col>
      <xdr:colOff>165100</xdr:colOff>
      <xdr:row>96</xdr:row>
      <xdr:rowOff>123148</xdr:rowOff>
    </xdr:to>
    <xdr:sp macro="" textlink="">
      <xdr:nvSpPr>
        <xdr:cNvPr id="490" name="楕円 489"/>
        <xdr:cNvSpPr/>
      </xdr:nvSpPr>
      <xdr:spPr>
        <a:xfrm>
          <a:off x="6921500" y="164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139675</xdr:rowOff>
    </xdr:from>
    <xdr:ext cx="534377" cy="259045"/>
    <xdr:sp macro="" textlink="">
      <xdr:nvSpPr>
        <xdr:cNvPr id="491" name="テキスト ボックス 490"/>
        <xdr:cNvSpPr txBox="1"/>
      </xdr:nvSpPr>
      <xdr:spPr>
        <a:xfrm>
          <a:off x="6705111" y="162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150101</xdr:rowOff>
    </xdr:from>
    <xdr:to>
      <xdr:col>85</xdr:col>
      <xdr:colOff>127000</xdr:colOff>
      <xdr:row>37</xdr:row>
      <xdr:rowOff>55499</xdr:rowOff>
    </xdr:to>
    <xdr:cxnSp macro="">
      <xdr:nvCxnSpPr>
        <xdr:cNvPr id="521" name="直線コネクタ 520"/>
        <xdr:cNvCxnSpPr/>
      </xdr:nvCxnSpPr>
      <xdr:spPr>
        <a:xfrm flipV="1">
          <a:off x="15481300" y="6322301"/>
          <a:ext cx="8382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46184</xdr:rowOff>
    </xdr:from>
    <xdr:to>
      <xdr:col>81</xdr:col>
      <xdr:colOff>50800</xdr:colOff>
      <xdr:row>37</xdr:row>
      <xdr:rowOff>55499</xdr:rowOff>
    </xdr:to>
    <xdr:cxnSp macro="">
      <xdr:nvCxnSpPr>
        <xdr:cNvPr id="524" name="直線コネクタ 523"/>
        <xdr:cNvCxnSpPr/>
      </xdr:nvCxnSpPr>
      <xdr:spPr>
        <a:xfrm>
          <a:off x="14592300" y="5704034"/>
          <a:ext cx="889000" cy="69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46184</xdr:rowOff>
    </xdr:from>
    <xdr:to>
      <xdr:col>76</xdr:col>
      <xdr:colOff>114300</xdr:colOff>
      <xdr:row>34</xdr:row>
      <xdr:rowOff>90989</xdr:rowOff>
    </xdr:to>
    <xdr:cxnSp macro="">
      <xdr:nvCxnSpPr>
        <xdr:cNvPr id="527" name="直線コネクタ 526"/>
        <xdr:cNvCxnSpPr/>
      </xdr:nvCxnSpPr>
      <xdr:spPr>
        <a:xfrm flipV="1">
          <a:off x="13703300" y="5704034"/>
          <a:ext cx="889000" cy="2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90989</xdr:rowOff>
    </xdr:from>
    <xdr:to>
      <xdr:col>71</xdr:col>
      <xdr:colOff>177800</xdr:colOff>
      <xdr:row>37</xdr:row>
      <xdr:rowOff>120212</xdr:rowOff>
    </xdr:to>
    <xdr:cxnSp macro="">
      <xdr:nvCxnSpPr>
        <xdr:cNvPr id="530" name="直線コネクタ 529"/>
        <xdr:cNvCxnSpPr/>
      </xdr:nvCxnSpPr>
      <xdr:spPr>
        <a:xfrm flipV="1">
          <a:off x="12814300" y="5920289"/>
          <a:ext cx="889000" cy="54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99301</xdr:rowOff>
    </xdr:from>
    <xdr:to>
      <xdr:col>85</xdr:col>
      <xdr:colOff>177800</xdr:colOff>
      <xdr:row>37</xdr:row>
      <xdr:rowOff>29451</xdr:rowOff>
    </xdr:to>
    <xdr:sp macro="" textlink="">
      <xdr:nvSpPr>
        <xdr:cNvPr id="540" name="楕円 539"/>
        <xdr:cNvSpPr/>
      </xdr:nvSpPr>
      <xdr:spPr>
        <a:xfrm>
          <a:off x="16268700" y="62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122178</xdr:rowOff>
    </xdr:from>
    <xdr:ext cx="534377" cy="259045"/>
    <xdr:sp macro="" textlink="">
      <xdr:nvSpPr>
        <xdr:cNvPr id="541" name="消防費該当値テキスト"/>
        <xdr:cNvSpPr txBox="1"/>
      </xdr:nvSpPr>
      <xdr:spPr>
        <a:xfrm>
          <a:off x="16370300" y="61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4699</xdr:rowOff>
    </xdr:from>
    <xdr:to>
      <xdr:col>81</xdr:col>
      <xdr:colOff>101600</xdr:colOff>
      <xdr:row>37</xdr:row>
      <xdr:rowOff>106299</xdr:rowOff>
    </xdr:to>
    <xdr:sp macro="" textlink="">
      <xdr:nvSpPr>
        <xdr:cNvPr id="542" name="楕円 541"/>
        <xdr:cNvSpPr/>
      </xdr:nvSpPr>
      <xdr:spPr>
        <a:xfrm>
          <a:off x="15430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122826</xdr:rowOff>
    </xdr:from>
    <xdr:ext cx="534377" cy="259045"/>
    <xdr:sp macro="" textlink="">
      <xdr:nvSpPr>
        <xdr:cNvPr id="543" name="テキスト ボックス 542"/>
        <xdr:cNvSpPr txBox="1"/>
      </xdr:nvSpPr>
      <xdr:spPr>
        <a:xfrm>
          <a:off x="15214111" y="61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166834</xdr:rowOff>
    </xdr:from>
    <xdr:to>
      <xdr:col>76</xdr:col>
      <xdr:colOff>165100</xdr:colOff>
      <xdr:row>33</xdr:row>
      <xdr:rowOff>96984</xdr:rowOff>
    </xdr:to>
    <xdr:sp macro="" textlink="">
      <xdr:nvSpPr>
        <xdr:cNvPr id="544" name="楕円 543"/>
        <xdr:cNvSpPr/>
      </xdr:nvSpPr>
      <xdr:spPr>
        <a:xfrm>
          <a:off x="14541500" y="56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113511</xdr:rowOff>
    </xdr:from>
    <xdr:ext cx="534377" cy="259045"/>
    <xdr:sp macro="" textlink="">
      <xdr:nvSpPr>
        <xdr:cNvPr id="545" name="テキスト ボックス 544"/>
        <xdr:cNvSpPr txBox="1"/>
      </xdr:nvSpPr>
      <xdr:spPr>
        <a:xfrm>
          <a:off x="14325111" y="54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40189</xdr:rowOff>
    </xdr:from>
    <xdr:to>
      <xdr:col>72</xdr:col>
      <xdr:colOff>38100</xdr:colOff>
      <xdr:row>34</xdr:row>
      <xdr:rowOff>141789</xdr:rowOff>
    </xdr:to>
    <xdr:sp macro="" textlink="">
      <xdr:nvSpPr>
        <xdr:cNvPr id="546" name="楕円 545"/>
        <xdr:cNvSpPr/>
      </xdr:nvSpPr>
      <xdr:spPr>
        <a:xfrm>
          <a:off x="13652500" y="58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158316</xdr:rowOff>
    </xdr:from>
    <xdr:ext cx="534377" cy="259045"/>
    <xdr:sp macro="" textlink="">
      <xdr:nvSpPr>
        <xdr:cNvPr id="547" name="テキスト ボックス 546"/>
        <xdr:cNvSpPr txBox="1"/>
      </xdr:nvSpPr>
      <xdr:spPr>
        <a:xfrm>
          <a:off x="13436111" y="56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69412</xdr:rowOff>
    </xdr:from>
    <xdr:to>
      <xdr:col>67</xdr:col>
      <xdr:colOff>101600</xdr:colOff>
      <xdr:row>37</xdr:row>
      <xdr:rowOff>171012</xdr:rowOff>
    </xdr:to>
    <xdr:sp macro="" textlink="">
      <xdr:nvSpPr>
        <xdr:cNvPr id="548" name="楕円 547"/>
        <xdr:cNvSpPr/>
      </xdr:nvSpPr>
      <xdr:spPr>
        <a:xfrm>
          <a:off x="12763500" y="64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162139</xdr:rowOff>
    </xdr:from>
    <xdr:ext cx="534377" cy="259045"/>
    <xdr:sp macro="" textlink="">
      <xdr:nvSpPr>
        <xdr:cNvPr id="549" name="テキスト ボックス 548"/>
        <xdr:cNvSpPr txBox="1"/>
      </xdr:nvSpPr>
      <xdr:spPr>
        <a:xfrm>
          <a:off x="12547111" y="65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150988</xdr:rowOff>
    </xdr:from>
    <xdr:to>
      <xdr:col>85</xdr:col>
      <xdr:colOff>127000</xdr:colOff>
      <xdr:row>57</xdr:row>
      <xdr:rowOff>7830</xdr:rowOff>
    </xdr:to>
    <xdr:cxnSp macro="">
      <xdr:nvCxnSpPr>
        <xdr:cNvPr id="576" name="直線コネクタ 575"/>
        <xdr:cNvCxnSpPr/>
      </xdr:nvCxnSpPr>
      <xdr:spPr>
        <a:xfrm>
          <a:off x="15481300" y="9752188"/>
          <a:ext cx="838200" cy="2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123095</xdr:rowOff>
    </xdr:from>
    <xdr:to>
      <xdr:col>81</xdr:col>
      <xdr:colOff>50800</xdr:colOff>
      <xdr:row>56</xdr:row>
      <xdr:rowOff>150988</xdr:rowOff>
    </xdr:to>
    <xdr:cxnSp macro="">
      <xdr:nvCxnSpPr>
        <xdr:cNvPr id="579" name="直線コネクタ 578"/>
        <xdr:cNvCxnSpPr/>
      </xdr:nvCxnSpPr>
      <xdr:spPr>
        <a:xfrm>
          <a:off x="14592300" y="9552845"/>
          <a:ext cx="889000" cy="1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123095</xdr:rowOff>
    </xdr:from>
    <xdr:to>
      <xdr:col>76</xdr:col>
      <xdr:colOff>114300</xdr:colOff>
      <xdr:row>57</xdr:row>
      <xdr:rowOff>32934</xdr:rowOff>
    </xdr:to>
    <xdr:cxnSp macro="">
      <xdr:nvCxnSpPr>
        <xdr:cNvPr id="582" name="直線コネクタ 581"/>
        <xdr:cNvCxnSpPr/>
      </xdr:nvCxnSpPr>
      <xdr:spPr>
        <a:xfrm flipV="1">
          <a:off x="13703300" y="9552845"/>
          <a:ext cx="889000" cy="25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31563</xdr:rowOff>
    </xdr:from>
    <xdr:to>
      <xdr:col>71</xdr:col>
      <xdr:colOff>177800</xdr:colOff>
      <xdr:row>57</xdr:row>
      <xdr:rowOff>32934</xdr:rowOff>
    </xdr:to>
    <xdr:cxnSp macro="">
      <xdr:nvCxnSpPr>
        <xdr:cNvPr id="585" name="直線コネクタ 584"/>
        <xdr:cNvCxnSpPr/>
      </xdr:nvCxnSpPr>
      <xdr:spPr>
        <a:xfrm>
          <a:off x="12814300" y="980421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128480</xdr:rowOff>
    </xdr:from>
    <xdr:to>
      <xdr:col>85</xdr:col>
      <xdr:colOff>177800</xdr:colOff>
      <xdr:row>57</xdr:row>
      <xdr:rowOff>58630</xdr:rowOff>
    </xdr:to>
    <xdr:sp macro="" textlink="">
      <xdr:nvSpPr>
        <xdr:cNvPr id="595" name="楕円 594"/>
        <xdr:cNvSpPr/>
      </xdr:nvSpPr>
      <xdr:spPr>
        <a:xfrm>
          <a:off x="16268700" y="97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106907</xdr:rowOff>
    </xdr:from>
    <xdr:ext cx="534377" cy="259045"/>
    <xdr:sp macro="" textlink="">
      <xdr:nvSpPr>
        <xdr:cNvPr id="596" name="教育費該当値テキスト"/>
        <xdr:cNvSpPr txBox="1"/>
      </xdr:nvSpPr>
      <xdr:spPr>
        <a:xfrm>
          <a:off x="16370300" y="97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100188</xdr:rowOff>
    </xdr:from>
    <xdr:to>
      <xdr:col>81</xdr:col>
      <xdr:colOff>101600</xdr:colOff>
      <xdr:row>57</xdr:row>
      <xdr:rowOff>30338</xdr:rowOff>
    </xdr:to>
    <xdr:sp macro="" textlink="">
      <xdr:nvSpPr>
        <xdr:cNvPr id="597" name="楕円 596"/>
        <xdr:cNvSpPr/>
      </xdr:nvSpPr>
      <xdr:spPr>
        <a:xfrm>
          <a:off x="15430500" y="97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21465</xdr:rowOff>
    </xdr:from>
    <xdr:ext cx="534377" cy="259045"/>
    <xdr:sp macro="" textlink="">
      <xdr:nvSpPr>
        <xdr:cNvPr id="598" name="テキスト ボックス 597"/>
        <xdr:cNvSpPr txBox="1"/>
      </xdr:nvSpPr>
      <xdr:spPr>
        <a:xfrm>
          <a:off x="15214111" y="979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72295</xdr:rowOff>
    </xdr:from>
    <xdr:to>
      <xdr:col>76</xdr:col>
      <xdr:colOff>165100</xdr:colOff>
      <xdr:row>56</xdr:row>
      <xdr:rowOff>2445</xdr:rowOff>
    </xdr:to>
    <xdr:sp macro="" textlink="">
      <xdr:nvSpPr>
        <xdr:cNvPr id="599" name="楕円 598"/>
        <xdr:cNvSpPr/>
      </xdr:nvSpPr>
      <xdr:spPr>
        <a:xfrm>
          <a:off x="14541500" y="95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18972</xdr:rowOff>
    </xdr:from>
    <xdr:ext cx="599010" cy="259045"/>
    <xdr:sp macro="" textlink="">
      <xdr:nvSpPr>
        <xdr:cNvPr id="600" name="テキスト ボックス 599"/>
        <xdr:cNvSpPr txBox="1"/>
      </xdr:nvSpPr>
      <xdr:spPr>
        <a:xfrm>
          <a:off x="14292795" y="927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153584</xdr:rowOff>
    </xdr:from>
    <xdr:to>
      <xdr:col>72</xdr:col>
      <xdr:colOff>38100</xdr:colOff>
      <xdr:row>57</xdr:row>
      <xdr:rowOff>83734</xdr:rowOff>
    </xdr:to>
    <xdr:sp macro="" textlink="">
      <xdr:nvSpPr>
        <xdr:cNvPr id="601" name="楕円 600"/>
        <xdr:cNvSpPr/>
      </xdr:nvSpPr>
      <xdr:spPr>
        <a:xfrm>
          <a:off x="13652500" y="97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74861</xdr:rowOff>
    </xdr:from>
    <xdr:ext cx="534377" cy="259045"/>
    <xdr:sp macro="" textlink="">
      <xdr:nvSpPr>
        <xdr:cNvPr id="602" name="テキスト ボックス 601"/>
        <xdr:cNvSpPr txBox="1"/>
      </xdr:nvSpPr>
      <xdr:spPr>
        <a:xfrm>
          <a:off x="13436111" y="98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152213</xdr:rowOff>
    </xdr:from>
    <xdr:to>
      <xdr:col>67</xdr:col>
      <xdr:colOff>101600</xdr:colOff>
      <xdr:row>57</xdr:row>
      <xdr:rowOff>82363</xdr:rowOff>
    </xdr:to>
    <xdr:sp macro="" textlink="">
      <xdr:nvSpPr>
        <xdr:cNvPr id="603" name="楕円 602"/>
        <xdr:cNvSpPr/>
      </xdr:nvSpPr>
      <xdr:spPr>
        <a:xfrm>
          <a:off x="12763500" y="97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73490</xdr:rowOff>
    </xdr:from>
    <xdr:ext cx="534377" cy="259045"/>
    <xdr:sp macro="" textlink="">
      <xdr:nvSpPr>
        <xdr:cNvPr id="604" name="テキスト ボックス 603"/>
        <xdr:cNvSpPr txBox="1"/>
      </xdr:nvSpPr>
      <xdr:spPr>
        <a:xfrm>
          <a:off x="12547111" y="984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169177</xdr:rowOff>
    </xdr:from>
    <xdr:to>
      <xdr:col>85</xdr:col>
      <xdr:colOff>127000</xdr:colOff>
      <xdr:row>78</xdr:row>
      <xdr:rowOff>19377</xdr:rowOff>
    </xdr:to>
    <xdr:cxnSp macro="">
      <xdr:nvCxnSpPr>
        <xdr:cNvPr id="629" name="直線コネクタ 628"/>
        <xdr:cNvCxnSpPr/>
      </xdr:nvCxnSpPr>
      <xdr:spPr>
        <a:xfrm>
          <a:off x="15481300" y="13370827"/>
          <a:ext cx="838200" cy="2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76047</xdr:rowOff>
    </xdr:from>
    <xdr:to>
      <xdr:col>81</xdr:col>
      <xdr:colOff>50800</xdr:colOff>
      <xdr:row>77</xdr:row>
      <xdr:rowOff>169177</xdr:rowOff>
    </xdr:to>
    <xdr:cxnSp macro="">
      <xdr:nvCxnSpPr>
        <xdr:cNvPr id="632" name="直線コネクタ 631"/>
        <xdr:cNvCxnSpPr/>
      </xdr:nvCxnSpPr>
      <xdr:spPr>
        <a:xfrm>
          <a:off x="14592300" y="13277697"/>
          <a:ext cx="889000" cy="9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67622</xdr:rowOff>
    </xdr:from>
    <xdr:to>
      <xdr:col>76</xdr:col>
      <xdr:colOff>114300</xdr:colOff>
      <xdr:row>77</xdr:row>
      <xdr:rowOff>76047</xdr:rowOff>
    </xdr:to>
    <xdr:cxnSp macro="">
      <xdr:nvCxnSpPr>
        <xdr:cNvPr id="635" name="直線コネクタ 634"/>
        <xdr:cNvCxnSpPr/>
      </xdr:nvCxnSpPr>
      <xdr:spPr>
        <a:xfrm>
          <a:off x="13703300" y="13269272"/>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67622</xdr:rowOff>
    </xdr:from>
    <xdr:to>
      <xdr:col>71</xdr:col>
      <xdr:colOff>177800</xdr:colOff>
      <xdr:row>77</xdr:row>
      <xdr:rowOff>102084</xdr:rowOff>
    </xdr:to>
    <xdr:cxnSp macro="">
      <xdr:nvCxnSpPr>
        <xdr:cNvPr id="638" name="直線コネクタ 637"/>
        <xdr:cNvCxnSpPr/>
      </xdr:nvCxnSpPr>
      <xdr:spPr>
        <a:xfrm flipV="1">
          <a:off x="12814300" y="13269272"/>
          <a:ext cx="889000" cy="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2" name="テキスト ボックス 641"/>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140027</xdr:rowOff>
    </xdr:from>
    <xdr:to>
      <xdr:col>85</xdr:col>
      <xdr:colOff>177800</xdr:colOff>
      <xdr:row>78</xdr:row>
      <xdr:rowOff>70177</xdr:rowOff>
    </xdr:to>
    <xdr:sp macro="" textlink="">
      <xdr:nvSpPr>
        <xdr:cNvPr id="648" name="楕円 647"/>
        <xdr:cNvSpPr/>
      </xdr:nvSpPr>
      <xdr:spPr>
        <a:xfrm>
          <a:off x="16268700" y="133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54954</xdr:rowOff>
    </xdr:from>
    <xdr:ext cx="469744" cy="259045"/>
    <xdr:sp macro="" textlink="">
      <xdr:nvSpPr>
        <xdr:cNvPr id="649" name="災害復旧費該当値テキスト"/>
        <xdr:cNvSpPr txBox="1"/>
      </xdr:nvSpPr>
      <xdr:spPr>
        <a:xfrm>
          <a:off x="16370300" y="132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118377</xdr:rowOff>
    </xdr:from>
    <xdr:to>
      <xdr:col>81</xdr:col>
      <xdr:colOff>101600</xdr:colOff>
      <xdr:row>78</xdr:row>
      <xdr:rowOff>48527</xdr:rowOff>
    </xdr:to>
    <xdr:sp macro="" textlink="">
      <xdr:nvSpPr>
        <xdr:cNvPr id="650" name="楕円 649"/>
        <xdr:cNvSpPr/>
      </xdr:nvSpPr>
      <xdr:spPr>
        <a:xfrm>
          <a:off x="15430500" y="133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39654</xdr:rowOff>
    </xdr:from>
    <xdr:ext cx="469744" cy="259045"/>
    <xdr:sp macro="" textlink="">
      <xdr:nvSpPr>
        <xdr:cNvPr id="651" name="テキスト ボックス 650"/>
        <xdr:cNvSpPr txBox="1"/>
      </xdr:nvSpPr>
      <xdr:spPr>
        <a:xfrm>
          <a:off x="15246428" y="1341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25247</xdr:rowOff>
    </xdr:from>
    <xdr:to>
      <xdr:col>76</xdr:col>
      <xdr:colOff>165100</xdr:colOff>
      <xdr:row>77</xdr:row>
      <xdr:rowOff>126847</xdr:rowOff>
    </xdr:to>
    <xdr:sp macro="" textlink="">
      <xdr:nvSpPr>
        <xdr:cNvPr id="652" name="楕円 651"/>
        <xdr:cNvSpPr/>
      </xdr:nvSpPr>
      <xdr:spPr>
        <a:xfrm>
          <a:off x="14541500" y="132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143374</xdr:rowOff>
    </xdr:from>
    <xdr:ext cx="534377" cy="259045"/>
    <xdr:sp macro="" textlink="">
      <xdr:nvSpPr>
        <xdr:cNvPr id="653" name="テキスト ボックス 652"/>
        <xdr:cNvSpPr txBox="1"/>
      </xdr:nvSpPr>
      <xdr:spPr>
        <a:xfrm>
          <a:off x="14325111" y="130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16822</xdr:rowOff>
    </xdr:from>
    <xdr:to>
      <xdr:col>72</xdr:col>
      <xdr:colOff>38100</xdr:colOff>
      <xdr:row>77</xdr:row>
      <xdr:rowOff>118422</xdr:rowOff>
    </xdr:to>
    <xdr:sp macro="" textlink="">
      <xdr:nvSpPr>
        <xdr:cNvPr id="654" name="楕円 653"/>
        <xdr:cNvSpPr/>
      </xdr:nvSpPr>
      <xdr:spPr>
        <a:xfrm>
          <a:off x="13652500" y="132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134949</xdr:rowOff>
    </xdr:from>
    <xdr:ext cx="534377" cy="259045"/>
    <xdr:sp macro="" textlink="">
      <xdr:nvSpPr>
        <xdr:cNvPr id="655" name="テキスト ボックス 654"/>
        <xdr:cNvSpPr txBox="1"/>
      </xdr:nvSpPr>
      <xdr:spPr>
        <a:xfrm>
          <a:off x="13436111" y="1299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51284</xdr:rowOff>
    </xdr:from>
    <xdr:to>
      <xdr:col>67</xdr:col>
      <xdr:colOff>101600</xdr:colOff>
      <xdr:row>77</xdr:row>
      <xdr:rowOff>152884</xdr:rowOff>
    </xdr:to>
    <xdr:sp macro="" textlink="">
      <xdr:nvSpPr>
        <xdr:cNvPr id="656" name="楕円 655"/>
        <xdr:cNvSpPr/>
      </xdr:nvSpPr>
      <xdr:spPr>
        <a:xfrm>
          <a:off x="12763500" y="132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169411</xdr:rowOff>
    </xdr:from>
    <xdr:ext cx="534377" cy="259045"/>
    <xdr:sp macro="" textlink="">
      <xdr:nvSpPr>
        <xdr:cNvPr id="657" name="テキスト ボックス 656"/>
        <xdr:cNvSpPr txBox="1"/>
      </xdr:nvSpPr>
      <xdr:spPr>
        <a:xfrm>
          <a:off x="12547111" y="1302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91032</xdr:rowOff>
    </xdr:from>
    <xdr:to>
      <xdr:col>85</xdr:col>
      <xdr:colOff>127000</xdr:colOff>
      <xdr:row>94</xdr:row>
      <xdr:rowOff>100088</xdr:rowOff>
    </xdr:to>
    <xdr:cxnSp macro="">
      <xdr:nvCxnSpPr>
        <xdr:cNvPr id="684" name="直線コネクタ 683"/>
        <xdr:cNvCxnSpPr/>
      </xdr:nvCxnSpPr>
      <xdr:spPr>
        <a:xfrm>
          <a:off x="15481300" y="16207332"/>
          <a:ext cx="8382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91032</xdr:rowOff>
    </xdr:from>
    <xdr:to>
      <xdr:col>81</xdr:col>
      <xdr:colOff>50800</xdr:colOff>
      <xdr:row>95</xdr:row>
      <xdr:rowOff>25729</xdr:rowOff>
    </xdr:to>
    <xdr:cxnSp macro="">
      <xdr:nvCxnSpPr>
        <xdr:cNvPr id="687" name="直線コネクタ 686"/>
        <xdr:cNvCxnSpPr/>
      </xdr:nvCxnSpPr>
      <xdr:spPr>
        <a:xfrm flipV="1">
          <a:off x="14592300" y="16207332"/>
          <a:ext cx="889000" cy="1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25729</xdr:rowOff>
    </xdr:from>
    <xdr:to>
      <xdr:col>76</xdr:col>
      <xdr:colOff>114300</xdr:colOff>
      <xdr:row>95</xdr:row>
      <xdr:rowOff>45636</xdr:rowOff>
    </xdr:to>
    <xdr:cxnSp macro="">
      <xdr:nvCxnSpPr>
        <xdr:cNvPr id="690" name="直線コネクタ 689"/>
        <xdr:cNvCxnSpPr/>
      </xdr:nvCxnSpPr>
      <xdr:spPr>
        <a:xfrm flipV="1">
          <a:off x="13703300" y="1631347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45636</xdr:rowOff>
    </xdr:from>
    <xdr:to>
      <xdr:col>71</xdr:col>
      <xdr:colOff>177800</xdr:colOff>
      <xdr:row>95</xdr:row>
      <xdr:rowOff>93628</xdr:rowOff>
    </xdr:to>
    <xdr:cxnSp macro="">
      <xdr:nvCxnSpPr>
        <xdr:cNvPr id="693" name="直線コネクタ 692"/>
        <xdr:cNvCxnSpPr/>
      </xdr:nvCxnSpPr>
      <xdr:spPr>
        <a:xfrm flipV="1">
          <a:off x="12814300" y="16333386"/>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49288</xdr:rowOff>
    </xdr:from>
    <xdr:to>
      <xdr:col>85</xdr:col>
      <xdr:colOff>177800</xdr:colOff>
      <xdr:row>94</xdr:row>
      <xdr:rowOff>150888</xdr:rowOff>
    </xdr:to>
    <xdr:sp macro="" textlink="">
      <xdr:nvSpPr>
        <xdr:cNvPr id="703" name="楕円 702"/>
        <xdr:cNvSpPr/>
      </xdr:nvSpPr>
      <xdr:spPr>
        <a:xfrm>
          <a:off x="16268700" y="161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72165</xdr:rowOff>
    </xdr:from>
    <xdr:ext cx="599010" cy="259045"/>
    <xdr:sp macro="" textlink="">
      <xdr:nvSpPr>
        <xdr:cNvPr id="704" name="公債費該当値テキスト"/>
        <xdr:cNvSpPr txBox="1"/>
      </xdr:nvSpPr>
      <xdr:spPr>
        <a:xfrm>
          <a:off x="16370300" y="1601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40232</xdr:rowOff>
    </xdr:from>
    <xdr:to>
      <xdr:col>81</xdr:col>
      <xdr:colOff>101600</xdr:colOff>
      <xdr:row>94</xdr:row>
      <xdr:rowOff>141832</xdr:rowOff>
    </xdr:to>
    <xdr:sp macro="" textlink="">
      <xdr:nvSpPr>
        <xdr:cNvPr id="705" name="楕円 704"/>
        <xdr:cNvSpPr/>
      </xdr:nvSpPr>
      <xdr:spPr>
        <a:xfrm>
          <a:off x="15430500" y="161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158359</xdr:rowOff>
    </xdr:from>
    <xdr:ext cx="599010" cy="259045"/>
    <xdr:sp macro="" textlink="">
      <xdr:nvSpPr>
        <xdr:cNvPr id="706" name="テキスト ボックス 705"/>
        <xdr:cNvSpPr txBox="1"/>
      </xdr:nvSpPr>
      <xdr:spPr>
        <a:xfrm>
          <a:off x="15181795" y="159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146379</xdr:rowOff>
    </xdr:from>
    <xdr:to>
      <xdr:col>76</xdr:col>
      <xdr:colOff>165100</xdr:colOff>
      <xdr:row>95</xdr:row>
      <xdr:rowOff>76529</xdr:rowOff>
    </xdr:to>
    <xdr:sp macro="" textlink="">
      <xdr:nvSpPr>
        <xdr:cNvPr id="707" name="楕円 706"/>
        <xdr:cNvSpPr/>
      </xdr:nvSpPr>
      <xdr:spPr>
        <a:xfrm>
          <a:off x="14541500" y="162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93056</xdr:rowOff>
    </xdr:from>
    <xdr:ext cx="599010" cy="259045"/>
    <xdr:sp macro="" textlink="">
      <xdr:nvSpPr>
        <xdr:cNvPr id="708" name="テキスト ボックス 707"/>
        <xdr:cNvSpPr txBox="1"/>
      </xdr:nvSpPr>
      <xdr:spPr>
        <a:xfrm>
          <a:off x="14292795" y="1603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166286</xdr:rowOff>
    </xdr:from>
    <xdr:to>
      <xdr:col>72</xdr:col>
      <xdr:colOff>38100</xdr:colOff>
      <xdr:row>95</xdr:row>
      <xdr:rowOff>96436</xdr:rowOff>
    </xdr:to>
    <xdr:sp macro="" textlink="">
      <xdr:nvSpPr>
        <xdr:cNvPr id="709" name="楕円 708"/>
        <xdr:cNvSpPr/>
      </xdr:nvSpPr>
      <xdr:spPr>
        <a:xfrm>
          <a:off x="13652500" y="162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112963</xdr:rowOff>
    </xdr:from>
    <xdr:ext cx="599010" cy="259045"/>
    <xdr:sp macro="" textlink="">
      <xdr:nvSpPr>
        <xdr:cNvPr id="710" name="テキスト ボックス 709"/>
        <xdr:cNvSpPr txBox="1"/>
      </xdr:nvSpPr>
      <xdr:spPr>
        <a:xfrm>
          <a:off x="13403795" y="1605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42828</xdr:rowOff>
    </xdr:from>
    <xdr:to>
      <xdr:col>67</xdr:col>
      <xdr:colOff>101600</xdr:colOff>
      <xdr:row>95</xdr:row>
      <xdr:rowOff>144428</xdr:rowOff>
    </xdr:to>
    <xdr:sp macro="" textlink="">
      <xdr:nvSpPr>
        <xdr:cNvPr id="711" name="楕円 710"/>
        <xdr:cNvSpPr/>
      </xdr:nvSpPr>
      <xdr:spPr>
        <a:xfrm>
          <a:off x="12763500" y="163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160955</xdr:rowOff>
    </xdr:from>
    <xdr:ext cx="599010" cy="259045"/>
    <xdr:sp macro="" textlink="">
      <xdr:nvSpPr>
        <xdr:cNvPr id="712" name="テキスト ボックス 711"/>
        <xdr:cNvSpPr txBox="1"/>
      </xdr:nvSpPr>
      <xdr:spPr>
        <a:xfrm>
          <a:off x="12514795" y="1610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公債費について、住民一人あたりの割合が、類似団体と比べ非常に高い水準にある。民生費については、高齢化が進み介護保険事業特別会計繰出金をはじめとした社会保障経費が大きくなっていることが主な要因である。</a:t>
          </a:r>
          <a:r>
            <a:rPr lang="ja-JP" altLang="ja-JP" sz="1100" b="0" i="0" baseline="0">
              <a:solidFill>
                <a:schemeClr val="dk1"/>
              </a:solidFill>
              <a:effectLst/>
              <a:latin typeface="+mn-lt"/>
              <a:ea typeface="+mn-ea"/>
              <a:cs typeface="+mn-cs"/>
            </a:rPr>
            <a:t>公債費については、合併特例債の借入により元利償還金が増加していることが主な要因である。</a:t>
          </a:r>
          <a:r>
            <a:rPr kumimoji="1" lang="ja-JP" altLang="ja-JP" sz="1100">
              <a:solidFill>
                <a:schemeClr val="dk1"/>
              </a:solidFill>
              <a:effectLst/>
              <a:latin typeface="+mn-lt"/>
              <a:ea typeface="+mn-ea"/>
              <a:cs typeface="+mn-cs"/>
            </a:rPr>
            <a:t>衛生費において、住民一人当たりのコストが</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高くなっているのは</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町立半田病院への繰出金が</a:t>
          </a:r>
          <a:r>
            <a:rPr lang="ja-JP" altLang="en-US" sz="1100" b="0" i="0" baseline="0">
              <a:solidFill>
                <a:schemeClr val="dk1"/>
              </a:solidFill>
              <a:effectLst/>
              <a:latin typeface="+mn-lt"/>
              <a:ea typeface="+mn-ea"/>
              <a:cs typeface="+mn-cs"/>
            </a:rPr>
            <a:t>令和元年度より</a:t>
          </a:r>
          <a:r>
            <a:rPr lang="ja-JP" altLang="ja-JP" sz="1100" b="0" i="0" baseline="0">
              <a:solidFill>
                <a:schemeClr val="dk1"/>
              </a:solidFill>
              <a:effectLst/>
              <a:latin typeface="+mn-lt"/>
              <a:ea typeface="+mn-ea"/>
              <a:cs typeface="+mn-cs"/>
            </a:rPr>
            <a:t>大きく増加し</a:t>
          </a:r>
          <a:r>
            <a:rPr lang="ja-JP" altLang="en-US" sz="1100" b="0" i="0" baseline="0">
              <a:solidFill>
                <a:schemeClr val="dk1"/>
              </a:solidFill>
              <a:effectLst/>
              <a:latin typeface="+mn-lt"/>
              <a:ea typeface="+mn-ea"/>
              <a:cs typeface="+mn-cs"/>
            </a:rPr>
            <a:t>ていることが</a:t>
          </a:r>
          <a:r>
            <a:rPr lang="ja-JP" altLang="ja-JP" sz="1100" b="0" i="0" baseline="0">
              <a:solidFill>
                <a:schemeClr val="dk1"/>
              </a:solidFill>
              <a:effectLst/>
              <a:latin typeface="+mn-lt"/>
              <a:ea typeface="+mn-ea"/>
              <a:cs typeface="+mn-cs"/>
            </a:rPr>
            <a:t>主な要因である。その他の項目については、類似団体と同程度若しくは低い水準となっており、今後も、住民サービスの低下を招かない範囲内で水準を確保していくことが重要である。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平成２９年度より一般財源の確保（交付税の減少等）が厳しくなり、取り崩しに転じて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令和２</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おいては、</a:t>
          </a:r>
          <a:r>
            <a:rPr lang="ja-JP" altLang="ja-JP" sz="1100" b="0" i="0" baseline="0">
              <a:solidFill>
                <a:schemeClr val="dk1"/>
              </a:solidFill>
              <a:effectLst/>
              <a:latin typeface="+mn-lt"/>
              <a:ea typeface="+mn-ea"/>
              <a:cs typeface="+mn-cs"/>
            </a:rPr>
            <a:t>物件費の抑制をはじめとした経常的な経費の削減による</a:t>
          </a:r>
          <a:r>
            <a:rPr lang="ja-JP" altLang="en-US" sz="1100" b="0" i="0" baseline="0">
              <a:solidFill>
                <a:schemeClr val="dk1"/>
              </a:solidFill>
              <a:effectLst/>
              <a:latin typeface="+mn-lt"/>
              <a:ea typeface="+mn-ea"/>
              <a:cs typeface="+mn-cs"/>
            </a:rPr>
            <a:t>効果が表れてきたこともあり、</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の取り崩しがなかったため改善している。</a:t>
          </a:r>
          <a:r>
            <a:rPr lang="ja-JP" altLang="ja-JP" sz="1100" b="0" i="0" baseline="0">
              <a:solidFill>
                <a:schemeClr val="dk1"/>
              </a:solidFill>
              <a:effectLst/>
              <a:latin typeface="+mn-lt"/>
              <a:ea typeface="+mn-ea"/>
              <a:cs typeface="+mn-cs"/>
            </a:rPr>
            <a:t>今後は、予算規模を標準財政規模に近づけていくため、歳出全体の抑制を図り、最終的には基金</a:t>
          </a:r>
          <a:r>
            <a:rPr lang="ja-JP" altLang="en-US" sz="1100" b="0" i="0" baseline="0">
              <a:solidFill>
                <a:schemeClr val="dk1"/>
              </a:solidFill>
              <a:effectLst/>
              <a:latin typeface="+mn-lt"/>
              <a:ea typeface="+mn-ea"/>
              <a:cs typeface="+mn-cs"/>
            </a:rPr>
            <a:t>全体</a:t>
          </a:r>
          <a:r>
            <a:rPr lang="ja-JP" altLang="ja-JP" sz="1100" b="0" i="0" baseline="0">
              <a:solidFill>
                <a:schemeClr val="dk1"/>
              </a:solidFill>
              <a:effectLst/>
              <a:latin typeface="+mn-lt"/>
              <a:ea typeface="+mn-ea"/>
              <a:cs typeface="+mn-cs"/>
            </a:rPr>
            <a:t>の取り崩しから脱却できるよう健全な財政運営に努める。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現在のところ、各会計において赤字は生じていない。今後においても赤字補填等の繰出がないように各会計において健全な財政運営に努める。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8806068</v>
      </c>
      <c r="BO4" s="433"/>
      <c r="BP4" s="433"/>
      <c r="BQ4" s="433"/>
      <c r="BR4" s="433"/>
      <c r="BS4" s="433"/>
      <c r="BT4" s="433"/>
      <c r="BU4" s="434"/>
      <c r="BV4" s="432">
        <v>7989094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2.9</v>
      </c>
      <c r="CU4" s="439"/>
      <c r="CV4" s="439"/>
      <c r="CW4" s="439"/>
      <c r="CX4" s="439"/>
      <c r="CY4" s="439"/>
      <c r="CZ4" s="439"/>
      <c r="DA4" s="440"/>
      <c r="DB4" s="438">
        <v>2.2999999999999998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8648922</v>
      </c>
      <c r="BO5" s="470"/>
      <c r="BP5" s="470"/>
      <c r="BQ5" s="470"/>
      <c r="BR5" s="470"/>
      <c r="BS5" s="470"/>
      <c r="BT5" s="470"/>
      <c r="BU5" s="471"/>
      <c r="BV5" s="469">
        <v>7823577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99.2</v>
      </c>
      <c r="CU5" s="467"/>
      <c r="CV5" s="467"/>
      <c r="CW5" s="467"/>
      <c r="CX5" s="467"/>
      <c r="CY5" s="467"/>
      <c r="CZ5" s="467"/>
      <c r="DA5" s="468"/>
      <c r="DB5" s="466">
        <v>101.3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157146</v>
      </c>
      <c r="BO6" s="470"/>
      <c r="BP6" s="470"/>
      <c r="BQ6" s="470"/>
      <c r="BR6" s="470"/>
      <c r="BS6" s="470"/>
      <c r="BT6" s="470"/>
      <c r="BU6" s="471"/>
      <c r="BV6" s="469">
        <v>165517</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102.2</v>
      </c>
      <c r="CU6" s="507"/>
      <c r="CV6" s="507"/>
      <c r="CW6" s="507"/>
      <c r="CX6" s="507"/>
      <c r="CY6" s="507"/>
      <c r="CZ6" s="507"/>
      <c r="DA6" s="508"/>
      <c r="DB6" s="506">
        <v>104.2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4634</v>
      </c>
      <c r="BO7" s="470"/>
      <c r="BP7" s="470"/>
      <c r="BQ7" s="470"/>
      <c r="BR7" s="470"/>
      <c r="BS7" s="470"/>
      <c r="BT7" s="470"/>
      <c r="BU7" s="471"/>
      <c r="BV7" s="469">
        <v>46518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5203938</v>
      </c>
      <c r="CU7" s="470"/>
      <c r="CV7" s="470"/>
      <c r="CW7" s="470"/>
      <c r="CX7" s="470"/>
      <c r="CY7" s="470"/>
      <c r="CZ7" s="470"/>
      <c r="DA7" s="471"/>
      <c r="DB7" s="469">
        <v>5180055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152512</v>
      </c>
      <c r="BO8" s="470"/>
      <c r="BP8" s="470"/>
      <c r="BQ8" s="470"/>
      <c r="BR8" s="470"/>
      <c r="BS8" s="470"/>
      <c r="BT8" s="470"/>
      <c r="BU8" s="471"/>
      <c r="BV8" s="469">
        <v>118999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0.18</v>
      </c>
      <c r="CU8" s="510"/>
      <c r="CV8" s="510"/>
      <c r="CW8" s="510"/>
      <c r="CX8" s="510"/>
      <c r="CY8" s="510"/>
      <c r="CZ8" s="510"/>
      <c r="DA8" s="511"/>
      <c r="DB8" s="509">
        <v>0.19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7715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33513</v>
      </c>
      <c r="BO9" s="470"/>
      <c r="BP9" s="470"/>
      <c r="BQ9" s="470"/>
      <c r="BR9" s="470"/>
      <c r="BS9" s="470"/>
      <c r="BT9" s="470"/>
      <c r="BU9" s="471"/>
      <c r="BV9" s="469">
        <v>3274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21.2</v>
      </c>
      <c r="CU9" s="467"/>
      <c r="CV9" s="467"/>
      <c r="CW9" s="467"/>
      <c r="CX9" s="467"/>
      <c r="CY9" s="467"/>
      <c r="CZ9" s="467"/>
      <c r="DA9" s="468"/>
      <c r="DB9" s="466">
        <v>22.4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8927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3043</v>
      </c>
      <c r="BO10" s="470"/>
      <c r="BP10" s="470"/>
      <c r="BQ10" s="470"/>
      <c r="BR10" s="470"/>
      <c r="BS10" s="470"/>
      <c r="BT10" s="470"/>
      <c r="BU10" s="471"/>
      <c r="BV10" s="469">
        <v>3111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8458</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119</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8424</v>
      </c>
      <c r="S13" s="554"/>
      <c r="T13" s="554"/>
      <c r="U13" s="554"/>
      <c r="V13" s="555"/>
      <c r="W13" s="485" t="s">
        <v>136</v>
      </c>
      <c r="X13" s="486"/>
      <c r="Y13" s="486"/>
      <c r="Z13" s="486"/>
      <c r="AA13" s="486"/>
      <c r="AB13" s="476"/>
      <c r="AC13" s="520">
        <v>338</v>
      </c>
      <c r="AD13" s="521"/>
      <c r="AE13" s="521"/>
      <c r="AF13" s="521"/>
      <c r="AG13" s="563"/>
      <c r="AH13" s="520">
        <v>315</v>
      </c>
      <c r="AI13" s="521"/>
      <c r="AJ13" s="521"/>
      <c r="AK13" s="521"/>
      <c r="AL13" s="522"/>
      <c r="AM13" s="498" t="s">
        <v>137</v>
      </c>
      <c r="AN13" s="499"/>
      <c r="AO13" s="499"/>
      <c r="AP13" s="499"/>
      <c r="AQ13" s="499"/>
      <c r="AR13" s="499"/>
      <c r="AS13" s="499"/>
      <c r="AT13" s="500"/>
      <c r="AU13" s="501" t="s">
        <v>119</v>
      </c>
      <c r="AV13" s="502"/>
      <c r="AW13" s="502"/>
      <c r="AX13" s="502"/>
      <c r="AY13" s="503" t="s">
        <v>138</v>
      </c>
      <c r="AZ13" s="504"/>
      <c r="BA13" s="504"/>
      <c r="BB13" s="504"/>
      <c r="BC13" s="504"/>
      <c r="BD13" s="504"/>
      <c r="BE13" s="504"/>
      <c r="BF13" s="504"/>
      <c r="BG13" s="504"/>
      <c r="BH13" s="504"/>
      <c r="BI13" s="504"/>
      <c r="BJ13" s="504"/>
      <c r="BK13" s="504"/>
      <c r="BL13" s="504"/>
      <c r="BM13" s="505"/>
      <c r="BN13" s="469">
        <v>36556</v>
      </c>
      <c r="BO13" s="470"/>
      <c r="BP13" s="470"/>
      <c r="BQ13" s="470"/>
      <c r="BR13" s="470"/>
      <c r="BS13" s="470"/>
      <c r="BT13" s="470"/>
      <c r="BU13" s="471"/>
      <c r="BV13" s="469">
        <v>-93615</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10.7</v>
      </c>
      <c r="CU13" s="467"/>
      <c r="CV13" s="467"/>
      <c r="CW13" s="467"/>
      <c r="CX13" s="467"/>
      <c r="CY13" s="467"/>
      <c r="CZ13" s="467"/>
      <c r="DA13" s="468"/>
      <c r="DB13" s="466">
        <v>10.3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140</v>
      </c>
      <c r="M14" s="551"/>
      <c r="N14" s="551"/>
      <c r="O14" s="551"/>
      <c r="P14" s="551"/>
      <c r="Q14" s="552"/>
      <c r="R14" s="553">
        <v>8697</v>
      </c>
      <c r="S14" s="554"/>
      <c r="T14" s="554"/>
      <c r="U14" s="554"/>
      <c r="V14" s="555"/>
      <c r="W14" s="459"/>
      <c r="X14" s="460"/>
      <c r="Y14" s="460"/>
      <c r="Z14" s="460"/>
      <c r="AA14" s="460"/>
      <c r="AB14" s="449"/>
      <c r="AC14" s="556">
        <v>9.1</v>
      </c>
      <c r="AD14" s="557"/>
      <c r="AE14" s="557"/>
      <c r="AF14" s="557"/>
      <c r="AG14" s="558"/>
      <c r="AH14" s="556">
        <v>7.8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v>22.9</v>
      </c>
      <c r="CU14" s="568"/>
      <c r="CV14" s="568"/>
      <c r="CW14" s="568"/>
      <c r="CX14" s="568"/>
      <c r="CY14" s="568"/>
      <c r="CZ14" s="568"/>
      <c r="DA14" s="569"/>
      <c r="DB14" s="567">
        <v>31.1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8667</v>
      </c>
      <c r="S15" s="554"/>
      <c r="T15" s="554"/>
      <c r="U15" s="554"/>
      <c r="V15" s="555"/>
      <c r="W15" s="485" t="s">
        <v>142</v>
      </c>
      <c r="X15" s="486"/>
      <c r="Y15" s="486"/>
      <c r="Z15" s="486"/>
      <c r="AA15" s="486"/>
      <c r="AB15" s="476"/>
      <c r="AC15" s="520">
        <v>1129</v>
      </c>
      <c r="AD15" s="521"/>
      <c r="AE15" s="521"/>
      <c r="AF15" s="521"/>
      <c r="AG15" s="563"/>
      <c r="AH15" s="520">
        <v>1236</v>
      </c>
      <c r="AI15" s="521"/>
      <c r="AJ15" s="521"/>
      <c r="AK15" s="521"/>
      <c r="AL15" s="522"/>
      <c r="AM15" s="498"/>
      <c r="AN15" s="499"/>
      <c r="AO15" s="499"/>
      <c r="AP15" s="499"/>
      <c r="AQ15" s="499"/>
      <c r="AR15" s="499"/>
      <c r="AS15" s="499"/>
      <c r="AT15" s="500"/>
      <c r="AU15" s="501"/>
      <c r="AV15" s="502"/>
      <c r="AW15" s="502"/>
      <c r="AX15" s="502"/>
      <c r="AY15" s="429" t="s">
        <v>143</v>
      </c>
      <c r="AZ15" s="430"/>
      <c r="BA15" s="430"/>
      <c r="BB15" s="430"/>
      <c r="BC15" s="430"/>
      <c r="BD15" s="430"/>
      <c r="BE15" s="430"/>
      <c r="BF15" s="430"/>
      <c r="BG15" s="430"/>
      <c r="BH15" s="430"/>
      <c r="BI15" s="430"/>
      <c r="BJ15" s="430"/>
      <c r="BK15" s="430"/>
      <c r="BL15" s="430"/>
      <c r="BM15" s="431"/>
      <c r="BN15" s="432">
        <v>886939</v>
      </c>
      <c r="BO15" s="433"/>
      <c r="BP15" s="433"/>
      <c r="BQ15" s="433"/>
      <c r="BR15" s="433"/>
      <c r="BS15" s="433"/>
      <c r="BT15" s="433"/>
      <c r="BU15" s="434"/>
      <c r="BV15" s="432">
        <v>839494</v>
      </c>
      <c r="BW15" s="433"/>
      <c r="BX15" s="433"/>
      <c r="BY15" s="433"/>
      <c r="BZ15" s="433"/>
      <c r="CA15" s="433"/>
      <c r="CB15" s="433"/>
      <c r="CC15" s="434"/>
      <c r="CD15" s="570" t="s">
        <v>144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145</v>
      </c>
      <c r="M16" s="581"/>
      <c r="N16" s="581"/>
      <c r="O16" s="581"/>
      <c r="P16" s="581"/>
      <c r="Q16" s="582"/>
      <c r="R16" s="573" t="s">
        <v>146</v>
      </c>
      <c r="S16" s="574"/>
      <c r="T16" s="574"/>
      <c r="U16" s="574"/>
      <c r="V16" s="575"/>
      <c r="W16" s="459"/>
      <c r="X16" s="460"/>
      <c r="Y16" s="460"/>
      <c r="Z16" s="460"/>
      <c r="AA16" s="460"/>
      <c r="AB16" s="449"/>
      <c r="AC16" s="556">
        <v>30.4</v>
      </c>
      <c r="AD16" s="557"/>
      <c r="AE16" s="557"/>
      <c r="AF16" s="557"/>
      <c r="AG16" s="558"/>
      <c r="AH16" s="556">
        <v>30.8</v>
      </c>
      <c r="AI16" s="557"/>
      <c r="AJ16" s="557"/>
      <c r="AK16" s="557"/>
      <c r="AL16" s="559"/>
      <c r="AM16" s="498"/>
      <c r="AN16" s="499"/>
      <c r="AO16" s="499"/>
      <c r="AP16" s="499"/>
      <c r="AQ16" s="499"/>
      <c r="AR16" s="499"/>
      <c r="AS16" s="499"/>
      <c r="AT16" s="500"/>
      <c r="AU16" s="501"/>
      <c r="AV16" s="502"/>
      <c r="AW16" s="502"/>
      <c r="AX16" s="502"/>
      <c r="AY16" s="503" t="s">
        <v>147</v>
      </c>
      <c r="AZ16" s="504"/>
      <c r="BA16" s="504"/>
      <c r="BB16" s="504"/>
      <c r="BC16" s="504"/>
      <c r="BD16" s="504"/>
      <c r="BE16" s="504"/>
      <c r="BF16" s="504"/>
      <c r="BG16" s="504"/>
      <c r="BH16" s="504"/>
      <c r="BI16" s="504"/>
      <c r="BJ16" s="504"/>
      <c r="BK16" s="504"/>
      <c r="BL16" s="504"/>
      <c r="BM16" s="505"/>
      <c r="BN16" s="469">
        <v>4863882</v>
      </c>
      <c r="BO16" s="470"/>
      <c r="BP16" s="470"/>
      <c r="BQ16" s="470"/>
      <c r="BR16" s="470"/>
      <c r="BS16" s="470"/>
      <c r="BT16" s="470"/>
      <c r="BU16" s="471"/>
      <c r="BV16" s="469">
        <v>4704919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148</v>
      </c>
      <c r="N17" s="577"/>
      <c r="O17" s="577"/>
      <c r="P17" s="577"/>
      <c r="Q17" s="578"/>
      <c r="R17" s="573" t="s">
        <v>149</v>
      </c>
      <c r="S17" s="574"/>
      <c r="T17" s="574"/>
      <c r="U17" s="574"/>
      <c r="V17" s="575"/>
      <c r="W17" s="485" t="s">
        <v>150</v>
      </c>
      <c r="X17" s="486"/>
      <c r="Y17" s="486"/>
      <c r="Z17" s="486"/>
      <c r="AA17" s="486"/>
      <c r="AB17" s="476"/>
      <c r="AC17" s="520">
        <v>2245</v>
      </c>
      <c r="AD17" s="521"/>
      <c r="AE17" s="521"/>
      <c r="AF17" s="521"/>
      <c r="AG17" s="563"/>
      <c r="AH17" s="520">
        <v>2464</v>
      </c>
      <c r="AI17" s="521"/>
      <c r="AJ17" s="521"/>
      <c r="AK17" s="521"/>
      <c r="AL17" s="522"/>
      <c r="AM17" s="498"/>
      <c r="AN17" s="499"/>
      <c r="AO17" s="499"/>
      <c r="AP17" s="499"/>
      <c r="AQ17" s="499"/>
      <c r="AR17" s="499"/>
      <c r="AS17" s="499"/>
      <c r="AT17" s="500"/>
      <c r="AU17" s="501"/>
      <c r="AV17" s="502"/>
      <c r="AW17" s="502"/>
      <c r="AX17" s="502"/>
      <c r="AY17" s="503" t="s">
        <v>151</v>
      </c>
      <c r="AZ17" s="504"/>
      <c r="BA17" s="504"/>
      <c r="BB17" s="504"/>
      <c r="BC17" s="504"/>
      <c r="BD17" s="504"/>
      <c r="BE17" s="504"/>
      <c r="BF17" s="504"/>
      <c r="BG17" s="504"/>
      <c r="BH17" s="504"/>
      <c r="BI17" s="504"/>
      <c r="BJ17" s="504"/>
      <c r="BK17" s="504"/>
      <c r="BL17" s="504"/>
      <c r="BM17" s="505"/>
      <c r="BN17" s="469">
        <v>1086120</v>
      </c>
      <c r="BO17" s="470"/>
      <c r="BP17" s="470"/>
      <c r="BQ17" s="470"/>
      <c r="BR17" s="470"/>
      <c r="BS17" s="470"/>
      <c r="BT17" s="470"/>
      <c r="BU17" s="471"/>
      <c r="BV17" s="469">
        <v>1043577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152</v>
      </c>
      <c r="C18" s="512"/>
      <c r="D18" s="512"/>
      <c r="E18" s="584"/>
      <c r="F18" s="584"/>
      <c r="G18" s="584"/>
      <c r="H18" s="584"/>
      <c r="I18" s="584"/>
      <c r="J18" s="584"/>
      <c r="K18" s="584"/>
      <c r="L18" s="585">
        <v>194.84</v>
      </c>
      <c r="M18" s="585"/>
      <c r="N18" s="585"/>
      <c r="O18" s="585"/>
      <c r="P18" s="585"/>
      <c r="Q18" s="585"/>
      <c r="R18" s="586"/>
      <c r="S18" s="586"/>
      <c r="T18" s="586"/>
      <c r="U18" s="586"/>
      <c r="V18" s="587"/>
      <c r="W18" s="487"/>
      <c r="X18" s="488"/>
      <c r="Y18" s="488"/>
      <c r="Z18" s="488"/>
      <c r="AA18" s="488"/>
      <c r="AB18" s="479"/>
      <c r="AC18" s="588">
        <v>60.5</v>
      </c>
      <c r="AD18" s="589"/>
      <c r="AE18" s="589"/>
      <c r="AF18" s="589"/>
      <c r="AG18" s="590"/>
      <c r="AH18" s="588">
        <v>61.4</v>
      </c>
      <c r="AI18" s="589"/>
      <c r="AJ18" s="589"/>
      <c r="AK18" s="589"/>
      <c r="AL18" s="591"/>
      <c r="AM18" s="498"/>
      <c r="AN18" s="499"/>
      <c r="AO18" s="499"/>
      <c r="AP18" s="499"/>
      <c r="AQ18" s="499"/>
      <c r="AR18" s="499"/>
      <c r="AS18" s="499"/>
      <c r="AT18" s="500"/>
      <c r="AU18" s="501"/>
      <c r="AV18" s="502"/>
      <c r="AW18" s="502"/>
      <c r="AX18" s="502"/>
      <c r="AY18" s="503" t="s">
        <v>153</v>
      </c>
      <c r="AZ18" s="504"/>
      <c r="BA18" s="504"/>
      <c r="BB18" s="504"/>
      <c r="BC18" s="504"/>
      <c r="BD18" s="504"/>
      <c r="BE18" s="504"/>
      <c r="BF18" s="504"/>
      <c r="BG18" s="504"/>
      <c r="BH18" s="504"/>
      <c r="BI18" s="504"/>
      <c r="BJ18" s="504"/>
      <c r="BK18" s="504"/>
      <c r="BL18" s="504"/>
      <c r="BM18" s="505"/>
      <c r="BN18" s="469">
        <v>5190763</v>
      </c>
      <c r="BO18" s="470"/>
      <c r="BP18" s="470"/>
      <c r="BQ18" s="470"/>
      <c r="BR18" s="470"/>
      <c r="BS18" s="470"/>
      <c r="BT18" s="470"/>
      <c r="BU18" s="471"/>
      <c r="BV18" s="469">
        <v>5257693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154</v>
      </c>
      <c r="C19" s="512"/>
      <c r="D19" s="512"/>
      <c r="E19" s="584"/>
      <c r="F19" s="584"/>
      <c r="G19" s="584"/>
      <c r="H19" s="584"/>
      <c r="I19" s="584"/>
      <c r="J19" s="584"/>
      <c r="K19" s="584"/>
      <c r="L19" s="592">
        <v>40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155</v>
      </c>
      <c r="AZ19" s="504"/>
      <c r="BA19" s="504"/>
      <c r="BB19" s="504"/>
      <c r="BC19" s="504"/>
      <c r="BD19" s="504"/>
      <c r="BE19" s="504"/>
      <c r="BF19" s="504"/>
      <c r="BG19" s="504"/>
      <c r="BH19" s="504"/>
      <c r="BI19" s="504"/>
      <c r="BJ19" s="504"/>
      <c r="BK19" s="504"/>
      <c r="BL19" s="504"/>
      <c r="BM19" s="505"/>
      <c r="BN19" s="469">
        <v>6271822</v>
      </c>
      <c r="BO19" s="470"/>
      <c r="BP19" s="470"/>
      <c r="BQ19" s="470"/>
      <c r="BR19" s="470"/>
      <c r="BS19" s="470"/>
      <c r="BT19" s="470"/>
      <c r="BU19" s="471"/>
      <c r="BV19" s="469">
        <v>6117740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156</v>
      </c>
      <c r="C20" s="512"/>
      <c r="D20" s="512"/>
      <c r="E20" s="584"/>
      <c r="F20" s="584"/>
      <c r="G20" s="584"/>
      <c r="H20" s="584"/>
      <c r="I20" s="584"/>
      <c r="J20" s="584"/>
      <c r="K20" s="584"/>
      <c r="L20" s="592">
        <v>3407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158</v>
      </c>
      <c r="C22" s="607"/>
      <c r="D22" s="608"/>
      <c r="E22" s="481" t="s">
        <v>1</v>
      </c>
      <c r="F22" s="486"/>
      <c r="G22" s="486"/>
      <c r="H22" s="486"/>
      <c r="I22" s="486"/>
      <c r="J22" s="486"/>
      <c r="K22" s="476"/>
      <c r="L22" s="481" t="s">
        <v>159</v>
      </c>
      <c r="M22" s="486"/>
      <c r="N22" s="486"/>
      <c r="O22" s="486"/>
      <c r="P22" s="476"/>
      <c r="Q22" s="615" t="s">
        <v>160</v>
      </c>
      <c r="R22" s="616"/>
      <c r="S22" s="616"/>
      <c r="T22" s="616"/>
      <c r="U22" s="616"/>
      <c r="V22" s="617"/>
      <c r="W22" s="621" t="s">
        <v>161</v>
      </c>
      <c r="X22" s="607"/>
      <c r="Y22" s="608"/>
      <c r="Z22" s="481" t="s">
        <v>1</v>
      </c>
      <c r="AA22" s="486"/>
      <c r="AB22" s="486"/>
      <c r="AC22" s="486"/>
      <c r="AD22" s="486"/>
      <c r="AE22" s="486"/>
      <c r="AF22" s="486"/>
      <c r="AG22" s="476"/>
      <c r="AH22" s="634" t="s">
        <v>162</v>
      </c>
      <c r="AI22" s="486"/>
      <c r="AJ22" s="486"/>
      <c r="AK22" s="486"/>
      <c r="AL22" s="476"/>
      <c r="AM22" s="634" t="s">
        <v>163</v>
      </c>
      <c r="AN22" s="635"/>
      <c r="AO22" s="635"/>
      <c r="AP22" s="635"/>
      <c r="AQ22" s="635"/>
      <c r="AR22" s="636"/>
      <c r="AS22" s="615" t="s">
        <v>160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164</v>
      </c>
      <c r="AZ23" s="430"/>
      <c r="BA23" s="430"/>
      <c r="BB23" s="430"/>
      <c r="BC23" s="430"/>
      <c r="BD23" s="430"/>
      <c r="BE23" s="430"/>
      <c r="BF23" s="430"/>
      <c r="BG23" s="430"/>
      <c r="BH23" s="430"/>
      <c r="BI23" s="430"/>
      <c r="BJ23" s="430"/>
      <c r="BK23" s="430"/>
      <c r="BL23" s="430"/>
      <c r="BM23" s="431"/>
      <c r="BN23" s="469">
        <v>10342365</v>
      </c>
      <c r="BO23" s="470"/>
      <c r="BP23" s="470"/>
      <c r="BQ23" s="470"/>
      <c r="BR23" s="470"/>
      <c r="BS23" s="470"/>
      <c r="BT23" s="470"/>
      <c r="BU23" s="471"/>
      <c r="BV23" s="469">
        <v>11004456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165</v>
      </c>
      <c r="F24" s="499"/>
      <c r="G24" s="499"/>
      <c r="H24" s="499"/>
      <c r="I24" s="499"/>
      <c r="J24" s="499"/>
      <c r="K24" s="500"/>
      <c r="L24" s="520">
        <v>1</v>
      </c>
      <c r="M24" s="521"/>
      <c r="N24" s="521"/>
      <c r="O24" s="521"/>
      <c r="P24" s="563"/>
      <c r="Q24" s="520">
        <v>7540</v>
      </c>
      <c r="R24" s="521"/>
      <c r="S24" s="521"/>
      <c r="T24" s="521"/>
      <c r="U24" s="521"/>
      <c r="V24" s="563"/>
      <c r="W24" s="622"/>
      <c r="X24" s="610"/>
      <c r="Y24" s="611"/>
      <c r="Z24" s="519" t="s">
        <v>166</v>
      </c>
      <c r="AA24" s="499"/>
      <c r="AB24" s="499"/>
      <c r="AC24" s="499"/>
      <c r="AD24" s="499"/>
      <c r="AE24" s="499"/>
      <c r="AF24" s="499"/>
      <c r="AG24" s="500"/>
      <c r="AH24" s="520">
        <v>177</v>
      </c>
      <c r="AI24" s="521"/>
      <c r="AJ24" s="521"/>
      <c r="AK24" s="521"/>
      <c r="AL24" s="563"/>
      <c r="AM24" s="520">
        <v>532947</v>
      </c>
      <c r="AN24" s="521"/>
      <c r="AO24" s="521"/>
      <c r="AP24" s="521"/>
      <c r="AQ24" s="521"/>
      <c r="AR24" s="563"/>
      <c r="AS24" s="520">
        <v>3011</v>
      </c>
      <c r="AT24" s="521"/>
      <c r="AU24" s="521"/>
      <c r="AV24" s="521"/>
      <c r="AW24" s="521"/>
      <c r="AX24" s="522"/>
      <c r="AY24" s="642" t="s">
        <v>167</v>
      </c>
      <c r="AZ24" s="643"/>
      <c r="BA24" s="643"/>
      <c r="BB24" s="643"/>
      <c r="BC24" s="643"/>
      <c r="BD24" s="643"/>
      <c r="BE24" s="643"/>
      <c r="BF24" s="643"/>
      <c r="BG24" s="643"/>
      <c r="BH24" s="643"/>
      <c r="BI24" s="643"/>
      <c r="BJ24" s="643"/>
      <c r="BK24" s="643"/>
      <c r="BL24" s="643"/>
      <c r="BM24" s="644"/>
      <c r="BN24" s="469">
        <v>7721686</v>
      </c>
      <c r="BO24" s="470"/>
      <c r="BP24" s="470"/>
      <c r="BQ24" s="470"/>
      <c r="BR24" s="470"/>
      <c r="BS24" s="470"/>
      <c r="BT24" s="470"/>
      <c r="BU24" s="471"/>
      <c r="BV24" s="469">
        <v>7891884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168</v>
      </c>
      <c r="F25" s="499"/>
      <c r="G25" s="499"/>
      <c r="H25" s="499"/>
      <c r="I25" s="499"/>
      <c r="J25" s="499"/>
      <c r="K25" s="500"/>
      <c r="L25" s="520">
        <v>1</v>
      </c>
      <c r="M25" s="521"/>
      <c r="N25" s="521"/>
      <c r="O25" s="521"/>
      <c r="P25" s="563"/>
      <c r="Q25" s="520">
        <v>6040</v>
      </c>
      <c r="R25" s="521"/>
      <c r="S25" s="521"/>
      <c r="T25" s="521"/>
      <c r="U25" s="521"/>
      <c r="V25" s="563"/>
      <c r="W25" s="622"/>
      <c r="X25" s="610"/>
      <c r="Y25" s="611"/>
      <c r="Z25" s="519" t="s">
        <v>169</v>
      </c>
      <c r="AA25" s="499"/>
      <c r="AB25" s="499"/>
      <c r="AC25" s="499"/>
      <c r="AD25" s="499"/>
      <c r="AE25" s="499"/>
      <c r="AF25" s="499"/>
      <c r="AG25" s="500"/>
      <c r="AH25" s="520" t="s">
        <v>127</v>
      </c>
      <c r="AI25" s="521"/>
      <c r="AJ25" s="521"/>
      <c r="AK25" s="521"/>
      <c r="AL25" s="563"/>
      <c r="AM25" s="520" t="s">
        <v>127</v>
      </c>
      <c r="AN25" s="521"/>
      <c r="AO25" s="521"/>
      <c r="AP25" s="521"/>
      <c r="AQ25" s="521"/>
      <c r="AR25" s="563"/>
      <c r="AS25" s="520" t="s">
        <v>170</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t="s">
        <v>170</v>
      </c>
      <c r="BO25" s="433"/>
      <c r="BP25" s="433"/>
      <c r="BQ25" s="433"/>
      <c r="BR25" s="433"/>
      <c r="BS25" s="433"/>
      <c r="BT25" s="433"/>
      <c r="BU25" s="434"/>
      <c r="BV25" s="432" t="s">
        <v>172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5530</v>
      </c>
      <c r="R26" s="521"/>
      <c r="S26" s="521"/>
      <c r="T26" s="521"/>
      <c r="U26" s="521"/>
      <c r="V26" s="563"/>
      <c r="W26" s="622"/>
      <c r="X26" s="610"/>
      <c r="Y26" s="611"/>
      <c r="Z26" s="519" t="s">
        <v>174</v>
      </c>
      <c r="AA26" s="632"/>
      <c r="AB26" s="632"/>
      <c r="AC26" s="632"/>
      <c r="AD26" s="632"/>
      <c r="AE26" s="632"/>
      <c r="AF26" s="632"/>
      <c r="AG26" s="633"/>
      <c r="AH26" s="520">
        <v>17</v>
      </c>
      <c r="AI26" s="521"/>
      <c r="AJ26" s="521"/>
      <c r="AK26" s="521"/>
      <c r="AL26" s="563"/>
      <c r="AM26" s="520">
        <v>47277</v>
      </c>
      <c r="AN26" s="521"/>
      <c r="AO26" s="521"/>
      <c r="AP26" s="521"/>
      <c r="AQ26" s="521"/>
      <c r="AR26" s="563"/>
      <c r="AS26" s="520">
        <v>2781</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170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2740</v>
      </c>
      <c r="R27" s="521"/>
      <c r="S27" s="521"/>
      <c r="T27" s="521"/>
      <c r="U27" s="521"/>
      <c r="V27" s="563"/>
      <c r="W27" s="622"/>
      <c r="X27" s="610"/>
      <c r="Y27" s="611"/>
      <c r="Z27" s="519" t="s">
        <v>177</v>
      </c>
      <c r="AA27" s="499"/>
      <c r="AB27" s="499"/>
      <c r="AC27" s="499"/>
      <c r="AD27" s="499"/>
      <c r="AE27" s="499"/>
      <c r="AF27" s="499"/>
      <c r="AG27" s="500"/>
      <c r="AH27" s="520">
        <v>8</v>
      </c>
      <c r="AI27" s="521"/>
      <c r="AJ27" s="521"/>
      <c r="AK27" s="521"/>
      <c r="AL27" s="563"/>
      <c r="AM27" s="520">
        <v>21120</v>
      </c>
      <c r="AN27" s="521"/>
      <c r="AO27" s="521"/>
      <c r="AP27" s="521"/>
      <c r="AQ27" s="521"/>
      <c r="AR27" s="563"/>
      <c r="AS27" s="520">
        <v>2640</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t="s">
        <v>127</v>
      </c>
      <c r="BO27" s="646"/>
      <c r="BP27" s="646"/>
      <c r="BQ27" s="646"/>
      <c r="BR27" s="646"/>
      <c r="BS27" s="646"/>
      <c r="BT27" s="646"/>
      <c r="BU27" s="647"/>
      <c r="BV27" s="645">
        <v>115148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2330</v>
      </c>
      <c r="R28" s="521"/>
      <c r="S28" s="521"/>
      <c r="T28" s="521"/>
      <c r="U28" s="521"/>
      <c r="V28" s="563"/>
      <c r="W28" s="622"/>
      <c r="X28" s="610"/>
      <c r="Y28" s="611"/>
      <c r="Z28" s="519" t="s">
        <v>180</v>
      </c>
      <c r="AA28" s="499"/>
      <c r="AB28" s="499"/>
      <c r="AC28" s="499"/>
      <c r="AD28" s="499"/>
      <c r="AE28" s="499"/>
      <c r="AF28" s="499"/>
      <c r="AG28" s="500"/>
      <c r="AH28" s="520" t="s">
        <v>127</v>
      </c>
      <c r="AI28" s="521"/>
      <c r="AJ28" s="521"/>
      <c r="AK28" s="521"/>
      <c r="AL28" s="563"/>
      <c r="AM28" s="520" t="s">
        <v>170</v>
      </c>
      <c r="AN28" s="521"/>
      <c r="AO28" s="521"/>
      <c r="AP28" s="521"/>
      <c r="AQ28" s="521"/>
      <c r="AR28" s="563"/>
      <c r="AS28" s="520" t="s">
        <v>127</v>
      </c>
      <c r="AT28" s="521"/>
      <c r="AU28" s="521"/>
      <c r="AV28" s="521"/>
      <c r="AW28" s="521"/>
      <c r="AX28" s="522"/>
      <c r="AY28" s="648" t="s">
        <v>181</v>
      </c>
      <c r="AZ28" s="649"/>
      <c r="BA28" s="649"/>
      <c r="BB28" s="650"/>
      <c r="BC28" s="429" t="s">
        <v>47</v>
      </c>
      <c r="BD28" s="430"/>
      <c r="BE28" s="430"/>
      <c r="BF28" s="430"/>
      <c r="BG28" s="430"/>
      <c r="BH28" s="430"/>
      <c r="BI28" s="430"/>
      <c r="BJ28" s="430"/>
      <c r="BK28" s="430"/>
      <c r="BL28" s="430"/>
      <c r="BM28" s="431"/>
      <c r="BN28" s="432">
        <v>752851</v>
      </c>
      <c r="BO28" s="433"/>
      <c r="BP28" s="433"/>
      <c r="BQ28" s="433"/>
      <c r="BR28" s="433"/>
      <c r="BS28" s="433"/>
      <c r="BT28" s="433"/>
      <c r="BU28" s="434"/>
      <c r="BV28" s="432">
        <v>749808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182</v>
      </c>
      <c r="F29" s="499"/>
      <c r="G29" s="499"/>
      <c r="H29" s="499"/>
      <c r="I29" s="499"/>
      <c r="J29" s="499"/>
      <c r="K29" s="500"/>
      <c r="L29" s="520">
        <v>10</v>
      </c>
      <c r="M29" s="521"/>
      <c r="N29" s="521"/>
      <c r="O29" s="521"/>
      <c r="P29" s="563"/>
      <c r="Q29" s="520">
        <v>1950</v>
      </c>
      <c r="R29" s="521"/>
      <c r="S29" s="521"/>
      <c r="T29" s="521"/>
      <c r="U29" s="521"/>
      <c r="V29" s="563"/>
      <c r="W29" s="623"/>
      <c r="X29" s="624"/>
      <c r="Y29" s="625"/>
      <c r="Z29" s="519" t="s">
        <v>183</v>
      </c>
      <c r="AA29" s="499"/>
      <c r="AB29" s="499"/>
      <c r="AC29" s="499"/>
      <c r="AD29" s="499"/>
      <c r="AE29" s="499"/>
      <c r="AF29" s="499"/>
      <c r="AG29" s="500"/>
      <c r="AH29" s="520">
        <v>185</v>
      </c>
      <c r="AI29" s="521"/>
      <c r="AJ29" s="521"/>
      <c r="AK29" s="521"/>
      <c r="AL29" s="563"/>
      <c r="AM29" s="520">
        <v>554067</v>
      </c>
      <c r="AN29" s="521"/>
      <c r="AO29" s="521"/>
      <c r="AP29" s="521"/>
      <c r="AQ29" s="521"/>
      <c r="AR29" s="563"/>
      <c r="AS29" s="520">
        <v>2995</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1593017</v>
      </c>
      <c r="BO29" s="470"/>
      <c r="BP29" s="470"/>
      <c r="BQ29" s="470"/>
      <c r="BR29" s="470"/>
      <c r="BS29" s="470"/>
      <c r="BT29" s="470"/>
      <c r="BU29" s="471"/>
      <c r="BV29" s="469">
        <v>1622101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93.3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2128535</v>
      </c>
      <c r="BO30" s="646"/>
      <c r="BP30" s="646"/>
      <c r="BQ30" s="646"/>
      <c r="BR30" s="646"/>
      <c r="BS30" s="646"/>
      <c r="BT30" s="646"/>
      <c r="BU30" s="647"/>
      <c r="BV30" s="645">
        <v>2099369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192</v>
      </c>
      <c r="V33" s="493"/>
      <c r="W33" s="458" t="s">
        <v>193</v>
      </c>
      <c r="X33" s="458"/>
      <c r="Y33" s="458"/>
      <c r="Z33" s="458"/>
      <c r="AA33" s="458"/>
      <c r="AB33" s="458"/>
      <c r="AC33" s="458"/>
      <c r="AD33" s="458"/>
      <c r="AE33" s="458"/>
      <c r="AF33" s="458"/>
      <c r="AG33" s="458"/>
      <c r="AH33" s="458"/>
      <c r="AI33" s="458"/>
      <c r="AJ33" s="458"/>
      <c r="AK33" s="458"/>
      <c r="AL33" s="216"/>
      <c r="AM33" s="493" t="s">
        <v>194</v>
      </c>
      <c r="AN33" s="493"/>
      <c r="AO33" s="458" t="s">
        <v>193</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192</v>
      </c>
      <c r="CP33" s="493"/>
      <c r="CQ33" s="458" t="s">
        <v>198</v>
      </c>
      <c r="CR33" s="458"/>
      <c r="CS33" s="458"/>
      <c r="CT33" s="458"/>
      <c r="CU33" s="458"/>
      <c r="CV33" s="458"/>
      <c r="CW33" s="458"/>
      <c r="CX33" s="458"/>
      <c r="CY33" s="458"/>
      <c r="CZ33" s="458"/>
      <c r="DA33" s="458"/>
      <c r="DB33" s="458"/>
      <c r="DC33" s="458"/>
      <c r="DD33" s="458"/>
      <c r="DE33" s="458"/>
      <c r="DF33" s="216"/>
      <c r="DG33" s="657" t="s">
        <v>199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つるぎ町国民健康保険（事業勘定）事業特別会計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つるぎ町水道事業会計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つるぎ町農業集落排水事業特別会計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徳島県市町村総合事務組合（一般会計）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貞光ゆうゆう館</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つるぎ町剣山木綿麻温泉事業特別会計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つるぎ町介護保険（事業勘定）事業特別会計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つるぎ町病院事業会計</v>
      </c>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IF('各会計、関係団体の財政状況及び健全化判断比率'!B35="","",'各会計、関係団体の財政状況及び健全化判断比率'!B35)</f>
        <v>つるぎ町特定環境保全公共下水道事業特別会計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〃（徳島県滞納整理機構特別会計）</v>
      </c>
      <c r="BZ35" s="659"/>
      <c r="CA35" s="659"/>
      <c r="CB35" s="659"/>
      <c r="CC35" s="659"/>
      <c r="CD35" s="659"/>
      <c r="CE35" s="659"/>
      <c r="CF35" s="659"/>
      <c r="CG35" s="659"/>
      <c r="CH35" s="659"/>
      <c r="CI35" s="659"/>
      <c r="CJ35" s="659"/>
      <c r="CK35" s="659"/>
      <c r="CL35" s="659"/>
      <c r="CM35" s="659"/>
      <c r="CN35" s="214"/>
      <c r="CO35" s="658">
        <f t="shared" ref="CO35:CO43" si="3">IF(CQ35="","",CO34+1)</f>
        <v>22</v>
      </c>
      <c r="CP35" s="658"/>
      <c r="CQ35" s="659" t="str">
        <f>IF('各会計、関係団体の財政状況及び健全化判断比率'!BS8="","",'各会計、関係団体の財政状況及び健全化判断比率'!BS8)</f>
        <v>ラ・フォーレつるぎ山</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つるぎ町後期高齢者医療特別会計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徳島県市町村議会議員公務災害補償等組合（一般会計）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つるぎ町介護サービス事業特別会計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徳島県後期高齢者医療広域連合（一般会計）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〃（後期高齢者医療事業会計）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美馬地区広域行政組合（一般会計）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〃（美馬地区広域振興事業特別会計）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美馬環境整備組合（一般会計）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吉野川環境整備組合（一般会計）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西阿老人ホーム組合（一般会計）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4GYi1O1NVv21uLIYVf4Lmq5LtNM3PtbMlLpSrqGQ7/FRmlvVRgKtPO7QOlv78xJ8ZrQDVQdO6d9aWNObsPD3iA==" saltValue="NQsYHO9NKuA6Hj6XdfFX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573</v>
      </c>
      <c r="D34" s="1250"/>
      <c r="E34" s="1251"/>
      <c r="F34" s="32">
        <v>11.05</v>
      </c>
      <c r="G34" s="33">
        <v>8.44</v>
      </c>
      <c r="H34" s="33">
        <v>6.84</v>
      </c>
      <c r="I34" s="33">
        <v>6.95</v>
      </c>
      <c r="J34" s="34">
        <v>8.43</v>
      </c>
      <c r="K34" s="22"/>
      <c r="L34" s="22"/>
      <c r="M34" s="22"/>
      <c r="N34" s="22"/>
      <c r="O34" s="22"/>
      <c r="P34" s="22"/>
    </row>
    <row r="35" spans="1:16" ht="39" customHeight="1" x14ac:dyDescent="0.15">
      <c r="A35" s="22"/>
      <c r="B35" s="35"/>
      <c r="C35" s="1244" t="s">
        <v>574</v>
      </c>
      <c r="D35" s="1245"/>
      <c r="E35" s="1246"/>
      <c r="F35" s="36">
        <v>1.75</v>
      </c>
      <c r="G35" s="37">
        <v>1.87</v>
      </c>
      <c r="H35" s="37">
        <v>2.0099999999999998</v>
      </c>
      <c r="I35" s="37">
        <v>2.61</v>
      </c>
      <c r="J35" s="38">
        <v>3.36</v>
      </c>
      <c r="K35" s="22"/>
      <c r="L35" s="22"/>
      <c r="M35" s="22"/>
      <c r="N35" s="22"/>
      <c r="O35" s="22"/>
      <c r="P35" s="22"/>
    </row>
    <row r="36" spans="1:16" ht="39" customHeight="1" x14ac:dyDescent="0.15">
      <c r="A36" s="22"/>
      <c r="B36" s="35"/>
      <c r="C36" s="1244" t="s">
        <v>575</v>
      </c>
      <c r="D36" s="1245"/>
      <c r="E36" s="1246"/>
      <c r="F36" s="36">
        <v>2.2999999999999998</v>
      </c>
      <c r="G36" s="37">
        <v>2.19</v>
      </c>
      <c r="H36" s="37">
        <v>2.27</v>
      </c>
      <c r="I36" s="37">
        <v>2.2200000000000002</v>
      </c>
      <c r="J36" s="38">
        <v>2.83</v>
      </c>
      <c r="K36" s="22"/>
      <c r="L36" s="22"/>
      <c r="M36" s="22"/>
      <c r="N36" s="22"/>
      <c r="O36" s="22"/>
      <c r="P36" s="22"/>
    </row>
    <row r="37" spans="1:16" ht="39" customHeight="1" x14ac:dyDescent="0.15">
      <c r="A37" s="22"/>
      <c r="B37" s="35"/>
      <c r="C37" s="1244" t="s">
        <v>576</v>
      </c>
      <c r="D37" s="1245"/>
      <c r="E37" s="1246"/>
      <c r="F37" s="36">
        <v>1.93</v>
      </c>
      <c r="G37" s="37">
        <v>2.39</v>
      </c>
      <c r="H37" s="37">
        <v>2.77</v>
      </c>
      <c r="I37" s="37">
        <v>1.75</v>
      </c>
      <c r="J37" s="38">
        <v>1.71</v>
      </c>
      <c r="K37" s="22"/>
      <c r="L37" s="22"/>
      <c r="M37" s="22"/>
      <c r="N37" s="22"/>
      <c r="O37" s="22"/>
      <c r="P37" s="22"/>
    </row>
    <row r="38" spans="1:16" ht="39" customHeight="1" x14ac:dyDescent="0.15">
      <c r="A38" s="22"/>
      <c r="B38" s="35"/>
      <c r="C38" s="1244" t="s">
        <v>577</v>
      </c>
      <c r="D38" s="1245"/>
      <c r="E38" s="1246"/>
      <c r="F38" s="36">
        <v>1.56</v>
      </c>
      <c r="G38" s="37">
        <v>1.42</v>
      </c>
      <c r="H38" s="37">
        <v>1.1299999999999999</v>
      </c>
      <c r="I38" s="37">
        <v>0.77</v>
      </c>
      <c r="J38" s="38">
        <v>0.92</v>
      </c>
      <c r="K38" s="22"/>
      <c r="L38" s="22"/>
      <c r="M38" s="22"/>
      <c r="N38" s="22"/>
      <c r="O38" s="22"/>
      <c r="P38" s="22"/>
    </row>
    <row r="39" spans="1:16" ht="39" customHeight="1" x14ac:dyDescent="0.15">
      <c r="A39" s="22"/>
      <c r="B39" s="35"/>
      <c r="C39" s="1244" t="s">
        <v>578</v>
      </c>
      <c r="D39" s="1245"/>
      <c r="E39" s="1246"/>
      <c r="F39" s="36">
        <v>0.03</v>
      </c>
      <c r="G39" s="37">
        <v>0.08</v>
      </c>
      <c r="H39" s="37">
        <v>0.12</v>
      </c>
      <c r="I39" s="37">
        <v>0.27</v>
      </c>
      <c r="J39" s="38">
        <v>0.26</v>
      </c>
      <c r="K39" s="22"/>
      <c r="L39" s="22"/>
      <c r="M39" s="22"/>
      <c r="N39" s="22"/>
      <c r="O39" s="22"/>
      <c r="P39" s="22"/>
    </row>
    <row r="40" spans="1:16" ht="39" customHeight="1" x14ac:dyDescent="0.15">
      <c r="A40" s="22"/>
      <c r="B40" s="35"/>
      <c r="C40" s="1244" t="s">
        <v>579</v>
      </c>
      <c r="D40" s="1245"/>
      <c r="E40" s="1246"/>
      <c r="F40" s="36">
        <v>0.01</v>
      </c>
      <c r="G40" s="37">
        <v>0.01</v>
      </c>
      <c r="H40" s="37">
        <v>0.03</v>
      </c>
      <c r="I40" s="37">
        <v>7.0000000000000007E-2</v>
      </c>
      <c r="J40" s="38">
        <v>0.09</v>
      </c>
      <c r="K40" s="22"/>
      <c r="L40" s="22"/>
      <c r="M40" s="22"/>
      <c r="N40" s="22"/>
      <c r="O40" s="22"/>
      <c r="P40" s="22"/>
    </row>
    <row r="41" spans="1:16" ht="39" customHeight="1" x14ac:dyDescent="0.15">
      <c r="A41" s="22"/>
      <c r="B41" s="35"/>
      <c r="C41" s="1244" t="s">
        <v>580</v>
      </c>
      <c r="D41" s="1245"/>
      <c r="E41" s="1246"/>
      <c r="F41" s="36">
        <v>0.06</v>
      </c>
      <c r="G41" s="37">
        <v>0.06</v>
      </c>
      <c r="H41" s="37">
        <v>0.05</v>
      </c>
      <c r="I41" s="37">
        <v>0.05</v>
      </c>
      <c r="J41" s="38">
        <v>7.0000000000000007E-2</v>
      </c>
      <c r="K41" s="22"/>
      <c r="L41" s="22"/>
      <c r="M41" s="22"/>
      <c r="N41" s="22"/>
      <c r="O41" s="22"/>
      <c r="P41" s="22"/>
    </row>
    <row r="42" spans="1:16" ht="39" customHeight="1" x14ac:dyDescent="0.15">
      <c r="A42" s="22"/>
      <c r="B42" s="39"/>
      <c r="C42" s="1244" t="s">
        <v>581</v>
      </c>
      <c r="D42" s="1245"/>
      <c r="E42" s="1246"/>
      <c r="F42" s="36" t="s">
        <v>523</v>
      </c>
      <c r="G42" s="37" t="s">
        <v>523</v>
      </c>
      <c r="H42" s="37" t="s">
        <v>523</v>
      </c>
      <c r="I42" s="37" t="s">
        <v>523</v>
      </c>
      <c r="J42" s="38" t="s">
        <v>523</v>
      </c>
      <c r="K42" s="22"/>
      <c r="L42" s="22"/>
      <c r="M42" s="22"/>
      <c r="N42" s="22"/>
      <c r="O42" s="22"/>
      <c r="P42" s="22"/>
    </row>
    <row r="43" spans="1:16" ht="39" customHeight="1" thickBot="1" x14ac:dyDescent="0.2">
      <c r="A43" s="22"/>
      <c r="B43" s="40"/>
      <c r="C43" s="1247" t="s">
        <v>582</v>
      </c>
      <c r="D43" s="1248"/>
      <c r="E43" s="1249"/>
      <c r="F43" s="41">
        <v>0.09</v>
      </c>
      <c r="G43" s="42">
        <v>0.09</v>
      </c>
      <c r="H43" s="42">
        <v>0.08</v>
      </c>
      <c r="I43" s="42">
        <v>0.08</v>
      </c>
      <c r="J43" s="43">
        <v>7.0000000000000007E-2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rm4uVVBXsO8mHdarwE2AmbTkjlM1aSB4GgHDbac27FJYSWMk0MB2roctcySIANTcCiFOEND9vEw6x7hWZbn0w==" saltValue="QOEyACcwk27uyHxRdwC1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1174</v>
      </c>
      <c r="L45" s="60">
        <v>1239</v>
      </c>
      <c r="M45" s="60">
        <v>1231</v>
      </c>
      <c r="N45" s="60">
        <v>1397</v>
      </c>
      <c r="O45" s="61">
        <v>1342</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523</v>
      </c>
      <c r="L46" s="64" t="s">
        <v>523</v>
      </c>
      <c r="M46" s="64" t="s">
        <v>523</v>
      </c>
      <c r="N46" s="64" t="s">
        <v>523</v>
      </c>
      <c r="O46" s="65" t="s">
        <v>523</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523</v>
      </c>
      <c r="L47" s="64" t="s">
        <v>523</v>
      </c>
      <c r="M47" s="64" t="s">
        <v>523</v>
      </c>
      <c r="N47" s="64" t="s">
        <v>523</v>
      </c>
      <c r="O47" s="65" t="s">
        <v>523</v>
      </c>
      <c r="P47" s="48"/>
      <c r="Q47" s="48"/>
      <c r="R47" s="48"/>
      <c r="S47" s="48"/>
      <c r="T47" s="48"/>
      <c r="U47" s="48"/>
    </row>
    <row r="48" spans="1:21" ht="30.75" customHeight="1" x14ac:dyDescent="0.15">
      <c r="A48" s="48"/>
      <c r="B48" s="1254"/>
      <c r="C48" s="1255"/>
      <c r="D48" s="62"/>
      <c r="E48" s="1260" t="s">
        <v>14</v>
      </c>
      <c r="F48" s="1260"/>
      <c r="G48" s="1260"/>
      <c r="H48" s="1260"/>
      <c r="I48" s="1260"/>
      <c r="J48" s="1261"/>
      <c r="K48" s="63">
        <v>300</v>
      </c>
      <c r="L48" s="64">
        <v>304</v>
      </c>
      <c r="M48" s="64">
        <v>283</v>
      </c>
      <c r="N48" s="64">
        <v>269</v>
      </c>
      <c r="O48" s="65">
        <v>284</v>
      </c>
      <c r="P48" s="48"/>
      <c r="Q48" s="48"/>
      <c r="R48" s="48"/>
      <c r="S48" s="48"/>
      <c r="T48" s="48"/>
      <c r="U48" s="48"/>
    </row>
    <row r="49" spans="1:21" ht="30.75" customHeight="1" x14ac:dyDescent="0.15">
      <c r="A49" s="48"/>
      <c r="B49" s="1254"/>
      <c r="C49" s="1255"/>
      <c r="D49" s="62"/>
      <c r="E49" s="1260" t="s">
        <v>15</v>
      </c>
      <c r="F49" s="1260"/>
      <c r="G49" s="1260"/>
      <c r="H49" s="1260"/>
      <c r="I49" s="1260"/>
      <c r="J49" s="1261"/>
      <c r="K49" s="63">
        <v>59</v>
      </c>
      <c r="L49" s="64">
        <v>50</v>
      </c>
      <c r="M49" s="64">
        <v>47</v>
      </c>
      <c r="N49" s="64">
        <v>47</v>
      </c>
      <c r="O49" s="65">
        <v>31</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523</v>
      </c>
      <c r="L50" s="64" t="s">
        <v>523</v>
      </c>
      <c r="M50" s="64" t="s">
        <v>523</v>
      </c>
      <c r="N50" s="64" t="s">
        <v>523</v>
      </c>
      <c r="O50" s="65" t="s">
        <v>523</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523</v>
      </c>
      <c r="L51" s="64" t="s">
        <v>523</v>
      </c>
      <c r="M51" s="64" t="s">
        <v>523</v>
      </c>
      <c r="N51" s="64" t="s">
        <v>523</v>
      </c>
      <c r="O51" s="65" t="s">
        <v>523</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1191</v>
      </c>
      <c r="L52" s="64">
        <v>1205</v>
      </c>
      <c r="M52" s="64">
        <v>1172</v>
      </c>
      <c r="N52" s="64">
        <v>1272</v>
      </c>
      <c r="O52" s="65">
        <v>1213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342</v>
      </c>
      <c r="L53" s="69">
        <v>388</v>
      </c>
      <c r="M53" s="69">
        <v>389</v>
      </c>
      <c r="N53" s="69">
        <v>441</v>
      </c>
      <c r="O53" s="70">
        <v>444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621</v>
      </c>
      <c r="L57" s="84" t="s">
        <v>622</v>
      </c>
      <c r="M57" s="84" t="s">
        <v>622</v>
      </c>
      <c r="N57" s="84" t="s">
        <v>622</v>
      </c>
      <c r="O57" s="85" t="s">
        <v>622</v>
      </c>
    </row>
    <row r="58" spans="1:21" ht="31.5" customHeight="1" thickBot="1" x14ac:dyDescent="0.2">
      <c r="B58" s="1270"/>
      <c r="C58" s="1271"/>
      <c r="D58" s="1275" t="s">
        <v>26</v>
      </c>
      <c r="E58" s="1276"/>
      <c r="F58" s="1276"/>
      <c r="G58" s="1276"/>
      <c r="H58" s="1276"/>
      <c r="I58" s="1276"/>
      <c r="J58" s="1277"/>
      <c r="K58" s="86" t="s">
        <v>622</v>
      </c>
      <c r="L58" s="87" t="s">
        <v>622</v>
      </c>
      <c r="M58" s="87" t="s">
        <v>622</v>
      </c>
      <c r="N58" s="87" t="s">
        <v>622</v>
      </c>
      <c r="O58" s="88" t="s">
        <v>622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tpfS3MyxWglR8OvqXkc9j25i84ax0yePRDbUL9lX/qinC/s2R/usDdWCWzrUq/fKuuAKR87ADA7YdxKU1AD5Q==" saltValue="g3EvS84S89lngHrXm3hq3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78" t="s">
        <v>29</v>
      </c>
      <c r="C41" s="1279"/>
      <c r="D41" s="102"/>
      <c r="E41" s="1284" t="s">
        <v>30</v>
      </c>
      <c r="F41" s="1284"/>
      <c r="G41" s="1284"/>
      <c r="H41" s="1285"/>
      <c r="I41" s="103">
        <v>11542</v>
      </c>
      <c r="J41" s="104">
        <v>11449</v>
      </c>
      <c r="K41" s="104">
        <v>11681</v>
      </c>
      <c r="L41" s="104">
        <v>11004</v>
      </c>
      <c r="M41" s="105">
        <v>10342</v>
      </c>
    </row>
    <row r="42" spans="2:13" ht="27.75" customHeight="1" x14ac:dyDescent="0.15">
      <c r="B42" s="1280"/>
      <c r="C42" s="1281"/>
      <c r="D42" s="106"/>
      <c r="E42" s="1286" t="s">
        <v>31</v>
      </c>
      <c r="F42" s="1286"/>
      <c r="G42" s="1286"/>
      <c r="H42" s="1287"/>
      <c r="I42" s="107" t="s">
        <v>523</v>
      </c>
      <c r="J42" s="108" t="s">
        <v>523</v>
      </c>
      <c r="K42" s="108" t="s">
        <v>523</v>
      </c>
      <c r="L42" s="108" t="s">
        <v>523</v>
      </c>
      <c r="M42" s="109" t="s">
        <v>523</v>
      </c>
    </row>
    <row r="43" spans="2:13" ht="27.75" customHeight="1" x14ac:dyDescent="0.15">
      <c r="B43" s="1280"/>
      <c r="C43" s="1281"/>
      <c r="D43" s="106"/>
      <c r="E43" s="1286" t="s">
        <v>32</v>
      </c>
      <c r="F43" s="1286"/>
      <c r="G43" s="1286"/>
      <c r="H43" s="1287"/>
      <c r="I43" s="107">
        <v>2849</v>
      </c>
      <c r="J43" s="108">
        <v>2593</v>
      </c>
      <c r="K43" s="108">
        <v>2489</v>
      </c>
      <c r="L43" s="108">
        <v>2287</v>
      </c>
      <c r="M43" s="109">
        <v>2073</v>
      </c>
    </row>
    <row r="44" spans="2:13" ht="27.75" customHeight="1" x14ac:dyDescent="0.15">
      <c r="B44" s="1280"/>
      <c r="C44" s="1281"/>
      <c r="D44" s="106"/>
      <c r="E44" s="1286" t="s">
        <v>33</v>
      </c>
      <c r="F44" s="1286"/>
      <c r="G44" s="1286"/>
      <c r="H44" s="1287"/>
      <c r="I44" s="107">
        <v>211</v>
      </c>
      <c r="J44" s="108">
        <v>161</v>
      </c>
      <c r="K44" s="108">
        <v>117</v>
      </c>
      <c r="L44" s="108">
        <v>73</v>
      </c>
      <c r="M44" s="109">
        <v>36</v>
      </c>
    </row>
    <row r="45" spans="2:13" ht="27.75" customHeight="1" x14ac:dyDescent="0.15">
      <c r="B45" s="1280"/>
      <c r="C45" s="1281"/>
      <c r="D45" s="106"/>
      <c r="E45" s="1286" t="s">
        <v>34</v>
      </c>
      <c r="F45" s="1286"/>
      <c r="G45" s="1286"/>
      <c r="H45" s="1287"/>
      <c r="I45" s="107">
        <v>1012</v>
      </c>
      <c r="J45" s="108">
        <v>862</v>
      </c>
      <c r="K45" s="108">
        <v>762</v>
      </c>
      <c r="L45" s="108">
        <v>783</v>
      </c>
      <c r="M45" s="109">
        <v>683</v>
      </c>
    </row>
    <row r="46" spans="2:13" ht="27.75" customHeight="1" x14ac:dyDescent="0.15">
      <c r="B46" s="1280"/>
      <c r="C46" s="1281"/>
      <c r="D46" s="110"/>
      <c r="E46" s="1286" t="s">
        <v>35</v>
      </c>
      <c r="F46" s="1286"/>
      <c r="G46" s="1286"/>
      <c r="H46" s="1287"/>
      <c r="I46" s="107" t="s">
        <v>523</v>
      </c>
      <c r="J46" s="108" t="s">
        <v>523</v>
      </c>
      <c r="K46" s="108" t="s">
        <v>523</v>
      </c>
      <c r="L46" s="108" t="s">
        <v>523</v>
      </c>
      <c r="M46" s="109" t="s">
        <v>523</v>
      </c>
    </row>
    <row r="47" spans="2:13" ht="27.75" customHeight="1" x14ac:dyDescent="0.15">
      <c r="B47" s="1280"/>
      <c r="C47" s="1281"/>
      <c r="D47" s="111"/>
      <c r="E47" s="1288" t="s">
        <v>36</v>
      </c>
      <c r="F47" s="1289"/>
      <c r="G47" s="1289"/>
      <c r="H47" s="1290"/>
      <c r="I47" s="107" t="s">
        <v>523</v>
      </c>
      <c r="J47" s="108" t="s">
        <v>523</v>
      </c>
      <c r="K47" s="108" t="s">
        <v>523</v>
      </c>
      <c r="L47" s="108" t="s">
        <v>523</v>
      </c>
      <c r="M47" s="109" t="s">
        <v>523</v>
      </c>
    </row>
    <row r="48" spans="2:13" ht="27.75" customHeight="1" x14ac:dyDescent="0.15">
      <c r="B48" s="1280"/>
      <c r="C48" s="1281"/>
      <c r="D48" s="106"/>
      <c r="E48" s="1286" t="s">
        <v>37</v>
      </c>
      <c r="F48" s="1286"/>
      <c r="G48" s="1286"/>
      <c r="H48" s="1287"/>
      <c r="I48" s="107" t="s">
        <v>523</v>
      </c>
      <c r="J48" s="108" t="s">
        <v>523</v>
      </c>
      <c r="K48" s="108" t="s">
        <v>523</v>
      </c>
      <c r="L48" s="108" t="s">
        <v>523</v>
      </c>
      <c r="M48" s="109" t="s">
        <v>523</v>
      </c>
    </row>
    <row r="49" spans="2:13" ht="27.75" customHeight="1" x14ac:dyDescent="0.15">
      <c r="B49" s="1282"/>
      <c r="C49" s="1283"/>
      <c r="D49" s="106"/>
      <c r="E49" s="1286" t="s">
        <v>38</v>
      </c>
      <c r="F49" s="1286"/>
      <c r="G49" s="1286"/>
      <c r="H49" s="1287"/>
      <c r="I49" s="107" t="s">
        <v>523</v>
      </c>
      <c r="J49" s="108" t="s">
        <v>523</v>
      </c>
      <c r="K49" s="108" t="s">
        <v>523</v>
      </c>
      <c r="L49" s="108" t="s">
        <v>523</v>
      </c>
      <c r="M49" s="109" t="s">
        <v>523</v>
      </c>
    </row>
    <row r="50" spans="2:13" ht="27.75" customHeight="1" x14ac:dyDescent="0.15">
      <c r="B50" s="1291" t="s">
        <v>39</v>
      </c>
      <c r="C50" s="1292"/>
      <c r="D50" s="112"/>
      <c r="E50" s="1286" t="s">
        <v>40</v>
      </c>
      <c r="F50" s="1286"/>
      <c r="G50" s="1286"/>
      <c r="H50" s="1287"/>
      <c r="I50" s="107">
        <v>3813</v>
      </c>
      <c r="J50" s="108">
        <v>3524</v>
      </c>
      <c r="K50" s="108">
        <v>3290</v>
      </c>
      <c r="L50" s="108">
        <v>3066</v>
      </c>
      <c r="M50" s="109">
        <v>3049</v>
      </c>
    </row>
    <row r="51" spans="2:13" ht="27.75" customHeight="1" x14ac:dyDescent="0.15">
      <c r="B51" s="1280"/>
      <c r="C51" s="1281"/>
      <c r="D51" s="106"/>
      <c r="E51" s="1286" t="s">
        <v>41</v>
      </c>
      <c r="F51" s="1286"/>
      <c r="G51" s="1286"/>
      <c r="H51" s="1287"/>
      <c r="I51" s="107">
        <v>96</v>
      </c>
      <c r="J51" s="108">
        <v>77</v>
      </c>
      <c r="K51" s="108">
        <v>49</v>
      </c>
      <c r="L51" s="108">
        <v>24</v>
      </c>
      <c r="M51" s="109">
        <v>8</v>
      </c>
    </row>
    <row r="52" spans="2:13" ht="27.75" customHeight="1" x14ac:dyDescent="0.15">
      <c r="B52" s="1282"/>
      <c r="C52" s="1283"/>
      <c r="D52" s="106"/>
      <c r="E52" s="1286" t="s">
        <v>42</v>
      </c>
      <c r="F52" s="1286"/>
      <c r="G52" s="1286"/>
      <c r="H52" s="1287"/>
      <c r="I52" s="107">
        <v>10717</v>
      </c>
      <c r="J52" s="108">
        <v>10483</v>
      </c>
      <c r="K52" s="108">
        <v>10518</v>
      </c>
      <c r="L52" s="108">
        <v>9835</v>
      </c>
      <c r="M52" s="109">
        <v>9161</v>
      </c>
    </row>
    <row r="53" spans="2:13" ht="27.75" customHeight="1" thickBot="1" x14ac:dyDescent="0.2">
      <c r="B53" s="1293" t="s">
        <v>43</v>
      </c>
      <c r="C53" s="1294"/>
      <c r="D53" s="113"/>
      <c r="E53" s="1295" t="s">
        <v>44</v>
      </c>
      <c r="F53" s="1295"/>
      <c r="G53" s="1295"/>
      <c r="H53" s="1296"/>
      <c r="I53" s="114">
        <v>988</v>
      </c>
      <c r="J53" s="115">
        <v>980</v>
      </c>
      <c r="K53" s="115">
        <v>1192</v>
      </c>
      <c r="L53" s="115">
        <v>1224</v>
      </c>
      <c r="M53" s="116">
        <v>917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wi+WDD5660PY3ThU6lChkMDz1nCAqhftRd6l6sAnRY/RjLAhn3TkWLmKGNBvItAioQWkuRf0DVGEmdTNsWvjw==" saltValue="Er3RiXPD7HGUj76W+/Ui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47</v>
      </c>
      <c r="D55" s="1305"/>
      <c r="E55" s="1306"/>
      <c r="F55" s="128">
        <v>847</v>
      </c>
      <c r="G55" s="128">
        <v>750</v>
      </c>
      <c r="H55" s="129">
        <v>753</v>
      </c>
    </row>
    <row r="56" spans="2:8" ht="52.5" customHeight="1" x14ac:dyDescent="0.15">
      <c r="B56" s="130"/>
      <c r="C56" s="1307" t="s">
        <v>48</v>
      </c>
      <c r="D56" s="1307"/>
      <c r="E56" s="1308"/>
      <c r="F56" s="131">
        <v>1751</v>
      </c>
      <c r="G56" s="131">
        <v>1622</v>
      </c>
      <c r="H56" s="132">
        <v>1593</v>
      </c>
    </row>
    <row r="57" spans="2:8" ht="53.25" customHeight="1" x14ac:dyDescent="0.15">
      <c r="B57" s="130"/>
      <c r="C57" s="1309" t="s">
        <v>49</v>
      </c>
      <c r="D57" s="1309"/>
      <c r="E57" s="1310"/>
      <c r="F57" s="133">
        <v>2192</v>
      </c>
      <c r="G57" s="133">
        <v>2099</v>
      </c>
      <c r="H57" s="134">
        <v>2129</v>
      </c>
    </row>
    <row r="58" spans="2:8" ht="45.75" customHeight="1" x14ac:dyDescent="0.15">
      <c r="B58" s="135"/>
      <c r="C58" s="1297" t="s">
        <v>615</v>
      </c>
      <c r="D58" s="1298"/>
      <c r="E58" s="1299"/>
      <c r="F58" s="136">
        <v>1508</v>
      </c>
      <c r="G58" s="136">
        <v>1407</v>
      </c>
      <c r="H58" s="137">
        <v>1407</v>
      </c>
    </row>
    <row r="59" spans="2:8" ht="45.75" customHeight="1" x14ac:dyDescent="0.15">
      <c r="B59" s="135"/>
      <c r="C59" s="1297" t="s">
        <v>616</v>
      </c>
      <c r="D59" s="1298"/>
      <c r="E59" s="1299"/>
      <c r="F59" s="136">
        <v>538</v>
      </c>
      <c r="G59" s="136">
        <v>539</v>
      </c>
      <c r="H59" s="137">
        <v>537</v>
      </c>
    </row>
    <row r="60" spans="2:8" ht="45.75" customHeight="1" x14ac:dyDescent="0.15">
      <c r="B60" s="135"/>
      <c r="C60" s="1297" t="s">
        <v>619</v>
      </c>
      <c r="D60" s="1298"/>
      <c r="E60" s="1299"/>
      <c r="F60" s="136">
        <v>26</v>
      </c>
      <c r="G60" s="136">
        <v>30</v>
      </c>
      <c r="H60" s="137">
        <v>42</v>
      </c>
    </row>
    <row r="61" spans="2:8" ht="45.75" customHeight="1" x14ac:dyDescent="0.15">
      <c r="B61" s="135"/>
      <c r="C61" s="1297" t="s">
        <v>618</v>
      </c>
      <c r="D61" s="1298"/>
      <c r="E61" s="1299"/>
      <c r="F61" s="136">
        <v>42</v>
      </c>
      <c r="G61" s="136">
        <v>41</v>
      </c>
      <c r="H61" s="137">
        <v>41</v>
      </c>
    </row>
    <row r="62" spans="2:8" ht="45.75" customHeight="1" thickBot="1" x14ac:dyDescent="0.2">
      <c r="B62" s="138"/>
      <c r="C62" s="1300" t="s">
        <v>617</v>
      </c>
      <c r="D62" s="1301"/>
      <c r="E62" s="1302"/>
      <c r="F62" s="139">
        <v>31</v>
      </c>
      <c r="G62" s="139">
        <v>31</v>
      </c>
      <c r="H62" s="140">
        <v>31</v>
      </c>
    </row>
    <row r="63" spans="2:8" ht="52.5" customHeight="1" thickBot="1" x14ac:dyDescent="0.2">
      <c r="B63" s="141"/>
      <c r="C63" s="1303" t="s">
        <v>50</v>
      </c>
      <c r="D63" s="1303"/>
      <c r="E63" s="1304"/>
      <c r="F63" s="142">
        <v>4790</v>
      </c>
      <c r="G63" s="142">
        <v>4471</v>
      </c>
      <c r="H63" s="143">
        <v>4474</v>
      </c>
    </row>
    <row r="64" spans="2:8" ht="15" customHeight="1" x14ac:dyDescent="0.15"/>
  </sheetData>
  <sheetProtection algorithmName="SHA-512" hashValue="2/Zp8e0AIGsbbOzybdO2P4/Xg4sVrUxPw+r9qtn88HAaZ9FnVxYzOwsiMzkaizc958msJFW9J1bD4taNO3dBKA==" saltValue="90eyJF9aMDcfwHEhGS7f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627</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564</v>
      </c>
      <c r="BQ50" s="1315"/>
      <c r="BR50" s="1315"/>
      <c r="BS50" s="1315"/>
      <c r="BT50" s="1315"/>
      <c r="BU50" s="1315"/>
      <c r="BV50" s="1315"/>
      <c r="BW50" s="1315"/>
      <c r="BX50" s="1315" t="s">
        <v>565</v>
      </c>
      <c r="BY50" s="1315"/>
      <c r="BZ50" s="1315"/>
      <c r="CA50" s="1315"/>
      <c r="CB50" s="1315"/>
      <c r="CC50" s="1315"/>
      <c r="CD50" s="1315"/>
      <c r="CE50" s="1315"/>
      <c r="CF50" s="1315" t="s">
        <v>566</v>
      </c>
      <c r="CG50" s="1315"/>
      <c r="CH50" s="1315"/>
      <c r="CI50" s="1315"/>
      <c r="CJ50" s="1315"/>
      <c r="CK50" s="1315"/>
      <c r="CL50" s="1315"/>
      <c r="CM50" s="1315"/>
      <c r="CN50" s="1315" t="s">
        <v>567</v>
      </c>
      <c r="CO50" s="1315"/>
      <c r="CP50" s="1315"/>
      <c r="CQ50" s="1315"/>
      <c r="CR50" s="1315"/>
      <c r="CS50" s="1315"/>
      <c r="CT50" s="1315"/>
      <c r="CU50" s="1315"/>
      <c r="CV50" s="1315" t="s">
        <v>568</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628</v>
      </c>
      <c r="AO51" s="1317"/>
      <c r="AP51" s="1317"/>
      <c r="AQ51" s="1317"/>
      <c r="AR51" s="1317"/>
      <c r="AS51" s="1317"/>
      <c r="AT51" s="1317"/>
      <c r="AU51" s="1317"/>
      <c r="AV51" s="1317"/>
      <c r="AW51" s="1317"/>
      <c r="AX51" s="1317"/>
      <c r="AY51" s="1317"/>
      <c r="AZ51" s="1317"/>
      <c r="BA51" s="1317"/>
      <c r="BB51" s="1317" t="s">
        <v>630</v>
      </c>
      <c r="BC51" s="1317"/>
      <c r="BD51" s="1317"/>
      <c r="BE51" s="1317"/>
      <c r="BF51" s="1317"/>
      <c r="BG51" s="1317"/>
      <c r="BH51" s="1317"/>
      <c r="BI51" s="1317"/>
      <c r="BJ51" s="1317"/>
      <c r="BK51" s="1317"/>
      <c r="BL51" s="1317"/>
      <c r="BM51" s="1317"/>
      <c r="BN51" s="1317"/>
      <c r="BO51" s="1317"/>
      <c r="BP51" s="1316">
        <v>23.7</v>
      </c>
      <c r="BQ51" s="1316"/>
      <c r="BR51" s="1316"/>
      <c r="BS51" s="1316"/>
      <c r="BT51" s="1316"/>
      <c r="BU51" s="1316"/>
      <c r="BV51" s="1316"/>
      <c r="BW51" s="1316"/>
      <c r="BX51" s="1316">
        <v>24.6</v>
      </c>
      <c r="BY51" s="1316"/>
      <c r="BZ51" s="1316"/>
      <c r="CA51" s="1316"/>
      <c r="CB51" s="1316"/>
      <c r="CC51" s="1316"/>
      <c r="CD51" s="1316"/>
      <c r="CE51" s="1316"/>
      <c r="CF51" s="1316">
        <v>30.9</v>
      </c>
      <c r="CG51" s="1316"/>
      <c r="CH51" s="1316"/>
      <c r="CI51" s="1316"/>
      <c r="CJ51" s="1316"/>
      <c r="CK51" s="1316"/>
      <c r="CL51" s="1316"/>
      <c r="CM51" s="1316"/>
      <c r="CN51" s="1316">
        <v>31.1</v>
      </c>
      <c r="CO51" s="1316"/>
      <c r="CP51" s="1316"/>
      <c r="CQ51" s="1316"/>
      <c r="CR51" s="1316"/>
      <c r="CS51" s="1316"/>
      <c r="CT51" s="1316"/>
      <c r="CU51" s="1316"/>
      <c r="CV51" s="1316">
        <v>22.9</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631</v>
      </c>
      <c r="BC53" s="1317"/>
      <c r="BD53" s="1317"/>
      <c r="BE53" s="1317"/>
      <c r="BF53" s="1317"/>
      <c r="BG53" s="1317"/>
      <c r="BH53" s="1317"/>
      <c r="BI53" s="1317"/>
      <c r="BJ53" s="1317"/>
      <c r="BK53" s="1317"/>
      <c r="BL53" s="1317"/>
      <c r="BM53" s="1317"/>
      <c r="BN53" s="1317"/>
      <c r="BO53" s="1317"/>
      <c r="BP53" s="1316">
        <v>64.599999999999994</v>
      </c>
      <c r="BQ53" s="1316"/>
      <c r="BR53" s="1316"/>
      <c r="BS53" s="1316"/>
      <c r="BT53" s="1316"/>
      <c r="BU53" s="1316"/>
      <c r="BV53" s="1316"/>
      <c r="BW53" s="1316"/>
      <c r="BX53" s="1316">
        <v>65.5</v>
      </c>
      <c r="BY53" s="1316"/>
      <c r="BZ53" s="1316"/>
      <c r="CA53" s="1316"/>
      <c r="CB53" s="1316"/>
      <c r="CC53" s="1316"/>
      <c r="CD53" s="1316"/>
      <c r="CE53" s="1316"/>
      <c r="CF53" s="1316">
        <v>65.8</v>
      </c>
      <c r="CG53" s="1316"/>
      <c r="CH53" s="1316"/>
      <c r="CI53" s="1316"/>
      <c r="CJ53" s="1316"/>
      <c r="CK53" s="1316"/>
      <c r="CL53" s="1316"/>
      <c r="CM53" s="1316"/>
      <c r="CN53" s="1316">
        <v>67.099999999999994</v>
      </c>
      <c r="CO53" s="1316"/>
      <c r="CP53" s="1316"/>
      <c r="CQ53" s="1316"/>
      <c r="CR53" s="1316"/>
      <c r="CS53" s="1316"/>
      <c r="CT53" s="1316"/>
      <c r="CU53" s="1316"/>
      <c r="CV53" s="1316">
        <v>70.8</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632</v>
      </c>
      <c r="AO55" s="1315"/>
      <c r="AP55" s="1315"/>
      <c r="AQ55" s="1315"/>
      <c r="AR55" s="1315"/>
      <c r="AS55" s="1315"/>
      <c r="AT55" s="1315"/>
      <c r="AU55" s="1315"/>
      <c r="AV55" s="1315"/>
      <c r="AW55" s="1315"/>
      <c r="AX55" s="1315"/>
      <c r="AY55" s="1315"/>
      <c r="AZ55" s="1315"/>
      <c r="BA55" s="1315"/>
      <c r="BB55" s="1317" t="s">
        <v>630</v>
      </c>
      <c r="BC55" s="1317"/>
      <c r="BD55" s="1317"/>
      <c r="BE55" s="1317"/>
      <c r="BF55" s="1317"/>
      <c r="BG55" s="1317"/>
      <c r="BH55" s="1317"/>
      <c r="BI55" s="1317"/>
      <c r="BJ55" s="1317"/>
      <c r="BK55" s="1317"/>
      <c r="BL55" s="1317"/>
      <c r="BM55" s="1317"/>
      <c r="BN55" s="1317"/>
      <c r="BO55" s="1317"/>
      <c r="BP55" s="1316">
        <v>25.4</v>
      </c>
      <c r="BQ55" s="1316"/>
      <c r="BR55" s="1316"/>
      <c r="BS55" s="1316"/>
      <c r="BT55" s="1316"/>
      <c r="BU55" s="1316"/>
      <c r="BV55" s="1316"/>
      <c r="BW55" s="1316"/>
      <c r="BX55" s="1316">
        <v>23.4</v>
      </c>
      <c r="BY55" s="1316"/>
      <c r="BZ55" s="1316"/>
      <c r="CA55" s="1316"/>
      <c r="CB55" s="1316"/>
      <c r="CC55" s="1316"/>
      <c r="CD55" s="1316"/>
      <c r="CE55" s="1316"/>
      <c r="CF55" s="1316">
        <v>7.7</v>
      </c>
      <c r="CG55" s="1316"/>
      <c r="CH55" s="1316"/>
      <c r="CI55" s="1316"/>
      <c r="CJ55" s="1316"/>
      <c r="CK55" s="1316"/>
      <c r="CL55" s="1316"/>
      <c r="CM55" s="1316"/>
      <c r="CN55" s="1316">
        <v>3.2</v>
      </c>
      <c r="CO55" s="1316"/>
      <c r="CP55" s="1316"/>
      <c r="CQ55" s="1316"/>
      <c r="CR55" s="1316"/>
      <c r="CS55" s="1316"/>
      <c r="CT55" s="1316"/>
      <c r="CU55" s="1316"/>
      <c r="CV55" s="1316">
        <v>3.4</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633</v>
      </c>
      <c r="BC57" s="1317"/>
      <c r="BD57" s="1317"/>
      <c r="BE57" s="1317"/>
      <c r="BF57" s="1317"/>
      <c r="BG57" s="1317"/>
      <c r="BH57" s="1317"/>
      <c r="BI57" s="1317"/>
      <c r="BJ57" s="1317"/>
      <c r="BK57" s="1317"/>
      <c r="BL57" s="1317"/>
      <c r="BM57" s="1317"/>
      <c r="BN57" s="1317"/>
      <c r="BO57" s="1317"/>
      <c r="BP57" s="1316">
        <v>58.8</v>
      </c>
      <c r="BQ57" s="1316"/>
      <c r="BR57" s="1316"/>
      <c r="BS57" s="1316"/>
      <c r="BT57" s="1316"/>
      <c r="BU57" s="1316"/>
      <c r="BV57" s="1316"/>
      <c r="BW57" s="1316"/>
      <c r="BX57" s="1316">
        <v>59.2</v>
      </c>
      <c r="BY57" s="1316"/>
      <c r="BZ57" s="1316"/>
      <c r="CA57" s="1316"/>
      <c r="CB57" s="1316"/>
      <c r="CC57" s="1316"/>
      <c r="CD57" s="1316"/>
      <c r="CE57" s="1316"/>
      <c r="CF57" s="1316">
        <v>63.4</v>
      </c>
      <c r="CG57" s="1316"/>
      <c r="CH57" s="1316"/>
      <c r="CI57" s="1316"/>
      <c r="CJ57" s="1316"/>
      <c r="CK57" s="1316"/>
      <c r="CL57" s="1316"/>
      <c r="CM57" s="1316"/>
      <c r="CN57" s="1316">
        <v>63.3</v>
      </c>
      <c r="CO57" s="1316"/>
      <c r="CP57" s="1316"/>
      <c r="CQ57" s="1316"/>
      <c r="CR57" s="1316"/>
      <c r="CS57" s="1316"/>
      <c r="CT57" s="1316"/>
      <c r="CU57" s="1316"/>
      <c r="CV57" s="1316">
        <v>62.8</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634</v>
      </c>
    </row>
    <row r="64" spans="1:109" x14ac:dyDescent="0.15">
      <c r="B64" s="397"/>
      <c r="G64" s="404"/>
      <c r="I64" s="417"/>
      <c r="J64" s="417"/>
      <c r="K64" s="417"/>
      <c r="L64" s="417"/>
      <c r="M64" s="417"/>
      <c r="N64" s="418"/>
      <c r="AM64" s="404"/>
      <c r="AN64" s="404" t="s">
        <v>625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639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627</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564</v>
      </c>
      <c r="BQ72" s="1315"/>
      <c r="BR72" s="1315"/>
      <c r="BS72" s="1315"/>
      <c r="BT72" s="1315"/>
      <c r="BU72" s="1315"/>
      <c r="BV72" s="1315"/>
      <c r="BW72" s="1315"/>
      <c r="BX72" s="1315" t="s">
        <v>565</v>
      </c>
      <c r="BY72" s="1315"/>
      <c r="BZ72" s="1315"/>
      <c r="CA72" s="1315"/>
      <c r="CB72" s="1315"/>
      <c r="CC72" s="1315"/>
      <c r="CD72" s="1315"/>
      <c r="CE72" s="1315"/>
      <c r="CF72" s="1315" t="s">
        <v>566</v>
      </c>
      <c r="CG72" s="1315"/>
      <c r="CH72" s="1315"/>
      <c r="CI72" s="1315"/>
      <c r="CJ72" s="1315"/>
      <c r="CK72" s="1315"/>
      <c r="CL72" s="1315"/>
      <c r="CM72" s="1315"/>
      <c r="CN72" s="1315" t="s">
        <v>567</v>
      </c>
      <c r="CO72" s="1315"/>
      <c r="CP72" s="1315"/>
      <c r="CQ72" s="1315"/>
      <c r="CR72" s="1315"/>
      <c r="CS72" s="1315"/>
      <c r="CT72" s="1315"/>
      <c r="CU72" s="1315"/>
      <c r="CV72" s="1315" t="s">
        <v>568</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628</v>
      </c>
      <c r="AO73" s="1317"/>
      <c r="AP73" s="1317"/>
      <c r="AQ73" s="1317"/>
      <c r="AR73" s="1317"/>
      <c r="AS73" s="1317"/>
      <c r="AT73" s="1317"/>
      <c r="AU73" s="1317"/>
      <c r="AV73" s="1317"/>
      <c r="AW73" s="1317"/>
      <c r="AX73" s="1317"/>
      <c r="AY73" s="1317"/>
      <c r="AZ73" s="1317"/>
      <c r="BA73" s="1317"/>
      <c r="BB73" s="1317" t="s">
        <v>629</v>
      </c>
      <c r="BC73" s="1317"/>
      <c r="BD73" s="1317"/>
      <c r="BE73" s="1317"/>
      <c r="BF73" s="1317"/>
      <c r="BG73" s="1317"/>
      <c r="BH73" s="1317"/>
      <c r="BI73" s="1317"/>
      <c r="BJ73" s="1317"/>
      <c r="BK73" s="1317"/>
      <c r="BL73" s="1317"/>
      <c r="BM73" s="1317"/>
      <c r="BN73" s="1317"/>
      <c r="BO73" s="1317"/>
      <c r="BP73" s="1316">
        <v>23.7</v>
      </c>
      <c r="BQ73" s="1316"/>
      <c r="BR73" s="1316"/>
      <c r="BS73" s="1316"/>
      <c r="BT73" s="1316"/>
      <c r="BU73" s="1316"/>
      <c r="BV73" s="1316"/>
      <c r="BW73" s="1316"/>
      <c r="BX73" s="1316">
        <v>24.6</v>
      </c>
      <c r="BY73" s="1316"/>
      <c r="BZ73" s="1316"/>
      <c r="CA73" s="1316"/>
      <c r="CB73" s="1316"/>
      <c r="CC73" s="1316"/>
      <c r="CD73" s="1316"/>
      <c r="CE73" s="1316"/>
      <c r="CF73" s="1316">
        <v>30.9</v>
      </c>
      <c r="CG73" s="1316"/>
      <c r="CH73" s="1316"/>
      <c r="CI73" s="1316"/>
      <c r="CJ73" s="1316"/>
      <c r="CK73" s="1316"/>
      <c r="CL73" s="1316"/>
      <c r="CM73" s="1316"/>
      <c r="CN73" s="1316">
        <v>31.1</v>
      </c>
      <c r="CO73" s="1316"/>
      <c r="CP73" s="1316"/>
      <c r="CQ73" s="1316"/>
      <c r="CR73" s="1316"/>
      <c r="CS73" s="1316"/>
      <c r="CT73" s="1316"/>
      <c r="CU73" s="1316"/>
      <c r="CV73" s="1316">
        <v>22.9</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636</v>
      </c>
      <c r="BC75" s="1317"/>
      <c r="BD75" s="1317"/>
      <c r="BE75" s="1317"/>
      <c r="BF75" s="1317"/>
      <c r="BG75" s="1317"/>
      <c r="BH75" s="1317"/>
      <c r="BI75" s="1317"/>
      <c r="BJ75" s="1317"/>
      <c r="BK75" s="1317"/>
      <c r="BL75" s="1317"/>
      <c r="BM75" s="1317"/>
      <c r="BN75" s="1317"/>
      <c r="BO75" s="1317"/>
      <c r="BP75" s="1316">
        <v>8.3000000000000007</v>
      </c>
      <c r="BQ75" s="1316"/>
      <c r="BR75" s="1316"/>
      <c r="BS75" s="1316"/>
      <c r="BT75" s="1316"/>
      <c r="BU75" s="1316"/>
      <c r="BV75" s="1316"/>
      <c r="BW75" s="1316"/>
      <c r="BX75" s="1316">
        <v>8.6</v>
      </c>
      <c r="BY75" s="1316"/>
      <c r="BZ75" s="1316"/>
      <c r="CA75" s="1316"/>
      <c r="CB75" s="1316"/>
      <c r="CC75" s="1316"/>
      <c r="CD75" s="1316"/>
      <c r="CE75" s="1316"/>
      <c r="CF75" s="1316">
        <v>9.3000000000000007</v>
      </c>
      <c r="CG75" s="1316"/>
      <c r="CH75" s="1316"/>
      <c r="CI75" s="1316"/>
      <c r="CJ75" s="1316"/>
      <c r="CK75" s="1316"/>
      <c r="CL75" s="1316"/>
      <c r="CM75" s="1316"/>
      <c r="CN75" s="1316">
        <v>10.3</v>
      </c>
      <c r="CO75" s="1316"/>
      <c r="CP75" s="1316"/>
      <c r="CQ75" s="1316"/>
      <c r="CR75" s="1316"/>
      <c r="CS75" s="1316"/>
      <c r="CT75" s="1316"/>
      <c r="CU75" s="1316"/>
      <c r="CV75" s="1316">
        <v>10.7</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632</v>
      </c>
      <c r="AO77" s="1315"/>
      <c r="AP77" s="1315"/>
      <c r="AQ77" s="1315"/>
      <c r="AR77" s="1315"/>
      <c r="AS77" s="1315"/>
      <c r="AT77" s="1315"/>
      <c r="AU77" s="1315"/>
      <c r="AV77" s="1315"/>
      <c r="AW77" s="1315"/>
      <c r="AX77" s="1315"/>
      <c r="AY77" s="1315"/>
      <c r="AZ77" s="1315"/>
      <c r="BA77" s="1315"/>
      <c r="BB77" s="1317" t="s">
        <v>629</v>
      </c>
      <c r="BC77" s="1317"/>
      <c r="BD77" s="1317"/>
      <c r="BE77" s="1317"/>
      <c r="BF77" s="1317"/>
      <c r="BG77" s="1317"/>
      <c r="BH77" s="1317"/>
      <c r="BI77" s="1317"/>
      <c r="BJ77" s="1317"/>
      <c r="BK77" s="1317"/>
      <c r="BL77" s="1317"/>
      <c r="BM77" s="1317"/>
      <c r="BN77" s="1317"/>
      <c r="BO77" s="1317"/>
      <c r="BP77" s="1316">
        <v>25.4</v>
      </c>
      <c r="BQ77" s="1316"/>
      <c r="BR77" s="1316"/>
      <c r="BS77" s="1316"/>
      <c r="BT77" s="1316"/>
      <c r="BU77" s="1316"/>
      <c r="BV77" s="1316"/>
      <c r="BW77" s="1316"/>
      <c r="BX77" s="1316">
        <v>23.4</v>
      </c>
      <c r="BY77" s="1316"/>
      <c r="BZ77" s="1316"/>
      <c r="CA77" s="1316"/>
      <c r="CB77" s="1316"/>
      <c r="CC77" s="1316"/>
      <c r="CD77" s="1316"/>
      <c r="CE77" s="1316"/>
      <c r="CF77" s="1316">
        <v>7.7</v>
      </c>
      <c r="CG77" s="1316"/>
      <c r="CH77" s="1316"/>
      <c r="CI77" s="1316"/>
      <c r="CJ77" s="1316"/>
      <c r="CK77" s="1316"/>
      <c r="CL77" s="1316"/>
      <c r="CM77" s="1316"/>
      <c r="CN77" s="1316">
        <v>3.2</v>
      </c>
      <c r="CO77" s="1316"/>
      <c r="CP77" s="1316"/>
      <c r="CQ77" s="1316"/>
      <c r="CR77" s="1316"/>
      <c r="CS77" s="1316"/>
      <c r="CT77" s="1316"/>
      <c r="CU77" s="1316"/>
      <c r="CV77" s="1316">
        <v>3.4</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635</v>
      </c>
      <c r="BC79" s="1317"/>
      <c r="BD79" s="1317"/>
      <c r="BE79" s="1317"/>
      <c r="BF79" s="1317"/>
      <c r="BG79" s="1317"/>
      <c r="BH79" s="1317"/>
      <c r="BI79" s="1317"/>
      <c r="BJ79" s="1317"/>
      <c r="BK79" s="1317"/>
      <c r="BL79" s="1317"/>
      <c r="BM79" s="1317"/>
      <c r="BN79" s="1317"/>
      <c r="BO79" s="1317"/>
      <c r="BP79" s="1316">
        <v>8.6</v>
      </c>
      <c r="BQ79" s="1316"/>
      <c r="BR79" s="1316"/>
      <c r="BS79" s="1316"/>
      <c r="BT79" s="1316"/>
      <c r="BU79" s="1316"/>
      <c r="BV79" s="1316"/>
      <c r="BW79" s="1316"/>
      <c r="BX79" s="1316">
        <v>8.5</v>
      </c>
      <c r="BY79" s="1316"/>
      <c r="BZ79" s="1316"/>
      <c r="CA79" s="1316"/>
      <c r="CB79" s="1316"/>
      <c r="CC79" s="1316"/>
      <c r="CD79" s="1316"/>
      <c r="CE79" s="1316"/>
      <c r="CF79" s="1316">
        <v>8.6</v>
      </c>
      <c r="CG79" s="1316"/>
      <c r="CH79" s="1316"/>
      <c r="CI79" s="1316"/>
      <c r="CJ79" s="1316"/>
      <c r="CK79" s="1316"/>
      <c r="CL79" s="1316"/>
      <c r="CM79" s="1316"/>
      <c r="CN79" s="1316">
        <v>8.8000000000000007</v>
      </c>
      <c r="CO79" s="1316"/>
      <c r="CP79" s="1316"/>
      <c r="CQ79" s="1316"/>
      <c r="CR79" s="1316"/>
      <c r="CS79" s="1316"/>
      <c r="CT79" s="1316"/>
      <c r="CU79" s="1316"/>
      <c r="CV79" s="1316">
        <v>8.8000000000000007</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gtTaZJKEwPn668rK8FpPMTffGPhajgsO03aKbCZDrEmKpc1qVm2HwhsulxItDPiuZOOTXNofmWMSBSJ2K0+zA==" saltValue="0g4Y/wNdi8iMRkOiIuWx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638</v>
      </c>
    </row>
  </sheetData>
  <sheetProtection algorithmName="SHA-512" hashValue="8eNqBVu0QofnyoO1HfdvQJ8/3b//S5iKTGtQhxQEb7ZFbYJAUp2xEujjIZGqJTF8EFXnwIhlvIAMb6lkvJJ4Pg==" saltValue="cTmmQAfyUT0wmAHqATIo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637</v>
      </c>
    </row>
  </sheetData>
  <sheetProtection algorithmName="SHA-512" hashValue="AX7x3HM/ZWCstBhIB8rQxzhfIHEVXuIB5xKI0BsIBzFF8qwDl5ASVQqeyYgFimfps/7fZcLXn6X12R3H7OFC5g==" saltValue="sG4Tu/IlEM1yeRUbABJ5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144575</v>
      </c>
      <c r="E3" s="162"/>
      <c r="F3" s="163">
        <v>119882</v>
      </c>
      <c r="G3" s="164"/>
      <c r="H3" s="165"/>
    </row>
    <row r="4" spans="1:8" x14ac:dyDescent="0.15">
      <c r="A4" s="166"/>
      <c r="B4" s="167"/>
      <c r="C4" s="168"/>
      <c r="D4" s="169">
        <v>113984</v>
      </c>
      <c r="E4" s="170"/>
      <c r="F4" s="171">
        <v>66481</v>
      </c>
      <c r="G4" s="172"/>
      <c r="H4" s="173"/>
    </row>
    <row r="5" spans="1:8" x14ac:dyDescent="0.15">
      <c r="A5" s="154" t="s">
        <v>556</v>
      </c>
      <c r="B5" s="159"/>
      <c r="C5" s="160"/>
      <c r="D5" s="161">
        <v>105869</v>
      </c>
      <c r="E5" s="162"/>
      <c r="F5" s="163">
        <v>116162</v>
      </c>
      <c r="G5" s="164"/>
      <c r="H5" s="165"/>
    </row>
    <row r="6" spans="1:8" x14ac:dyDescent="0.15">
      <c r="A6" s="166"/>
      <c r="B6" s="167"/>
      <c r="C6" s="168"/>
      <c r="D6" s="169">
        <v>76816</v>
      </c>
      <c r="E6" s="170"/>
      <c r="F6" s="171">
        <v>61562</v>
      </c>
      <c r="G6" s="172"/>
      <c r="H6" s="173"/>
    </row>
    <row r="7" spans="1:8" x14ac:dyDescent="0.15">
      <c r="A7" s="154" t="s">
        <v>557</v>
      </c>
      <c r="B7" s="159"/>
      <c r="C7" s="160"/>
      <c r="D7" s="161">
        <v>170519</v>
      </c>
      <c r="E7" s="162"/>
      <c r="F7" s="163">
        <v>121449</v>
      </c>
      <c r="G7" s="164"/>
      <c r="H7" s="165"/>
    </row>
    <row r="8" spans="1:8" x14ac:dyDescent="0.15">
      <c r="A8" s="166"/>
      <c r="B8" s="167"/>
      <c r="C8" s="168"/>
      <c r="D8" s="169">
        <v>78532</v>
      </c>
      <c r="E8" s="170"/>
      <c r="F8" s="171">
        <v>62922</v>
      </c>
      <c r="G8" s="172"/>
      <c r="H8" s="173"/>
    </row>
    <row r="9" spans="1:8" x14ac:dyDescent="0.15">
      <c r="A9" s="154" t="s">
        <v>558</v>
      </c>
      <c r="B9" s="159"/>
      <c r="C9" s="160"/>
      <c r="D9" s="161">
        <v>73879</v>
      </c>
      <c r="E9" s="162"/>
      <c r="F9" s="163">
        <v>145139</v>
      </c>
      <c r="G9" s="164"/>
      <c r="H9" s="165"/>
    </row>
    <row r="10" spans="1:8" x14ac:dyDescent="0.15">
      <c r="A10" s="166"/>
      <c r="B10" s="167"/>
      <c r="C10" s="168"/>
      <c r="D10" s="169">
        <v>50022</v>
      </c>
      <c r="E10" s="170"/>
      <c r="F10" s="171">
        <v>83762</v>
      </c>
      <c r="G10" s="172"/>
      <c r="H10" s="173"/>
    </row>
    <row r="11" spans="1:8" x14ac:dyDescent="0.15">
      <c r="A11" s="154" t="s">
        <v>559</v>
      </c>
      <c r="B11" s="159"/>
      <c r="C11" s="160"/>
      <c r="D11" s="161">
        <v>72783</v>
      </c>
      <c r="E11" s="162"/>
      <c r="F11" s="163">
        <v>125391</v>
      </c>
      <c r="G11" s="164"/>
      <c r="H11" s="165"/>
    </row>
    <row r="12" spans="1:8" x14ac:dyDescent="0.15">
      <c r="A12" s="166"/>
      <c r="B12" s="167"/>
      <c r="C12" s="174"/>
      <c r="D12" s="169">
        <v>47587</v>
      </c>
      <c r="E12" s="170"/>
      <c r="F12" s="171">
        <v>68516</v>
      </c>
      <c r="G12" s="172"/>
      <c r="H12" s="173"/>
    </row>
    <row r="13" spans="1:8" x14ac:dyDescent="0.15">
      <c r="A13" s="154"/>
      <c r="B13" s="159"/>
      <c r="C13" s="175"/>
      <c r="D13" s="176">
        <v>113525</v>
      </c>
      <c r="E13" s="177"/>
      <c r="F13" s="178">
        <v>125605</v>
      </c>
      <c r="G13" s="179"/>
      <c r="H13" s="165"/>
    </row>
    <row r="14" spans="1:8" x14ac:dyDescent="0.15">
      <c r="A14" s="166"/>
      <c r="B14" s="167"/>
      <c r="C14" s="168"/>
      <c r="D14" s="169">
        <v>73388</v>
      </c>
      <c r="E14" s="170"/>
      <c r="F14" s="171">
        <v>68649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2.3199999999999998</v>
      </c>
      <c r="C19" s="180">
        <f>ROUND(VALUE(SUBSTITUTE(実質収支比率等に係る経年分析!G$48,"▲","-")),2)</f>
        <v>2.21</v>
      </c>
      <c r="D19" s="180">
        <f>ROUND(VALUE(SUBSTITUTE(実質収支比率等に係る経年分析!H$48,"▲","-")),2)</f>
        <v>2.3199999999999998</v>
      </c>
      <c r="E19" s="180">
        <f>ROUND(VALUE(SUBSTITUTE(実質収支比率等に係る経年分析!I$48,"▲","-")),2)</f>
        <v>2.2999999999999998</v>
      </c>
      <c r="F19" s="180">
        <f>ROUND(VALUE(SUBSTITUTE(実質収支比率等に係る経年分析!J$48,"▲","-")),2)</f>
        <v>2.93</v>
      </c>
    </row>
    <row r="20" spans="1:11" x14ac:dyDescent="0.15">
      <c r="A20" s="180" t="s">
        <v>54</v>
      </c>
      <c r="B20" s="180">
        <f>ROUND(VALUE(SUBSTITUTE(実質収支比率等に係る経年分析!F$47,"▲","-")),2)</f>
        <v>23.12</v>
      </c>
      <c r="C20" s="180">
        <f>ROUND(VALUE(SUBSTITUTE(実質収支比率等に係る経年分析!G$47,"▲","-")),2)</f>
        <v>18.329999999999998</v>
      </c>
      <c r="D20" s="180">
        <f>ROUND(VALUE(SUBSTITUTE(実質収支比率等に係る経年分析!H$47,"▲","-")),2)</f>
        <v>16.95</v>
      </c>
      <c r="E20" s="180">
        <f>ROUND(VALUE(SUBSTITUTE(実質収支比率等に係る経年分析!I$47,"▲","-")),2)</f>
        <v>14.47</v>
      </c>
      <c r="F20" s="180">
        <f>ROUND(VALUE(SUBSTITUTE(実質収支比率等に係る経年分析!J$47,"▲","-")),2)</f>
        <v>14.47</v>
      </c>
    </row>
    <row r="21" spans="1:11" x14ac:dyDescent="0.15">
      <c r="A21" s="180" t="s">
        <v>55</v>
      </c>
      <c r="B21" s="180">
        <f>IF(ISNUMBER(VALUE(SUBSTITUTE(実質収支比率等に係る経年分析!F$49,"▲","-"))),ROUND(VALUE(SUBSTITUTE(実質収支比率等に係る経年分析!F$49,"▲","-")),2),NA())</f>
        <v>-4.12</v>
      </c>
      <c r="C21" s="180">
        <f>IF(ISNUMBER(VALUE(SUBSTITUTE(実質収支比率等に係る経年分析!G$49,"▲","-"))),ROUND(VALUE(SUBSTITUTE(実質収支比率等に係る経年分析!G$49,"▲","-")),2),NA())</f>
        <v>-5.75</v>
      </c>
      <c r="D21" s="180">
        <f>IF(ISNUMBER(VALUE(SUBSTITUTE(実質収支比率等に係る経年分析!H$49,"▲","-"))),ROUND(VALUE(SUBSTITUTE(実質収支比率等に係る経年分析!H$49,"▲","-")),2),NA())</f>
        <v>-1.89</v>
      </c>
      <c r="E21" s="180">
        <f>IF(ISNUMBER(VALUE(SUBSTITUTE(実質収支比率等に係る経年分析!I$49,"▲","-"))),ROUND(VALUE(SUBSTITUTE(実質収支比率等に係る経年分析!I$49,"▲","-")),2),NA())</f>
        <v>-1.81</v>
      </c>
      <c r="F21" s="180">
        <f>IF(ISNUMBER(VALUE(SUBSTITUTE(実質収支比率等に係る経年分析!J$49,"▲","-"))),ROUND(VALUE(SUBSTITUTE(実質収支比率等に係る経年分析!J$49,"▲","-")),2),NA())</f>
        <v>0.7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つるぎ町農業集落排水事業特別会計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つるぎ町剣山木綿麻温泉事業特別会計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つるぎ町介護サービス事業特別会計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つるぎ町国民健康保険（事業勘定）事業特別会計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つるぎ町介護保険（事業勘定）事業特別会計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2.2200000000000002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2.83</v>
      </c>
    </row>
    <row r="35" spans="1:16" x14ac:dyDescent="0.15">
      <c r="A35" s="181" t="str">
        <f>IF(連結実質赤字比率に係る赤字・黒字の構成分析!C$35="",NA(),連結実質赤字比率に係る赤字・黒字の構成分析!C$35)</f>
        <v>つるぎ町水道事業会計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2.0099999999999998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3.36</v>
      </c>
    </row>
    <row r="36" spans="1:16" x14ac:dyDescent="0.15">
      <c r="A36" s="181" t="str">
        <f>IF(連結実質赤字比率に係る赤字・黒字の構成分析!C$34="",NA(),連結実質赤字比率に係る赤字・黒字の構成分析!C$34)</f>
        <v>つるぎ町病院事業会計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1191</v>
      </c>
      <c r="E42" s="182"/>
      <c r="F42" s="182"/>
      <c r="G42" s="182">
        <f>'実質公債費比率（分子）の構造'!L$52</f>
        <v>1205</v>
      </c>
      <c r="H42" s="182"/>
      <c r="I42" s="182"/>
      <c r="J42" s="182">
        <f>'実質公債費比率（分子）の構造'!M$52</f>
        <v>1172</v>
      </c>
      <c r="K42" s="182"/>
      <c r="L42" s="182"/>
      <c r="M42" s="182">
        <f>'実質公債費比率（分子）の構造'!N$52</f>
        <v>1272</v>
      </c>
      <c r="N42" s="182"/>
      <c r="O42" s="182"/>
      <c r="P42" s="182">
        <f>'実質公債費比率（分子）の構造'!O$52</f>
        <v>1213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59</v>
      </c>
      <c r="C45" s="182"/>
      <c r="D45" s="182"/>
      <c r="E45" s="182">
        <f>'実質公債費比率（分子）の構造'!L$49</f>
        <v>50</v>
      </c>
      <c r="F45" s="182"/>
      <c r="G45" s="182"/>
      <c r="H45" s="182">
        <f>'実質公債費比率（分子）の構造'!M$49</f>
        <v>47</v>
      </c>
      <c r="I45" s="182"/>
      <c r="J45" s="182"/>
      <c r="K45" s="182">
        <f>'実質公債費比率（分子）の構造'!N$49</f>
        <v>47</v>
      </c>
      <c r="L45" s="182"/>
      <c r="M45" s="182"/>
      <c r="N45" s="182">
        <f>'実質公債費比率（分子）の構造'!O$49</f>
        <v>31</v>
      </c>
      <c r="O45" s="182"/>
      <c r="P45" s="182"/>
    </row>
    <row r="46" spans="1:16" x14ac:dyDescent="0.15">
      <c r="A46" s="182" t="s">
        <v>66</v>
      </c>
      <c r="B46" s="182">
        <f>'実質公債費比率（分子）の構造'!K$48</f>
        <v>300</v>
      </c>
      <c r="C46" s="182"/>
      <c r="D46" s="182"/>
      <c r="E46" s="182">
        <f>'実質公債費比率（分子）の構造'!L$48</f>
        <v>304</v>
      </c>
      <c r="F46" s="182"/>
      <c r="G46" s="182"/>
      <c r="H46" s="182">
        <f>'実質公債費比率（分子）の構造'!M$48</f>
        <v>283</v>
      </c>
      <c r="I46" s="182"/>
      <c r="J46" s="182"/>
      <c r="K46" s="182">
        <f>'実質公債費比率（分子）の構造'!N$48</f>
        <v>269</v>
      </c>
      <c r="L46" s="182"/>
      <c r="M46" s="182"/>
      <c r="N46" s="182">
        <f>'実質公債費比率（分子）の構造'!O$48</f>
        <v>284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1174</v>
      </c>
      <c r="C49" s="182"/>
      <c r="D49" s="182"/>
      <c r="E49" s="182">
        <f>'実質公債費比率（分子）の構造'!L$45</f>
        <v>1239</v>
      </c>
      <c r="F49" s="182"/>
      <c r="G49" s="182"/>
      <c r="H49" s="182">
        <f>'実質公債費比率（分子）の構造'!M$45</f>
        <v>1231</v>
      </c>
      <c r="I49" s="182"/>
      <c r="J49" s="182"/>
      <c r="K49" s="182">
        <f>'実質公債費比率（分子）の構造'!N$45</f>
        <v>1397</v>
      </c>
      <c r="L49" s="182"/>
      <c r="M49" s="182"/>
      <c r="N49" s="182">
        <f>'実質公債費比率（分子）の構造'!O$45</f>
        <v>1342</v>
      </c>
      <c r="O49" s="182"/>
      <c r="P49" s="182"/>
    </row>
    <row r="50" spans="1:16" x14ac:dyDescent="0.15">
      <c r="A50" s="182" t="s">
        <v>70</v>
      </c>
      <c r="B50" s="182" t="e">
        <f>NA()</f>
        <v>#N/A</v>
      </c>
      <c r="C50" s="182">
        <f>IF(ISNUMBER('実質公債費比率（分子）の構造'!K$53),'実質公債費比率（分子）の構造'!K$53,NA())</f>
        <v>342</v>
      </c>
      <c r="D50" s="182" t="e">
        <f>NA()</f>
        <v>#N/A</v>
      </c>
      <c r="E50" s="182" t="e">
        <f>NA()</f>
        <v>#N/A</v>
      </c>
      <c r="F50" s="182">
        <f>IF(ISNUMBER('実質公債費比率（分子）の構造'!L$53),'実質公債費比率（分子）の構造'!L$53,NA())</f>
        <v>388</v>
      </c>
      <c r="G50" s="182" t="e">
        <f>NA()</f>
        <v>#N/A</v>
      </c>
      <c r="H50" s="182" t="e">
        <f>NA()</f>
        <v>#N/A</v>
      </c>
      <c r="I50" s="182">
        <f>IF(ISNUMBER('実質公債費比率（分子）の構造'!M$53),'実質公債費比率（分子）の構造'!M$53,NA())</f>
        <v>389</v>
      </c>
      <c r="J50" s="182" t="e">
        <f>NA()</f>
        <v>#N/A</v>
      </c>
      <c r="K50" s="182" t="e">
        <f>NA()</f>
        <v>#N/A</v>
      </c>
      <c r="L50" s="182">
        <f>IF(ISNUMBER('実質公債費比率（分子）の構造'!N$53),'実質公債費比率（分子）の構造'!N$53,NA())</f>
        <v>441</v>
      </c>
      <c r="M50" s="182" t="e">
        <f>NA()</f>
        <v>#N/A</v>
      </c>
      <c r="N50" s="182" t="e">
        <f>NA()</f>
        <v>#N/A</v>
      </c>
      <c r="O50" s="182">
        <f>IF(ISNUMBER('実質公債費比率（分子）の構造'!O$53),'実質公債費比率（分子）の構造'!O$53,NA())</f>
        <v>444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10717</v>
      </c>
      <c r="E56" s="181"/>
      <c r="F56" s="181"/>
      <c r="G56" s="181">
        <f>'将来負担比率（分子）の構造'!J$52</f>
        <v>10483</v>
      </c>
      <c r="H56" s="181"/>
      <c r="I56" s="181"/>
      <c r="J56" s="181">
        <f>'将来負担比率（分子）の構造'!K$52</f>
        <v>10518</v>
      </c>
      <c r="K56" s="181"/>
      <c r="L56" s="181"/>
      <c r="M56" s="181">
        <f>'将来負担比率（分子）の構造'!L$52</f>
        <v>9835</v>
      </c>
      <c r="N56" s="181"/>
      <c r="O56" s="181"/>
      <c r="P56" s="181">
        <f>'将来負担比率（分子）の構造'!M$52</f>
        <v>9161</v>
      </c>
    </row>
    <row r="57" spans="1:16" x14ac:dyDescent="0.15">
      <c r="A57" s="181" t="s">
        <v>41</v>
      </c>
      <c r="B57" s="181"/>
      <c r="C57" s="181"/>
      <c r="D57" s="181">
        <f>'将来負担比率（分子）の構造'!I$51</f>
        <v>96</v>
      </c>
      <c r="E57" s="181"/>
      <c r="F57" s="181"/>
      <c r="G57" s="181">
        <f>'将来負担比率（分子）の構造'!J$51</f>
        <v>77</v>
      </c>
      <c r="H57" s="181"/>
      <c r="I57" s="181"/>
      <c r="J57" s="181">
        <f>'将来負担比率（分子）の構造'!K$51</f>
        <v>49</v>
      </c>
      <c r="K57" s="181"/>
      <c r="L57" s="181"/>
      <c r="M57" s="181">
        <f>'将来負担比率（分子）の構造'!L$51</f>
        <v>24</v>
      </c>
      <c r="N57" s="181"/>
      <c r="O57" s="181"/>
      <c r="P57" s="181">
        <f>'将来負担比率（分子）の構造'!M$51</f>
        <v>8</v>
      </c>
    </row>
    <row r="58" spans="1:16" x14ac:dyDescent="0.15">
      <c r="A58" s="181" t="s">
        <v>40</v>
      </c>
      <c r="B58" s="181"/>
      <c r="C58" s="181"/>
      <c r="D58" s="181">
        <f>'将来負担比率（分子）の構造'!I$50</f>
        <v>3813</v>
      </c>
      <c r="E58" s="181"/>
      <c r="F58" s="181"/>
      <c r="G58" s="181">
        <f>'将来負担比率（分子）の構造'!J$50</f>
        <v>3524</v>
      </c>
      <c r="H58" s="181"/>
      <c r="I58" s="181"/>
      <c r="J58" s="181">
        <f>'将来負担比率（分子）の構造'!K$50</f>
        <v>3290</v>
      </c>
      <c r="K58" s="181"/>
      <c r="L58" s="181"/>
      <c r="M58" s="181">
        <f>'将来負担比率（分子）の構造'!L$50</f>
        <v>3066</v>
      </c>
      <c r="N58" s="181"/>
      <c r="O58" s="181"/>
      <c r="P58" s="181">
        <f>'将来負担比率（分子）の構造'!M$50</f>
        <v>3049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1012</v>
      </c>
      <c r="C62" s="181"/>
      <c r="D62" s="181"/>
      <c r="E62" s="181">
        <f>'将来負担比率（分子）の構造'!J$45</f>
        <v>862</v>
      </c>
      <c r="F62" s="181"/>
      <c r="G62" s="181"/>
      <c r="H62" s="181">
        <f>'将来負担比率（分子）の構造'!K$45</f>
        <v>762</v>
      </c>
      <c r="I62" s="181"/>
      <c r="J62" s="181"/>
      <c r="K62" s="181">
        <f>'将来負担比率（分子）の構造'!L$45</f>
        <v>783</v>
      </c>
      <c r="L62" s="181"/>
      <c r="M62" s="181"/>
      <c r="N62" s="181">
        <f>'将来負担比率（分子）の構造'!M$45</f>
        <v>683</v>
      </c>
      <c r="O62" s="181"/>
      <c r="P62" s="181"/>
    </row>
    <row r="63" spans="1:16" x14ac:dyDescent="0.15">
      <c r="A63" s="181" t="s">
        <v>33</v>
      </c>
      <c r="B63" s="181">
        <f>'将来負担比率（分子）の構造'!I$44</f>
        <v>211</v>
      </c>
      <c r="C63" s="181"/>
      <c r="D63" s="181"/>
      <c r="E63" s="181">
        <f>'将来負担比率（分子）の構造'!J$44</f>
        <v>161</v>
      </c>
      <c r="F63" s="181"/>
      <c r="G63" s="181"/>
      <c r="H63" s="181">
        <f>'将来負担比率（分子）の構造'!K$44</f>
        <v>117</v>
      </c>
      <c r="I63" s="181"/>
      <c r="J63" s="181"/>
      <c r="K63" s="181">
        <f>'将来負担比率（分子）の構造'!L$44</f>
        <v>73</v>
      </c>
      <c r="L63" s="181"/>
      <c r="M63" s="181"/>
      <c r="N63" s="181">
        <f>'将来負担比率（分子）の構造'!M$44</f>
        <v>36</v>
      </c>
      <c r="O63" s="181"/>
      <c r="P63" s="181"/>
    </row>
    <row r="64" spans="1:16" x14ac:dyDescent="0.15">
      <c r="A64" s="181" t="s">
        <v>32</v>
      </c>
      <c r="B64" s="181">
        <f>'将来負担比率（分子）の構造'!I$43</f>
        <v>2849</v>
      </c>
      <c r="C64" s="181"/>
      <c r="D64" s="181"/>
      <c r="E64" s="181">
        <f>'将来負担比率（分子）の構造'!J$43</f>
        <v>2593</v>
      </c>
      <c r="F64" s="181"/>
      <c r="G64" s="181"/>
      <c r="H64" s="181">
        <f>'将来負担比率（分子）の構造'!K$43</f>
        <v>2489</v>
      </c>
      <c r="I64" s="181"/>
      <c r="J64" s="181"/>
      <c r="K64" s="181">
        <f>'将来負担比率（分子）の構造'!L$43</f>
        <v>2287</v>
      </c>
      <c r="L64" s="181"/>
      <c r="M64" s="181"/>
      <c r="N64" s="181">
        <f>'将来負担比率（分子）の構造'!M$43</f>
        <v>2073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11542</v>
      </c>
      <c r="C66" s="181"/>
      <c r="D66" s="181"/>
      <c r="E66" s="181">
        <f>'将来負担比率（分子）の構造'!J$41</f>
        <v>11449</v>
      </c>
      <c r="F66" s="181"/>
      <c r="G66" s="181"/>
      <c r="H66" s="181">
        <f>'将来負担比率（分子）の構造'!K$41</f>
        <v>11681</v>
      </c>
      <c r="I66" s="181"/>
      <c r="J66" s="181"/>
      <c r="K66" s="181">
        <f>'将来負担比率（分子）の構造'!L$41</f>
        <v>11004</v>
      </c>
      <c r="L66" s="181"/>
      <c r="M66" s="181"/>
      <c r="N66" s="181">
        <f>'将来負担比率（分子）の構造'!M$41</f>
        <v>10342</v>
      </c>
      <c r="O66" s="181"/>
      <c r="P66" s="181"/>
    </row>
    <row r="67" spans="1:16" x14ac:dyDescent="0.15">
      <c r="A67" s="181" t="s">
        <v>74</v>
      </c>
      <c r="B67" s="181" t="e">
        <f>NA()</f>
        <v>#N/A</v>
      </c>
      <c r="C67" s="181">
        <f>IF(ISNUMBER('将来負担比率（分子）の構造'!I$53), IF('将来負担比率（分子）の構造'!I$53 &lt; 0, 0, '将来負担比率（分子）の構造'!I$53), NA())</f>
        <v>988</v>
      </c>
      <c r="D67" s="181" t="e">
        <f>NA()</f>
        <v>#N/A</v>
      </c>
      <c r="E67" s="181" t="e">
        <f>NA()</f>
        <v>#N/A</v>
      </c>
      <c r="F67" s="181">
        <f>IF(ISNUMBER('将来負担比率（分子）の構造'!J$53), IF('将来負担比率（分子）の構造'!J$53 &lt; 0, 0, '将来負担比率（分子）の構造'!J$53), NA())</f>
        <v>980</v>
      </c>
      <c r="G67" s="181" t="e">
        <f>NA()</f>
        <v>#N/A</v>
      </c>
      <c r="H67" s="181" t="e">
        <f>NA()</f>
        <v>#N/A</v>
      </c>
      <c r="I67" s="181">
        <f>IF(ISNUMBER('将来負担比率（分子）の構造'!K$53), IF('将来負担比率（分子）の構造'!K$53 &lt; 0, 0, '将来負担比率（分子）の構造'!K$53), NA())</f>
        <v>1192</v>
      </c>
      <c r="J67" s="181" t="e">
        <f>NA()</f>
        <v>#N/A</v>
      </c>
      <c r="K67" s="181" t="e">
        <f>NA()</f>
        <v>#N/A</v>
      </c>
      <c r="L67" s="181">
        <f>IF(ISNUMBER('将来負担比率（分子）の構造'!L$53), IF('将来負担比率（分子）の構造'!L$53 &lt; 0, 0, '将来負担比率（分子）の構造'!L$53), NA())</f>
        <v>1224</v>
      </c>
      <c r="M67" s="181" t="e">
        <f>NA()</f>
        <v>#N/A</v>
      </c>
      <c r="N67" s="181" t="e">
        <f>NA()</f>
        <v>#N/A</v>
      </c>
      <c r="O67" s="181">
        <f>IF(ISNUMBER('将来負担比率（分子）の構造'!M$53), IF('将来負担比率（分子）の構造'!M$53 &lt; 0, 0, '将来負担比率（分子）の構造'!M$53), NA())</f>
        <v>917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847</v>
      </c>
      <c r="C72" s="185">
        <f>基金残高に係る経年分析!G55</f>
        <v>750</v>
      </c>
      <c r="D72" s="185">
        <f>基金残高に係る経年分析!H55</f>
        <v>753</v>
      </c>
    </row>
    <row r="73" spans="1:16" x14ac:dyDescent="0.15">
      <c r="A73" s="184" t="s">
        <v>77</v>
      </c>
      <c r="B73" s="185">
        <f>基金残高に係る経年分析!F56</f>
        <v>1751</v>
      </c>
      <c r="C73" s="185">
        <f>基金残高に係る経年分析!G56</f>
        <v>1622</v>
      </c>
      <c r="D73" s="185">
        <f>基金残高に係る経年分析!H56</f>
        <v>1593</v>
      </c>
    </row>
    <row r="74" spans="1:16" x14ac:dyDescent="0.15">
      <c r="A74" s="184" t="s">
        <v>78</v>
      </c>
      <c r="B74" s="185">
        <f>基金残高に係る経年分析!F57</f>
        <v>2192</v>
      </c>
      <c r="C74" s="185">
        <f>基金残高に係る経年分析!G57</f>
        <v>2099</v>
      </c>
      <c r="D74" s="185">
        <f>基金残高に係る経年分析!H57</f>
        <v>2129</v>
      </c>
    </row>
  </sheetData>
  <sheetProtection algorithmName="SHA-512" hashValue="XRFj3eKgZYqrWY6HB7W1KPW7UvX78Gmm5KhpLAZWt49Fne87V1XLY/Rr6a8U+5VH99W5JROC13jE8cLj/iHdOw==" saltValue="Zo3ezMtrHtA0TX1iUT6v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208</v>
      </c>
      <c r="DI1" s="662"/>
      <c r="DJ1" s="662"/>
      <c r="DK1" s="662"/>
      <c r="DL1" s="662"/>
      <c r="DM1" s="662"/>
      <c r="DN1" s="663"/>
      <c r="DO1" s="226"/>
      <c r="DP1" s="661" t="s">
        <v>209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214</v>
      </c>
      <c r="S4" s="665"/>
      <c r="T4" s="665"/>
      <c r="U4" s="665"/>
      <c r="V4" s="665"/>
      <c r="W4" s="665"/>
      <c r="X4" s="665"/>
      <c r="Y4" s="666"/>
      <c r="Z4" s="664" t="s">
        <v>215</v>
      </c>
      <c r="AA4" s="665"/>
      <c r="AB4" s="665"/>
      <c r="AC4" s="666"/>
      <c r="AD4" s="664" t="s">
        <v>216</v>
      </c>
      <c r="AE4" s="665"/>
      <c r="AF4" s="665"/>
      <c r="AG4" s="665"/>
      <c r="AH4" s="665"/>
      <c r="AI4" s="665"/>
      <c r="AJ4" s="665"/>
      <c r="AK4" s="666"/>
      <c r="AL4" s="664" t="s">
        <v>215</v>
      </c>
      <c r="AM4" s="665"/>
      <c r="AN4" s="665"/>
      <c r="AO4" s="666"/>
      <c r="AP4" s="670" t="s">
        <v>217</v>
      </c>
      <c r="AQ4" s="670"/>
      <c r="AR4" s="670"/>
      <c r="AS4" s="670"/>
      <c r="AT4" s="670"/>
      <c r="AU4" s="670"/>
      <c r="AV4" s="670"/>
      <c r="AW4" s="670"/>
      <c r="AX4" s="670"/>
      <c r="AY4" s="670"/>
      <c r="AZ4" s="670"/>
      <c r="BA4" s="670"/>
      <c r="BB4" s="670"/>
      <c r="BC4" s="670"/>
      <c r="BD4" s="670"/>
      <c r="BE4" s="670"/>
      <c r="BF4" s="670"/>
      <c r="BG4" s="670" t="s">
        <v>218</v>
      </c>
      <c r="BH4" s="670"/>
      <c r="BI4" s="670"/>
      <c r="BJ4" s="670"/>
      <c r="BK4" s="670"/>
      <c r="BL4" s="670"/>
      <c r="BM4" s="670"/>
      <c r="BN4" s="670"/>
      <c r="BO4" s="670" t="s">
        <v>215</v>
      </c>
      <c r="BP4" s="670"/>
      <c r="BQ4" s="670"/>
      <c r="BR4" s="670"/>
      <c r="BS4" s="670" t="s">
        <v>219</v>
      </c>
      <c r="BT4" s="670"/>
      <c r="BU4" s="670"/>
      <c r="BV4" s="670"/>
      <c r="BW4" s="670"/>
      <c r="BX4" s="670"/>
      <c r="BY4" s="670"/>
      <c r="BZ4" s="670"/>
      <c r="CA4" s="670"/>
      <c r="CB4" s="670"/>
      <c r="CD4" s="667" t="s">
        <v>220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221</v>
      </c>
      <c r="C5" s="672"/>
      <c r="D5" s="672"/>
      <c r="E5" s="672"/>
      <c r="F5" s="672"/>
      <c r="G5" s="672"/>
      <c r="H5" s="672"/>
      <c r="I5" s="672"/>
      <c r="J5" s="672"/>
      <c r="K5" s="672"/>
      <c r="L5" s="672"/>
      <c r="M5" s="672"/>
      <c r="N5" s="672"/>
      <c r="O5" s="672"/>
      <c r="P5" s="672"/>
      <c r="Q5" s="673"/>
      <c r="R5" s="674">
        <v>774035</v>
      </c>
      <c r="S5" s="675"/>
      <c r="T5" s="675"/>
      <c r="U5" s="675"/>
      <c r="V5" s="675"/>
      <c r="W5" s="675"/>
      <c r="X5" s="675"/>
      <c r="Y5" s="676"/>
      <c r="Z5" s="677">
        <v>8.8000000000000007</v>
      </c>
      <c r="AA5" s="677"/>
      <c r="AB5" s="677"/>
      <c r="AC5" s="677"/>
      <c r="AD5" s="678">
        <v>774035</v>
      </c>
      <c r="AE5" s="678"/>
      <c r="AF5" s="678"/>
      <c r="AG5" s="678"/>
      <c r="AH5" s="678"/>
      <c r="AI5" s="678"/>
      <c r="AJ5" s="678"/>
      <c r="AK5" s="678"/>
      <c r="AL5" s="679">
        <v>15.2</v>
      </c>
      <c r="AM5" s="680"/>
      <c r="AN5" s="680"/>
      <c r="AO5" s="681"/>
      <c r="AP5" s="671" t="s">
        <v>222</v>
      </c>
      <c r="AQ5" s="672"/>
      <c r="AR5" s="672"/>
      <c r="AS5" s="672"/>
      <c r="AT5" s="672"/>
      <c r="AU5" s="672"/>
      <c r="AV5" s="672"/>
      <c r="AW5" s="672"/>
      <c r="AX5" s="672"/>
      <c r="AY5" s="672"/>
      <c r="AZ5" s="672"/>
      <c r="BA5" s="672"/>
      <c r="BB5" s="672"/>
      <c r="BC5" s="672"/>
      <c r="BD5" s="672"/>
      <c r="BE5" s="672"/>
      <c r="BF5" s="673"/>
      <c r="BG5" s="685">
        <v>774035</v>
      </c>
      <c r="BH5" s="686"/>
      <c r="BI5" s="686"/>
      <c r="BJ5" s="686"/>
      <c r="BK5" s="686"/>
      <c r="BL5" s="686"/>
      <c r="BM5" s="686"/>
      <c r="BN5" s="687"/>
      <c r="BO5" s="688">
        <v>100</v>
      </c>
      <c r="BP5" s="688"/>
      <c r="BQ5" s="688"/>
      <c r="BR5" s="688"/>
      <c r="BS5" s="689" t="s">
        <v>127</v>
      </c>
      <c r="BT5" s="689"/>
      <c r="BU5" s="689"/>
      <c r="BV5" s="689"/>
      <c r="BW5" s="689"/>
      <c r="BX5" s="689"/>
      <c r="BY5" s="689"/>
      <c r="BZ5" s="689"/>
      <c r="CA5" s="689"/>
      <c r="CB5" s="693"/>
      <c r="CD5" s="667" t="s">
        <v>217</v>
      </c>
      <c r="CE5" s="668"/>
      <c r="CF5" s="668"/>
      <c r="CG5" s="668"/>
      <c r="CH5" s="668"/>
      <c r="CI5" s="668"/>
      <c r="CJ5" s="668"/>
      <c r="CK5" s="668"/>
      <c r="CL5" s="668"/>
      <c r="CM5" s="668"/>
      <c r="CN5" s="668"/>
      <c r="CO5" s="668"/>
      <c r="CP5" s="668"/>
      <c r="CQ5" s="669"/>
      <c r="CR5" s="667" t="s">
        <v>223</v>
      </c>
      <c r="CS5" s="668"/>
      <c r="CT5" s="668"/>
      <c r="CU5" s="668"/>
      <c r="CV5" s="668"/>
      <c r="CW5" s="668"/>
      <c r="CX5" s="668"/>
      <c r="CY5" s="669"/>
      <c r="CZ5" s="667" t="s">
        <v>215</v>
      </c>
      <c r="DA5" s="668"/>
      <c r="DB5" s="668"/>
      <c r="DC5" s="669"/>
      <c r="DD5" s="667" t="s">
        <v>224</v>
      </c>
      <c r="DE5" s="668"/>
      <c r="DF5" s="668"/>
      <c r="DG5" s="668"/>
      <c r="DH5" s="668"/>
      <c r="DI5" s="668"/>
      <c r="DJ5" s="668"/>
      <c r="DK5" s="668"/>
      <c r="DL5" s="668"/>
      <c r="DM5" s="668"/>
      <c r="DN5" s="668"/>
      <c r="DO5" s="668"/>
      <c r="DP5" s="669"/>
      <c r="DQ5" s="667" t="s">
        <v>225</v>
      </c>
      <c r="DR5" s="668"/>
      <c r="DS5" s="668"/>
      <c r="DT5" s="668"/>
      <c r="DU5" s="668"/>
      <c r="DV5" s="668"/>
      <c r="DW5" s="668"/>
      <c r="DX5" s="668"/>
      <c r="DY5" s="668"/>
      <c r="DZ5" s="668"/>
      <c r="EA5" s="668"/>
      <c r="EB5" s="668"/>
      <c r="EC5" s="669"/>
    </row>
    <row r="6" spans="2:143" ht="11.25" customHeight="1" x14ac:dyDescent="0.15">
      <c r="B6" s="682" t="s">
        <v>226</v>
      </c>
      <c r="C6" s="683"/>
      <c r="D6" s="683"/>
      <c r="E6" s="683"/>
      <c r="F6" s="683"/>
      <c r="G6" s="683"/>
      <c r="H6" s="683"/>
      <c r="I6" s="683"/>
      <c r="J6" s="683"/>
      <c r="K6" s="683"/>
      <c r="L6" s="683"/>
      <c r="M6" s="683"/>
      <c r="N6" s="683"/>
      <c r="O6" s="683"/>
      <c r="P6" s="683"/>
      <c r="Q6" s="684"/>
      <c r="R6" s="685">
        <v>122901</v>
      </c>
      <c r="S6" s="686"/>
      <c r="T6" s="686"/>
      <c r="U6" s="686"/>
      <c r="V6" s="686"/>
      <c r="W6" s="686"/>
      <c r="X6" s="686"/>
      <c r="Y6" s="687"/>
      <c r="Z6" s="688">
        <v>1.4</v>
      </c>
      <c r="AA6" s="688"/>
      <c r="AB6" s="688"/>
      <c r="AC6" s="688"/>
      <c r="AD6" s="689">
        <v>122901</v>
      </c>
      <c r="AE6" s="689"/>
      <c r="AF6" s="689"/>
      <c r="AG6" s="689"/>
      <c r="AH6" s="689"/>
      <c r="AI6" s="689"/>
      <c r="AJ6" s="689"/>
      <c r="AK6" s="689"/>
      <c r="AL6" s="690">
        <v>2.4</v>
      </c>
      <c r="AM6" s="691"/>
      <c r="AN6" s="691"/>
      <c r="AO6" s="692"/>
      <c r="AP6" s="682" t="s">
        <v>227</v>
      </c>
      <c r="AQ6" s="683"/>
      <c r="AR6" s="683"/>
      <c r="AS6" s="683"/>
      <c r="AT6" s="683"/>
      <c r="AU6" s="683"/>
      <c r="AV6" s="683"/>
      <c r="AW6" s="683"/>
      <c r="AX6" s="683"/>
      <c r="AY6" s="683"/>
      <c r="AZ6" s="683"/>
      <c r="BA6" s="683"/>
      <c r="BB6" s="683"/>
      <c r="BC6" s="683"/>
      <c r="BD6" s="683"/>
      <c r="BE6" s="683"/>
      <c r="BF6" s="684"/>
      <c r="BG6" s="685">
        <v>774035</v>
      </c>
      <c r="BH6" s="686"/>
      <c r="BI6" s="686"/>
      <c r="BJ6" s="686"/>
      <c r="BK6" s="686"/>
      <c r="BL6" s="686"/>
      <c r="BM6" s="686"/>
      <c r="BN6" s="687"/>
      <c r="BO6" s="688">
        <v>100</v>
      </c>
      <c r="BP6" s="688"/>
      <c r="BQ6" s="688"/>
      <c r="BR6" s="688"/>
      <c r="BS6" s="689" t="s">
        <v>127</v>
      </c>
      <c r="BT6" s="689"/>
      <c r="BU6" s="689"/>
      <c r="BV6" s="689"/>
      <c r="BW6" s="689"/>
      <c r="BX6" s="689"/>
      <c r="BY6" s="689"/>
      <c r="BZ6" s="689"/>
      <c r="CA6" s="689"/>
      <c r="CB6" s="693"/>
      <c r="CD6" s="696" t="s">
        <v>228</v>
      </c>
      <c r="CE6" s="697"/>
      <c r="CF6" s="697"/>
      <c r="CG6" s="697"/>
      <c r="CH6" s="697"/>
      <c r="CI6" s="697"/>
      <c r="CJ6" s="697"/>
      <c r="CK6" s="697"/>
      <c r="CL6" s="697"/>
      <c r="CM6" s="697"/>
      <c r="CN6" s="697"/>
      <c r="CO6" s="697"/>
      <c r="CP6" s="697"/>
      <c r="CQ6" s="698"/>
      <c r="CR6" s="685">
        <v>75411</v>
      </c>
      <c r="CS6" s="686"/>
      <c r="CT6" s="686"/>
      <c r="CU6" s="686"/>
      <c r="CV6" s="686"/>
      <c r="CW6" s="686"/>
      <c r="CX6" s="686"/>
      <c r="CY6" s="687"/>
      <c r="CZ6" s="679">
        <v>0.9</v>
      </c>
      <c r="DA6" s="680"/>
      <c r="DB6" s="680"/>
      <c r="DC6" s="699"/>
      <c r="DD6" s="694" t="s">
        <v>229</v>
      </c>
      <c r="DE6" s="686"/>
      <c r="DF6" s="686"/>
      <c r="DG6" s="686"/>
      <c r="DH6" s="686"/>
      <c r="DI6" s="686"/>
      <c r="DJ6" s="686"/>
      <c r="DK6" s="686"/>
      <c r="DL6" s="686"/>
      <c r="DM6" s="686"/>
      <c r="DN6" s="686"/>
      <c r="DO6" s="686"/>
      <c r="DP6" s="687"/>
      <c r="DQ6" s="694">
        <v>75411</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952</v>
      </c>
      <c r="S7" s="686"/>
      <c r="T7" s="686"/>
      <c r="U7" s="686"/>
      <c r="V7" s="686"/>
      <c r="W7" s="686"/>
      <c r="X7" s="686"/>
      <c r="Y7" s="687"/>
      <c r="Z7" s="688">
        <v>0</v>
      </c>
      <c r="AA7" s="688"/>
      <c r="AB7" s="688"/>
      <c r="AC7" s="688"/>
      <c r="AD7" s="689">
        <v>952</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324197</v>
      </c>
      <c r="BH7" s="686"/>
      <c r="BI7" s="686"/>
      <c r="BJ7" s="686"/>
      <c r="BK7" s="686"/>
      <c r="BL7" s="686"/>
      <c r="BM7" s="686"/>
      <c r="BN7" s="687"/>
      <c r="BO7" s="688">
        <v>41.9</v>
      </c>
      <c r="BP7" s="688"/>
      <c r="BQ7" s="688"/>
      <c r="BR7" s="688"/>
      <c r="BS7" s="689" t="s">
        <v>127</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2197560</v>
      </c>
      <c r="CS7" s="686"/>
      <c r="CT7" s="686"/>
      <c r="CU7" s="686"/>
      <c r="CV7" s="686"/>
      <c r="CW7" s="686"/>
      <c r="CX7" s="686"/>
      <c r="CY7" s="687"/>
      <c r="CZ7" s="688">
        <v>25.4</v>
      </c>
      <c r="DA7" s="688"/>
      <c r="DB7" s="688"/>
      <c r="DC7" s="688"/>
      <c r="DD7" s="694">
        <v>76966</v>
      </c>
      <c r="DE7" s="686"/>
      <c r="DF7" s="686"/>
      <c r="DG7" s="686"/>
      <c r="DH7" s="686"/>
      <c r="DI7" s="686"/>
      <c r="DJ7" s="686"/>
      <c r="DK7" s="686"/>
      <c r="DL7" s="686"/>
      <c r="DM7" s="686"/>
      <c r="DN7" s="686"/>
      <c r="DO7" s="686"/>
      <c r="DP7" s="687"/>
      <c r="DQ7" s="694">
        <v>1108955</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5509</v>
      </c>
      <c r="S8" s="686"/>
      <c r="T8" s="686"/>
      <c r="U8" s="686"/>
      <c r="V8" s="686"/>
      <c r="W8" s="686"/>
      <c r="X8" s="686"/>
      <c r="Y8" s="687"/>
      <c r="Z8" s="688">
        <v>0.1</v>
      </c>
      <c r="AA8" s="688"/>
      <c r="AB8" s="688"/>
      <c r="AC8" s="688"/>
      <c r="AD8" s="689">
        <v>5509</v>
      </c>
      <c r="AE8" s="689"/>
      <c r="AF8" s="689"/>
      <c r="AG8" s="689"/>
      <c r="AH8" s="689"/>
      <c r="AI8" s="689"/>
      <c r="AJ8" s="689"/>
      <c r="AK8" s="689"/>
      <c r="AL8" s="690">
        <v>0.1</v>
      </c>
      <c r="AM8" s="691"/>
      <c r="AN8" s="691"/>
      <c r="AO8" s="692"/>
      <c r="AP8" s="682" t="s">
        <v>234</v>
      </c>
      <c r="AQ8" s="683"/>
      <c r="AR8" s="683"/>
      <c r="AS8" s="683"/>
      <c r="AT8" s="683"/>
      <c r="AU8" s="683"/>
      <c r="AV8" s="683"/>
      <c r="AW8" s="683"/>
      <c r="AX8" s="683"/>
      <c r="AY8" s="683"/>
      <c r="AZ8" s="683"/>
      <c r="BA8" s="683"/>
      <c r="BB8" s="683"/>
      <c r="BC8" s="683"/>
      <c r="BD8" s="683"/>
      <c r="BE8" s="683"/>
      <c r="BF8" s="684"/>
      <c r="BG8" s="685">
        <v>12587</v>
      </c>
      <c r="BH8" s="686"/>
      <c r="BI8" s="686"/>
      <c r="BJ8" s="686"/>
      <c r="BK8" s="686"/>
      <c r="BL8" s="686"/>
      <c r="BM8" s="686"/>
      <c r="BN8" s="687"/>
      <c r="BO8" s="688">
        <v>1.6</v>
      </c>
      <c r="BP8" s="688"/>
      <c r="BQ8" s="688"/>
      <c r="BR8" s="688"/>
      <c r="BS8" s="694" t="s">
        <v>229</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2046853</v>
      </c>
      <c r="CS8" s="686"/>
      <c r="CT8" s="686"/>
      <c r="CU8" s="686"/>
      <c r="CV8" s="686"/>
      <c r="CW8" s="686"/>
      <c r="CX8" s="686"/>
      <c r="CY8" s="687"/>
      <c r="CZ8" s="688">
        <v>23.7</v>
      </c>
      <c r="DA8" s="688"/>
      <c r="DB8" s="688"/>
      <c r="DC8" s="688"/>
      <c r="DD8" s="694" t="s">
        <v>127</v>
      </c>
      <c r="DE8" s="686"/>
      <c r="DF8" s="686"/>
      <c r="DG8" s="686"/>
      <c r="DH8" s="686"/>
      <c r="DI8" s="686"/>
      <c r="DJ8" s="686"/>
      <c r="DK8" s="686"/>
      <c r="DL8" s="686"/>
      <c r="DM8" s="686"/>
      <c r="DN8" s="686"/>
      <c r="DO8" s="686"/>
      <c r="DP8" s="687"/>
      <c r="DQ8" s="694">
        <v>1431521</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5440</v>
      </c>
      <c r="S9" s="686"/>
      <c r="T9" s="686"/>
      <c r="U9" s="686"/>
      <c r="V9" s="686"/>
      <c r="W9" s="686"/>
      <c r="X9" s="686"/>
      <c r="Y9" s="687"/>
      <c r="Z9" s="688">
        <v>0.1</v>
      </c>
      <c r="AA9" s="688"/>
      <c r="AB9" s="688"/>
      <c r="AC9" s="688"/>
      <c r="AD9" s="689">
        <v>5440</v>
      </c>
      <c r="AE9" s="689"/>
      <c r="AF9" s="689"/>
      <c r="AG9" s="689"/>
      <c r="AH9" s="689"/>
      <c r="AI9" s="689"/>
      <c r="AJ9" s="689"/>
      <c r="AK9" s="689"/>
      <c r="AL9" s="690">
        <v>0.1</v>
      </c>
      <c r="AM9" s="691"/>
      <c r="AN9" s="691"/>
      <c r="AO9" s="692"/>
      <c r="AP9" s="682" t="s">
        <v>237</v>
      </c>
      <c r="AQ9" s="683"/>
      <c r="AR9" s="683"/>
      <c r="AS9" s="683"/>
      <c r="AT9" s="683"/>
      <c r="AU9" s="683"/>
      <c r="AV9" s="683"/>
      <c r="AW9" s="683"/>
      <c r="AX9" s="683"/>
      <c r="AY9" s="683"/>
      <c r="AZ9" s="683"/>
      <c r="BA9" s="683"/>
      <c r="BB9" s="683"/>
      <c r="BC9" s="683"/>
      <c r="BD9" s="683"/>
      <c r="BE9" s="683"/>
      <c r="BF9" s="684"/>
      <c r="BG9" s="685">
        <v>265738</v>
      </c>
      <c r="BH9" s="686"/>
      <c r="BI9" s="686"/>
      <c r="BJ9" s="686"/>
      <c r="BK9" s="686"/>
      <c r="BL9" s="686"/>
      <c r="BM9" s="686"/>
      <c r="BN9" s="687"/>
      <c r="BO9" s="688">
        <v>34.299999999999997</v>
      </c>
      <c r="BP9" s="688"/>
      <c r="BQ9" s="688"/>
      <c r="BR9" s="688"/>
      <c r="BS9" s="694" t="s">
        <v>127</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803672</v>
      </c>
      <c r="CS9" s="686"/>
      <c r="CT9" s="686"/>
      <c r="CU9" s="686"/>
      <c r="CV9" s="686"/>
      <c r="CW9" s="686"/>
      <c r="CX9" s="686"/>
      <c r="CY9" s="687"/>
      <c r="CZ9" s="688">
        <v>9.3000000000000007</v>
      </c>
      <c r="DA9" s="688"/>
      <c r="DB9" s="688"/>
      <c r="DC9" s="688"/>
      <c r="DD9" s="694">
        <v>4087</v>
      </c>
      <c r="DE9" s="686"/>
      <c r="DF9" s="686"/>
      <c r="DG9" s="686"/>
      <c r="DH9" s="686"/>
      <c r="DI9" s="686"/>
      <c r="DJ9" s="686"/>
      <c r="DK9" s="686"/>
      <c r="DL9" s="686"/>
      <c r="DM9" s="686"/>
      <c r="DN9" s="686"/>
      <c r="DO9" s="686"/>
      <c r="DP9" s="687"/>
      <c r="DQ9" s="694">
        <v>748503</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229</v>
      </c>
      <c r="AA10" s="688"/>
      <c r="AB10" s="688"/>
      <c r="AC10" s="688"/>
      <c r="AD10" s="689" t="s">
        <v>229</v>
      </c>
      <c r="AE10" s="689"/>
      <c r="AF10" s="689"/>
      <c r="AG10" s="689"/>
      <c r="AH10" s="689"/>
      <c r="AI10" s="689"/>
      <c r="AJ10" s="689"/>
      <c r="AK10" s="689"/>
      <c r="AL10" s="690" t="s">
        <v>127</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18349</v>
      </c>
      <c r="BH10" s="686"/>
      <c r="BI10" s="686"/>
      <c r="BJ10" s="686"/>
      <c r="BK10" s="686"/>
      <c r="BL10" s="686"/>
      <c r="BM10" s="686"/>
      <c r="BN10" s="687"/>
      <c r="BO10" s="688">
        <v>2.4</v>
      </c>
      <c r="BP10" s="688"/>
      <c r="BQ10" s="688"/>
      <c r="BR10" s="688"/>
      <c r="BS10" s="694" t="s">
        <v>127</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t="s">
        <v>229</v>
      </c>
      <c r="CS10" s="686"/>
      <c r="CT10" s="686"/>
      <c r="CU10" s="686"/>
      <c r="CV10" s="686"/>
      <c r="CW10" s="686"/>
      <c r="CX10" s="686"/>
      <c r="CY10" s="687"/>
      <c r="CZ10" s="688" t="s">
        <v>127</v>
      </c>
      <c r="DA10" s="688"/>
      <c r="DB10" s="688"/>
      <c r="DC10" s="688"/>
      <c r="DD10" s="694" t="s">
        <v>127</v>
      </c>
      <c r="DE10" s="686"/>
      <c r="DF10" s="686"/>
      <c r="DG10" s="686"/>
      <c r="DH10" s="686"/>
      <c r="DI10" s="686"/>
      <c r="DJ10" s="686"/>
      <c r="DK10" s="686"/>
      <c r="DL10" s="686"/>
      <c r="DM10" s="686"/>
      <c r="DN10" s="686"/>
      <c r="DO10" s="686"/>
      <c r="DP10" s="687"/>
      <c r="DQ10" s="694" t="s">
        <v>229</v>
      </c>
      <c r="DR10" s="686"/>
      <c r="DS10" s="686"/>
      <c r="DT10" s="686"/>
      <c r="DU10" s="686"/>
      <c r="DV10" s="686"/>
      <c r="DW10" s="686"/>
      <c r="DX10" s="686"/>
      <c r="DY10" s="686"/>
      <c r="DZ10" s="686"/>
      <c r="EA10" s="686"/>
      <c r="EB10" s="686"/>
      <c r="EC10" s="695"/>
    </row>
    <row r="11" spans="2:143" ht="11.25" customHeight="1" x14ac:dyDescent="0.15">
      <c r="B11" s="682" t="s">
        <v>242</v>
      </c>
      <c r="C11" s="683"/>
      <c r="D11" s="683"/>
      <c r="E11" s="683"/>
      <c r="F11" s="683"/>
      <c r="G11" s="683"/>
      <c r="H11" s="683"/>
      <c r="I11" s="683"/>
      <c r="J11" s="683"/>
      <c r="K11" s="683"/>
      <c r="L11" s="683"/>
      <c r="M11" s="683"/>
      <c r="N11" s="683"/>
      <c r="O11" s="683"/>
      <c r="P11" s="683"/>
      <c r="Q11" s="684"/>
      <c r="R11" s="685">
        <v>178621</v>
      </c>
      <c r="S11" s="686"/>
      <c r="T11" s="686"/>
      <c r="U11" s="686"/>
      <c r="V11" s="686"/>
      <c r="W11" s="686"/>
      <c r="X11" s="686"/>
      <c r="Y11" s="687"/>
      <c r="Z11" s="690">
        <v>2</v>
      </c>
      <c r="AA11" s="691"/>
      <c r="AB11" s="691"/>
      <c r="AC11" s="703"/>
      <c r="AD11" s="694">
        <v>178621</v>
      </c>
      <c r="AE11" s="686"/>
      <c r="AF11" s="686"/>
      <c r="AG11" s="686"/>
      <c r="AH11" s="686"/>
      <c r="AI11" s="686"/>
      <c r="AJ11" s="686"/>
      <c r="AK11" s="687"/>
      <c r="AL11" s="690">
        <v>3.5</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27523</v>
      </c>
      <c r="BH11" s="686"/>
      <c r="BI11" s="686"/>
      <c r="BJ11" s="686"/>
      <c r="BK11" s="686"/>
      <c r="BL11" s="686"/>
      <c r="BM11" s="686"/>
      <c r="BN11" s="687"/>
      <c r="BO11" s="688">
        <v>3.6</v>
      </c>
      <c r="BP11" s="688"/>
      <c r="BQ11" s="688"/>
      <c r="BR11" s="688"/>
      <c r="BS11" s="694" t="s">
        <v>229</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564536</v>
      </c>
      <c r="CS11" s="686"/>
      <c r="CT11" s="686"/>
      <c r="CU11" s="686"/>
      <c r="CV11" s="686"/>
      <c r="CW11" s="686"/>
      <c r="CX11" s="686"/>
      <c r="CY11" s="687"/>
      <c r="CZ11" s="688">
        <v>6.5</v>
      </c>
      <c r="DA11" s="688"/>
      <c r="DB11" s="688"/>
      <c r="DC11" s="688"/>
      <c r="DD11" s="694">
        <v>187001</v>
      </c>
      <c r="DE11" s="686"/>
      <c r="DF11" s="686"/>
      <c r="DG11" s="686"/>
      <c r="DH11" s="686"/>
      <c r="DI11" s="686"/>
      <c r="DJ11" s="686"/>
      <c r="DK11" s="686"/>
      <c r="DL11" s="686"/>
      <c r="DM11" s="686"/>
      <c r="DN11" s="686"/>
      <c r="DO11" s="686"/>
      <c r="DP11" s="687"/>
      <c r="DQ11" s="694">
        <v>311239</v>
      </c>
      <c r="DR11" s="686"/>
      <c r="DS11" s="686"/>
      <c r="DT11" s="686"/>
      <c r="DU11" s="686"/>
      <c r="DV11" s="686"/>
      <c r="DW11" s="686"/>
      <c r="DX11" s="686"/>
      <c r="DY11" s="686"/>
      <c r="DZ11" s="686"/>
      <c r="EA11" s="686"/>
      <c r="EB11" s="686"/>
      <c r="EC11" s="695"/>
    </row>
    <row r="12" spans="2:143" ht="11.25" customHeight="1" x14ac:dyDescent="0.15">
      <c r="B12" s="682" t="s">
        <v>245</v>
      </c>
      <c r="C12" s="683"/>
      <c r="D12" s="683"/>
      <c r="E12" s="683"/>
      <c r="F12" s="683"/>
      <c r="G12" s="683"/>
      <c r="H12" s="683"/>
      <c r="I12" s="683"/>
      <c r="J12" s="683"/>
      <c r="K12" s="683"/>
      <c r="L12" s="683"/>
      <c r="M12" s="683"/>
      <c r="N12" s="683"/>
      <c r="O12" s="683"/>
      <c r="P12" s="683"/>
      <c r="Q12" s="684"/>
      <c r="R12" s="685" t="s">
        <v>229</v>
      </c>
      <c r="S12" s="686"/>
      <c r="T12" s="686"/>
      <c r="U12" s="686"/>
      <c r="V12" s="686"/>
      <c r="W12" s="686"/>
      <c r="X12" s="686"/>
      <c r="Y12" s="687"/>
      <c r="Z12" s="688" t="s">
        <v>127</v>
      </c>
      <c r="AA12" s="688"/>
      <c r="AB12" s="688"/>
      <c r="AC12" s="688"/>
      <c r="AD12" s="689" t="s">
        <v>127</v>
      </c>
      <c r="AE12" s="689"/>
      <c r="AF12" s="689"/>
      <c r="AG12" s="689"/>
      <c r="AH12" s="689"/>
      <c r="AI12" s="689"/>
      <c r="AJ12" s="689"/>
      <c r="AK12" s="689"/>
      <c r="AL12" s="690" t="s">
        <v>127</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371471</v>
      </c>
      <c r="BH12" s="686"/>
      <c r="BI12" s="686"/>
      <c r="BJ12" s="686"/>
      <c r="BK12" s="686"/>
      <c r="BL12" s="686"/>
      <c r="BM12" s="686"/>
      <c r="BN12" s="687"/>
      <c r="BO12" s="688">
        <v>48</v>
      </c>
      <c r="BP12" s="688"/>
      <c r="BQ12" s="688"/>
      <c r="BR12" s="688"/>
      <c r="BS12" s="694" t="s">
        <v>127</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80574</v>
      </c>
      <c r="CS12" s="686"/>
      <c r="CT12" s="686"/>
      <c r="CU12" s="686"/>
      <c r="CV12" s="686"/>
      <c r="CW12" s="686"/>
      <c r="CX12" s="686"/>
      <c r="CY12" s="687"/>
      <c r="CZ12" s="688">
        <v>0.9</v>
      </c>
      <c r="DA12" s="688"/>
      <c r="DB12" s="688"/>
      <c r="DC12" s="688"/>
      <c r="DD12" s="694">
        <v>8220</v>
      </c>
      <c r="DE12" s="686"/>
      <c r="DF12" s="686"/>
      <c r="DG12" s="686"/>
      <c r="DH12" s="686"/>
      <c r="DI12" s="686"/>
      <c r="DJ12" s="686"/>
      <c r="DK12" s="686"/>
      <c r="DL12" s="686"/>
      <c r="DM12" s="686"/>
      <c r="DN12" s="686"/>
      <c r="DO12" s="686"/>
      <c r="DP12" s="687"/>
      <c r="DQ12" s="694">
        <v>54924</v>
      </c>
      <c r="DR12" s="686"/>
      <c r="DS12" s="686"/>
      <c r="DT12" s="686"/>
      <c r="DU12" s="686"/>
      <c r="DV12" s="686"/>
      <c r="DW12" s="686"/>
      <c r="DX12" s="686"/>
      <c r="DY12" s="686"/>
      <c r="DZ12" s="686"/>
      <c r="EA12" s="686"/>
      <c r="EB12" s="686"/>
      <c r="EC12" s="695"/>
    </row>
    <row r="13" spans="2:143" ht="11.25" customHeight="1" x14ac:dyDescent="0.15">
      <c r="B13" s="682" t="s">
        <v>248</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229</v>
      </c>
      <c r="AA13" s="688"/>
      <c r="AB13" s="688"/>
      <c r="AC13" s="688"/>
      <c r="AD13" s="689" t="s">
        <v>127</v>
      </c>
      <c r="AE13" s="689"/>
      <c r="AF13" s="689"/>
      <c r="AG13" s="689"/>
      <c r="AH13" s="689"/>
      <c r="AI13" s="689"/>
      <c r="AJ13" s="689"/>
      <c r="AK13" s="689"/>
      <c r="AL13" s="690" t="s">
        <v>127</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v>369215</v>
      </c>
      <c r="BH13" s="686"/>
      <c r="BI13" s="686"/>
      <c r="BJ13" s="686"/>
      <c r="BK13" s="686"/>
      <c r="BL13" s="686"/>
      <c r="BM13" s="686"/>
      <c r="BN13" s="687"/>
      <c r="BO13" s="688">
        <v>47.7</v>
      </c>
      <c r="BP13" s="688"/>
      <c r="BQ13" s="688"/>
      <c r="BR13" s="688"/>
      <c r="BS13" s="694" t="s">
        <v>229</v>
      </c>
      <c r="BT13" s="686"/>
      <c r="BU13" s="686"/>
      <c r="BV13" s="686"/>
      <c r="BW13" s="686"/>
      <c r="BX13" s="686"/>
      <c r="BY13" s="686"/>
      <c r="BZ13" s="686"/>
      <c r="CA13" s="686"/>
      <c r="CB13" s="695"/>
      <c r="CD13" s="700" t="s">
        <v>250</v>
      </c>
      <c r="CE13" s="701"/>
      <c r="CF13" s="701"/>
      <c r="CG13" s="701"/>
      <c r="CH13" s="701"/>
      <c r="CI13" s="701"/>
      <c r="CJ13" s="701"/>
      <c r="CK13" s="701"/>
      <c r="CL13" s="701"/>
      <c r="CM13" s="701"/>
      <c r="CN13" s="701"/>
      <c r="CO13" s="701"/>
      <c r="CP13" s="701"/>
      <c r="CQ13" s="702"/>
      <c r="CR13" s="685">
        <v>617679</v>
      </c>
      <c r="CS13" s="686"/>
      <c r="CT13" s="686"/>
      <c r="CU13" s="686"/>
      <c r="CV13" s="686"/>
      <c r="CW13" s="686"/>
      <c r="CX13" s="686"/>
      <c r="CY13" s="687"/>
      <c r="CZ13" s="688">
        <v>7.1</v>
      </c>
      <c r="DA13" s="688"/>
      <c r="DB13" s="688"/>
      <c r="DC13" s="688"/>
      <c r="DD13" s="694">
        <v>291434</v>
      </c>
      <c r="DE13" s="686"/>
      <c r="DF13" s="686"/>
      <c r="DG13" s="686"/>
      <c r="DH13" s="686"/>
      <c r="DI13" s="686"/>
      <c r="DJ13" s="686"/>
      <c r="DK13" s="686"/>
      <c r="DL13" s="686"/>
      <c r="DM13" s="686"/>
      <c r="DN13" s="686"/>
      <c r="DO13" s="686"/>
      <c r="DP13" s="687"/>
      <c r="DQ13" s="694">
        <v>298301</v>
      </c>
      <c r="DR13" s="686"/>
      <c r="DS13" s="686"/>
      <c r="DT13" s="686"/>
      <c r="DU13" s="686"/>
      <c r="DV13" s="686"/>
      <c r="DW13" s="686"/>
      <c r="DX13" s="686"/>
      <c r="DY13" s="686"/>
      <c r="DZ13" s="686"/>
      <c r="EA13" s="686"/>
      <c r="EB13" s="686"/>
      <c r="EC13" s="695"/>
    </row>
    <row r="14" spans="2:143" ht="11.25" customHeight="1" x14ac:dyDescent="0.15">
      <c r="B14" s="682" t="s">
        <v>251</v>
      </c>
      <c r="C14" s="683"/>
      <c r="D14" s="683"/>
      <c r="E14" s="683"/>
      <c r="F14" s="683"/>
      <c r="G14" s="683"/>
      <c r="H14" s="683"/>
      <c r="I14" s="683"/>
      <c r="J14" s="683"/>
      <c r="K14" s="683"/>
      <c r="L14" s="683"/>
      <c r="M14" s="683"/>
      <c r="N14" s="683"/>
      <c r="O14" s="683"/>
      <c r="P14" s="683"/>
      <c r="Q14" s="684"/>
      <c r="R14" s="685" t="s">
        <v>229</v>
      </c>
      <c r="S14" s="686"/>
      <c r="T14" s="686"/>
      <c r="U14" s="686"/>
      <c r="V14" s="686"/>
      <c r="W14" s="686"/>
      <c r="X14" s="686"/>
      <c r="Y14" s="687"/>
      <c r="Z14" s="688" t="s">
        <v>229</v>
      </c>
      <c r="AA14" s="688"/>
      <c r="AB14" s="688"/>
      <c r="AC14" s="688"/>
      <c r="AD14" s="689" t="s">
        <v>127</v>
      </c>
      <c r="AE14" s="689"/>
      <c r="AF14" s="689"/>
      <c r="AG14" s="689"/>
      <c r="AH14" s="689"/>
      <c r="AI14" s="689"/>
      <c r="AJ14" s="689"/>
      <c r="AK14" s="689"/>
      <c r="AL14" s="690" t="s">
        <v>127</v>
      </c>
      <c r="AM14" s="691"/>
      <c r="AN14" s="691"/>
      <c r="AO14" s="692"/>
      <c r="AP14" s="682" t="s">
        <v>252</v>
      </c>
      <c r="AQ14" s="683"/>
      <c r="AR14" s="683"/>
      <c r="AS14" s="683"/>
      <c r="AT14" s="683"/>
      <c r="AU14" s="683"/>
      <c r="AV14" s="683"/>
      <c r="AW14" s="683"/>
      <c r="AX14" s="683"/>
      <c r="AY14" s="683"/>
      <c r="AZ14" s="683"/>
      <c r="BA14" s="683"/>
      <c r="BB14" s="683"/>
      <c r="BC14" s="683"/>
      <c r="BD14" s="683"/>
      <c r="BE14" s="683"/>
      <c r="BF14" s="684"/>
      <c r="BG14" s="685">
        <v>35772</v>
      </c>
      <c r="BH14" s="686"/>
      <c r="BI14" s="686"/>
      <c r="BJ14" s="686"/>
      <c r="BK14" s="686"/>
      <c r="BL14" s="686"/>
      <c r="BM14" s="686"/>
      <c r="BN14" s="687"/>
      <c r="BO14" s="688">
        <v>4.5999999999999996</v>
      </c>
      <c r="BP14" s="688"/>
      <c r="BQ14" s="688"/>
      <c r="BR14" s="688"/>
      <c r="BS14" s="694" t="s">
        <v>127</v>
      </c>
      <c r="BT14" s="686"/>
      <c r="BU14" s="686"/>
      <c r="BV14" s="686"/>
      <c r="BW14" s="686"/>
      <c r="BX14" s="686"/>
      <c r="BY14" s="686"/>
      <c r="BZ14" s="686"/>
      <c r="CA14" s="686"/>
      <c r="CB14" s="695"/>
      <c r="CD14" s="700" t="s">
        <v>253</v>
      </c>
      <c r="CE14" s="701"/>
      <c r="CF14" s="701"/>
      <c r="CG14" s="701"/>
      <c r="CH14" s="701"/>
      <c r="CI14" s="701"/>
      <c r="CJ14" s="701"/>
      <c r="CK14" s="701"/>
      <c r="CL14" s="701"/>
      <c r="CM14" s="701"/>
      <c r="CN14" s="701"/>
      <c r="CO14" s="701"/>
      <c r="CP14" s="701"/>
      <c r="CQ14" s="702"/>
      <c r="CR14" s="685">
        <v>350614</v>
      </c>
      <c r="CS14" s="686"/>
      <c r="CT14" s="686"/>
      <c r="CU14" s="686"/>
      <c r="CV14" s="686"/>
      <c r="CW14" s="686"/>
      <c r="CX14" s="686"/>
      <c r="CY14" s="687"/>
      <c r="CZ14" s="688">
        <v>4.0999999999999996</v>
      </c>
      <c r="DA14" s="688"/>
      <c r="DB14" s="688"/>
      <c r="DC14" s="688"/>
      <c r="DD14" s="694">
        <v>18923</v>
      </c>
      <c r="DE14" s="686"/>
      <c r="DF14" s="686"/>
      <c r="DG14" s="686"/>
      <c r="DH14" s="686"/>
      <c r="DI14" s="686"/>
      <c r="DJ14" s="686"/>
      <c r="DK14" s="686"/>
      <c r="DL14" s="686"/>
      <c r="DM14" s="686"/>
      <c r="DN14" s="686"/>
      <c r="DO14" s="686"/>
      <c r="DP14" s="687"/>
      <c r="DQ14" s="694">
        <v>285541</v>
      </c>
      <c r="DR14" s="686"/>
      <c r="DS14" s="686"/>
      <c r="DT14" s="686"/>
      <c r="DU14" s="686"/>
      <c r="DV14" s="686"/>
      <c r="DW14" s="686"/>
      <c r="DX14" s="686"/>
      <c r="DY14" s="686"/>
      <c r="DZ14" s="686"/>
      <c r="EA14" s="686"/>
      <c r="EB14" s="686"/>
      <c r="EC14" s="695"/>
    </row>
    <row r="15" spans="2:143" ht="11.25" customHeight="1" x14ac:dyDescent="0.15">
      <c r="B15" s="682" t="s">
        <v>254</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229</v>
      </c>
      <c r="AE15" s="689"/>
      <c r="AF15" s="689"/>
      <c r="AG15" s="689"/>
      <c r="AH15" s="689"/>
      <c r="AI15" s="689"/>
      <c r="AJ15" s="689"/>
      <c r="AK15" s="689"/>
      <c r="AL15" s="690" t="s">
        <v>127</v>
      </c>
      <c r="AM15" s="691"/>
      <c r="AN15" s="691"/>
      <c r="AO15" s="692"/>
      <c r="AP15" s="682" t="s">
        <v>255</v>
      </c>
      <c r="AQ15" s="683"/>
      <c r="AR15" s="683"/>
      <c r="AS15" s="683"/>
      <c r="AT15" s="683"/>
      <c r="AU15" s="683"/>
      <c r="AV15" s="683"/>
      <c r="AW15" s="683"/>
      <c r="AX15" s="683"/>
      <c r="AY15" s="683"/>
      <c r="AZ15" s="683"/>
      <c r="BA15" s="683"/>
      <c r="BB15" s="683"/>
      <c r="BC15" s="683"/>
      <c r="BD15" s="683"/>
      <c r="BE15" s="683"/>
      <c r="BF15" s="684"/>
      <c r="BG15" s="685">
        <v>42595</v>
      </c>
      <c r="BH15" s="686"/>
      <c r="BI15" s="686"/>
      <c r="BJ15" s="686"/>
      <c r="BK15" s="686"/>
      <c r="BL15" s="686"/>
      <c r="BM15" s="686"/>
      <c r="BN15" s="687"/>
      <c r="BO15" s="688">
        <v>5.5</v>
      </c>
      <c r="BP15" s="688"/>
      <c r="BQ15" s="688"/>
      <c r="BR15" s="688"/>
      <c r="BS15" s="694" t="s">
        <v>127</v>
      </c>
      <c r="BT15" s="686"/>
      <c r="BU15" s="686"/>
      <c r="BV15" s="686"/>
      <c r="BW15" s="686"/>
      <c r="BX15" s="686"/>
      <c r="BY15" s="686"/>
      <c r="BZ15" s="686"/>
      <c r="CA15" s="686"/>
      <c r="CB15" s="695"/>
      <c r="CD15" s="700" t="s">
        <v>256</v>
      </c>
      <c r="CE15" s="701"/>
      <c r="CF15" s="701"/>
      <c r="CG15" s="701"/>
      <c r="CH15" s="701"/>
      <c r="CI15" s="701"/>
      <c r="CJ15" s="701"/>
      <c r="CK15" s="701"/>
      <c r="CL15" s="701"/>
      <c r="CM15" s="701"/>
      <c r="CN15" s="701"/>
      <c r="CO15" s="701"/>
      <c r="CP15" s="701"/>
      <c r="CQ15" s="702"/>
      <c r="CR15" s="685">
        <v>561128</v>
      </c>
      <c r="CS15" s="686"/>
      <c r="CT15" s="686"/>
      <c r="CU15" s="686"/>
      <c r="CV15" s="686"/>
      <c r="CW15" s="686"/>
      <c r="CX15" s="686"/>
      <c r="CY15" s="687"/>
      <c r="CZ15" s="688">
        <v>6.5</v>
      </c>
      <c r="DA15" s="688"/>
      <c r="DB15" s="688"/>
      <c r="DC15" s="688"/>
      <c r="DD15" s="694">
        <v>28968</v>
      </c>
      <c r="DE15" s="686"/>
      <c r="DF15" s="686"/>
      <c r="DG15" s="686"/>
      <c r="DH15" s="686"/>
      <c r="DI15" s="686"/>
      <c r="DJ15" s="686"/>
      <c r="DK15" s="686"/>
      <c r="DL15" s="686"/>
      <c r="DM15" s="686"/>
      <c r="DN15" s="686"/>
      <c r="DO15" s="686"/>
      <c r="DP15" s="687"/>
      <c r="DQ15" s="694">
        <v>465732</v>
      </c>
      <c r="DR15" s="686"/>
      <c r="DS15" s="686"/>
      <c r="DT15" s="686"/>
      <c r="DU15" s="686"/>
      <c r="DV15" s="686"/>
      <c r="DW15" s="686"/>
      <c r="DX15" s="686"/>
      <c r="DY15" s="686"/>
      <c r="DZ15" s="686"/>
      <c r="EA15" s="686"/>
      <c r="EB15" s="686"/>
      <c r="EC15" s="695"/>
    </row>
    <row r="16" spans="2:143" ht="11.25" customHeight="1" x14ac:dyDescent="0.15">
      <c r="B16" s="682" t="s">
        <v>257</v>
      </c>
      <c r="C16" s="683"/>
      <c r="D16" s="683"/>
      <c r="E16" s="683"/>
      <c r="F16" s="683"/>
      <c r="G16" s="683"/>
      <c r="H16" s="683"/>
      <c r="I16" s="683"/>
      <c r="J16" s="683"/>
      <c r="K16" s="683"/>
      <c r="L16" s="683"/>
      <c r="M16" s="683"/>
      <c r="N16" s="683"/>
      <c r="O16" s="683"/>
      <c r="P16" s="683"/>
      <c r="Q16" s="684"/>
      <c r="R16" s="685">
        <v>6181</v>
      </c>
      <c r="S16" s="686"/>
      <c r="T16" s="686"/>
      <c r="U16" s="686"/>
      <c r="V16" s="686"/>
      <c r="W16" s="686"/>
      <c r="X16" s="686"/>
      <c r="Y16" s="687"/>
      <c r="Z16" s="688">
        <v>0.1</v>
      </c>
      <c r="AA16" s="688"/>
      <c r="AB16" s="688"/>
      <c r="AC16" s="688"/>
      <c r="AD16" s="689">
        <v>6181</v>
      </c>
      <c r="AE16" s="689"/>
      <c r="AF16" s="689"/>
      <c r="AG16" s="689"/>
      <c r="AH16" s="689"/>
      <c r="AI16" s="689"/>
      <c r="AJ16" s="689"/>
      <c r="AK16" s="689"/>
      <c r="AL16" s="690">
        <v>0.1</v>
      </c>
      <c r="AM16" s="691"/>
      <c r="AN16" s="691"/>
      <c r="AO16" s="692"/>
      <c r="AP16" s="682" t="s">
        <v>258</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259</v>
      </c>
      <c r="CE16" s="701"/>
      <c r="CF16" s="701"/>
      <c r="CG16" s="701"/>
      <c r="CH16" s="701"/>
      <c r="CI16" s="701"/>
      <c r="CJ16" s="701"/>
      <c r="CK16" s="701"/>
      <c r="CL16" s="701"/>
      <c r="CM16" s="701"/>
      <c r="CN16" s="701"/>
      <c r="CO16" s="701"/>
      <c r="CP16" s="701"/>
      <c r="CQ16" s="702"/>
      <c r="CR16" s="685">
        <v>8918</v>
      </c>
      <c r="CS16" s="686"/>
      <c r="CT16" s="686"/>
      <c r="CU16" s="686"/>
      <c r="CV16" s="686"/>
      <c r="CW16" s="686"/>
      <c r="CX16" s="686"/>
      <c r="CY16" s="687"/>
      <c r="CZ16" s="688">
        <v>0.1</v>
      </c>
      <c r="DA16" s="688"/>
      <c r="DB16" s="688"/>
      <c r="DC16" s="688"/>
      <c r="DD16" s="694" t="s">
        <v>127</v>
      </c>
      <c r="DE16" s="686"/>
      <c r="DF16" s="686"/>
      <c r="DG16" s="686"/>
      <c r="DH16" s="686"/>
      <c r="DI16" s="686"/>
      <c r="DJ16" s="686"/>
      <c r="DK16" s="686"/>
      <c r="DL16" s="686"/>
      <c r="DM16" s="686"/>
      <c r="DN16" s="686"/>
      <c r="DO16" s="686"/>
      <c r="DP16" s="687"/>
      <c r="DQ16" s="694">
        <v>8918</v>
      </c>
      <c r="DR16" s="686"/>
      <c r="DS16" s="686"/>
      <c r="DT16" s="686"/>
      <c r="DU16" s="686"/>
      <c r="DV16" s="686"/>
      <c r="DW16" s="686"/>
      <c r="DX16" s="686"/>
      <c r="DY16" s="686"/>
      <c r="DZ16" s="686"/>
      <c r="EA16" s="686"/>
      <c r="EB16" s="686"/>
      <c r="EC16" s="695"/>
    </row>
    <row r="17" spans="2:133" ht="11.25" customHeight="1" x14ac:dyDescent="0.15">
      <c r="B17" s="682" t="s">
        <v>260</v>
      </c>
      <c r="C17" s="683"/>
      <c r="D17" s="683"/>
      <c r="E17" s="683"/>
      <c r="F17" s="683"/>
      <c r="G17" s="683"/>
      <c r="H17" s="683"/>
      <c r="I17" s="683"/>
      <c r="J17" s="683"/>
      <c r="K17" s="683"/>
      <c r="L17" s="683"/>
      <c r="M17" s="683"/>
      <c r="N17" s="683"/>
      <c r="O17" s="683"/>
      <c r="P17" s="683"/>
      <c r="Q17" s="684"/>
      <c r="R17" s="685">
        <v>4470</v>
      </c>
      <c r="S17" s="686"/>
      <c r="T17" s="686"/>
      <c r="U17" s="686"/>
      <c r="V17" s="686"/>
      <c r="W17" s="686"/>
      <c r="X17" s="686"/>
      <c r="Y17" s="687"/>
      <c r="Z17" s="688">
        <v>0.1</v>
      </c>
      <c r="AA17" s="688"/>
      <c r="AB17" s="688"/>
      <c r="AC17" s="688"/>
      <c r="AD17" s="689">
        <v>4470</v>
      </c>
      <c r="AE17" s="689"/>
      <c r="AF17" s="689"/>
      <c r="AG17" s="689"/>
      <c r="AH17" s="689"/>
      <c r="AI17" s="689"/>
      <c r="AJ17" s="689"/>
      <c r="AK17" s="689"/>
      <c r="AL17" s="690">
        <v>0.1</v>
      </c>
      <c r="AM17" s="691"/>
      <c r="AN17" s="691"/>
      <c r="AO17" s="692"/>
      <c r="AP17" s="682" t="s">
        <v>261</v>
      </c>
      <c r="AQ17" s="683"/>
      <c r="AR17" s="683"/>
      <c r="AS17" s="683"/>
      <c r="AT17" s="683"/>
      <c r="AU17" s="683"/>
      <c r="AV17" s="683"/>
      <c r="AW17" s="683"/>
      <c r="AX17" s="683"/>
      <c r="AY17" s="683"/>
      <c r="AZ17" s="683"/>
      <c r="BA17" s="683"/>
      <c r="BB17" s="683"/>
      <c r="BC17" s="683"/>
      <c r="BD17" s="683"/>
      <c r="BE17" s="683"/>
      <c r="BF17" s="684"/>
      <c r="BG17" s="685" t="s">
        <v>229</v>
      </c>
      <c r="BH17" s="686"/>
      <c r="BI17" s="686"/>
      <c r="BJ17" s="686"/>
      <c r="BK17" s="686"/>
      <c r="BL17" s="686"/>
      <c r="BM17" s="686"/>
      <c r="BN17" s="687"/>
      <c r="BO17" s="688" t="s">
        <v>127</v>
      </c>
      <c r="BP17" s="688"/>
      <c r="BQ17" s="688"/>
      <c r="BR17" s="688"/>
      <c r="BS17" s="694" t="s">
        <v>229</v>
      </c>
      <c r="BT17" s="686"/>
      <c r="BU17" s="686"/>
      <c r="BV17" s="686"/>
      <c r="BW17" s="686"/>
      <c r="BX17" s="686"/>
      <c r="BY17" s="686"/>
      <c r="BZ17" s="686"/>
      <c r="CA17" s="686"/>
      <c r="CB17" s="695"/>
      <c r="CD17" s="700" t="s">
        <v>262</v>
      </c>
      <c r="CE17" s="701"/>
      <c r="CF17" s="701"/>
      <c r="CG17" s="701"/>
      <c r="CH17" s="701"/>
      <c r="CI17" s="701"/>
      <c r="CJ17" s="701"/>
      <c r="CK17" s="701"/>
      <c r="CL17" s="701"/>
      <c r="CM17" s="701"/>
      <c r="CN17" s="701"/>
      <c r="CO17" s="701"/>
      <c r="CP17" s="701"/>
      <c r="CQ17" s="702"/>
      <c r="CR17" s="685">
        <v>1341977</v>
      </c>
      <c r="CS17" s="686"/>
      <c r="CT17" s="686"/>
      <c r="CU17" s="686"/>
      <c r="CV17" s="686"/>
      <c r="CW17" s="686"/>
      <c r="CX17" s="686"/>
      <c r="CY17" s="687"/>
      <c r="CZ17" s="688">
        <v>15.5</v>
      </c>
      <c r="DA17" s="688"/>
      <c r="DB17" s="688"/>
      <c r="DC17" s="688"/>
      <c r="DD17" s="694" t="s">
        <v>127</v>
      </c>
      <c r="DE17" s="686"/>
      <c r="DF17" s="686"/>
      <c r="DG17" s="686"/>
      <c r="DH17" s="686"/>
      <c r="DI17" s="686"/>
      <c r="DJ17" s="686"/>
      <c r="DK17" s="686"/>
      <c r="DL17" s="686"/>
      <c r="DM17" s="686"/>
      <c r="DN17" s="686"/>
      <c r="DO17" s="686"/>
      <c r="DP17" s="687"/>
      <c r="DQ17" s="694">
        <v>1326631</v>
      </c>
      <c r="DR17" s="686"/>
      <c r="DS17" s="686"/>
      <c r="DT17" s="686"/>
      <c r="DU17" s="686"/>
      <c r="DV17" s="686"/>
      <c r="DW17" s="686"/>
      <c r="DX17" s="686"/>
      <c r="DY17" s="686"/>
      <c r="DZ17" s="686"/>
      <c r="EA17" s="686"/>
      <c r="EB17" s="686"/>
      <c r="EC17" s="695"/>
    </row>
    <row r="18" spans="2:133" ht="11.25" customHeight="1" x14ac:dyDescent="0.15">
      <c r="B18" s="682" t="s">
        <v>263</v>
      </c>
      <c r="C18" s="683"/>
      <c r="D18" s="683"/>
      <c r="E18" s="683"/>
      <c r="F18" s="683"/>
      <c r="G18" s="683"/>
      <c r="H18" s="683"/>
      <c r="I18" s="683"/>
      <c r="J18" s="683"/>
      <c r="K18" s="683"/>
      <c r="L18" s="683"/>
      <c r="M18" s="683"/>
      <c r="N18" s="683"/>
      <c r="O18" s="683"/>
      <c r="P18" s="683"/>
      <c r="Q18" s="684"/>
      <c r="R18" s="685">
        <v>4695</v>
      </c>
      <c r="S18" s="686"/>
      <c r="T18" s="686"/>
      <c r="U18" s="686"/>
      <c r="V18" s="686"/>
      <c r="W18" s="686"/>
      <c r="X18" s="686"/>
      <c r="Y18" s="687"/>
      <c r="Z18" s="688">
        <v>0.1</v>
      </c>
      <c r="AA18" s="688"/>
      <c r="AB18" s="688"/>
      <c r="AC18" s="688"/>
      <c r="AD18" s="689">
        <v>4695</v>
      </c>
      <c r="AE18" s="689"/>
      <c r="AF18" s="689"/>
      <c r="AG18" s="689"/>
      <c r="AH18" s="689"/>
      <c r="AI18" s="689"/>
      <c r="AJ18" s="689"/>
      <c r="AK18" s="689"/>
      <c r="AL18" s="690">
        <v>0.1</v>
      </c>
      <c r="AM18" s="691"/>
      <c r="AN18" s="691"/>
      <c r="AO18" s="692"/>
      <c r="AP18" s="682" t="s">
        <v>264</v>
      </c>
      <c r="AQ18" s="683"/>
      <c r="AR18" s="683"/>
      <c r="AS18" s="683"/>
      <c r="AT18" s="683"/>
      <c r="AU18" s="683"/>
      <c r="AV18" s="683"/>
      <c r="AW18" s="683"/>
      <c r="AX18" s="683"/>
      <c r="AY18" s="683"/>
      <c r="AZ18" s="683"/>
      <c r="BA18" s="683"/>
      <c r="BB18" s="683"/>
      <c r="BC18" s="683"/>
      <c r="BD18" s="683"/>
      <c r="BE18" s="683"/>
      <c r="BF18" s="684"/>
      <c r="BG18" s="685" t="s">
        <v>229</v>
      </c>
      <c r="BH18" s="686"/>
      <c r="BI18" s="686"/>
      <c r="BJ18" s="686"/>
      <c r="BK18" s="686"/>
      <c r="BL18" s="686"/>
      <c r="BM18" s="686"/>
      <c r="BN18" s="687"/>
      <c r="BO18" s="688" t="s">
        <v>229</v>
      </c>
      <c r="BP18" s="688"/>
      <c r="BQ18" s="688"/>
      <c r="BR18" s="688"/>
      <c r="BS18" s="694" t="s">
        <v>229</v>
      </c>
      <c r="BT18" s="686"/>
      <c r="BU18" s="686"/>
      <c r="BV18" s="686"/>
      <c r="BW18" s="686"/>
      <c r="BX18" s="686"/>
      <c r="BY18" s="686"/>
      <c r="BZ18" s="686"/>
      <c r="CA18" s="686"/>
      <c r="CB18" s="695"/>
      <c r="CD18" s="700" t="s">
        <v>265</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229</v>
      </c>
      <c r="DA18" s="688"/>
      <c r="DB18" s="688"/>
      <c r="DC18" s="688"/>
      <c r="DD18" s="694" t="s">
        <v>127</v>
      </c>
      <c r="DE18" s="686"/>
      <c r="DF18" s="686"/>
      <c r="DG18" s="686"/>
      <c r="DH18" s="686"/>
      <c r="DI18" s="686"/>
      <c r="DJ18" s="686"/>
      <c r="DK18" s="686"/>
      <c r="DL18" s="686"/>
      <c r="DM18" s="686"/>
      <c r="DN18" s="686"/>
      <c r="DO18" s="686"/>
      <c r="DP18" s="687"/>
      <c r="DQ18" s="694" t="s">
        <v>229</v>
      </c>
      <c r="DR18" s="686"/>
      <c r="DS18" s="686"/>
      <c r="DT18" s="686"/>
      <c r="DU18" s="686"/>
      <c r="DV18" s="686"/>
      <c r="DW18" s="686"/>
      <c r="DX18" s="686"/>
      <c r="DY18" s="686"/>
      <c r="DZ18" s="686"/>
      <c r="EA18" s="686"/>
      <c r="EB18" s="686"/>
      <c r="EC18" s="695"/>
    </row>
    <row r="19" spans="2:133" ht="11.25" customHeight="1" x14ac:dyDescent="0.15">
      <c r="B19" s="682" t="s">
        <v>266</v>
      </c>
      <c r="C19" s="683"/>
      <c r="D19" s="683"/>
      <c r="E19" s="683"/>
      <c r="F19" s="683"/>
      <c r="G19" s="683"/>
      <c r="H19" s="683"/>
      <c r="I19" s="683"/>
      <c r="J19" s="683"/>
      <c r="K19" s="683"/>
      <c r="L19" s="683"/>
      <c r="M19" s="683"/>
      <c r="N19" s="683"/>
      <c r="O19" s="683"/>
      <c r="P19" s="683"/>
      <c r="Q19" s="684"/>
      <c r="R19" s="685">
        <v>1359</v>
      </c>
      <c r="S19" s="686"/>
      <c r="T19" s="686"/>
      <c r="U19" s="686"/>
      <c r="V19" s="686"/>
      <c r="W19" s="686"/>
      <c r="X19" s="686"/>
      <c r="Y19" s="687"/>
      <c r="Z19" s="688">
        <v>0</v>
      </c>
      <c r="AA19" s="688"/>
      <c r="AB19" s="688"/>
      <c r="AC19" s="688"/>
      <c r="AD19" s="689">
        <v>1359</v>
      </c>
      <c r="AE19" s="689"/>
      <c r="AF19" s="689"/>
      <c r="AG19" s="689"/>
      <c r="AH19" s="689"/>
      <c r="AI19" s="689"/>
      <c r="AJ19" s="689"/>
      <c r="AK19" s="689"/>
      <c r="AL19" s="690">
        <v>0</v>
      </c>
      <c r="AM19" s="691"/>
      <c r="AN19" s="691"/>
      <c r="AO19" s="692"/>
      <c r="AP19" s="682" t="s">
        <v>267</v>
      </c>
      <c r="AQ19" s="683"/>
      <c r="AR19" s="683"/>
      <c r="AS19" s="683"/>
      <c r="AT19" s="683"/>
      <c r="AU19" s="683"/>
      <c r="AV19" s="683"/>
      <c r="AW19" s="683"/>
      <c r="AX19" s="683"/>
      <c r="AY19" s="683"/>
      <c r="AZ19" s="683"/>
      <c r="BA19" s="683"/>
      <c r="BB19" s="683"/>
      <c r="BC19" s="683"/>
      <c r="BD19" s="683"/>
      <c r="BE19" s="683"/>
      <c r="BF19" s="684"/>
      <c r="BG19" s="685" t="s">
        <v>127</v>
      </c>
      <c r="BH19" s="686"/>
      <c r="BI19" s="686"/>
      <c r="BJ19" s="686"/>
      <c r="BK19" s="686"/>
      <c r="BL19" s="686"/>
      <c r="BM19" s="686"/>
      <c r="BN19" s="687"/>
      <c r="BO19" s="688" t="s">
        <v>229</v>
      </c>
      <c r="BP19" s="688"/>
      <c r="BQ19" s="688"/>
      <c r="BR19" s="688"/>
      <c r="BS19" s="694" t="s">
        <v>229</v>
      </c>
      <c r="BT19" s="686"/>
      <c r="BU19" s="686"/>
      <c r="BV19" s="686"/>
      <c r="BW19" s="686"/>
      <c r="BX19" s="686"/>
      <c r="BY19" s="686"/>
      <c r="BZ19" s="686"/>
      <c r="CA19" s="686"/>
      <c r="CB19" s="695"/>
      <c r="CD19" s="700" t="s">
        <v>268</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229</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269</v>
      </c>
      <c r="C20" s="683"/>
      <c r="D20" s="683"/>
      <c r="E20" s="683"/>
      <c r="F20" s="683"/>
      <c r="G20" s="683"/>
      <c r="H20" s="683"/>
      <c r="I20" s="683"/>
      <c r="J20" s="683"/>
      <c r="K20" s="683"/>
      <c r="L20" s="683"/>
      <c r="M20" s="683"/>
      <c r="N20" s="683"/>
      <c r="O20" s="683"/>
      <c r="P20" s="683"/>
      <c r="Q20" s="684"/>
      <c r="R20" s="685">
        <v>2821</v>
      </c>
      <c r="S20" s="686"/>
      <c r="T20" s="686"/>
      <c r="U20" s="686"/>
      <c r="V20" s="686"/>
      <c r="W20" s="686"/>
      <c r="X20" s="686"/>
      <c r="Y20" s="687"/>
      <c r="Z20" s="688">
        <v>0</v>
      </c>
      <c r="AA20" s="688"/>
      <c r="AB20" s="688"/>
      <c r="AC20" s="688"/>
      <c r="AD20" s="689">
        <v>2821</v>
      </c>
      <c r="AE20" s="689"/>
      <c r="AF20" s="689"/>
      <c r="AG20" s="689"/>
      <c r="AH20" s="689"/>
      <c r="AI20" s="689"/>
      <c r="AJ20" s="689"/>
      <c r="AK20" s="689"/>
      <c r="AL20" s="690">
        <v>0.1</v>
      </c>
      <c r="AM20" s="691"/>
      <c r="AN20" s="691"/>
      <c r="AO20" s="692"/>
      <c r="AP20" s="682" t="s">
        <v>270</v>
      </c>
      <c r="AQ20" s="683"/>
      <c r="AR20" s="683"/>
      <c r="AS20" s="683"/>
      <c r="AT20" s="683"/>
      <c r="AU20" s="683"/>
      <c r="AV20" s="683"/>
      <c r="AW20" s="683"/>
      <c r="AX20" s="683"/>
      <c r="AY20" s="683"/>
      <c r="AZ20" s="683"/>
      <c r="BA20" s="683"/>
      <c r="BB20" s="683"/>
      <c r="BC20" s="683"/>
      <c r="BD20" s="683"/>
      <c r="BE20" s="683"/>
      <c r="BF20" s="684"/>
      <c r="BG20" s="685" t="s">
        <v>229</v>
      </c>
      <c r="BH20" s="686"/>
      <c r="BI20" s="686"/>
      <c r="BJ20" s="686"/>
      <c r="BK20" s="686"/>
      <c r="BL20" s="686"/>
      <c r="BM20" s="686"/>
      <c r="BN20" s="687"/>
      <c r="BO20" s="688" t="s">
        <v>127</v>
      </c>
      <c r="BP20" s="688"/>
      <c r="BQ20" s="688"/>
      <c r="BR20" s="688"/>
      <c r="BS20" s="694" t="s">
        <v>127</v>
      </c>
      <c r="BT20" s="686"/>
      <c r="BU20" s="686"/>
      <c r="BV20" s="686"/>
      <c r="BW20" s="686"/>
      <c r="BX20" s="686"/>
      <c r="BY20" s="686"/>
      <c r="BZ20" s="686"/>
      <c r="CA20" s="686"/>
      <c r="CB20" s="695"/>
      <c r="CD20" s="700" t="s">
        <v>271</v>
      </c>
      <c r="CE20" s="701"/>
      <c r="CF20" s="701"/>
      <c r="CG20" s="701"/>
      <c r="CH20" s="701"/>
      <c r="CI20" s="701"/>
      <c r="CJ20" s="701"/>
      <c r="CK20" s="701"/>
      <c r="CL20" s="701"/>
      <c r="CM20" s="701"/>
      <c r="CN20" s="701"/>
      <c r="CO20" s="701"/>
      <c r="CP20" s="701"/>
      <c r="CQ20" s="702"/>
      <c r="CR20" s="685">
        <v>8648922</v>
      </c>
      <c r="CS20" s="686"/>
      <c r="CT20" s="686"/>
      <c r="CU20" s="686"/>
      <c r="CV20" s="686"/>
      <c r="CW20" s="686"/>
      <c r="CX20" s="686"/>
      <c r="CY20" s="687"/>
      <c r="CZ20" s="688">
        <v>100</v>
      </c>
      <c r="DA20" s="688"/>
      <c r="DB20" s="688"/>
      <c r="DC20" s="688"/>
      <c r="DD20" s="694">
        <v>615599</v>
      </c>
      <c r="DE20" s="686"/>
      <c r="DF20" s="686"/>
      <c r="DG20" s="686"/>
      <c r="DH20" s="686"/>
      <c r="DI20" s="686"/>
      <c r="DJ20" s="686"/>
      <c r="DK20" s="686"/>
      <c r="DL20" s="686"/>
      <c r="DM20" s="686"/>
      <c r="DN20" s="686"/>
      <c r="DO20" s="686"/>
      <c r="DP20" s="687"/>
      <c r="DQ20" s="694">
        <v>6115676</v>
      </c>
      <c r="DR20" s="686"/>
      <c r="DS20" s="686"/>
      <c r="DT20" s="686"/>
      <c r="DU20" s="686"/>
      <c r="DV20" s="686"/>
      <c r="DW20" s="686"/>
      <c r="DX20" s="686"/>
      <c r="DY20" s="686"/>
      <c r="DZ20" s="686"/>
      <c r="EA20" s="686"/>
      <c r="EB20" s="686"/>
      <c r="EC20" s="695"/>
    </row>
    <row r="21" spans="2:133" ht="11.25" customHeight="1" x14ac:dyDescent="0.15">
      <c r="B21" s="682" t="s">
        <v>272</v>
      </c>
      <c r="C21" s="683"/>
      <c r="D21" s="683"/>
      <c r="E21" s="683"/>
      <c r="F21" s="683"/>
      <c r="G21" s="683"/>
      <c r="H21" s="683"/>
      <c r="I21" s="683"/>
      <c r="J21" s="683"/>
      <c r="K21" s="683"/>
      <c r="L21" s="683"/>
      <c r="M21" s="683"/>
      <c r="N21" s="683"/>
      <c r="O21" s="683"/>
      <c r="P21" s="683"/>
      <c r="Q21" s="684"/>
      <c r="R21" s="685">
        <v>515</v>
      </c>
      <c r="S21" s="686"/>
      <c r="T21" s="686"/>
      <c r="U21" s="686"/>
      <c r="V21" s="686"/>
      <c r="W21" s="686"/>
      <c r="X21" s="686"/>
      <c r="Y21" s="687"/>
      <c r="Z21" s="688">
        <v>0</v>
      </c>
      <c r="AA21" s="688"/>
      <c r="AB21" s="688"/>
      <c r="AC21" s="688"/>
      <c r="AD21" s="689">
        <v>515</v>
      </c>
      <c r="AE21" s="689"/>
      <c r="AF21" s="689"/>
      <c r="AG21" s="689"/>
      <c r="AH21" s="689"/>
      <c r="AI21" s="689"/>
      <c r="AJ21" s="689"/>
      <c r="AK21" s="689"/>
      <c r="AL21" s="690">
        <v>0</v>
      </c>
      <c r="AM21" s="691"/>
      <c r="AN21" s="691"/>
      <c r="AO21" s="692"/>
      <c r="AP21" s="704" t="s">
        <v>273</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229</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274</v>
      </c>
      <c r="C22" s="683"/>
      <c r="D22" s="683"/>
      <c r="E22" s="683"/>
      <c r="F22" s="683"/>
      <c r="G22" s="683"/>
      <c r="H22" s="683"/>
      <c r="I22" s="683"/>
      <c r="J22" s="683"/>
      <c r="K22" s="683"/>
      <c r="L22" s="683"/>
      <c r="M22" s="683"/>
      <c r="N22" s="683"/>
      <c r="O22" s="683"/>
      <c r="P22" s="683"/>
      <c r="Q22" s="684"/>
      <c r="R22" s="685">
        <v>4435013</v>
      </c>
      <c r="S22" s="686"/>
      <c r="T22" s="686"/>
      <c r="U22" s="686"/>
      <c r="V22" s="686"/>
      <c r="W22" s="686"/>
      <c r="X22" s="686"/>
      <c r="Y22" s="687"/>
      <c r="Z22" s="688">
        <v>50.4</v>
      </c>
      <c r="AA22" s="688"/>
      <c r="AB22" s="688"/>
      <c r="AC22" s="688"/>
      <c r="AD22" s="689">
        <v>3974458</v>
      </c>
      <c r="AE22" s="689"/>
      <c r="AF22" s="689"/>
      <c r="AG22" s="689"/>
      <c r="AH22" s="689"/>
      <c r="AI22" s="689"/>
      <c r="AJ22" s="689"/>
      <c r="AK22" s="689"/>
      <c r="AL22" s="690">
        <v>78.2</v>
      </c>
      <c r="AM22" s="691"/>
      <c r="AN22" s="691"/>
      <c r="AO22" s="692"/>
      <c r="AP22" s="704" t="s">
        <v>275</v>
      </c>
      <c r="AQ22" s="705"/>
      <c r="AR22" s="705"/>
      <c r="AS22" s="705"/>
      <c r="AT22" s="705"/>
      <c r="AU22" s="705"/>
      <c r="AV22" s="705"/>
      <c r="AW22" s="705"/>
      <c r="AX22" s="705"/>
      <c r="AY22" s="705"/>
      <c r="AZ22" s="705"/>
      <c r="BA22" s="705"/>
      <c r="BB22" s="705"/>
      <c r="BC22" s="705"/>
      <c r="BD22" s="705"/>
      <c r="BE22" s="705"/>
      <c r="BF22" s="706"/>
      <c r="BG22" s="685" t="s">
        <v>229</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276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277</v>
      </c>
      <c r="C23" s="683"/>
      <c r="D23" s="683"/>
      <c r="E23" s="683"/>
      <c r="F23" s="683"/>
      <c r="G23" s="683"/>
      <c r="H23" s="683"/>
      <c r="I23" s="683"/>
      <c r="J23" s="683"/>
      <c r="K23" s="683"/>
      <c r="L23" s="683"/>
      <c r="M23" s="683"/>
      <c r="N23" s="683"/>
      <c r="O23" s="683"/>
      <c r="P23" s="683"/>
      <c r="Q23" s="684"/>
      <c r="R23" s="685">
        <v>3974458</v>
      </c>
      <c r="S23" s="686"/>
      <c r="T23" s="686"/>
      <c r="U23" s="686"/>
      <c r="V23" s="686"/>
      <c r="W23" s="686"/>
      <c r="X23" s="686"/>
      <c r="Y23" s="687"/>
      <c r="Z23" s="688">
        <v>45.1</v>
      </c>
      <c r="AA23" s="688"/>
      <c r="AB23" s="688"/>
      <c r="AC23" s="688"/>
      <c r="AD23" s="689">
        <v>3974458</v>
      </c>
      <c r="AE23" s="689"/>
      <c r="AF23" s="689"/>
      <c r="AG23" s="689"/>
      <c r="AH23" s="689"/>
      <c r="AI23" s="689"/>
      <c r="AJ23" s="689"/>
      <c r="AK23" s="689"/>
      <c r="AL23" s="690">
        <v>78.2</v>
      </c>
      <c r="AM23" s="691"/>
      <c r="AN23" s="691"/>
      <c r="AO23" s="692"/>
      <c r="AP23" s="704" t="s">
        <v>278</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229</v>
      </c>
      <c r="BP23" s="688"/>
      <c r="BQ23" s="688"/>
      <c r="BR23" s="688"/>
      <c r="BS23" s="694" t="s">
        <v>127</v>
      </c>
      <c r="BT23" s="686"/>
      <c r="BU23" s="686"/>
      <c r="BV23" s="686"/>
      <c r="BW23" s="686"/>
      <c r="BX23" s="686"/>
      <c r="BY23" s="686"/>
      <c r="BZ23" s="686"/>
      <c r="CA23" s="686"/>
      <c r="CB23" s="695"/>
      <c r="CD23" s="667" t="s">
        <v>217</v>
      </c>
      <c r="CE23" s="668"/>
      <c r="CF23" s="668"/>
      <c r="CG23" s="668"/>
      <c r="CH23" s="668"/>
      <c r="CI23" s="668"/>
      <c r="CJ23" s="668"/>
      <c r="CK23" s="668"/>
      <c r="CL23" s="668"/>
      <c r="CM23" s="668"/>
      <c r="CN23" s="668"/>
      <c r="CO23" s="668"/>
      <c r="CP23" s="668"/>
      <c r="CQ23" s="669"/>
      <c r="CR23" s="667" t="s">
        <v>279</v>
      </c>
      <c r="CS23" s="668"/>
      <c r="CT23" s="668"/>
      <c r="CU23" s="668"/>
      <c r="CV23" s="668"/>
      <c r="CW23" s="668"/>
      <c r="CX23" s="668"/>
      <c r="CY23" s="669"/>
      <c r="CZ23" s="667" t="s">
        <v>280</v>
      </c>
      <c r="DA23" s="668"/>
      <c r="DB23" s="668"/>
      <c r="DC23" s="669"/>
      <c r="DD23" s="667" t="s">
        <v>281</v>
      </c>
      <c r="DE23" s="668"/>
      <c r="DF23" s="668"/>
      <c r="DG23" s="668"/>
      <c r="DH23" s="668"/>
      <c r="DI23" s="668"/>
      <c r="DJ23" s="668"/>
      <c r="DK23" s="669"/>
      <c r="DL23" s="716" t="s">
        <v>282</v>
      </c>
      <c r="DM23" s="717"/>
      <c r="DN23" s="717"/>
      <c r="DO23" s="717"/>
      <c r="DP23" s="717"/>
      <c r="DQ23" s="717"/>
      <c r="DR23" s="717"/>
      <c r="DS23" s="717"/>
      <c r="DT23" s="717"/>
      <c r="DU23" s="717"/>
      <c r="DV23" s="718"/>
      <c r="DW23" s="667" t="s">
        <v>283</v>
      </c>
      <c r="DX23" s="668"/>
      <c r="DY23" s="668"/>
      <c r="DZ23" s="668"/>
      <c r="EA23" s="668"/>
      <c r="EB23" s="668"/>
      <c r="EC23" s="669"/>
    </row>
    <row r="24" spans="2:133" ht="11.25" customHeight="1" x14ac:dyDescent="0.15">
      <c r="B24" s="682" t="s">
        <v>284</v>
      </c>
      <c r="C24" s="683"/>
      <c r="D24" s="683"/>
      <c r="E24" s="683"/>
      <c r="F24" s="683"/>
      <c r="G24" s="683"/>
      <c r="H24" s="683"/>
      <c r="I24" s="683"/>
      <c r="J24" s="683"/>
      <c r="K24" s="683"/>
      <c r="L24" s="683"/>
      <c r="M24" s="683"/>
      <c r="N24" s="683"/>
      <c r="O24" s="683"/>
      <c r="P24" s="683"/>
      <c r="Q24" s="684"/>
      <c r="R24" s="685">
        <v>460555</v>
      </c>
      <c r="S24" s="686"/>
      <c r="T24" s="686"/>
      <c r="U24" s="686"/>
      <c r="V24" s="686"/>
      <c r="W24" s="686"/>
      <c r="X24" s="686"/>
      <c r="Y24" s="687"/>
      <c r="Z24" s="688">
        <v>5.2</v>
      </c>
      <c r="AA24" s="688"/>
      <c r="AB24" s="688"/>
      <c r="AC24" s="688"/>
      <c r="AD24" s="689" t="s">
        <v>229</v>
      </c>
      <c r="AE24" s="689"/>
      <c r="AF24" s="689"/>
      <c r="AG24" s="689"/>
      <c r="AH24" s="689"/>
      <c r="AI24" s="689"/>
      <c r="AJ24" s="689"/>
      <c r="AK24" s="689"/>
      <c r="AL24" s="690" t="s">
        <v>229</v>
      </c>
      <c r="AM24" s="691"/>
      <c r="AN24" s="691"/>
      <c r="AO24" s="692"/>
      <c r="AP24" s="704" t="s">
        <v>285</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286</v>
      </c>
      <c r="CE24" s="697"/>
      <c r="CF24" s="697"/>
      <c r="CG24" s="697"/>
      <c r="CH24" s="697"/>
      <c r="CI24" s="697"/>
      <c r="CJ24" s="697"/>
      <c r="CK24" s="697"/>
      <c r="CL24" s="697"/>
      <c r="CM24" s="697"/>
      <c r="CN24" s="697"/>
      <c r="CO24" s="697"/>
      <c r="CP24" s="697"/>
      <c r="CQ24" s="698"/>
      <c r="CR24" s="674">
        <v>3663406</v>
      </c>
      <c r="CS24" s="675"/>
      <c r="CT24" s="675"/>
      <c r="CU24" s="675"/>
      <c r="CV24" s="675"/>
      <c r="CW24" s="675"/>
      <c r="CX24" s="675"/>
      <c r="CY24" s="676"/>
      <c r="CZ24" s="679">
        <v>42.4</v>
      </c>
      <c r="DA24" s="680"/>
      <c r="DB24" s="680"/>
      <c r="DC24" s="699"/>
      <c r="DD24" s="724">
        <v>3133709</v>
      </c>
      <c r="DE24" s="675"/>
      <c r="DF24" s="675"/>
      <c r="DG24" s="675"/>
      <c r="DH24" s="675"/>
      <c r="DI24" s="675"/>
      <c r="DJ24" s="675"/>
      <c r="DK24" s="676"/>
      <c r="DL24" s="724">
        <v>3096343</v>
      </c>
      <c r="DM24" s="675"/>
      <c r="DN24" s="675"/>
      <c r="DO24" s="675"/>
      <c r="DP24" s="675"/>
      <c r="DQ24" s="675"/>
      <c r="DR24" s="675"/>
      <c r="DS24" s="675"/>
      <c r="DT24" s="675"/>
      <c r="DU24" s="675"/>
      <c r="DV24" s="676"/>
      <c r="DW24" s="679">
        <v>59.2</v>
      </c>
      <c r="DX24" s="680"/>
      <c r="DY24" s="680"/>
      <c r="DZ24" s="680"/>
      <c r="EA24" s="680"/>
      <c r="EB24" s="680"/>
      <c r="EC24" s="681"/>
    </row>
    <row r="25" spans="2:133" ht="11.25" customHeight="1" x14ac:dyDescent="0.15">
      <c r="B25" s="682" t="s">
        <v>287</v>
      </c>
      <c r="C25" s="683"/>
      <c r="D25" s="683"/>
      <c r="E25" s="683"/>
      <c r="F25" s="683"/>
      <c r="G25" s="683"/>
      <c r="H25" s="683"/>
      <c r="I25" s="683"/>
      <c r="J25" s="683"/>
      <c r="K25" s="683"/>
      <c r="L25" s="683"/>
      <c r="M25" s="683"/>
      <c r="N25" s="683"/>
      <c r="O25" s="683"/>
      <c r="P25" s="683"/>
      <c r="Q25" s="684"/>
      <c r="R25" s="685" t="s">
        <v>229</v>
      </c>
      <c r="S25" s="686"/>
      <c r="T25" s="686"/>
      <c r="U25" s="686"/>
      <c r="V25" s="686"/>
      <c r="W25" s="686"/>
      <c r="X25" s="686"/>
      <c r="Y25" s="687"/>
      <c r="Z25" s="688" t="s">
        <v>127</v>
      </c>
      <c r="AA25" s="688"/>
      <c r="AB25" s="688"/>
      <c r="AC25" s="688"/>
      <c r="AD25" s="689" t="s">
        <v>229</v>
      </c>
      <c r="AE25" s="689"/>
      <c r="AF25" s="689"/>
      <c r="AG25" s="689"/>
      <c r="AH25" s="689"/>
      <c r="AI25" s="689"/>
      <c r="AJ25" s="689"/>
      <c r="AK25" s="689"/>
      <c r="AL25" s="690" t="s">
        <v>127</v>
      </c>
      <c r="AM25" s="691"/>
      <c r="AN25" s="691"/>
      <c r="AO25" s="692"/>
      <c r="AP25" s="704" t="s">
        <v>288</v>
      </c>
      <c r="AQ25" s="705"/>
      <c r="AR25" s="705"/>
      <c r="AS25" s="705"/>
      <c r="AT25" s="705"/>
      <c r="AU25" s="705"/>
      <c r="AV25" s="705"/>
      <c r="AW25" s="705"/>
      <c r="AX25" s="705"/>
      <c r="AY25" s="705"/>
      <c r="AZ25" s="705"/>
      <c r="BA25" s="705"/>
      <c r="BB25" s="705"/>
      <c r="BC25" s="705"/>
      <c r="BD25" s="705"/>
      <c r="BE25" s="705"/>
      <c r="BF25" s="706"/>
      <c r="BG25" s="685" t="s">
        <v>229</v>
      </c>
      <c r="BH25" s="686"/>
      <c r="BI25" s="686"/>
      <c r="BJ25" s="686"/>
      <c r="BK25" s="686"/>
      <c r="BL25" s="686"/>
      <c r="BM25" s="686"/>
      <c r="BN25" s="687"/>
      <c r="BO25" s="688" t="s">
        <v>229</v>
      </c>
      <c r="BP25" s="688"/>
      <c r="BQ25" s="688"/>
      <c r="BR25" s="688"/>
      <c r="BS25" s="694" t="s">
        <v>229</v>
      </c>
      <c r="BT25" s="686"/>
      <c r="BU25" s="686"/>
      <c r="BV25" s="686"/>
      <c r="BW25" s="686"/>
      <c r="BX25" s="686"/>
      <c r="BY25" s="686"/>
      <c r="BZ25" s="686"/>
      <c r="CA25" s="686"/>
      <c r="CB25" s="695"/>
      <c r="CD25" s="700" t="s">
        <v>289</v>
      </c>
      <c r="CE25" s="701"/>
      <c r="CF25" s="701"/>
      <c r="CG25" s="701"/>
      <c r="CH25" s="701"/>
      <c r="CI25" s="701"/>
      <c r="CJ25" s="701"/>
      <c r="CK25" s="701"/>
      <c r="CL25" s="701"/>
      <c r="CM25" s="701"/>
      <c r="CN25" s="701"/>
      <c r="CO25" s="701"/>
      <c r="CP25" s="701"/>
      <c r="CQ25" s="702"/>
      <c r="CR25" s="685">
        <v>1696910</v>
      </c>
      <c r="CS25" s="721"/>
      <c r="CT25" s="721"/>
      <c r="CU25" s="721"/>
      <c r="CV25" s="721"/>
      <c r="CW25" s="721"/>
      <c r="CX25" s="721"/>
      <c r="CY25" s="722"/>
      <c r="CZ25" s="690">
        <v>19.600000000000001</v>
      </c>
      <c r="DA25" s="719"/>
      <c r="DB25" s="719"/>
      <c r="DC25" s="723"/>
      <c r="DD25" s="694">
        <v>1621888</v>
      </c>
      <c r="DE25" s="721"/>
      <c r="DF25" s="721"/>
      <c r="DG25" s="721"/>
      <c r="DH25" s="721"/>
      <c r="DI25" s="721"/>
      <c r="DJ25" s="721"/>
      <c r="DK25" s="722"/>
      <c r="DL25" s="694">
        <v>1584523</v>
      </c>
      <c r="DM25" s="721"/>
      <c r="DN25" s="721"/>
      <c r="DO25" s="721"/>
      <c r="DP25" s="721"/>
      <c r="DQ25" s="721"/>
      <c r="DR25" s="721"/>
      <c r="DS25" s="721"/>
      <c r="DT25" s="721"/>
      <c r="DU25" s="721"/>
      <c r="DV25" s="722"/>
      <c r="DW25" s="690">
        <v>30.3</v>
      </c>
      <c r="DX25" s="719"/>
      <c r="DY25" s="719"/>
      <c r="DZ25" s="719"/>
      <c r="EA25" s="719"/>
      <c r="EB25" s="719"/>
      <c r="EC25" s="720"/>
    </row>
    <row r="26" spans="2:133" ht="11.25" customHeight="1" x14ac:dyDescent="0.15">
      <c r="B26" s="682" t="s">
        <v>290</v>
      </c>
      <c r="C26" s="683"/>
      <c r="D26" s="683"/>
      <c r="E26" s="683"/>
      <c r="F26" s="683"/>
      <c r="G26" s="683"/>
      <c r="H26" s="683"/>
      <c r="I26" s="683"/>
      <c r="J26" s="683"/>
      <c r="K26" s="683"/>
      <c r="L26" s="683"/>
      <c r="M26" s="683"/>
      <c r="N26" s="683"/>
      <c r="O26" s="683"/>
      <c r="P26" s="683"/>
      <c r="Q26" s="684"/>
      <c r="R26" s="685">
        <v>5537817</v>
      </c>
      <c r="S26" s="686"/>
      <c r="T26" s="686"/>
      <c r="U26" s="686"/>
      <c r="V26" s="686"/>
      <c r="W26" s="686"/>
      <c r="X26" s="686"/>
      <c r="Y26" s="687"/>
      <c r="Z26" s="688">
        <v>62.9</v>
      </c>
      <c r="AA26" s="688"/>
      <c r="AB26" s="688"/>
      <c r="AC26" s="688"/>
      <c r="AD26" s="689">
        <v>5077262</v>
      </c>
      <c r="AE26" s="689"/>
      <c r="AF26" s="689"/>
      <c r="AG26" s="689"/>
      <c r="AH26" s="689"/>
      <c r="AI26" s="689"/>
      <c r="AJ26" s="689"/>
      <c r="AK26" s="689"/>
      <c r="AL26" s="690">
        <v>100</v>
      </c>
      <c r="AM26" s="691"/>
      <c r="AN26" s="691"/>
      <c r="AO26" s="692"/>
      <c r="AP26" s="704" t="s">
        <v>291</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229</v>
      </c>
      <c r="BP26" s="688"/>
      <c r="BQ26" s="688"/>
      <c r="BR26" s="688"/>
      <c r="BS26" s="694" t="s">
        <v>127</v>
      </c>
      <c r="BT26" s="686"/>
      <c r="BU26" s="686"/>
      <c r="BV26" s="686"/>
      <c r="BW26" s="686"/>
      <c r="BX26" s="686"/>
      <c r="BY26" s="686"/>
      <c r="BZ26" s="686"/>
      <c r="CA26" s="686"/>
      <c r="CB26" s="695"/>
      <c r="CD26" s="700" t="s">
        <v>292</v>
      </c>
      <c r="CE26" s="701"/>
      <c r="CF26" s="701"/>
      <c r="CG26" s="701"/>
      <c r="CH26" s="701"/>
      <c r="CI26" s="701"/>
      <c r="CJ26" s="701"/>
      <c r="CK26" s="701"/>
      <c r="CL26" s="701"/>
      <c r="CM26" s="701"/>
      <c r="CN26" s="701"/>
      <c r="CO26" s="701"/>
      <c r="CP26" s="701"/>
      <c r="CQ26" s="702"/>
      <c r="CR26" s="685">
        <v>1113892</v>
      </c>
      <c r="CS26" s="686"/>
      <c r="CT26" s="686"/>
      <c r="CU26" s="686"/>
      <c r="CV26" s="686"/>
      <c r="CW26" s="686"/>
      <c r="CX26" s="686"/>
      <c r="CY26" s="687"/>
      <c r="CZ26" s="690">
        <v>12.9</v>
      </c>
      <c r="DA26" s="719"/>
      <c r="DB26" s="719"/>
      <c r="DC26" s="723"/>
      <c r="DD26" s="694">
        <v>1054252</v>
      </c>
      <c r="DE26" s="686"/>
      <c r="DF26" s="686"/>
      <c r="DG26" s="686"/>
      <c r="DH26" s="686"/>
      <c r="DI26" s="686"/>
      <c r="DJ26" s="686"/>
      <c r="DK26" s="687"/>
      <c r="DL26" s="694" t="s">
        <v>127</v>
      </c>
      <c r="DM26" s="686"/>
      <c r="DN26" s="686"/>
      <c r="DO26" s="686"/>
      <c r="DP26" s="686"/>
      <c r="DQ26" s="686"/>
      <c r="DR26" s="686"/>
      <c r="DS26" s="686"/>
      <c r="DT26" s="686"/>
      <c r="DU26" s="686"/>
      <c r="DV26" s="687"/>
      <c r="DW26" s="690" t="s">
        <v>229</v>
      </c>
      <c r="DX26" s="719"/>
      <c r="DY26" s="719"/>
      <c r="DZ26" s="719"/>
      <c r="EA26" s="719"/>
      <c r="EB26" s="719"/>
      <c r="EC26" s="720"/>
    </row>
    <row r="27" spans="2:133" ht="11.25" customHeight="1" x14ac:dyDescent="0.15">
      <c r="B27" s="682" t="s">
        <v>293</v>
      </c>
      <c r="C27" s="683"/>
      <c r="D27" s="683"/>
      <c r="E27" s="683"/>
      <c r="F27" s="683"/>
      <c r="G27" s="683"/>
      <c r="H27" s="683"/>
      <c r="I27" s="683"/>
      <c r="J27" s="683"/>
      <c r="K27" s="683"/>
      <c r="L27" s="683"/>
      <c r="M27" s="683"/>
      <c r="N27" s="683"/>
      <c r="O27" s="683"/>
      <c r="P27" s="683"/>
      <c r="Q27" s="684"/>
      <c r="R27" s="685">
        <v>1091</v>
      </c>
      <c r="S27" s="686"/>
      <c r="T27" s="686"/>
      <c r="U27" s="686"/>
      <c r="V27" s="686"/>
      <c r="W27" s="686"/>
      <c r="X27" s="686"/>
      <c r="Y27" s="687"/>
      <c r="Z27" s="688">
        <v>0</v>
      </c>
      <c r="AA27" s="688"/>
      <c r="AB27" s="688"/>
      <c r="AC27" s="688"/>
      <c r="AD27" s="689">
        <v>1091</v>
      </c>
      <c r="AE27" s="689"/>
      <c r="AF27" s="689"/>
      <c r="AG27" s="689"/>
      <c r="AH27" s="689"/>
      <c r="AI27" s="689"/>
      <c r="AJ27" s="689"/>
      <c r="AK27" s="689"/>
      <c r="AL27" s="690">
        <v>0</v>
      </c>
      <c r="AM27" s="691"/>
      <c r="AN27" s="691"/>
      <c r="AO27" s="692"/>
      <c r="AP27" s="682" t="s">
        <v>294</v>
      </c>
      <c r="AQ27" s="683"/>
      <c r="AR27" s="683"/>
      <c r="AS27" s="683"/>
      <c r="AT27" s="683"/>
      <c r="AU27" s="683"/>
      <c r="AV27" s="683"/>
      <c r="AW27" s="683"/>
      <c r="AX27" s="683"/>
      <c r="AY27" s="683"/>
      <c r="AZ27" s="683"/>
      <c r="BA27" s="683"/>
      <c r="BB27" s="683"/>
      <c r="BC27" s="683"/>
      <c r="BD27" s="683"/>
      <c r="BE27" s="683"/>
      <c r="BF27" s="684"/>
      <c r="BG27" s="685">
        <v>774035</v>
      </c>
      <c r="BH27" s="686"/>
      <c r="BI27" s="686"/>
      <c r="BJ27" s="686"/>
      <c r="BK27" s="686"/>
      <c r="BL27" s="686"/>
      <c r="BM27" s="686"/>
      <c r="BN27" s="687"/>
      <c r="BO27" s="688">
        <v>100</v>
      </c>
      <c r="BP27" s="688"/>
      <c r="BQ27" s="688"/>
      <c r="BR27" s="688"/>
      <c r="BS27" s="694" t="s">
        <v>229</v>
      </c>
      <c r="BT27" s="686"/>
      <c r="BU27" s="686"/>
      <c r="BV27" s="686"/>
      <c r="BW27" s="686"/>
      <c r="BX27" s="686"/>
      <c r="BY27" s="686"/>
      <c r="BZ27" s="686"/>
      <c r="CA27" s="686"/>
      <c r="CB27" s="695"/>
      <c r="CD27" s="700" t="s">
        <v>295</v>
      </c>
      <c r="CE27" s="701"/>
      <c r="CF27" s="701"/>
      <c r="CG27" s="701"/>
      <c r="CH27" s="701"/>
      <c r="CI27" s="701"/>
      <c r="CJ27" s="701"/>
      <c r="CK27" s="701"/>
      <c r="CL27" s="701"/>
      <c r="CM27" s="701"/>
      <c r="CN27" s="701"/>
      <c r="CO27" s="701"/>
      <c r="CP27" s="701"/>
      <c r="CQ27" s="702"/>
      <c r="CR27" s="685">
        <v>624519</v>
      </c>
      <c r="CS27" s="721"/>
      <c r="CT27" s="721"/>
      <c r="CU27" s="721"/>
      <c r="CV27" s="721"/>
      <c r="CW27" s="721"/>
      <c r="CX27" s="721"/>
      <c r="CY27" s="722"/>
      <c r="CZ27" s="690">
        <v>7.2</v>
      </c>
      <c r="DA27" s="719"/>
      <c r="DB27" s="719"/>
      <c r="DC27" s="723"/>
      <c r="DD27" s="694">
        <v>185190</v>
      </c>
      <c r="DE27" s="721"/>
      <c r="DF27" s="721"/>
      <c r="DG27" s="721"/>
      <c r="DH27" s="721"/>
      <c r="DI27" s="721"/>
      <c r="DJ27" s="721"/>
      <c r="DK27" s="722"/>
      <c r="DL27" s="694">
        <v>185189</v>
      </c>
      <c r="DM27" s="721"/>
      <c r="DN27" s="721"/>
      <c r="DO27" s="721"/>
      <c r="DP27" s="721"/>
      <c r="DQ27" s="721"/>
      <c r="DR27" s="721"/>
      <c r="DS27" s="721"/>
      <c r="DT27" s="721"/>
      <c r="DU27" s="721"/>
      <c r="DV27" s="722"/>
      <c r="DW27" s="690">
        <v>3.5</v>
      </c>
      <c r="DX27" s="719"/>
      <c r="DY27" s="719"/>
      <c r="DZ27" s="719"/>
      <c r="EA27" s="719"/>
      <c r="EB27" s="719"/>
      <c r="EC27" s="720"/>
    </row>
    <row r="28" spans="2:133" ht="11.25" customHeight="1" x14ac:dyDescent="0.15">
      <c r="B28" s="682" t="s">
        <v>296</v>
      </c>
      <c r="C28" s="683"/>
      <c r="D28" s="683"/>
      <c r="E28" s="683"/>
      <c r="F28" s="683"/>
      <c r="G28" s="683"/>
      <c r="H28" s="683"/>
      <c r="I28" s="683"/>
      <c r="J28" s="683"/>
      <c r="K28" s="683"/>
      <c r="L28" s="683"/>
      <c r="M28" s="683"/>
      <c r="N28" s="683"/>
      <c r="O28" s="683"/>
      <c r="P28" s="683"/>
      <c r="Q28" s="684"/>
      <c r="R28" s="685">
        <v>12571</v>
      </c>
      <c r="S28" s="686"/>
      <c r="T28" s="686"/>
      <c r="U28" s="686"/>
      <c r="V28" s="686"/>
      <c r="W28" s="686"/>
      <c r="X28" s="686"/>
      <c r="Y28" s="687"/>
      <c r="Z28" s="688">
        <v>0.1</v>
      </c>
      <c r="AA28" s="688"/>
      <c r="AB28" s="688"/>
      <c r="AC28" s="688"/>
      <c r="AD28" s="689" t="s">
        <v>127</v>
      </c>
      <c r="AE28" s="689"/>
      <c r="AF28" s="689"/>
      <c r="AG28" s="689"/>
      <c r="AH28" s="689"/>
      <c r="AI28" s="689"/>
      <c r="AJ28" s="689"/>
      <c r="AK28" s="689"/>
      <c r="AL28" s="690" t="s">
        <v>229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297</v>
      </c>
      <c r="CE28" s="701"/>
      <c r="CF28" s="701"/>
      <c r="CG28" s="701"/>
      <c r="CH28" s="701"/>
      <c r="CI28" s="701"/>
      <c r="CJ28" s="701"/>
      <c r="CK28" s="701"/>
      <c r="CL28" s="701"/>
      <c r="CM28" s="701"/>
      <c r="CN28" s="701"/>
      <c r="CO28" s="701"/>
      <c r="CP28" s="701"/>
      <c r="CQ28" s="702"/>
      <c r="CR28" s="685">
        <v>1341977</v>
      </c>
      <c r="CS28" s="686"/>
      <c r="CT28" s="686"/>
      <c r="CU28" s="686"/>
      <c r="CV28" s="686"/>
      <c r="CW28" s="686"/>
      <c r="CX28" s="686"/>
      <c r="CY28" s="687"/>
      <c r="CZ28" s="690">
        <v>15.5</v>
      </c>
      <c r="DA28" s="719"/>
      <c r="DB28" s="719"/>
      <c r="DC28" s="723"/>
      <c r="DD28" s="694">
        <v>1326631</v>
      </c>
      <c r="DE28" s="686"/>
      <c r="DF28" s="686"/>
      <c r="DG28" s="686"/>
      <c r="DH28" s="686"/>
      <c r="DI28" s="686"/>
      <c r="DJ28" s="686"/>
      <c r="DK28" s="687"/>
      <c r="DL28" s="694">
        <v>1326631</v>
      </c>
      <c r="DM28" s="686"/>
      <c r="DN28" s="686"/>
      <c r="DO28" s="686"/>
      <c r="DP28" s="686"/>
      <c r="DQ28" s="686"/>
      <c r="DR28" s="686"/>
      <c r="DS28" s="686"/>
      <c r="DT28" s="686"/>
      <c r="DU28" s="686"/>
      <c r="DV28" s="687"/>
      <c r="DW28" s="690">
        <v>25.4</v>
      </c>
      <c r="DX28" s="719"/>
      <c r="DY28" s="719"/>
      <c r="DZ28" s="719"/>
      <c r="EA28" s="719"/>
      <c r="EB28" s="719"/>
      <c r="EC28" s="720"/>
    </row>
    <row r="29" spans="2:133" ht="11.25" customHeight="1" x14ac:dyDescent="0.15">
      <c r="B29" s="682" t="s">
        <v>298</v>
      </c>
      <c r="C29" s="683"/>
      <c r="D29" s="683"/>
      <c r="E29" s="683"/>
      <c r="F29" s="683"/>
      <c r="G29" s="683"/>
      <c r="H29" s="683"/>
      <c r="I29" s="683"/>
      <c r="J29" s="683"/>
      <c r="K29" s="683"/>
      <c r="L29" s="683"/>
      <c r="M29" s="683"/>
      <c r="N29" s="683"/>
      <c r="O29" s="683"/>
      <c r="P29" s="683"/>
      <c r="Q29" s="684"/>
      <c r="R29" s="685">
        <v>139536</v>
      </c>
      <c r="S29" s="686"/>
      <c r="T29" s="686"/>
      <c r="U29" s="686"/>
      <c r="V29" s="686"/>
      <c r="W29" s="686"/>
      <c r="X29" s="686"/>
      <c r="Y29" s="687"/>
      <c r="Z29" s="688">
        <v>1.6</v>
      </c>
      <c r="AA29" s="688"/>
      <c r="AB29" s="688"/>
      <c r="AC29" s="688"/>
      <c r="AD29" s="689" t="s">
        <v>127</v>
      </c>
      <c r="AE29" s="689"/>
      <c r="AF29" s="689"/>
      <c r="AG29" s="689"/>
      <c r="AH29" s="689"/>
      <c r="AI29" s="689"/>
      <c r="AJ29" s="689"/>
      <c r="AK29" s="689"/>
      <c r="AL29" s="690" t="s">
        <v>127</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299</v>
      </c>
      <c r="CE29" s="726"/>
      <c r="CF29" s="700" t="s">
        <v>69</v>
      </c>
      <c r="CG29" s="701"/>
      <c r="CH29" s="701"/>
      <c r="CI29" s="701"/>
      <c r="CJ29" s="701"/>
      <c r="CK29" s="701"/>
      <c r="CL29" s="701"/>
      <c r="CM29" s="701"/>
      <c r="CN29" s="701"/>
      <c r="CO29" s="701"/>
      <c r="CP29" s="701"/>
      <c r="CQ29" s="702"/>
      <c r="CR29" s="685">
        <v>1341977</v>
      </c>
      <c r="CS29" s="721"/>
      <c r="CT29" s="721"/>
      <c r="CU29" s="721"/>
      <c r="CV29" s="721"/>
      <c r="CW29" s="721"/>
      <c r="CX29" s="721"/>
      <c r="CY29" s="722"/>
      <c r="CZ29" s="690">
        <v>15.5</v>
      </c>
      <c r="DA29" s="719"/>
      <c r="DB29" s="719"/>
      <c r="DC29" s="723"/>
      <c r="DD29" s="694">
        <v>1326631</v>
      </c>
      <c r="DE29" s="721"/>
      <c r="DF29" s="721"/>
      <c r="DG29" s="721"/>
      <c r="DH29" s="721"/>
      <c r="DI29" s="721"/>
      <c r="DJ29" s="721"/>
      <c r="DK29" s="722"/>
      <c r="DL29" s="694">
        <v>1326631</v>
      </c>
      <c r="DM29" s="721"/>
      <c r="DN29" s="721"/>
      <c r="DO29" s="721"/>
      <c r="DP29" s="721"/>
      <c r="DQ29" s="721"/>
      <c r="DR29" s="721"/>
      <c r="DS29" s="721"/>
      <c r="DT29" s="721"/>
      <c r="DU29" s="721"/>
      <c r="DV29" s="722"/>
      <c r="DW29" s="690">
        <v>25.4</v>
      </c>
      <c r="DX29" s="719"/>
      <c r="DY29" s="719"/>
      <c r="DZ29" s="719"/>
      <c r="EA29" s="719"/>
      <c r="EB29" s="719"/>
      <c r="EC29" s="720"/>
    </row>
    <row r="30" spans="2:133" ht="11.25" customHeight="1" x14ac:dyDescent="0.15">
      <c r="B30" s="682" t="s">
        <v>300</v>
      </c>
      <c r="C30" s="683"/>
      <c r="D30" s="683"/>
      <c r="E30" s="683"/>
      <c r="F30" s="683"/>
      <c r="G30" s="683"/>
      <c r="H30" s="683"/>
      <c r="I30" s="683"/>
      <c r="J30" s="683"/>
      <c r="K30" s="683"/>
      <c r="L30" s="683"/>
      <c r="M30" s="683"/>
      <c r="N30" s="683"/>
      <c r="O30" s="683"/>
      <c r="P30" s="683"/>
      <c r="Q30" s="684"/>
      <c r="R30" s="685">
        <v>6749</v>
      </c>
      <c r="S30" s="686"/>
      <c r="T30" s="686"/>
      <c r="U30" s="686"/>
      <c r="V30" s="686"/>
      <c r="W30" s="686"/>
      <c r="X30" s="686"/>
      <c r="Y30" s="687"/>
      <c r="Z30" s="688">
        <v>0.1</v>
      </c>
      <c r="AA30" s="688"/>
      <c r="AB30" s="688"/>
      <c r="AC30" s="688"/>
      <c r="AD30" s="689" t="s">
        <v>127</v>
      </c>
      <c r="AE30" s="689"/>
      <c r="AF30" s="689"/>
      <c r="AG30" s="689"/>
      <c r="AH30" s="689"/>
      <c r="AI30" s="689"/>
      <c r="AJ30" s="689"/>
      <c r="AK30" s="689"/>
      <c r="AL30" s="690" t="s">
        <v>127</v>
      </c>
      <c r="AM30" s="691"/>
      <c r="AN30" s="691"/>
      <c r="AO30" s="692"/>
      <c r="AP30" s="664" t="s">
        <v>217</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27"/>
      <c r="CE30" s="728"/>
      <c r="CF30" s="700" t="s">
        <v>303</v>
      </c>
      <c r="CG30" s="701"/>
      <c r="CH30" s="701"/>
      <c r="CI30" s="701"/>
      <c r="CJ30" s="701"/>
      <c r="CK30" s="701"/>
      <c r="CL30" s="701"/>
      <c r="CM30" s="701"/>
      <c r="CN30" s="701"/>
      <c r="CO30" s="701"/>
      <c r="CP30" s="701"/>
      <c r="CQ30" s="702"/>
      <c r="CR30" s="685">
        <v>1304291</v>
      </c>
      <c r="CS30" s="686"/>
      <c r="CT30" s="686"/>
      <c r="CU30" s="686"/>
      <c r="CV30" s="686"/>
      <c r="CW30" s="686"/>
      <c r="CX30" s="686"/>
      <c r="CY30" s="687"/>
      <c r="CZ30" s="690">
        <v>15.1</v>
      </c>
      <c r="DA30" s="719"/>
      <c r="DB30" s="719"/>
      <c r="DC30" s="723"/>
      <c r="DD30" s="694">
        <v>1289051</v>
      </c>
      <c r="DE30" s="686"/>
      <c r="DF30" s="686"/>
      <c r="DG30" s="686"/>
      <c r="DH30" s="686"/>
      <c r="DI30" s="686"/>
      <c r="DJ30" s="686"/>
      <c r="DK30" s="687"/>
      <c r="DL30" s="694">
        <v>1289051</v>
      </c>
      <c r="DM30" s="686"/>
      <c r="DN30" s="686"/>
      <c r="DO30" s="686"/>
      <c r="DP30" s="686"/>
      <c r="DQ30" s="686"/>
      <c r="DR30" s="686"/>
      <c r="DS30" s="686"/>
      <c r="DT30" s="686"/>
      <c r="DU30" s="686"/>
      <c r="DV30" s="687"/>
      <c r="DW30" s="690">
        <v>24.6</v>
      </c>
      <c r="DX30" s="719"/>
      <c r="DY30" s="719"/>
      <c r="DZ30" s="719"/>
      <c r="EA30" s="719"/>
      <c r="EB30" s="719"/>
      <c r="EC30" s="720"/>
    </row>
    <row r="31" spans="2:133" ht="11.25" customHeight="1" x14ac:dyDescent="0.15">
      <c r="B31" s="682" t="s">
        <v>304</v>
      </c>
      <c r="C31" s="683"/>
      <c r="D31" s="683"/>
      <c r="E31" s="683"/>
      <c r="F31" s="683"/>
      <c r="G31" s="683"/>
      <c r="H31" s="683"/>
      <c r="I31" s="683"/>
      <c r="J31" s="683"/>
      <c r="K31" s="683"/>
      <c r="L31" s="683"/>
      <c r="M31" s="683"/>
      <c r="N31" s="683"/>
      <c r="O31" s="683"/>
      <c r="P31" s="683"/>
      <c r="Q31" s="684"/>
      <c r="R31" s="685">
        <v>1642925</v>
      </c>
      <c r="S31" s="686"/>
      <c r="T31" s="686"/>
      <c r="U31" s="686"/>
      <c r="V31" s="686"/>
      <c r="W31" s="686"/>
      <c r="X31" s="686"/>
      <c r="Y31" s="687"/>
      <c r="Z31" s="688">
        <v>18.7</v>
      </c>
      <c r="AA31" s="688"/>
      <c r="AB31" s="688"/>
      <c r="AC31" s="688"/>
      <c r="AD31" s="689" t="s">
        <v>229</v>
      </c>
      <c r="AE31" s="689"/>
      <c r="AF31" s="689"/>
      <c r="AG31" s="689"/>
      <c r="AH31" s="689"/>
      <c r="AI31" s="689"/>
      <c r="AJ31" s="689"/>
      <c r="AK31" s="689"/>
      <c r="AL31" s="690" t="s">
        <v>127</v>
      </c>
      <c r="AM31" s="691"/>
      <c r="AN31" s="691"/>
      <c r="AO31" s="692"/>
      <c r="AP31" s="742" t="s">
        <v>305</v>
      </c>
      <c r="AQ31" s="743"/>
      <c r="AR31" s="743"/>
      <c r="AS31" s="743"/>
      <c r="AT31" s="748" t="s">
        <v>306</v>
      </c>
      <c r="AU31" s="231"/>
      <c r="AV31" s="231"/>
      <c r="AW31" s="231"/>
      <c r="AX31" s="671" t="s">
        <v>183</v>
      </c>
      <c r="AY31" s="672"/>
      <c r="AZ31" s="672"/>
      <c r="BA31" s="672"/>
      <c r="BB31" s="672"/>
      <c r="BC31" s="672"/>
      <c r="BD31" s="672"/>
      <c r="BE31" s="672"/>
      <c r="BF31" s="673"/>
      <c r="BG31" s="753">
        <v>98.5</v>
      </c>
      <c r="BH31" s="740"/>
      <c r="BI31" s="740"/>
      <c r="BJ31" s="740"/>
      <c r="BK31" s="740"/>
      <c r="BL31" s="740"/>
      <c r="BM31" s="680">
        <v>96</v>
      </c>
      <c r="BN31" s="740"/>
      <c r="BO31" s="740"/>
      <c r="BP31" s="740"/>
      <c r="BQ31" s="741"/>
      <c r="BR31" s="753">
        <v>99</v>
      </c>
      <c r="BS31" s="740"/>
      <c r="BT31" s="740"/>
      <c r="BU31" s="740"/>
      <c r="BV31" s="740"/>
      <c r="BW31" s="740"/>
      <c r="BX31" s="680">
        <v>96</v>
      </c>
      <c r="BY31" s="740"/>
      <c r="BZ31" s="740"/>
      <c r="CA31" s="740"/>
      <c r="CB31" s="741"/>
      <c r="CD31" s="727"/>
      <c r="CE31" s="728"/>
      <c r="CF31" s="700" t="s">
        <v>307</v>
      </c>
      <c r="CG31" s="701"/>
      <c r="CH31" s="701"/>
      <c r="CI31" s="701"/>
      <c r="CJ31" s="701"/>
      <c r="CK31" s="701"/>
      <c r="CL31" s="701"/>
      <c r="CM31" s="701"/>
      <c r="CN31" s="701"/>
      <c r="CO31" s="701"/>
      <c r="CP31" s="701"/>
      <c r="CQ31" s="702"/>
      <c r="CR31" s="685">
        <v>37686</v>
      </c>
      <c r="CS31" s="721"/>
      <c r="CT31" s="721"/>
      <c r="CU31" s="721"/>
      <c r="CV31" s="721"/>
      <c r="CW31" s="721"/>
      <c r="CX31" s="721"/>
      <c r="CY31" s="722"/>
      <c r="CZ31" s="690">
        <v>0.4</v>
      </c>
      <c r="DA31" s="719"/>
      <c r="DB31" s="719"/>
      <c r="DC31" s="723"/>
      <c r="DD31" s="694">
        <v>37580</v>
      </c>
      <c r="DE31" s="721"/>
      <c r="DF31" s="721"/>
      <c r="DG31" s="721"/>
      <c r="DH31" s="721"/>
      <c r="DI31" s="721"/>
      <c r="DJ31" s="721"/>
      <c r="DK31" s="722"/>
      <c r="DL31" s="694">
        <v>37580</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308</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229</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99.4</v>
      </c>
      <c r="BH32" s="721"/>
      <c r="BI32" s="721"/>
      <c r="BJ32" s="721"/>
      <c r="BK32" s="721"/>
      <c r="BL32" s="721"/>
      <c r="BM32" s="691">
        <v>98.3</v>
      </c>
      <c r="BN32" s="751"/>
      <c r="BO32" s="751"/>
      <c r="BP32" s="751"/>
      <c r="BQ32" s="752"/>
      <c r="BR32" s="754">
        <v>99.4</v>
      </c>
      <c r="BS32" s="721"/>
      <c r="BT32" s="721"/>
      <c r="BU32" s="721"/>
      <c r="BV32" s="721"/>
      <c r="BW32" s="721"/>
      <c r="BX32" s="691">
        <v>98</v>
      </c>
      <c r="BY32" s="751"/>
      <c r="BZ32" s="751"/>
      <c r="CA32" s="751"/>
      <c r="CB32" s="752"/>
      <c r="CD32" s="729"/>
      <c r="CE32" s="730"/>
      <c r="CF32" s="700" t="s">
        <v>311</v>
      </c>
      <c r="CG32" s="701"/>
      <c r="CH32" s="701"/>
      <c r="CI32" s="701"/>
      <c r="CJ32" s="701"/>
      <c r="CK32" s="701"/>
      <c r="CL32" s="701"/>
      <c r="CM32" s="701"/>
      <c r="CN32" s="701"/>
      <c r="CO32" s="701"/>
      <c r="CP32" s="701"/>
      <c r="CQ32" s="702"/>
      <c r="CR32" s="685" t="s">
        <v>127</v>
      </c>
      <c r="CS32" s="686"/>
      <c r="CT32" s="686"/>
      <c r="CU32" s="686"/>
      <c r="CV32" s="686"/>
      <c r="CW32" s="686"/>
      <c r="CX32" s="686"/>
      <c r="CY32" s="687"/>
      <c r="CZ32" s="690" t="s">
        <v>127</v>
      </c>
      <c r="DA32" s="719"/>
      <c r="DB32" s="719"/>
      <c r="DC32" s="723"/>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312</v>
      </c>
      <c r="C33" s="683"/>
      <c r="D33" s="683"/>
      <c r="E33" s="683"/>
      <c r="F33" s="683"/>
      <c r="G33" s="683"/>
      <c r="H33" s="683"/>
      <c r="I33" s="683"/>
      <c r="J33" s="683"/>
      <c r="K33" s="683"/>
      <c r="L33" s="683"/>
      <c r="M33" s="683"/>
      <c r="N33" s="683"/>
      <c r="O33" s="683"/>
      <c r="P33" s="683"/>
      <c r="Q33" s="684"/>
      <c r="R33" s="685">
        <v>509039</v>
      </c>
      <c r="S33" s="686"/>
      <c r="T33" s="686"/>
      <c r="U33" s="686"/>
      <c r="V33" s="686"/>
      <c r="W33" s="686"/>
      <c r="X33" s="686"/>
      <c r="Y33" s="687"/>
      <c r="Z33" s="688">
        <v>5.8</v>
      </c>
      <c r="AA33" s="688"/>
      <c r="AB33" s="688"/>
      <c r="AC33" s="688"/>
      <c r="AD33" s="689" t="s">
        <v>127</v>
      </c>
      <c r="AE33" s="689"/>
      <c r="AF33" s="689"/>
      <c r="AG33" s="689"/>
      <c r="AH33" s="689"/>
      <c r="AI33" s="689"/>
      <c r="AJ33" s="689"/>
      <c r="AK33" s="689"/>
      <c r="AL33" s="690" t="s">
        <v>229</v>
      </c>
      <c r="AM33" s="691"/>
      <c r="AN33" s="691"/>
      <c r="AO33" s="692"/>
      <c r="AP33" s="746"/>
      <c r="AQ33" s="747"/>
      <c r="AR33" s="747"/>
      <c r="AS33" s="747"/>
      <c r="AT33" s="750"/>
      <c r="AU33" s="232"/>
      <c r="AV33" s="232"/>
      <c r="AW33" s="232"/>
      <c r="AX33" s="735" t="s">
        <v>313</v>
      </c>
      <c r="AY33" s="736"/>
      <c r="AZ33" s="736"/>
      <c r="BA33" s="736"/>
      <c r="BB33" s="736"/>
      <c r="BC33" s="736"/>
      <c r="BD33" s="736"/>
      <c r="BE33" s="736"/>
      <c r="BF33" s="737"/>
      <c r="BG33" s="755">
        <v>97.7</v>
      </c>
      <c r="BH33" s="756"/>
      <c r="BI33" s="756"/>
      <c r="BJ33" s="756"/>
      <c r="BK33" s="756"/>
      <c r="BL33" s="756"/>
      <c r="BM33" s="757">
        <v>94.2</v>
      </c>
      <c r="BN33" s="756"/>
      <c r="BO33" s="756"/>
      <c r="BP33" s="756"/>
      <c r="BQ33" s="758"/>
      <c r="BR33" s="755">
        <v>98.7</v>
      </c>
      <c r="BS33" s="756"/>
      <c r="BT33" s="756"/>
      <c r="BU33" s="756"/>
      <c r="BV33" s="756"/>
      <c r="BW33" s="756"/>
      <c r="BX33" s="757">
        <v>94.6</v>
      </c>
      <c r="BY33" s="756"/>
      <c r="BZ33" s="756"/>
      <c r="CA33" s="756"/>
      <c r="CB33" s="758"/>
      <c r="CD33" s="700" t="s">
        <v>314</v>
      </c>
      <c r="CE33" s="701"/>
      <c r="CF33" s="701"/>
      <c r="CG33" s="701"/>
      <c r="CH33" s="701"/>
      <c r="CI33" s="701"/>
      <c r="CJ33" s="701"/>
      <c r="CK33" s="701"/>
      <c r="CL33" s="701"/>
      <c r="CM33" s="701"/>
      <c r="CN33" s="701"/>
      <c r="CO33" s="701"/>
      <c r="CP33" s="701"/>
      <c r="CQ33" s="702"/>
      <c r="CR33" s="685">
        <v>4360999</v>
      </c>
      <c r="CS33" s="721"/>
      <c r="CT33" s="721"/>
      <c r="CU33" s="721"/>
      <c r="CV33" s="721"/>
      <c r="CW33" s="721"/>
      <c r="CX33" s="721"/>
      <c r="CY33" s="722"/>
      <c r="CZ33" s="690">
        <v>50.4</v>
      </c>
      <c r="DA33" s="719"/>
      <c r="DB33" s="719"/>
      <c r="DC33" s="723"/>
      <c r="DD33" s="694">
        <v>2872558</v>
      </c>
      <c r="DE33" s="721"/>
      <c r="DF33" s="721"/>
      <c r="DG33" s="721"/>
      <c r="DH33" s="721"/>
      <c r="DI33" s="721"/>
      <c r="DJ33" s="721"/>
      <c r="DK33" s="722"/>
      <c r="DL33" s="694">
        <v>2094420</v>
      </c>
      <c r="DM33" s="721"/>
      <c r="DN33" s="721"/>
      <c r="DO33" s="721"/>
      <c r="DP33" s="721"/>
      <c r="DQ33" s="721"/>
      <c r="DR33" s="721"/>
      <c r="DS33" s="721"/>
      <c r="DT33" s="721"/>
      <c r="DU33" s="721"/>
      <c r="DV33" s="722"/>
      <c r="DW33" s="690">
        <v>40</v>
      </c>
      <c r="DX33" s="719"/>
      <c r="DY33" s="719"/>
      <c r="DZ33" s="719"/>
      <c r="EA33" s="719"/>
      <c r="EB33" s="719"/>
      <c r="EC33" s="720"/>
    </row>
    <row r="34" spans="2:133" ht="11.25" customHeight="1" x14ac:dyDescent="0.15">
      <c r="B34" s="682" t="s">
        <v>315</v>
      </c>
      <c r="C34" s="683"/>
      <c r="D34" s="683"/>
      <c r="E34" s="683"/>
      <c r="F34" s="683"/>
      <c r="G34" s="683"/>
      <c r="H34" s="683"/>
      <c r="I34" s="683"/>
      <c r="J34" s="683"/>
      <c r="K34" s="683"/>
      <c r="L34" s="683"/>
      <c r="M34" s="683"/>
      <c r="N34" s="683"/>
      <c r="O34" s="683"/>
      <c r="P34" s="683"/>
      <c r="Q34" s="684"/>
      <c r="R34" s="685">
        <v>39671</v>
      </c>
      <c r="S34" s="686"/>
      <c r="T34" s="686"/>
      <c r="U34" s="686"/>
      <c r="V34" s="686"/>
      <c r="W34" s="686"/>
      <c r="X34" s="686"/>
      <c r="Y34" s="687"/>
      <c r="Z34" s="688">
        <v>0.5</v>
      </c>
      <c r="AA34" s="688"/>
      <c r="AB34" s="688"/>
      <c r="AC34" s="688"/>
      <c r="AD34" s="689">
        <v>895</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792246</v>
      </c>
      <c r="CS34" s="686"/>
      <c r="CT34" s="686"/>
      <c r="CU34" s="686"/>
      <c r="CV34" s="686"/>
      <c r="CW34" s="686"/>
      <c r="CX34" s="686"/>
      <c r="CY34" s="687"/>
      <c r="CZ34" s="690">
        <v>9.1999999999999993</v>
      </c>
      <c r="DA34" s="719"/>
      <c r="DB34" s="719"/>
      <c r="DC34" s="723"/>
      <c r="DD34" s="694">
        <v>481563</v>
      </c>
      <c r="DE34" s="686"/>
      <c r="DF34" s="686"/>
      <c r="DG34" s="686"/>
      <c r="DH34" s="686"/>
      <c r="DI34" s="686"/>
      <c r="DJ34" s="686"/>
      <c r="DK34" s="687"/>
      <c r="DL34" s="694">
        <v>288028</v>
      </c>
      <c r="DM34" s="686"/>
      <c r="DN34" s="686"/>
      <c r="DO34" s="686"/>
      <c r="DP34" s="686"/>
      <c r="DQ34" s="686"/>
      <c r="DR34" s="686"/>
      <c r="DS34" s="686"/>
      <c r="DT34" s="686"/>
      <c r="DU34" s="686"/>
      <c r="DV34" s="687"/>
      <c r="DW34" s="690">
        <v>5.5</v>
      </c>
      <c r="DX34" s="719"/>
      <c r="DY34" s="719"/>
      <c r="DZ34" s="719"/>
      <c r="EA34" s="719"/>
      <c r="EB34" s="719"/>
      <c r="EC34" s="720"/>
    </row>
    <row r="35" spans="2:133" ht="11.25" customHeight="1" x14ac:dyDescent="0.15">
      <c r="B35" s="682" t="s">
        <v>317</v>
      </c>
      <c r="C35" s="683"/>
      <c r="D35" s="683"/>
      <c r="E35" s="683"/>
      <c r="F35" s="683"/>
      <c r="G35" s="683"/>
      <c r="H35" s="683"/>
      <c r="I35" s="683"/>
      <c r="J35" s="683"/>
      <c r="K35" s="683"/>
      <c r="L35" s="683"/>
      <c r="M35" s="683"/>
      <c r="N35" s="683"/>
      <c r="O35" s="683"/>
      <c r="P35" s="683"/>
      <c r="Q35" s="684"/>
      <c r="R35" s="685">
        <v>12354</v>
      </c>
      <c r="S35" s="686"/>
      <c r="T35" s="686"/>
      <c r="U35" s="686"/>
      <c r="V35" s="686"/>
      <c r="W35" s="686"/>
      <c r="X35" s="686"/>
      <c r="Y35" s="687"/>
      <c r="Z35" s="688">
        <v>0.1</v>
      </c>
      <c r="AA35" s="688"/>
      <c r="AB35" s="688"/>
      <c r="AC35" s="688"/>
      <c r="AD35" s="689" t="s">
        <v>229</v>
      </c>
      <c r="AE35" s="689"/>
      <c r="AF35" s="689"/>
      <c r="AG35" s="689"/>
      <c r="AH35" s="689"/>
      <c r="AI35" s="689"/>
      <c r="AJ35" s="689"/>
      <c r="AK35" s="689"/>
      <c r="AL35" s="690" t="s">
        <v>127</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59044</v>
      </c>
      <c r="CS35" s="721"/>
      <c r="CT35" s="721"/>
      <c r="CU35" s="721"/>
      <c r="CV35" s="721"/>
      <c r="CW35" s="721"/>
      <c r="CX35" s="721"/>
      <c r="CY35" s="722"/>
      <c r="CZ35" s="690">
        <v>0.7</v>
      </c>
      <c r="DA35" s="719"/>
      <c r="DB35" s="719"/>
      <c r="DC35" s="723"/>
      <c r="DD35" s="694">
        <v>50595</v>
      </c>
      <c r="DE35" s="721"/>
      <c r="DF35" s="721"/>
      <c r="DG35" s="721"/>
      <c r="DH35" s="721"/>
      <c r="DI35" s="721"/>
      <c r="DJ35" s="721"/>
      <c r="DK35" s="722"/>
      <c r="DL35" s="694">
        <v>50595</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321</v>
      </c>
      <c r="C36" s="683"/>
      <c r="D36" s="683"/>
      <c r="E36" s="683"/>
      <c r="F36" s="683"/>
      <c r="G36" s="683"/>
      <c r="H36" s="683"/>
      <c r="I36" s="683"/>
      <c r="J36" s="683"/>
      <c r="K36" s="683"/>
      <c r="L36" s="683"/>
      <c r="M36" s="683"/>
      <c r="N36" s="683"/>
      <c r="O36" s="683"/>
      <c r="P36" s="683"/>
      <c r="Q36" s="684"/>
      <c r="R36" s="685">
        <v>59994</v>
      </c>
      <c r="S36" s="686"/>
      <c r="T36" s="686"/>
      <c r="U36" s="686"/>
      <c r="V36" s="686"/>
      <c r="W36" s="686"/>
      <c r="X36" s="686"/>
      <c r="Y36" s="687"/>
      <c r="Z36" s="688">
        <v>0.7</v>
      </c>
      <c r="AA36" s="688"/>
      <c r="AB36" s="688"/>
      <c r="AC36" s="688"/>
      <c r="AD36" s="689" t="s">
        <v>229</v>
      </c>
      <c r="AE36" s="689"/>
      <c r="AF36" s="689"/>
      <c r="AG36" s="689"/>
      <c r="AH36" s="689"/>
      <c r="AI36" s="689"/>
      <c r="AJ36" s="689"/>
      <c r="AK36" s="689"/>
      <c r="AL36" s="690" t="s">
        <v>127</v>
      </c>
      <c r="AM36" s="691"/>
      <c r="AN36" s="691"/>
      <c r="AO36" s="692"/>
      <c r="AP36" s="235"/>
      <c r="AQ36" s="759" t="s">
        <v>322</v>
      </c>
      <c r="AR36" s="760"/>
      <c r="AS36" s="760"/>
      <c r="AT36" s="760"/>
      <c r="AU36" s="760"/>
      <c r="AV36" s="760"/>
      <c r="AW36" s="760"/>
      <c r="AX36" s="760"/>
      <c r="AY36" s="761"/>
      <c r="AZ36" s="674">
        <v>1379555</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48302</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2433477</v>
      </c>
      <c r="CS36" s="686"/>
      <c r="CT36" s="686"/>
      <c r="CU36" s="686"/>
      <c r="CV36" s="686"/>
      <c r="CW36" s="686"/>
      <c r="CX36" s="686"/>
      <c r="CY36" s="687"/>
      <c r="CZ36" s="690">
        <v>28.1</v>
      </c>
      <c r="DA36" s="719"/>
      <c r="DB36" s="719"/>
      <c r="DC36" s="723"/>
      <c r="DD36" s="694">
        <v>1397503</v>
      </c>
      <c r="DE36" s="686"/>
      <c r="DF36" s="686"/>
      <c r="DG36" s="686"/>
      <c r="DH36" s="686"/>
      <c r="DI36" s="686"/>
      <c r="DJ36" s="686"/>
      <c r="DK36" s="687"/>
      <c r="DL36" s="694">
        <v>1079046</v>
      </c>
      <c r="DM36" s="686"/>
      <c r="DN36" s="686"/>
      <c r="DO36" s="686"/>
      <c r="DP36" s="686"/>
      <c r="DQ36" s="686"/>
      <c r="DR36" s="686"/>
      <c r="DS36" s="686"/>
      <c r="DT36" s="686"/>
      <c r="DU36" s="686"/>
      <c r="DV36" s="687"/>
      <c r="DW36" s="690">
        <v>20.6</v>
      </c>
      <c r="DX36" s="719"/>
      <c r="DY36" s="719"/>
      <c r="DZ36" s="719"/>
      <c r="EA36" s="719"/>
      <c r="EB36" s="719"/>
      <c r="EC36" s="720"/>
    </row>
    <row r="37" spans="2:133" ht="11.25" customHeight="1" x14ac:dyDescent="0.15">
      <c r="B37" s="682" t="s">
        <v>325</v>
      </c>
      <c r="C37" s="683"/>
      <c r="D37" s="683"/>
      <c r="E37" s="683"/>
      <c r="F37" s="683"/>
      <c r="G37" s="683"/>
      <c r="H37" s="683"/>
      <c r="I37" s="683"/>
      <c r="J37" s="683"/>
      <c r="K37" s="683"/>
      <c r="L37" s="683"/>
      <c r="M37" s="683"/>
      <c r="N37" s="683"/>
      <c r="O37" s="683"/>
      <c r="P37" s="683"/>
      <c r="Q37" s="684"/>
      <c r="R37" s="685">
        <v>165517</v>
      </c>
      <c r="S37" s="686"/>
      <c r="T37" s="686"/>
      <c r="U37" s="686"/>
      <c r="V37" s="686"/>
      <c r="W37" s="686"/>
      <c r="X37" s="686"/>
      <c r="Y37" s="687"/>
      <c r="Z37" s="688">
        <v>1.9</v>
      </c>
      <c r="AA37" s="688"/>
      <c r="AB37" s="688"/>
      <c r="AC37" s="688"/>
      <c r="AD37" s="689" t="s">
        <v>127</v>
      </c>
      <c r="AE37" s="689"/>
      <c r="AF37" s="689"/>
      <c r="AG37" s="689"/>
      <c r="AH37" s="689"/>
      <c r="AI37" s="689"/>
      <c r="AJ37" s="689"/>
      <c r="AK37" s="689"/>
      <c r="AL37" s="690" t="s">
        <v>229</v>
      </c>
      <c r="AM37" s="691"/>
      <c r="AN37" s="691"/>
      <c r="AO37" s="692"/>
      <c r="AQ37" s="763" t="s">
        <v>326</v>
      </c>
      <c r="AR37" s="764"/>
      <c r="AS37" s="764"/>
      <c r="AT37" s="764"/>
      <c r="AU37" s="764"/>
      <c r="AV37" s="764"/>
      <c r="AW37" s="764"/>
      <c r="AX37" s="764"/>
      <c r="AY37" s="765"/>
      <c r="AZ37" s="685">
        <v>300000</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v>33302</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663771</v>
      </c>
      <c r="CS37" s="721"/>
      <c r="CT37" s="721"/>
      <c r="CU37" s="721"/>
      <c r="CV37" s="721"/>
      <c r="CW37" s="721"/>
      <c r="CX37" s="721"/>
      <c r="CY37" s="722"/>
      <c r="CZ37" s="690">
        <v>7.7</v>
      </c>
      <c r="DA37" s="719"/>
      <c r="DB37" s="719"/>
      <c r="DC37" s="723"/>
      <c r="DD37" s="694">
        <v>582075</v>
      </c>
      <c r="DE37" s="721"/>
      <c r="DF37" s="721"/>
      <c r="DG37" s="721"/>
      <c r="DH37" s="721"/>
      <c r="DI37" s="721"/>
      <c r="DJ37" s="721"/>
      <c r="DK37" s="722"/>
      <c r="DL37" s="694">
        <v>552772</v>
      </c>
      <c r="DM37" s="721"/>
      <c r="DN37" s="721"/>
      <c r="DO37" s="721"/>
      <c r="DP37" s="721"/>
      <c r="DQ37" s="721"/>
      <c r="DR37" s="721"/>
      <c r="DS37" s="721"/>
      <c r="DT37" s="721"/>
      <c r="DU37" s="721"/>
      <c r="DV37" s="722"/>
      <c r="DW37" s="690">
        <v>10.6</v>
      </c>
      <c r="DX37" s="719"/>
      <c r="DY37" s="719"/>
      <c r="DZ37" s="719"/>
      <c r="EA37" s="719"/>
      <c r="EB37" s="719"/>
      <c r="EC37" s="720"/>
    </row>
    <row r="38" spans="2:133" ht="11.25" customHeight="1" x14ac:dyDescent="0.15">
      <c r="B38" s="682" t="s">
        <v>329</v>
      </c>
      <c r="C38" s="683"/>
      <c r="D38" s="683"/>
      <c r="E38" s="683"/>
      <c r="F38" s="683"/>
      <c r="G38" s="683"/>
      <c r="H38" s="683"/>
      <c r="I38" s="683"/>
      <c r="J38" s="683"/>
      <c r="K38" s="683"/>
      <c r="L38" s="683"/>
      <c r="M38" s="683"/>
      <c r="N38" s="683"/>
      <c r="O38" s="683"/>
      <c r="P38" s="683"/>
      <c r="Q38" s="684"/>
      <c r="R38" s="685">
        <v>36604</v>
      </c>
      <c r="S38" s="686"/>
      <c r="T38" s="686"/>
      <c r="U38" s="686"/>
      <c r="V38" s="686"/>
      <c r="W38" s="686"/>
      <c r="X38" s="686"/>
      <c r="Y38" s="687"/>
      <c r="Z38" s="688">
        <v>0.4</v>
      </c>
      <c r="AA38" s="688"/>
      <c r="AB38" s="688"/>
      <c r="AC38" s="688"/>
      <c r="AD38" s="689">
        <v>15</v>
      </c>
      <c r="AE38" s="689"/>
      <c r="AF38" s="689"/>
      <c r="AG38" s="689"/>
      <c r="AH38" s="689"/>
      <c r="AI38" s="689"/>
      <c r="AJ38" s="689"/>
      <c r="AK38" s="689"/>
      <c r="AL38" s="690">
        <v>0</v>
      </c>
      <c r="AM38" s="691"/>
      <c r="AN38" s="691"/>
      <c r="AO38" s="692"/>
      <c r="AQ38" s="763" t="s">
        <v>330</v>
      </c>
      <c r="AR38" s="764"/>
      <c r="AS38" s="764"/>
      <c r="AT38" s="764"/>
      <c r="AU38" s="764"/>
      <c r="AV38" s="764"/>
      <c r="AW38" s="764"/>
      <c r="AX38" s="764"/>
      <c r="AY38" s="765"/>
      <c r="AZ38" s="685">
        <v>214344</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1261</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1039555</v>
      </c>
      <c r="CS38" s="686"/>
      <c r="CT38" s="686"/>
      <c r="CU38" s="686"/>
      <c r="CV38" s="686"/>
      <c r="CW38" s="686"/>
      <c r="CX38" s="686"/>
      <c r="CY38" s="687"/>
      <c r="CZ38" s="690">
        <v>12</v>
      </c>
      <c r="DA38" s="719"/>
      <c r="DB38" s="719"/>
      <c r="DC38" s="723"/>
      <c r="DD38" s="694">
        <v>922323</v>
      </c>
      <c r="DE38" s="686"/>
      <c r="DF38" s="686"/>
      <c r="DG38" s="686"/>
      <c r="DH38" s="686"/>
      <c r="DI38" s="686"/>
      <c r="DJ38" s="686"/>
      <c r="DK38" s="687"/>
      <c r="DL38" s="694">
        <v>676751</v>
      </c>
      <c r="DM38" s="686"/>
      <c r="DN38" s="686"/>
      <c r="DO38" s="686"/>
      <c r="DP38" s="686"/>
      <c r="DQ38" s="686"/>
      <c r="DR38" s="686"/>
      <c r="DS38" s="686"/>
      <c r="DT38" s="686"/>
      <c r="DU38" s="686"/>
      <c r="DV38" s="687"/>
      <c r="DW38" s="690">
        <v>12.9</v>
      </c>
      <c r="DX38" s="719"/>
      <c r="DY38" s="719"/>
      <c r="DZ38" s="719"/>
      <c r="EA38" s="719"/>
      <c r="EB38" s="719"/>
      <c r="EC38" s="720"/>
    </row>
    <row r="39" spans="2:133" ht="11.25" customHeight="1" x14ac:dyDescent="0.15">
      <c r="B39" s="682" t="s">
        <v>333</v>
      </c>
      <c r="C39" s="683"/>
      <c r="D39" s="683"/>
      <c r="E39" s="683"/>
      <c r="F39" s="683"/>
      <c r="G39" s="683"/>
      <c r="H39" s="683"/>
      <c r="I39" s="683"/>
      <c r="J39" s="683"/>
      <c r="K39" s="683"/>
      <c r="L39" s="683"/>
      <c r="M39" s="683"/>
      <c r="N39" s="683"/>
      <c r="O39" s="683"/>
      <c r="P39" s="683"/>
      <c r="Q39" s="684"/>
      <c r="R39" s="685">
        <v>642200</v>
      </c>
      <c r="S39" s="686"/>
      <c r="T39" s="686"/>
      <c r="U39" s="686"/>
      <c r="V39" s="686"/>
      <c r="W39" s="686"/>
      <c r="X39" s="686"/>
      <c r="Y39" s="687"/>
      <c r="Z39" s="688">
        <v>7.3</v>
      </c>
      <c r="AA39" s="688"/>
      <c r="AB39" s="688"/>
      <c r="AC39" s="688"/>
      <c r="AD39" s="689" t="s">
        <v>127</v>
      </c>
      <c r="AE39" s="689"/>
      <c r="AF39" s="689"/>
      <c r="AG39" s="689"/>
      <c r="AH39" s="689"/>
      <c r="AI39" s="689"/>
      <c r="AJ39" s="689"/>
      <c r="AK39" s="689"/>
      <c r="AL39" s="690" t="s">
        <v>229</v>
      </c>
      <c r="AM39" s="691"/>
      <c r="AN39" s="691"/>
      <c r="AO39" s="692"/>
      <c r="AQ39" s="763" t="s">
        <v>334</v>
      </c>
      <c r="AR39" s="764"/>
      <c r="AS39" s="764"/>
      <c r="AT39" s="764"/>
      <c r="AU39" s="764"/>
      <c r="AV39" s="764"/>
      <c r="AW39" s="764"/>
      <c r="AX39" s="764"/>
      <c r="AY39" s="765"/>
      <c r="AZ39" s="685">
        <v>132121</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1843</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36677</v>
      </c>
      <c r="CS39" s="721"/>
      <c r="CT39" s="721"/>
      <c r="CU39" s="721"/>
      <c r="CV39" s="721"/>
      <c r="CW39" s="721"/>
      <c r="CX39" s="721"/>
      <c r="CY39" s="722"/>
      <c r="CZ39" s="690">
        <v>0.4</v>
      </c>
      <c r="DA39" s="719"/>
      <c r="DB39" s="719"/>
      <c r="DC39" s="723"/>
      <c r="DD39" s="694">
        <v>20574</v>
      </c>
      <c r="DE39" s="721"/>
      <c r="DF39" s="721"/>
      <c r="DG39" s="721"/>
      <c r="DH39" s="721"/>
      <c r="DI39" s="721"/>
      <c r="DJ39" s="721"/>
      <c r="DK39" s="722"/>
      <c r="DL39" s="694" t="s">
        <v>229</v>
      </c>
      <c r="DM39" s="721"/>
      <c r="DN39" s="721"/>
      <c r="DO39" s="721"/>
      <c r="DP39" s="721"/>
      <c r="DQ39" s="721"/>
      <c r="DR39" s="721"/>
      <c r="DS39" s="721"/>
      <c r="DT39" s="721"/>
      <c r="DU39" s="721"/>
      <c r="DV39" s="722"/>
      <c r="DW39" s="690" t="s">
        <v>229</v>
      </c>
      <c r="DX39" s="719"/>
      <c r="DY39" s="719"/>
      <c r="DZ39" s="719"/>
      <c r="EA39" s="719"/>
      <c r="EB39" s="719"/>
      <c r="EC39" s="720"/>
    </row>
    <row r="40" spans="2:133" ht="11.25" customHeight="1" x14ac:dyDescent="0.15">
      <c r="B40" s="682" t="s">
        <v>337</v>
      </c>
      <c r="C40" s="683"/>
      <c r="D40" s="683"/>
      <c r="E40" s="683"/>
      <c r="F40" s="683"/>
      <c r="G40" s="683"/>
      <c r="H40" s="683"/>
      <c r="I40" s="683"/>
      <c r="J40" s="683"/>
      <c r="K40" s="683"/>
      <c r="L40" s="683"/>
      <c r="M40" s="683"/>
      <c r="N40" s="683"/>
      <c r="O40" s="683"/>
      <c r="P40" s="683"/>
      <c r="Q40" s="684"/>
      <c r="R40" s="685">
        <v>7800</v>
      </c>
      <c r="S40" s="686"/>
      <c r="T40" s="686"/>
      <c r="U40" s="686"/>
      <c r="V40" s="686"/>
      <c r="W40" s="686"/>
      <c r="X40" s="686"/>
      <c r="Y40" s="687"/>
      <c r="Z40" s="688">
        <v>0.1</v>
      </c>
      <c r="AA40" s="688"/>
      <c r="AB40" s="688"/>
      <c r="AC40" s="688"/>
      <c r="AD40" s="689" t="s">
        <v>127</v>
      </c>
      <c r="AE40" s="689"/>
      <c r="AF40" s="689"/>
      <c r="AG40" s="689"/>
      <c r="AH40" s="689"/>
      <c r="AI40" s="689"/>
      <c r="AJ40" s="689"/>
      <c r="AK40" s="689"/>
      <c r="AL40" s="690" t="s">
        <v>127</v>
      </c>
      <c r="AM40" s="691"/>
      <c r="AN40" s="691"/>
      <c r="AO40" s="692"/>
      <c r="AQ40" s="763" t="s">
        <v>338</v>
      </c>
      <c r="AR40" s="764"/>
      <c r="AS40" s="764"/>
      <c r="AT40" s="764"/>
      <c r="AU40" s="764"/>
      <c r="AV40" s="764"/>
      <c r="AW40" s="764"/>
      <c r="AX40" s="764"/>
      <c r="AY40" s="765"/>
      <c r="AZ40" s="685">
        <v>40000</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78</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t="s">
        <v>229</v>
      </c>
      <c r="CS40" s="686"/>
      <c r="CT40" s="686"/>
      <c r="CU40" s="686"/>
      <c r="CV40" s="686"/>
      <c r="CW40" s="686"/>
      <c r="CX40" s="686"/>
      <c r="CY40" s="687"/>
      <c r="CZ40" s="690" t="s">
        <v>229</v>
      </c>
      <c r="DA40" s="719"/>
      <c r="DB40" s="719"/>
      <c r="DC40" s="723"/>
      <c r="DD40" s="694" t="s">
        <v>127</v>
      </c>
      <c r="DE40" s="686"/>
      <c r="DF40" s="686"/>
      <c r="DG40" s="686"/>
      <c r="DH40" s="686"/>
      <c r="DI40" s="686"/>
      <c r="DJ40" s="686"/>
      <c r="DK40" s="687"/>
      <c r="DL40" s="694" t="s">
        <v>229</v>
      </c>
      <c r="DM40" s="686"/>
      <c r="DN40" s="686"/>
      <c r="DO40" s="686"/>
      <c r="DP40" s="686"/>
      <c r="DQ40" s="686"/>
      <c r="DR40" s="686"/>
      <c r="DS40" s="686"/>
      <c r="DT40" s="686"/>
      <c r="DU40" s="686"/>
      <c r="DV40" s="687"/>
      <c r="DW40" s="690" t="s">
        <v>229</v>
      </c>
      <c r="DX40" s="719"/>
      <c r="DY40" s="719"/>
      <c r="DZ40" s="719"/>
      <c r="EA40" s="719"/>
      <c r="EB40" s="719"/>
      <c r="EC40" s="720"/>
    </row>
    <row r="41" spans="2:133" ht="11.25" customHeight="1" x14ac:dyDescent="0.15">
      <c r="B41" s="682" t="s">
        <v>342</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229</v>
      </c>
      <c r="AA41" s="688"/>
      <c r="AB41" s="688"/>
      <c r="AC41" s="688"/>
      <c r="AD41" s="689" t="s">
        <v>127</v>
      </c>
      <c r="AE41" s="689"/>
      <c r="AF41" s="689"/>
      <c r="AG41" s="689"/>
      <c r="AH41" s="689"/>
      <c r="AI41" s="689"/>
      <c r="AJ41" s="689"/>
      <c r="AK41" s="689"/>
      <c r="AL41" s="690" t="s">
        <v>229</v>
      </c>
      <c r="AM41" s="691"/>
      <c r="AN41" s="691"/>
      <c r="AO41" s="692"/>
      <c r="AQ41" s="763" t="s">
        <v>343</v>
      </c>
      <c r="AR41" s="764"/>
      <c r="AS41" s="764"/>
      <c r="AT41" s="764"/>
      <c r="AU41" s="764"/>
      <c r="AV41" s="764"/>
      <c r="AW41" s="764"/>
      <c r="AX41" s="764"/>
      <c r="AY41" s="765"/>
      <c r="AZ41" s="685">
        <v>99687</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v>2</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229</v>
      </c>
      <c r="CS41" s="721"/>
      <c r="CT41" s="721"/>
      <c r="CU41" s="721"/>
      <c r="CV41" s="721"/>
      <c r="CW41" s="721"/>
      <c r="CX41" s="721"/>
      <c r="CY41" s="722"/>
      <c r="CZ41" s="690" t="s">
        <v>127</v>
      </c>
      <c r="DA41" s="719"/>
      <c r="DB41" s="719"/>
      <c r="DC41" s="723"/>
      <c r="DD41" s="694" t="s">
        <v>229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346</v>
      </c>
      <c r="C42" s="683"/>
      <c r="D42" s="683"/>
      <c r="E42" s="683"/>
      <c r="F42" s="683"/>
      <c r="G42" s="683"/>
      <c r="H42" s="683"/>
      <c r="I42" s="683"/>
      <c r="J42" s="683"/>
      <c r="K42" s="683"/>
      <c r="L42" s="683"/>
      <c r="M42" s="683"/>
      <c r="N42" s="683"/>
      <c r="O42" s="683"/>
      <c r="P42" s="683"/>
      <c r="Q42" s="684"/>
      <c r="R42" s="685">
        <v>143300</v>
      </c>
      <c r="S42" s="686"/>
      <c r="T42" s="686"/>
      <c r="U42" s="686"/>
      <c r="V42" s="686"/>
      <c r="W42" s="686"/>
      <c r="X42" s="686"/>
      <c r="Y42" s="687"/>
      <c r="Z42" s="688">
        <v>1.6</v>
      </c>
      <c r="AA42" s="688"/>
      <c r="AB42" s="688"/>
      <c r="AC42" s="688"/>
      <c r="AD42" s="689" t="s">
        <v>229</v>
      </c>
      <c r="AE42" s="689"/>
      <c r="AF42" s="689"/>
      <c r="AG42" s="689"/>
      <c r="AH42" s="689"/>
      <c r="AI42" s="689"/>
      <c r="AJ42" s="689"/>
      <c r="AK42" s="689"/>
      <c r="AL42" s="690" t="s">
        <v>127</v>
      </c>
      <c r="AM42" s="691"/>
      <c r="AN42" s="691"/>
      <c r="AO42" s="692"/>
      <c r="AQ42" s="784" t="s">
        <v>347</v>
      </c>
      <c r="AR42" s="785"/>
      <c r="AS42" s="785"/>
      <c r="AT42" s="785"/>
      <c r="AU42" s="785"/>
      <c r="AV42" s="785"/>
      <c r="AW42" s="785"/>
      <c r="AX42" s="785"/>
      <c r="AY42" s="786"/>
      <c r="AZ42" s="776">
        <v>593403</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420</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624517</v>
      </c>
      <c r="CS42" s="686"/>
      <c r="CT42" s="686"/>
      <c r="CU42" s="686"/>
      <c r="CV42" s="686"/>
      <c r="CW42" s="686"/>
      <c r="CX42" s="686"/>
      <c r="CY42" s="687"/>
      <c r="CZ42" s="690">
        <v>7.2</v>
      </c>
      <c r="DA42" s="691"/>
      <c r="DB42" s="691"/>
      <c r="DC42" s="703"/>
      <c r="DD42" s="694">
        <v>109409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350</v>
      </c>
      <c r="C43" s="736"/>
      <c r="D43" s="736"/>
      <c r="E43" s="736"/>
      <c r="F43" s="736"/>
      <c r="G43" s="736"/>
      <c r="H43" s="736"/>
      <c r="I43" s="736"/>
      <c r="J43" s="736"/>
      <c r="K43" s="736"/>
      <c r="L43" s="736"/>
      <c r="M43" s="736"/>
      <c r="N43" s="736"/>
      <c r="O43" s="736"/>
      <c r="P43" s="736"/>
      <c r="Q43" s="737"/>
      <c r="R43" s="776">
        <v>8806068</v>
      </c>
      <c r="S43" s="777"/>
      <c r="T43" s="777"/>
      <c r="U43" s="777"/>
      <c r="V43" s="777"/>
      <c r="W43" s="777"/>
      <c r="X43" s="777"/>
      <c r="Y43" s="778"/>
      <c r="Z43" s="779">
        <v>100</v>
      </c>
      <c r="AA43" s="779"/>
      <c r="AB43" s="779"/>
      <c r="AC43" s="779"/>
      <c r="AD43" s="780">
        <v>5079263</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21900</v>
      </c>
      <c r="CS43" s="721"/>
      <c r="CT43" s="721"/>
      <c r="CU43" s="721"/>
      <c r="CV43" s="721"/>
      <c r="CW43" s="721"/>
      <c r="CX43" s="721"/>
      <c r="CY43" s="722"/>
      <c r="CZ43" s="690">
        <v>0.3</v>
      </c>
      <c r="DA43" s="719"/>
      <c r="DB43" s="719"/>
      <c r="DC43" s="723"/>
      <c r="DD43" s="694">
        <v>21900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299</v>
      </c>
      <c r="CE44" s="798"/>
      <c r="CF44" s="682" t="s">
        <v>352</v>
      </c>
      <c r="CG44" s="683"/>
      <c r="CH44" s="683"/>
      <c r="CI44" s="683"/>
      <c r="CJ44" s="683"/>
      <c r="CK44" s="683"/>
      <c r="CL44" s="683"/>
      <c r="CM44" s="683"/>
      <c r="CN44" s="683"/>
      <c r="CO44" s="683"/>
      <c r="CP44" s="683"/>
      <c r="CQ44" s="684"/>
      <c r="CR44" s="685">
        <v>615599</v>
      </c>
      <c r="CS44" s="686"/>
      <c r="CT44" s="686"/>
      <c r="CU44" s="686"/>
      <c r="CV44" s="686"/>
      <c r="CW44" s="686"/>
      <c r="CX44" s="686"/>
      <c r="CY44" s="687"/>
      <c r="CZ44" s="690">
        <v>7.1</v>
      </c>
      <c r="DA44" s="691"/>
      <c r="DB44" s="691"/>
      <c r="DC44" s="703"/>
      <c r="DD44" s="694">
        <v>100491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181299</v>
      </c>
      <c r="CS45" s="721"/>
      <c r="CT45" s="721"/>
      <c r="CU45" s="721"/>
      <c r="CV45" s="721"/>
      <c r="CW45" s="721"/>
      <c r="CX45" s="721"/>
      <c r="CY45" s="722"/>
      <c r="CZ45" s="690">
        <v>2.1</v>
      </c>
      <c r="DA45" s="719"/>
      <c r="DB45" s="719"/>
      <c r="DC45" s="723"/>
      <c r="DD45" s="694">
        <v>1263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402489</v>
      </c>
      <c r="CS46" s="686"/>
      <c r="CT46" s="686"/>
      <c r="CU46" s="686"/>
      <c r="CV46" s="686"/>
      <c r="CW46" s="686"/>
      <c r="CX46" s="686"/>
      <c r="CY46" s="687"/>
      <c r="CZ46" s="690">
        <v>4.7</v>
      </c>
      <c r="DA46" s="691"/>
      <c r="DB46" s="691"/>
      <c r="DC46" s="703"/>
      <c r="DD46" s="694">
        <v>99117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8918</v>
      </c>
      <c r="CS47" s="721"/>
      <c r="CT47" s="721"/>
      <c r="CU47" s="721"/>
      <c r="CV47" s="721"/>
      <c r="CW47" s="721"/>
      <c r="CX47" s="721"/>
      <c r="CY47" s="722"/>
      <c r="CZ47" s="690">
        <v>0.1</v>
      </c>
      <c r="DA47" s="719"/>
      <c r="DB47" s="719"/>
      <c r="DC47" s="723"/>
      <c r="DD47" s="694">
        <v>8918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229</v>
      </c>
      <c r="CS48" s="686"/>
      <c r="CT48" s="686"/>
      <c r="CU48" s="686"/>
      <c r="CV48" s="686"/>
      <c r="CW48" s="686"/>
      <c r="CX48" s="686"/>
      <c r="CY48" s="687"/>
      <c r="CZ48" s="690" t="s">
        <v>229</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360</v>
      </c>
      <c r="CE49" s="736"/>
      <c r="CF49" s="736"/>
      <c r="CG49" s="736"/>
      <c r="CH49" s="736"/>
      <c r="CI49" s="736"/>
      <c r="CJ49" s="736"/>
      <c r="CK49" s="736"/>
      <c r="CL49" s="736"/>
      <c r="CM49" s="736"/>
      <c r="CN49" s="736"/>
      <c r="CO49" s="736"/>
      <c r="CP49" s="736"/>
      <c r="CQ49" s="737"/>
      <c r="CR49" s="776">
        <v>8648922</v>
      </c>
      <c r="CS49" s="756"/>
      <c r="CT49" s="756"/>
      <c r="CU49" s="756"/>
      <c r="CV49" s="756"/>
      <c r="CW49" s="756"/>
      <c r="CX49" s="756"/>
      <c r="CY49" s="787"/>
      <c r="CZ49" s="781">
        <v>100</v>
      </c>
      <c r="DA49" s="788"/>
      <c r="DB49" s="788"/>
      <c r="DC49" s="789"/>
      <c r="DD49" s="790">
        <v>6115676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SRhiwdIM7nZCfU8uXzbQRC3c60W0Mt38rjInU2ADFmbz+pU9eKCKMFuhpDK8VFd7wdzH5pn2oMcc6in82GDzA==" saltValue="PB7lDdzUKbkl0ZxId9Q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383</v>
      </c>
      <c r="C7" s="818"/>
      <c r="D7" s="818"/>
      <c r="E7" s="818"/>
      <c r="F7" s="818"/>
      <c r="G7" s="818"/>
      <c r="H7" s="818"/>
      <c r="I7" s="818"/>
      <c r="J7" s="818"/>
      <c r="K7" s="818"/>
      <c r="L7" s="818"/>
      <c r="M7" s="818"/>
      <c r="N7" s="818"/>
      <c r="O7" s="818"/>
      <c r="P7" s="819"/>
      <c r="Q7" s="820">
        <v>8799</v>
      </c>
      <c r="R7" s="821"/>
      <c r="S7" s="821"/>
      <c r="T7" s="821"/>
      <c r="U7" s="821"/>
      <c r="V7" s="821">
        <v>8647</v>
      </c>
      <c r="W7" s="821"/>
      <c r="X7" s="821"/>
      <c r="Y7" s="821"/>
      <c r="Z7" s="821"/>
      <c r="AA7" s="821">
        <v>152</v>
      </c>
      <c r="AB7" s="821"/>
      <c r="AC7" s="821"/>
      <c r="AD7" s="821"/>
      <c r="AE7" s="822"/>
      <c r="AF7" s="823">
        <v>148</v>
      </c>
      <c r="AG7" s="824"/>
      <c r="AH7" s="824"/>
      <c r="AI7" s="824"/>
      <c r="AJ7" s="825"/>
      <c r="AK7" s="860">
        <v>57</v>
      </c>
      <c r="AL7" s="861"/>
      <c r="AM7" s="861"/>
      <c r="AN7" s="861"/>
      <c r="AO7" s="861"/>
      <c r="AP7" s="861">
        <v>10342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609</v>
      </c>
      <c r="BT7" s="865"/>
      <c r="BU7" s="865"/>
      <c r="BV7" s="865"/>
      <c r="BW7" s="865"/>
      <c r="BX7" s="865"/>
      <c r="BY7" s="865"/>
      <c r="BZ7" s="865"/>
      <c r="CA7" s="865"/>
      <c r="CB7" s="865"/>
      <c r="CC7" s="865"/>
      <c r="CD7" s="865"/>
      <c r="CE7" s="865"/>
      <c r="CF7" s="865"/>
      <c r="CG7" s="866"/>
      <c r="CH7" s="857">
        <v>-16</v>
      </c>
      <c r="CI7" s="858"/>
      <c r="CJ7" s="858"/>
      <c r="CK7" s="858"/>
      <c r="CL7" s="859"/>
      <c r="CM7" s="857">
        <v>30</v>
      </c>
      <c r="CN7" s="858"/>
      <c r="CO7" s="858"/>
      <c r="CP7" s="858"/>
      <c r="CQ7" s="859"/>
      <c r="CR7" s="857">
        <v>11</v>
      </c>
      <c r="CS7" s="858"/>
      <c r="CT7" s="858"/>
      <c r="CU7" s="858"/>
      <c r="CV7" s="859"/>
      <c r="CW7" s="857" t="s">
        <v>611</v>
      </c>
      <c r="CX7" s="858"/>
      <c r="CY7" s="858"/>
      <c r="CZ7" s="858"/>
      <c r="DA7" s="859"/>
      <c r="DB7" s="857" t="s">
        <v>611</v>
      </c>
      <c r="DC7" s="858"/>
      <c r="DD7" s="858"/>
      <c r="DE7" s="858"/>
      <c r="DF7" s="859"/>
      <c r="DG7" s="857" t="s">
        <v>611</v>
      </c>
      <c r="DH7" s="858"/>
      <c r="DI7" s="858"/>
      <c r="DJ7" s="858"/>
      <c r="DK7" s="859"/>
      <c r="DL7" s="857" t="s">
        <v>614</v>
      </c>
      <c r="DM7" s="858"/>
      <c r="DN7" s="858"/>
      <c r="DO7" s="858"/>
      <c r="DP7" s="859"/>
      <c r="DQ7" s="857" t="s">
        <v>611</v>
      </c>
      <c r="DR7" s="858"/>
      <c r="DS7" s="858"/>
      <c r="DT7" s="858"/>
      <c r="DU7" s="859"/>
      <c r="DV7" s="838"/>
      <c r="DW7" s="839"/>
      <c r="DX7" s="839"/>
      <c r="DY7" s="839"/>
      <c r="DZ7" s="840"/>
      <c r="EA7" s="256"/>
    </row>
    <row r="8" spans="1:131" s="257" customFormat="1" ht="26.25" customHeight="1" x14ac:dyDescent="0.15">
      <c r="A8" s="263">
        <v>2</v>
      </c>
      <c r="B8" s="841" t="s">
        <v>384</v>
      </c>
      <c r="C8" s="842"/>
      <c r="D8" s="842"/>
      <c r="E8" s="842"/>
      <c r="F8" s="842"/>
      <c r="G8" s="842"/>
      <c r="H8" s="842"/>
      <c r="I8" s="842"/>
      <c r="J8" s="842"/>
      <c r="K8" s="842"/>
      <c r="L8" s="842"/>
      <c r="M8" s="842"/>
      <c r="N8" s="842"/>
      <c r="O8" s="842"/>
      <c r="P8" s="843"/>
      <c r="Q8" s="844">
        <v>18</v>
      </c>
      <c r="R8" s="845"/>
      <c r="S8" s="845"/>
      <c r="T8" s="845"/>
      <c r="U8" s="845"/>
      <c r="V8" s="845">
        <v>13</v>
      </c>
      <c r="W8" s="845"/>
      <c r="X8" s="845"/>
      <c r="Y8" s="845"/>
      <c r="Z8" s="845"/>
      <c r="AA8" s="845">
        <v>5</v>
      </c>
      <c r="AB8" s="845"/>
      <c r="AC8" s="845"/>
      <c r="AD8" s="845"/>
      <c r="AE8" s="846"/>
      <c r="AF8" s="847">
        <v>5</v>
      </c>
      <c r="AG8" s="848"/>
      <c r="AH8" s="848"/>
      <c r="AI8" s="848"/>
      <c r="AJ8" s="849"/>
      <c r="AK8" s="850">
        <v>5</v>
      </c>
      <c r="AL8" s="851"/>
      <c r="AM8" s="851"/>
      <c r="AN8" s="851"/>
      <c r="AO8" s="851"/>
      <c r="AP8" s="851" t="s">
        <v>589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610</v>
      </c>
      <c r="BT8" s="855"/>
      <c r="BU8" s="855"/>
      <c r="BV8" s="855"/>
      <c r="BW8" s="855"/>
      <c r="BX8" s="855"/>
      <c r="BY8" s="855"/>
      <c r="BZ8" s="855"/>
      <c r="CA8" s="855"/>
      <c r="CB8" s="855"/>
      <c r="CC8" s="855"/>
      <c r="CD8" s="855"/>
      <c r="CE8" s="855"/>
      <c r="CF8" s="855"/>
      <c r="CG8" s="856"/>
      <c r="CH8" s="867">
        <v>-13</v>
      </c>
      <c r="CI8" s="868"/>
      <c r="CJ8" s="868"/>
      <c r="CK8" s="868"/>
      <c r="CL8" s="869"/>
      <c r="CM8" s="867">
        <v>20</v>
      </c>
      <c r="CN8" s="868"/>
      <c r="CO8" s="868"/>
      <c r="CP8" s="868"/>
      <c r="CQ8" s="869"/>
      <c r="CR8" s="867">
        <v>36</v>
      </c>
      <c r="CS8" s="868"/>
      <c r="CT8" s="868"/>
      <c r="CU8" s="868"/>
      <c r="CV8" s="869"/>
      <c r="CW8" s="867" t="s">
        <v>612</v>
      </c>
      <c r="CX8" s="868"/>
      <c r="CY8" s="868"/>
      <c r="CZ8" s="868"/>
      <c r="DA8" s="869"/>
      <c r="DB8" s="867" t="s">
        <v>613</v>
      </c>
      <c r="DC8" s="868"/>
      <c r="DD8" s="868"/>
      <c r="DE8" s="868"/>
      <c r="DF8" s="869"/>
      <c r="DG8" s="867" t="s">
        <v>611</v>
      </c>
      <c r="DH8" s="868"/>
      <c r="DI8" s="868"/>
      <c r="DJ8" s="868"/>
      <c r="DK8" s="869"/>
      <c r="DL8" s="867" t="s">
        <v>611</v>
      </c>
      <c r="DM8" s="868"/>
      <c r="DN8" s="868"/>
      <c r="DO8" s="868"/>
      <c r="DP8" s="869"/>
      <c r="DQ8" s="867" t="s">
        <v>611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386</v>
      </c>
      <c r="B23" s="876" t="s">
        <v>387</v>
      </c>
      <c r="C23" s="877"/>
      <c r="D23" s="877"/>
      <c r="E23" s="877"/>
      <c r="F23" s="877"/>
      <c r="G23" s="877"/>
      <c r="H23" s="877"/>
      <c r="I23" s="877"/>
      <c r="J23" s="877"/>
      <c r="K23" s="877"/>
      <c r="L23" s="877"/>
      <c r="M23" s="877"/>
      <c r="N23" s="877"/>
      <c r="O23" s="877"/>
      <c r="P23" s="878"/>
      <c r="Q23" s="879">
        <v>8812</v>
      </c>
      <c r="R23" s="880"/>
      <c r="S23" s="880"/>
      <c r="T23" s="880"/>
      <c r="U23" s="880"/>
      <c r="V23" s="880">
        <v>8655</v>
      </c>
      <c r="W23" s="880"/>
      <c r="X23" s="880"/>
      <c r="Y23" s="880"/>
      <c r="Z23" s="880"/>
      <c r="AA23" s="880">
        <v>157</v>
      </c>
      <c r="AB23" s="880"/>
      <c r="AC23" s="880"/>
      <c r="AD23" s="880"/>
      <c r="AE23" s="881"/>
      <c r="AF23" s="882">
        <v>153</v>
      </c>
      <c r="AG23" s="880"/>
      <c r="AH23" s="880"/>
      <c r="AI23" s="880"/>
      <c r="AJ23" s="883"/>
      <c r="AK23" s="884"/>
      <c r="AL23" s="885"/>
      <c r="AM23" s="885"/>
      <c r="AN23" s="885"/>
      <c r="AO23" s="885"/>
      <c r="AP23" s="880">
        <v>10342</v>
      </c>
      <c r="AQ23" s="880"/>
      <c r="AR23" s="880"/>
      <c r="AS23" s="880"/>
      <c r="AT23" s="880"/>
      <c r="AU23" s="886"/>
      <c r="AV23" s="886"/>
      <c r="AW23" s="886"/>
      <c r="AX23" s="886"/>
      <c r="AY23" s="887"/>
      <c r="AZ23" s="895" t="s">
        <v>388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366</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8" t="s">
        <v>394</v>
      </c>
      <c r="AG26" s="899"/>
      <c r="AH26" s="899"/>
      <c r="AI26" s="899"/>
      <c r="AJ26" s="900"/>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399</v>
      </c>
      <c r="C28" s="818"/>
      <c r="D28" s="818"/>
      <c r="E28" s="818"/>
      <c r="F28" s="818"/>
      <c r="G28" s="818"/>
      <c r="H28" s="818"/>
      <c r="I28" s="818"/>
      <c r="J28" s="818"/>
      <c r="K28" s="818"/>
      <c r="L28" s="818"/>
      <c r="M28" s="818"/>
      <c r="N28" s="818"/>
      <c r="O28" s="818"/>
      <c r="P28" s="819"/>
      <c r="Q28" s="908">
        <v>1117</v>
      </c>
      <c r="R28" s="909"/>
      <c r="S28" s="909"/>
      <c r="T28" s="909"/>
      <c r="U28" s="909"/>
      <c r="V28" s="909">
        <v>1069</v>
      </c>
      <c r="W28" s="909"/>
      <c r="X28" s="909"/>
      <c r="Y28" s="909"/>
      <c r="Z28" s="909"/>
      <c r="AA28" s="909">
        <v>48</v>
      </c>
      <c r="AB28" s="909"/>
      <c r="AC28" s="909"/>
      <c r="AD28" s="909"/>
      <c r="AE28" s="910"/>
      <c r="AF28" s="911">
        <v>48</v>
      </c>
      <c r="AG28" s="909"/>
      <c r="AH28" s="909"/>
      <c r="AI28" s="909"/>
      <c r="AJ28" s="912"/>
      <c r="AK28" s="913">
        <v>100</v>
      </c>
      <c r="AL28" s="904"/>
      <c r="AM28" s="904"/>
      <c r="AN28" s="904"/>
      <c r="AO28" s="904"/>
      <c r="AP28" s="904" t="s">
        <v>589</v>
      </c>
      <c r="AQ28" s="904"/>
      <c r="AR28" s="904"/>
      <c r="AS28" s="904"/>
      <c r="AT28" s="904"/>
      <c r="AU28" s="904" t="s">
        <v>589</v>
      </c>
      <c r="AV28" s="904"/>
      <c r="AW28" s="904"/>
      <c r="AX28" s="904"/>
      <c r="AY28" s="904"/>
      <c r="AZ28" s="905" t="s">
        <v>589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400</v>
      </c>
      <c r="C29" s="842"/>
      <c r="D29" s="842"/>
      <c r="E29" s="842"/>
      <c r="F29" s="842"/>
      <c r="G29" s="842"/>
      <c r="H29" s="842"/>
      <c r="I29" s="842"/>
      <c r="J29" s="842"/>
      <c r="K29" s="842"/>
      <c r="L29" s="842"/>
      <c r="M29" s="842"/>
      <c r="N29" s="842"/>
      <c r="O29" s="842"/>
      <c r="P29" s="843"/>
      <c r="Q29" s="844">
        <v>1817</v>
      </c>
      <c r="R29" s="845"/>
      <c r="S29" s="845"/>
      <c r="T29" s="845"/>
      <c r="U29" s="845"/>
      <c r="V29" s="845">
        <v>1728</v>
      </c>
      <c r="W29" s="845"/>
      <c r="X29" s="845"/>
      <c r="Y29" s="845"/>
      <c r="Z29" s="845"/>
      <c r="AA29" s="845">
        <v>89</v>
      </c>
      <c r="AB29" s="845"/>
      <c r="AC29" s="845"/>
      <c r="AD29" s="845"/>
      <c r="AE29" s="846"/>
      <c r="AF29" s="847">
        <v>89</v>
      </c>
      <c r="AG29" s="848"/>
      <c r="AH29" s="848"/>
      <c r="AI29" s="848"/>
      <c r="AJ29" s="849"/>
      <c r="AK29" s="916">
        <v>308</v>
      </c>
      <c r="AL29" s="917"/>
      <c r="AM29" s="917"/>
      <c r="AN29" s="917"/>
      <c r="AO29" s="917"/>
      <c r="AP29" s="917" t="s">
        <v>589</v>
      </c>
      <c r="AQ29" s="917"/>
      <c r="AR29" s="917"/>
      <c r="AS29" s="917"/>
      <c r="AT29" s="917"/>
      <c r="AU29" s="917" t="s">
        <v>589</v>
      </c>
      <c r="AV29" s="917"/>
      <c r="AW29" s="917"/>
      <c r="AX29" s="917"/>
      <c r="AY29" s="917"/>
      <c r="AZ29" s="918" t="s">
        <v>589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401</v>
      </c>
      <c r="C30" s="842"/>
      <c r="D30" s="842"/>
      <c r="E30" s="842"/>
      <c r="F30" s="842"/>
      <c r="G30" s="842"/>
      <c r="H30" s="842"/>
      <c r="I30" s="842"/>
      <c r="J30" s="842"/>
      <c r="K30" s="842"/>
      <c r="L30" s="842"/>
      <c r="M30" s="842"/>
      <c r="N30" s="842"/>
      <c r="O30" s="842"/>
      <c r="P30" s="843"/>
      <c r="Q30" s="844">
        <v>166</v>
      </c>
      <c r="R30" s="845"/>
      <c r="S30" s="845"/>
      <c r="T30" s="845"/>
      <c r="U30" s="845"/>
      <c r="V30" s="845">
        <v>165</v>
      </c>
      <c r="W30" s="845"/>
      <c r="X30" s="845"/>
      <c r="Y30" s="845"/>
      <c r="Z30" s="845"/>
      <c r="AA30" s="845">
        <v>1</v>
      </c>
      <c r="AB30" s="845"/>
      <c r="AC30" s="845"/>
      <c r="AD30" s="845"/>
      <c r="AE30" s="846"/>
      <c r="AF30" s="847">
        <v>1</v>
      </c>
      <c r="AG30" s="848"/>
      <c r="AH30" s="848"/>
      <c r="AI30" s="848"/>
      <c r="AJ30" s="849"/>
      <c r="AK30" s="916">
        <v>68</v>
      </c>
      <c r="AL30" s="917"/>
      <c r="AM30" s="917"/>
      <c r="AN30" s="917"/>
      <c r="AO30" s="917"/>
      <c r="AP30" s="917" t="s">
        <v>589</v>
      </c>
      <c r="AQ30" s="917"/>
      <c r="AR30" s="917"/>
      <c r="AS30" s="917"/>
      <c r="AT30" s="917"/>
      <c r="AU30" s="917" t="s">
        <v>589</v>
      </c>
      <c r="AV30" s="917"/>
      <c r="AW30" s="917"/>
      <c r="AX30" s="917"/>
      <c r="AY30" s="917"/>
      <c r="AZ30" s="918" t="s">
        <v>589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402</v>
      </c>
      <c r="C31" s="842"/>
      <c r="D31" s="842"/>
      <c r="E31" s="842"/>
      <c r="F31" s="842"/>
      <c r="G31" s="842"/>
      <c r="H31" s="842"/>
      <c r="I31" s="842"/>
      <c r="J31" s="842"/>
      <c r="K31" s="842"/>
      <c r="L31" s="842"/>
      <c r="M31" s="842"/>
      <c r="N31" s="842"/>
      <c r="O31" s="842"/>
      <c r="P31" s="843"/>
      <c r="Q31" s="844">
        <v>143</v>
      </c>
      <c r="R31" s="845"/>
      <c r="S31" s="845"/>
      <c r="T31" s="845"/>
      <c r="U31" s="845"/>
      <c r="V31" s="845">
        <v>129</v>
      </c>
      <c r="W31" s="845"/>
      <c r="X31" s="845"/>
      <c r="Y31" s="845"/>
      <c r="Z31" s="845"/>
      <c r="AA31" s="845">
        <v>14</v>
      </c>
      <c r="AB31" s="845"/>
      <c r="AC31" s="845"/>
      <c r="AD31" s="845"/>
      <c r="AE31" s="846"/>
      <c r="AF31" s="847">
        <v>14</v>
      </c>
      <c r="AG31" s="848"/>
      <c r="AH31" s="848"/>
      <c r="AI31" s="848"/>
      <c r="AJ31" s="849"/>
      <c r="AK31" s="916">
        <v>99</v>
      </c>
      <c r="AL31" s="917"/>
      <c r="AM31" s="917"/>
      <c r="AN31" s="917"/>
      <c r="AO31" s="917"/>
      <c r="AP31" s="917" t="s">
        <v>589</v>
      </c>
      <c r="AQ31" s="917"/>
      <c r="AR31" s="917"/>
      <c r="AS31" s="917"/>
      <c r="AT31" s="917"/>
      <c r="AU31" s="917" t="s">
        <v>589</v>
      </c>
      <c r="AV31" s="917"/>
      <c r="AW31" s="917"/>
      <c r="AX31" s="917"/>
      <c r="AY31" s="917"/>
      <c r="AZ31" s="918" t="s">
        <v>589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403</v>
      </c>
      <c r="C32" s="842"/>
      <c r="D32" s="842"/>
      <c r="E32" s="842"/>
      <c r="F32" s="842"/>
      <c r="G32" s="842"/>
      <c r="H32" s="842"/>
      <c r="I32" s="842"/>
      <c r="J32" s="842"/>
      <c r="K32" s="842"/>
      <c r="L32" s="842"/>
      <c r="M32" s="842"/>
      <c r="N32" s="842"/>
      <c r="O32" s="842"/>
      <c r="P32" s="843"/>
      <c r="Q32" s="844">
        <v>205</v>
      </c>
      <c r="R32" s="845"/>
      <c r="S32" s="845"/>
      <c r="T32" s="845"/>
      <c r="U32" s="845"/>
      <c r="V32" s="845">
        <v>169</v>
      </c>
      <c r="W32" s="845"/>
      <c r="X32" s="845"/>
      <c r="Y32" s="845"/>
      <c r="Z32" s="845"/>
      <c r="AA32" s="845">
        <v>36</v>
      </c>
      <c r="AB32" s="845"/>
      <c r="AC32" s="845"/>
      <c r="AD32" s="845"/>
      <c r="AE32" s="846"/>
      <c r="AF32" s="847">
        <v>175</v>
      </c>
      <c r="AG32" s="848"/>
      <c r="AH32" s="848"/>
      <c r="AI32" s="848"/>
      <c r="AJ32" s="849"/>
      <c r="AK32" s="916">
        <v>40</v>
      </c>
      <c r="AL32" s="917"/>
      <c r="AM32" s="917"/>
      <c r="AN32" s="917"/>
      <c r="AO32" s="917"/>
      <c r="AP32" s="917">
        <v>211</v>
      </c>
      <c r="AQ32" s="917"/>
      <c r="AR32" s="917"/>
      <c r="AS32" s="917"/>
      <c r="AT32" s="917"/>
      <c r="AU32" s="917">
        <v>77</v>
      </c>
      <c r="AV32" s="917"/>
      <c r="AW32" s="917"/>
      <c r="AX32" s="917"/>
      <c r="AY32" s="917"/>
      <c r="AZ32" s="918" t="s">
        <v>590</v>
      </c>
      <c r="BA32" s="918"/>
      <c r="BB32" s="918"/>
      <c r="BC32" s="918"/>
      <c r="BD32" s="918"/>
      <c r="BE32" s="914" t="s">
        <v>404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405</v>
      </c>
      <c r="C33" s="842"/>
      <c r="D33" s="842"/>
      <c r="E33" s="842"/>
      <c r="F33" s="842"/>
      <c r="G33" s="842"/>
      <c r="H33" s="842"/>
      <c r="I33" s="842"/>
      <c r="J33" s="842"/>
      <c r="K33" s="842"/>
      <c r="L33" s="842"/>
      <c r="M33" s="842"/>
      <c r="N33" s="842"/>
      <c r="O33" s="842"/>
      <c r="P33" s="843"/>
      <c r="Q33" s="844">
        <v>2588</v>
      </c>
      <c r="R33" s="845"/>
      <c r="S33" s="845"/>
      <c r="T33" s="845"/>
      <c r="U33" s="845"/>
      <c r="V33" s="845">
        <v>2493</v>
      </c>
      <c r="W33" s="845"/>
      <c r="X33" s="845"/>
      <c r="Y33" s="845"/>
      <c r="Z33" s="845"/>
      <c r="AA33" s="845">
        <v>95</v>
      </c>
      <c r="AB33" s="845"/>
      <c r="AC33" s="845"/>
      <c r="AD33" s="845"/>
      <c r="AE33" s="846"/>
      <c r="AF33" s="847">
        <v>439</v>
      </c>
      <c r="AG33" s="848"/>
      <c r="AH33" s="848"/>
      <c r="AI33" s="848"/>
      <c r="AJ33" s="849"/>
      <c r="AK33" s="916">
        <v>300</v>
      </c>
      <c r="AL33" s="917"/>
      <c r="AM33" s="917"/>
      <c r="AN33" s="917"/>
      <c r="AO33" s="917"/>
      <c r="AP33" s="917">
        <v>1555</v>
      </c>
      <c r="AQ33" s="917"/>
      <c r="AR33" s="917"/>
      <c r="AS33" s="917"/>
      <c r="AT33" s="917"/>
      <c r="AU33" s="917">
        <v>976</v>
      </c>
      <c r="AV33" s="917"/>
      <c r="AW33" s="917"/>
      <c r="AX33" s="917"/>
      <c r="AY33" s="917"/>
      <c r="AZ33" s="918" t="s">
        <v>591</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407</v>
      </c>
      <c r="C34" s="842"/>
      <c r="D34" s="842"/>
      <c r="E34" s="842"/>
      <c r="F34" s="842"/>
      <c r="G34" s="842"/>
      <c r="H34" s="842"/>
      <c r="I34" s="842"/>
      <c r="J34" s="842"/>
      <c r="K34" s="842"/>
      <c r="L34" s="842"/>
      <c r="M34" s="842"/>
      <c r="N34" s="842"/>
      <c r="O34" s="842"/>
      <c r="P34" s="843"/>
      <c r="Q34" s="844">
        <v>22</v>
      </c>
      <c r="R34" s="845"/>
      <c r="S34" s="845"/>
      <c r="T34" s="845"/>
      <c r="U34" s="845"/>
      <c r="V34" s="845">
        <v>18</v>
      </c>
      <c r="W34" s="845"/>
      <c r="X34" s="845"/>
      <c r="Y34" s="845"/>
      <c r="Z34" s="845"/>
      <c r="AA34" s="845">
        <v>4</v>
      </c>
      <c r="AB34" s="845"/>
      <c r="AC34" s="845"/>
      <c r="AD34" s="845"/>
      <c r="AE34" s="846"/>
      <c r="AF34" s="847">
        <v>4</v>
      </c>
      <c r="AG34" s="848"/>
      <c r="AH34" s="848"/>
      <c r="AI34" s="848"/>
      <c r="AJ34" s="849"/>
      <c r="AK34" s="916">
        <v>13</v>
      </c>
      <c r="AL34" s="917"/>
      <c r="AM34" s="917"/>
      <c r="AN34" s="917"/>
      <c r="AO34" s="917"/>
      <c r="AP34" s="917">
        <v>88</v>
      </c>
      <c r="AQ34" s="917"/>
      <c r="AR34" s="917"/>
      <c r="AS34" s="917"/>
      <c r="AT34" s="917"/>
      <c r="AU34" s="917">
        <v>88</v>
      </c>
      <c r="AV34" s="917"/>
      <c r="AW34" s="917"/>
      <c r="AX34" s="917"/>
      <c r="AY34" s="917"/>
      <c r="AZ34" s="918" t="s">
        <v>590</v>
      </c>
      <c r="BA34" s="918"/>
      <c r="BB34" s="918"/>
      <c r="BC34" s="918"/>
      <c r="BD34" s="918"/>
      <c r="BE34" s="914" t="s">
        <v>408</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409</v>
      </c>
      <c r="C35" s="842"/>
      <c r="D35" s="842"/>
      <c r="E35" s="842"/>
      <c r="F35" s="842"/>
      <c r="G35" s="842"/>
      <c r="H35" s="842"/>
      <c r="I35" s="842"/>
      <c r="J35" s="842"/>
      <c r="K35" s="842"/>
      <c r="L35" s="842"/>
      <c r="M35" s="842"/>
      <c r="N35" s="842"/>
      <c r="O35" s="842"/>
      <c r="P35" s="843"/>
      <c r="Q35" s="844">
        <v>169</v>
      </c>
      <c r="R35" s="845"/>
      <c r="S35" s="845"/>
      <c r="T35" s="845"/>
      <c r="U35" s="845"/>
      <c r="V35" s="845">
        <v>166</v>
      </c>
      <c r="W35" s="845"/>
      <c r="X35" s="845"/>
      <c r="Y35" s="845"/>
      <c r="Z35" s="845"/>
      <c r="AA35" s="845">
        <v>3</v>
      </c>
      <c r="AB35" s="845"/>
      <c r="AC35" s="845"/>
      <c r="AD35" s="845"/>
      <c r="AE35" s="846"/>
      <c r="AF35" s="847">
        <v>3</v>
      </c>
      <c r="AG35" s="848"/>
      <c r="AH35" s="848"/>
      <c r="AI35" s="848"/>
      <c r="AJ35" s="849"/>
      <c r="AK35" s="916">
        <v>132</v>
      </c>
      <c r="AL35" s="917"/>
      <c r="AM35" s="917"/>
      <c r="AN35" s="917"/>
      <c r="AO35" s="917"/>
      <c r="AP35" s="917">
        <v>1031</v>
      </c>
      <c r="AQ35" s="917"/>
      <c r="AR35" s="917"/>
      <c r="AS35" s="917"/>
      <c r="AT35" s="917"/>
      <c r="AU35" s="917">
        <v>932</v>
      </c>
      <c r="AV35" s="917"/>
      <c r="AW35" s="917"/>
      <c r="AX35" s="917"/>
      <c r="AY35" s="917"/>
      <c r="AZ35" s="918" t="s">
        <v>590</v>
      </c>
      <c r="BA35" s="918"/>
      <c r="BB35" s="918"/>
      <c r="BC35" s="918"/>
      <c r="BD35" s="918"/>
      <c r="BE35" s="914" t="s">
        <v>410</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386</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773</v>
      </c>
      <c r="AG63" s="928"/>
      <c r="AH63" s="928"/>
      <c r="AI63" s="928"/>
      <c r="AJ63" s="929"/>
      <c r="AK63" s="930"/>
      <c r="AL63" s="925"/>
      <c r="AM63" s="925"/>
      <c r="AN63" s="925"/>
      <c r="AO63" s="925"/>
      <c r="AP63" s="928">
        <v>2885</v>
      </c>
      <c r="AQ63" s="928"/>
      <c r="AR63" s="928"/>
      <c r="AS63" s="928"/>
      <c r="AT63" s="928"/>
      <c r="AU63" s="928">
        <v>2073</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592</v>
      </c>
      <c r="C68" s="956"/>
      <c r="D68" s="956"/>
      <c r="E68" s="956"/>
      <c r="F68" s="956"/>
      <c r="G68" s="956"/>
      <c r="H68" s="956"/>
      <c r="I68" s="956"/>
      <c r="J68" s="956"/>
      <c r="K68" s="956"/>
      <c r="L68" s="956"/>
      <c r="M68" s="956"/>
      <c r="N68" s="956"/>
      <c r="O68" s="956"/>
      <c r="P68" s="957"/>
      <c r="Q68" s="958">
        <v>5465</v>
      </c>
      <c r="R68" s="952"/>
      <c r="S68" s="952"/>
      <c r="T68" s="952"/>
      <c r="U68" s="952"/>
      <c r="V68" s="952">
        <v>4707</v>
      </c>
      <c r="W68" s="952"/>
      <c r="X68" s="952"/>
      <c r="Y68" s="952"/>
      <c r="Z68" s="952"/>
      <c r="AA68" s="952">
        <v>758</v>
      </c>
      <c r="AB68" s="952"/>
      <c r="AC68" s="952"/>
      <c r="AD68" s="952"/>
      <c r="AE68" s="952"/>
      <c r="AF68" s="952">
        <v>758</v>
      </c>
      <c r="AG68" s="952"/>
      <c r="AH68" s="952"/>
      <c r="AI68" s="952"/>
      <c r="AJ68" s="952"/>
      <c r="AK68" s="952">
        <v>6</v>
      </c>
      <c r="AL68" s="952"/>
      <c r="AM68" s="952"/>
      <c r="AN68" s="952"/>
      <c r="AO68" s="952"/>
      <c r="AP68" s="952" t="s">
        <v>605</v>
      </c>
      <c r="AQ68" s="952"/>
      <c r="AR68" s="952"/>
      <c r="AS68" s="952"/>
      <c r="AT68" s="952"/>
      <c r="AU68" s="952" t="s">
        <v>607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138</v>
      </c>
      <c r="R69" s="917"/>
      <c r="S69" s="917"/>
      <c r="T69" s="917"/>
      <c r="U69" s="917"/>
      <c r="V69" s="917">
        <v>67</v>
      </c>
      <c r="W69" s="917"/>
      <c r="X69" s="917"/>
      <c r="Y69" s="917"/>
      <c r="Z69" s="917"/>
      <c r="AA69" s="917">
        <v>71</v>
      </c>
      <c r="AB69" s="917"/>
      <c r="AC69" s="917"/>
      <c r="AD69" s="917"/>
      <c r="AE69" s="917"/>
      <c r="AF69" s="917">
        <v>71</v>
      </c>
      <c r="AG69" s="917"/>
      <c r="AH69" s="917"/>
      <c r="AI69" s="917"/>
      <c r="AJ69" s="917"/>
      <c r="AK69" s="917" t="s">
        <v>605</v>
      </c>
      <c r="AL69" s="917"/>
      <c r="AM69" s="917"/>
      <c r="AN69" s="917"/>
      <c r="AO69" s="917"/>
      <c r="AP69" s="917" t="s">
        <v>605</v>
      </c>
      <c r="AQ69" s="917"/>
      <c r="AR69" s="917"/>
      <c r="AS69" s="917"/>
      <c r="AT69" s="917"/>
      <c r="AU69" s="917" t="s">
        <v>607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594</v>
      </c>
      <c r="C70" s="960"/>
      <c r="D70" s="960"/>
      <c r="E70" s="960"/>
      <c r="F70" s="960"/>
      <c r="G70" s="960"/>
      <c r="H70" s="960"/>
      <c r="I70" s="960"/>
      <c r="J70" s="960"/>
      <c r="K70" s="960"/>
      <c r="L70" s="960"/>
      <c r="M70" s="960"/>
      <c r="N70" s="960"/>
      <c r="O70" s="960"/>
      <c r="P70" s="961"/>
      <c r="Q70" s="962">
        <v>2</v>
      </c>
      <c r="R70" s="917"/>
      <c r="S70" s="917"/>
      <c r="T70" s="917"/>
      <c r="U70" s="917"/>
      <c r="V70" s="917">
        <v>1</v>
      </c>
      <c r="W70" s="917"/>
      <c r="X70" s="917"/>
      <c r="Y70" s="917"/>
      <c r="Z70" s="917"/>
      <c r="AA70" s="917">
        <v>1</v>
      </c>
      <c r="AB70" s="917"/>
      <c r="AC70" s="917"/>
      <c r="AD70" s="917"/>
      <c r="AE70" s="917"/>
      <c r="AF70" s="917">
        <v>1</v>
      </c>
      <c r="AG70" s="917"/>
      <c r="AH70" s="917"/>
      <c r="AI70" s="917"/>
      <c r="AJ70" s="917"/>
      <c r="AK70" s="917" t="s">
        <v>605</v>
      </c>
      <c r="AL70" s="917"/>
      <c r="AM70" s="917"/>
      <c r="AN70" s="917"/>
      <c r="AO70" s="917"/>
      <c r="AP70" s="917" t="s">
        <v>605</v>
      </c>
      <c r="AQ70" s="917"/>
      <c r="AR70" s="917"/>
      <c r="AS70" s="917"/>
      <c r="AT70" s="917"/>
      <c r="AU70" s="917" t="s">
        <v>607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595</v>
      </c>
      <c r="C71" s="960"/>
      <c r="D71" s="960"/>
      <c r="E71" s="960"/>
      <c r="F71" s="960"/>
      <c r="G71" s="960"/>
      <c r="H71" s="960"/>
      <c r="I71" s="960"/>
      <c r="J71" s="960"/>
      <c r="K71" s="960"/>
      <c r="L71" s="960"/>
      <c r="M71" s="960"/>
      <c r="N71" s="960"/>
      <c r="O71" s="960"/>
      <c r="P71" s="961"/>
      <c r="Q71" s="962">
        <v>224</v>
      </c>
      <c r="R71" s="917"/>
      <c r="S71" s="917"/>
      <c r="T71" s="917"/>
      <c r="U71" s="917"/>
      <c r="V71" s="917">
        <v>222</v>
      </c>
      <c r="W71" s="917"/>
      <c r="X71" s="917"/>
      <c r="Y71" s="917"/>
      <c r="Z71" s="917"/>
      <c r="AA71" s="917">
        <v>2</v>
      </c>
      <c r="AB71" s="917"/>
      <c r="AC71" s="917"/>
      <c r="AD71" s="917"/>
      <c r="AE71" s="917"/>
      <c r="AF71" s="917">
        <v>2</v>
      </c>
      <c r="AG71" s="917"/>
      <c r="AH71" s="917"/>
      <c r="AI71" s="917"/>
      <c r="AJ71" s="917"/>
      <c r="AK71" s="917">
        <v>8</v>
      </c>
      <c r="AL71" s="917"/>
      <c r="AM71" s="917"/>
      <c r="AN71" s="917"/>
      <c r="AO71" s="917"/>
      <c r="AP71" s="917" t="s">
        <v>605</v>
      </c>
      <c r="AQ71" s="917"/>
      <c r="AR71" s="917"/>
      <c r="AS71" s="917"/>
      <c r="AT71" s="917"/>
      <c r="AU71" s="917" t="s">
        <v>607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596</v>
      </c>
      <c r="C72" s="960"/>
      <c r="D72" s="960"/>
      <c r="E72" s="960"/>
      <c r="F72" s="960"/>
      <c r="G72" s="960"/>
      <c r="H72" s="960"/>
      <c r="I72" s="960"/>
      <c r="J72" s="960"/>
      <c r="K72" s="960"/>
      <c r="L72" s="960"/>
      <c r="M72" s="960"/>
      <c r="N72" s="960"/>
      <c r="O72" s="960"/>
      <c r="P72" s="961"/>
      <c r="Q72" s="962">
        <v>137250</v>
      </c>
      <c r="R72" s="917"/>
      <c r="S72" s="917"/>
      <c r="T72" s="917"/>
      <c r="U72" s="917"/>
      <c r="V72" s="917">
        <v>125951</v>
      </c>
      <c r="W72" s="917"/>
      <c r="X72" s="917"/>
      <c r="Y72" s="917"/>
      <c r="Z72" s="917"/>
      <c r="AA72" s="917">
        <v>11299</v>
      </c>
      <c r="AB72" s="917"/>
      <c r="AC72" s="917"/>
      <c r="AD72" s="917"/>
      <c r="AE72" s="917"/>
      <c r="AF72" s="917">
        <v>11299</v>
      </c>
      <c r="AG72" s="917"/>
      <c r="AH72" s="917"/>
      <c r="AI72" s="917"/>
      <c r="AJ72" s="917"/>
      <c r="AK72" s="917" t="s">
        <v>605</v>
      </c>
      <c r="AL72" s="917"/>
      <c r="AM72" s="917"/>
      <c r="AN72" s="917"/>
      <c r="AO72" s="917"/>
      <c r="AP72" s="917" t="s">
        <v>606</v>
      </c>
      <c r="AQ72" s="917"/>
      <c r="AR72" s="917"/>
      <c r="AS72" s="917"/>
      <c r="AT72" s="917"/>
      <c r="AU72" s="917" t="s">
        <v>607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597</v>
      </c>
      <c r="C73" s="960"/>
      <c r="D73" s="960"/>
      <c r="E73" s="960"/>
      <c r="F73" s="960"/>
      <c r="G73" s="960"/>
      <c r="H73" s="960"/>
      <c r="I73" s="960"/>
      <c r="J73" s="960"/>
      <c r="K73" s="960"/>
      <c r="L73" s="960"/>
      <c r="M73" s="960"/>
      <c r="N73" s="960"/>
      <c r="O73" s="960"/>
      <c r="P73" s="961"/>
      <c r="Q73" s="962">
        <v>60</v>
      </c>
      <c r="R73" s="917"/>
      <c r="S73" s="917"/>
      <c r="T73" s="917"/>
      <c r="U73" s="917"/>
      <c r="V73" s="917">
        <v>58</v>
      </c>
      <c r="W73" s="917"/>
      <c r="X73" s="917"/>
      <c r="Y73" s="917"/>
      <c r="Z73" s="917"/>
      <c r="AA73" s="917">
        <v>2</v>
      </c>
      <c r="AB73" s="917"/>
      <c r="AC73" s="917"/>
      <c r="AD73" s="917"/>
      <c r="AE73" s="917"/>
      <c r="AF73" s="917">
        <v>2</v>
      </c>
      <c r="AG73" s="917"/>
      <c r="AH73" s="917"/>
      <c r="AI73" s="917"/>
      <c r="AJ73" s="917"/>
      <c r="AK73" s="917" t="s">
        <v>605</v>
      </c>
      <c r="AL73" s="917"/>
      <c r="AM73" s="917"/>
      <c r="AN73" s="917"/>
      <c r="AO73" s="917"/>
      <c r="AP73" s="917" t="s">
        <v>605</v>
      </c>
      <c r="AQ73" s="917"/>
      <c r="AR73" s="917"/>
      <c r="AS73" s="917"/>
      <c r="AT73" s="917"/>
      <c r="AU73" s="917" t="s">
        <v>607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598</v>
      </c>
      <c r="C74" s="960"/>
      <c r="D74" s="960"/>
      <c r="E74" s="960"/>
      <c r="F74" s="960"/>
      <c r="G74" s="960"/>
      <c r="H74" s="960"/>
      <c r="I74" s="960"/>
      <c r="J74" s="960"/>
      <c r="K74" s="960"/>
      <c r="L74" s="960"/>
      <c r="M74" s="960"/>
      <c r="N74" s="960"/>
      <c r="O74" s="960"/>
      <c r="P74" s="961"/>
      <c r="Q74" s="962">
        <v>2</v>
      </c>
      <c r="R74" s="917"/>
      <c r="S74" s="917"/>
      <c r="T74" s="917"/>
      <c r="U74" s="917"/>
      <c r="V74" s="917">
        <v>2</v>
      </c>
      <c r="W74" s="917"/>
      <c r="X74" s="917"/>
      <c r="Y74" s="917"/>
      <c r="Z74" s="917"/>
      <c r="AA74" s="917">
        <v>0</v>
      </c>
      <c r="AB74" s="917"/>
      <c r="AC74" s="917"/>
      <c r="AD74" s="917"/>
      <c r="AE74" s="917"/>
      <c r="AF74" s="917">
        <v>0</v>
      </c>
      <c r="AG74" s="917"/>
      <c r="AH74" s="917"/>
      <c r="AI74" s="917"/>
      <c r="AJ74" s="917"/>
      <c r="AK74" s="917" t="s">
        <v>605</v>
      </c>
      <c r="AL74" s="917"/>
      <c r="AM74" s="917"/>
      <c r="AN74" s="917"/>
      <c r="AO74" s="917"/>
      <c r="AP74" s="917" t="s">
        <v>605</v>
      </c>
      <c r="AQ74" s="917"/>
      <c r="AR74" s="917"/>
      <c r="AS74" s="917"/>
      <c r="AT74" s="917"/>
      <c r="AU74" s="917" t="s">
        <v>607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599</v>
      </c>
      <c r="C75" s="960"/>
      <c r="D75" s="960"/>
      <c r="E75" s="960"/>
      <c r="F75" s="960"/>
      <c r="G75" s="960"/>
      <c r="H75" s="960"/>
      <c r="I75" s="960"/>
      <c r="J75" s="960"/>
      <c r="K75" s="960"/>
      <c r="L75" s="960"/>
      <c r="M75" s="960"/>
      <c r="N75" s="960"/>
      <c r="O75" s="960"/>
      <c r="P75" s="961"/>
      <c r="Q75" s="965">
        <v>1229</v>
      </c>
      <c r="R75" s="966"/>
      <c r="S75" s="966"/>
      <c r="T75" s="966"/>
      <c r="U75" s="916"/>
      <c r="V75" s="967">
        <v>1138</v>
      </c>
      <c r="W75" s="966"/>
      <c r="X75" s="966"/>
      <c r="Y75" s="966"/>
      <c r="Z75" s="916"/>
      <c r="AA75" s="967">
        <v>91</v>
      </c>
      <c r="AB75" s="966"/>
      <c r="AC75" s="966"/>
      <c r="AD75" s="966"/>
      <c r="AE75" s="916"/>
      <c r="AF75" s="967">
        <v>75</v>
      </c>
      <c r="AG75" s="966"/>
      <c r="AH75" s="966"/>
      <c r="AI75" s="966"/>
      <c r="AJ75" s="916"/>
      <c r="AK75" s="967" t="s">
        <v>605</v>
      </c>
      <c r="AL75" s="966"/>
      <c r="AM75" s="966"/>
      <c r="AN75" s="966"/>
      <c r="AO75" s="916"/>
      <c r="AP75" s="967" t="s">
        <v>605</v>
      </c>
      <c r="AQ75" s="966"/>
      <c r="AR75" s="966"/>
      <c r="AS75" s="966"/>
      <c r="AT75" s="916"/>
      <c r="AU75" s="967" t="s">
        <v>607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600</v>
      </c>
      <c r="C76" s="960"/>
      <c r="D76" s="960"/>
      <c r="E76" s="960"/>
      <c r="F76" s="960"/>
      <c r="G76" s="960"/>
      <c r="H76" s="960"/>
      <c r="I76" s="960"/>
      <c r="J76" s="960"/>
      <c r="K76" s="960"/>
      <c r="L76" s="960"/>
      <c r="M76" s="960"/>
      <c r="N76" s="960"/>
      <c r="O76" s="960"/>
      <c r="P76" s="961"/>
      <c r="Q76" s="965">
        <v>297</v>
      </c>
      <c r="R76" s="966"/>
      <c r="S76" s="966"/>
      <c r="T76" s="966"/>
      <c r="U76" s="916"/>
      <c r="V76" s="967">
        <v>268</v>
      </c>
      <c r="W76" s="966"/>
      <c r="X76" s="966"/>
      <c r="Y76" s="966"/>
      <c r="Z76" s="916"/>
      <c r="AA76" s="967">
        <v>29</v>
      </c>
      <c r="AB76" s="966"/>
      <c r="AC76" s="966"/>
      <c r="AD76" s="966"/>
      <c r="AE76" s="916"/>
      <c r="AF76" s="967">
        <v>29</v>
      </c>
      <c r="AG76" s="966"/>
      <c r="AH76" s="966"/>
      <c r="AI76" s="966"/>
      <c r="AJ76" s="916"/>
      <c r="AK76" s="967" t="s">
        <v>605</v>
      </c>
      <c r="AL76" s="966"/>
      <c r="AM76" s="966"/>
      <c r="AN76" s="966"/>
      <c r="AO76" s="916"/>
      <c r="AP76" s="967" t="s">
        <v>605</v>
      </c>
      <c r="AQ76" s="966"/>
      <c r="AR76" s="966"/>
      <c r="AS76" s="966"/>
      <c r="AT76" s="916"/>
      <c r="AU76" s="967" t="s">
        <v>607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601</v>
      </c>
      <c r="C77" s="960"/>
      <c r="D77" s="960"/>
      <c r="E77" s="960"/>
      <c r="F77" s="960"/>
      <c r="G77" s="960"/>
      <c r="H77" s="960"/>
      <c r="I77" s="960"/>
      <c r="J77" s="960"/>
      <c r="K77" s="960"/>
      <c r="L77" s="960"/>
      <c r="M77" s="960"/>
      <c r="N77" s="960"/>
      <c r="O77" s="960"/>
      <c r="P77" s="961"/>
      <c r="Q77" s="965">
        <v>248</v>
      </c>
      <c r="R77" s="966"/>
      <c r="S77" s="966"/>
      <c r="T77" s="966"/>
      <c r="U77" s="916"/>
      <c r="V77" s="967">
        <v>235</v>
      </c>
      <c r="W77" s="966"/>
      <c r="X77" s="966"/>
      <c r="Y77" s="966"/>
      <c r="Z77" s="916"/>
      <c r="AA77" s="967">
        <v>13</v>
      </c>
      <c r="AB77" s="966"/>
      <c r="AC77" s="966"/>
      <c r="AD77" s="966"/>
      <c r="AE77" s="916"/>
      <c r="AF77" s="967">
        <v>13</v>
      </c>
      <c r="AG77" s="966"/>
      <c r="AH77" s="966"/>
      <c r="AI77" s="966"/>
      <c r="AJ77" s="916"/>
      <c r="AK77" s="967" t="s">
        <v>605</v>
      </c>
      <c r="AL77" s="966"/>
      <c r="AM77" s="966"/>
      <c r="AN77" s="966"/>
      <c r="AO77" s="916"/>
      <c r="AP77" s="967" t="s">
        <v>605</v>
      </c>
      <c r="AQ77" s="966"/>
      <c r="AR77" s="966"/>
      <c r="AS77" s="966"/>
      <c r="AT77" s="916"/>
      <c r="AU77" s="967" t="s">
        <v>608</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602</v>
      </c>
      <c r="C78" s="960"/>
      <c r="D78" s="960"/>
      <c r="E78" s="960"/>
      <c r="F78" s="960"/>
      <c r="G78" s="960"/>
      <c r="H78" s="960"/>
      <c r="I78" s="960"/>
      <c r="J78" s="960"/>
      <c r="K78" s="960"/>
      <c r="L78" s="960"/>
      <c r="M78" s="960"/>
      <c r="N78" s="960"/>
      <c r="O78" s="960"/>
      <c r="P78" s="961"/>
      <c r="Q78" s="962">
        <v>35</v>
      </c>
      <c r="R78" s="917"/>
      <c r="S78" s="917"/>
      <c r="T78" s="917"/>
      <c r="U78" s="917"/>
      <c r="V78" s="917">
        <v>30</v>
      </c>
      <c r="W78" s="917"/>
      <c r="X78" s="917"/>
      <c r="Y78" s="917"/>
      <c r="Z78" s="917"/>
      <c r="AA78" s="917">
        <v>5</v>
      </c>
      <c r="AB78" s="917"/>
      <c r="AC78" s="917"/>
      <c r="AD78" s="917"/>
      <c r="AE78" s="917"/>
      <c r="AF78" s="917">
        <v>5</v>
      </c>
      <c r="AG78" s="917"/>
      <c r="AH78" s="917"/>
      <c r="AI78" s="917"/>
      <c r="AJ78" s="917"/>
      <c r="AK78" s="917" t="s">
        <v>605</v>
      </c>
      <c r="AL78" s="917"/>
      <c r="AM78" s="917"/>
      <c r="AN78" s="917"/>
      <c r="AO78" s="917"/>
      <c r="AP78" s="917" t="s">
        <v>605</v>
      </c>
      <c r="AQ78" s="917"/>
      <c r="AR78" s="917"/>
      <c r="AS78" s="917"/>
      <c r="AT78" s="917"/>
      <c r="AU78" s="917" t="s">
        <v>607</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603</v>
      </c>
      <c r="C79" s="960"/>
      <c r="D79" s="960"/>
      <c r="E79" s="960"/>
      <c r="F79" s="960"/>
      <c r="G79" s="960"/>
      <c r="H79" s="960"/>
      <c r="I79" s="960"/>
      <c r="J79" s="960"/>
      <c r="K79" s="960"/>
      <c r="L79" s="960"/>
      <c r="M79" s="960"/>
      <c r="N79" s="960"/>
      <c r="O79" s="960"/>
      <c r="P79" s="961"/>
      <c r="Q79" s="962">
        <v>614</v>
      </c>
      <c r="R79" s="917"/>
      <c r="S79" s="917"/>
      <c r="T79" s="917"/>
      <c r="U79" s="917"/>
      <c r="V79" s="917">
        <v>495</v>
      </c>
      <c r="W79" s="917"/>
      <c r="X79" s="917"/>
      <c r="Y79" s="917"/>
      <c r="Z79" s="917"/>
      <c r="AA79" s="917">
        <v>119</v>
      </c>
      <c r="AB79" s="917"/>
      <c r="AC79" s="917"/>
      <c r="AD79" s="917"/>
      <c r="AE79" s="917"/>
      <c r="AF79" s="917">
        <v>119</v>
      </c>
      <c r="AG79" s="917"/>
      <c r="AH79" s="917"/>
      <c r="AI79" s="917"/>
      <c r="AJ79" s="917"/>
      <c r="AK79" s="917">
        <v>173</v>
      </c>
      <c r="AL79" s="917"/>
      <c r="AM79" s="917"/>
      <c r="AN79" s="917"/>
      <c r="AO79" s="917"/>
      <c r="AP79" s="917">
        <v>44</v>
      </c>
      <c r="AQ79" s="917"/>
      <c r="AR79" s="917"/>
      <c r="AS79" s="917"/>
      <c r="AT79" s="917"/>
      <c r="AU79" s="917">
        <v>36</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604</v>
      </c>
      <c r="C80" s="960"/>
      <c r="D80" s="960"/>
      <c r="E80" s="960"/>
      <c r="F80" s="960"/>
      <c r="G80" s="960"/>
      <c r="H80" s="960"/>
      <c r="I80" s="960"/>
      <c r="J80" s="960"/>
      <c r="K80" s="960"/>
      <c r="L80" s="960"/>
      <c r="M80" s="960"/>
      <c r="N80" s="960"/>
      <c r="O80" s="960"/>
      <c r="P80" s="961"/>
      <c r="Q80" s="962">
        <v>639</v>
      </c>
      <c r="R80" s="917"/>
      <c r="S80" s="917"/>
      <c r="T80" s="917"/>
      <c r="U80" s="917"/>
      <c r="V80" s="917">
        <v>545</v>
      </c>
      <c r="W80" s="917"/>
      <c r="X80" s="917"/>
      <c r="Y80" s="917"/>
      <c r="Z80" s="917"/>
      <c r="AA80" s="917">
        <v>94</v>
      </c>
      <c r="AB80" s="917"/>
      <c r="AC80" s="917"/>
      <c r="AD80" s="917"/>
      <c r="AE80" s="917"/>
      <c r="AF80" s="917">
        <v>94</v>
      </c>
      <c r="AG80" s="917"/>
      <c r="AH80" s="917"/>
      <c r="AI80" s="917"/>
      <c r="AJ80" s="917"/>
      <c r="AK80" s="917" t="s">
        <v>605</v>
      </c>
      <c r="AL80" s="917"/>
      <c r="AM80" s="917"/>
      <c r="AN80" s="917"/>
      <c r="AO80" s="917"/>
      <c r="AP80" s="917" t="s">
        <v>605</v>
      </c>
      <c r="AQ80" s="917"/>
      <c r="AR80" s="917"/>
      <c r="AS80" s="917"/>
      <c r="AT80" s="917"/>
      <c r="AU80" s="917" t="s">
        <v>607</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386</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12468</v>
      </c>
      <c r="AG88" s="928"/>
      <c r="AH88" s="928"/>
      <c r="AI88" s="928"/>
      <c r="AJ88" s="928"/>
      <c r="AK88" s="925"/>
      <c r="AL88" s="925"/>
      <c r="AM88" s="925"/>
      <c r="AN88" s="925"/>
      <c r="AO88" s="925"/>
      <c r="AP88" s="928">
        <v>44</v>
      </c>
      <c r="AQ88" s="928"/>
      <c r="AR88" s="928"/>
      <c r="AS88" s="928"/>
      <c r="AT88" s="928"/>
      <c r="AU88" s="928">
        <v>36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47</v>
      </c>
      <c r="CS102" s="936"/>
      <c r="CT102" s="936"/>
      <c r="CU102" s="936"/>
      <c r="CV102" s="979"/>
      <c r="CW102" s="978" t="s">
        <v>620</v>
      </c>
      <c r="CX102" s="936"/>
      <c r="CY102" s="936"/>
      <c r="CZ102" s="936"/>
      <c r="DA102" s="979"/>
      <c r="DB102" s="978" t="s">
        <v>620</v>
      </c>
      <c r="DC102" s="936"/>
      <c r="DD102" s="936"/>
      <c r="DE102" s="936"/>
      <c r="DF102" s="979"/>
      <c r="DG102" s="978" t="s">
        <v>620</v>
      </c>
      <c r="DH102" s="936"/>
      <c r="DI102" s="936"/>
      <c r="DJ102" s="936"/>
      <c r="DK102" s="979"/>
      <c r="DL102" s="978" t="s">
        <v>620</v>
      </c>
      <c r="DM102" s="936"/>
      <c r="DN102" s="936"/>
      <c r="DO102" s="936"/>
      <c r="DP102" s="979"/>
      <c r="DQ102" s="978" t="s">
        <v>620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301</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301</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301</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1231221</v>
      </c>
      <c r="AB110" s="988"/>
      <c r="AC110" s="988"/>
      <c r="AD110" s="988"/>
      <c r="AE110" s="989"/>
      <c r="AF110" s="990">
        <v>1397129</v>
      </c>
      <c r="AG110" s="988"/>
      <c r="AH110" s="988"/>
      <c r="AI110" s="988"/>
      <c r="AJ110" s="989"/>
      <c r="AK110" s="990">
        <v>1341977</v>
      </c>
      <c r="AL110" s="988"/>
      <c r="AM110" s="988"/>
      <c r="AN110" s="988"/>
      <c r="AO110" s="989"/>
      <c r="AP110" s="991">
        <v>33.5</v>
      </c>
      <c r="AQ110" s="992"/>
      <c r="AR110" s="992"/>
      <c r="AS110" s="992"/>
      <c r="AT110" s="993"/>
      <c r="AU110" s="994" t="s">
        <v>72</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11681415</v>
      </c>
      <c r="BR110" s="1023"/>
      <c r="BS110" s="1023"/>
      <c r="BT110" s="1023"/>
      <c r="BU110" s="1023"/>
      <c r="BV110" s="1023">
        <v>11004456</v>
      </c>
      <c r="BW110" s="1023"/>
      <c r="BX110" s="1023"/>
      <c r="BY110" s="1023"/>
      <c r="BZ110" s="1023"/>
      <c r="CA110" s="1023">
        <v>10342365</v>
      </c>
      <c r="CB110" s="1023"/>
      <c r="CC110" s="1023"/>
      <c r="CD110" s="1023"/>
      <c r="CE110" s="1023"/>
      <c r="CF110" s="1037">
        <v>258.2</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441</v>
      </c>
      <c r="DM110" s="1023"/>
      <c r="DN110" s="1023"/>
      <c r="DO110" s="1023"/>
      <c r="DP110" s="1023"/>
      <c r="DQ110" s="1023" t="s">
        <v>440</v>
      </c>
      <c r="DR110" s="1023"/>
      <c r="DS110" s="1023"/>
      <c r="DT110" s="1023"/>
      <c r="DU110" s="1023"/>
      <c r="DV110" s="1024" t="s">
        <v>440</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440</v>
      </c>
      <c r="AG111" s="1030"/>
      <c r="AH111" s="1030"/>
      <c r="AI111" s="1030"/>
      <c r="AJ111" s="1031"/>
      <c r="AK111" s="1032" t="s">
        <v>443</v>
      </c>
      <c r="AL111" s="1030"/>
      <c r="AM111" s="1030"/>
      <c r="AN111" s="1030"/>
      <c r="AO111" s="1031"/>
      <c r="AP111" s="1033" t="s">
        <v>443</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440</v>
      </c>
      <c r="BR111" s="1016"/>
      <c r="BS111" s="1016"/>
      <c r="BT111" s="1016"/>
      <c r="BU111" s="1016"/>
      <c r="BV111" s="1016" t="s">
        <v>445</v>
      </c>
      <c r="BW111" s="1016"/>
      <c r="BX111" s="1016"/>
      <c r="BY111" s="1016"/>
      <c r="BZ111" s="1016"/>
      <c r="CA111" s="1016" t="s">
        <v>445</v>
      </c>
      <c r="CB111" s="1016"/>
      <c r="CC111" s="1016"/>
      <c r="CD111" s="1016"/>
      <c r="CE111" s="1016"/>
      <c r="CF111" s="1010" t="s">
        <v>440</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440</v>
      </c>
      <c r="DM111" s="1016"/>
      <c r="DN111" s="1016"/>
      <c r="DO111" s="1016"/>
      <c r="DP111" s="1016"/>
      <c r="DQ111" s="1016" t="s">
        <v>440</v>
      </c>
      <c r="DR111" s="1016"/>
      <c r="DS111" s="1016"/>
      <c r="DT111" s="1016"/>
      <c r="DU111" s="1016"/>
      <c r="DV111" s="1017" t="s">
        <v>440</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443</v>
      </c>
      <c r="AG112" s="1055"/>
      <c r="AH112" s="1055"/>
      <c r="AI112" s="1055"/>
      <c r="AJ112" s="1056"/>
      <c r="AK112" s="1057" t="s">
        <v>127</v>
      </c>
      <c r="AL112" s="1055"/>
      <c r="AM112" s="1055"/>
      <c r="AN112" s="1055"/>
      <c r="AO112" s="1056"/>
      <c r="AP112" s="1058" t="s">
        <v>443</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2488626</v>
      </c>
      <c r="BR112" s="1016"/>
      <c r="BS112" s="1016"/>
      <c r="BT112" s="1016"/>
      <c r="BU112" s="1016"/>
      <c r="BV112" s="1016">
        <v>2287438</v>
      </c>
      <c r="BW112" s="1016"/>
      <c r="BX112" s="1016"/>
      <c r="BY112" s="1016"/>
      <c r="BZ112" s="1016"/>
      <c r="CA112" s="1016">
        <v>2073281</v>
      </c>
      <c r="CB112" s="1016"/>
      <c r="CC112" s="1016"/>
      <c r="CD112" s="1016"/>
      <c r="CE112" s="1016"/>
      <c r="CF112" s="1010">
        <v>51.8</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445</v>
      </c>
      <c r="DM112" s="1016"/>
      <c r="DN112" s="1016"/>
      <c r="DO112" s="1016"/>
      <c r="DP112" s="1016"/>
      <c r="DQ112" s="1016" t="s">
        <v>440</v>
      </c>
      <c r="DR112" s="1016"/>
      <c r="DS112" s="1016"/>
      <c r="DT112" s="1016"/>
      <c r="DU112" s="1016"/>
      <c r="DV112" s="1017" t="s">
        <v>440</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282899</v>
      </c>
      <c r="AB113" s="1030"/>
      <c r="AC113" s="1030"/>
      <c r="AD113" s="1030"/>
      <c r="AE113" s="1031"/>
      <c r="AF113" s="1032">
        <v>268903</v>
      </c>
      <c r="AG113" s="1030"/>
      <c r="AH113" s="1030"/>
      <c r="AI113" s="1030"/>
      <c r="AJ113" s="1031"/>
      <c r="AK113" s="1032">
        <v>284393</v>
      </c>
      <c r="AL113" s="1030"/>
      <c r="AM113" s="1030"/>
      <c r="AN113" s="1030"/>
      <c r="AO113" s="1031"/>
      <c r="AP113" s="1033">
        <v>7.1</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117148</v>
      </c>
      <c r="BR113" s="1016"/>
      <c r="BS113" s="1016"/>
      <c r="BT113" s="1016"/>
      <c r="BU113" s="1016"/>
      <c r="BV113" s="1016">
        <v>73487</v>
      </c>
      <c r="BW113" s="1016"/>
      <c r="BX113" s="1016"/>
      <c r="BY113" s="1016"/>
      <c r="BZ113" s="1016"/>
      <c r="CA113" s="1016">
        <v>35991</v>
      </c>
      <c r="CB113" s="1016"/>
      <c r="CC113" s="1016"/>
      <c r="CD113" s="1016"/>
      <c r="CE113" s="1016"/>
      <c r="CF113" s="1010">
        <v>0.9</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445</v>
      </c>
      <c r="DH113" s="1055"/>
      <c r="DI113" s="1055"/>
      <c r="DJ113" s="1055"/>
      <c r="DK113" s="1056"/>
      <c r="DL113" s="1057" t="s">
        <v>127</v>
      </c>
      <c r="DM113" s="1055"/>
      <c r="DN113" s="1055"/>
      <c r="DO113" s="1055"/>
      <c r="DP113" s="1056"/>
      <c r="DQ113" s="1057" t="s">
        <v>440</v>
      </c>
      <c r="DR113" s="1055"/>
      <c r="DS113" s="1055"/>
      <c r="DT113" s="1055"/>
      <c r="DU113" s="1056"/>
      <c r="DV113" s="1058" t="s">
        <v>440</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47078</v>
      </c>
      <c r="AB114" s="1055"/>
      <c r="AC114" s="1055"/>
      <c r="AD114" s="1055"/>
      <c r="AE114" s="1056"/>
      <c r="AF114" s="1057">
        <v>46690</v>
      </c>
      <c r="AG114" s="1055"/>
      <c r="AH114" s="1055"/>
      <c r="AI114" s="1055"/>
      <c r="AJ114" s="1056"/>
      <c r="AK114" s="1057">
        <v>31022</v>
      </c>
      <c r="AL114" s="1055"/>
      <c r="AM114" s="1055"/>
      <c r="AN114" s="1055"/>
      <c r="AO114" s="1056"/>
      <c r="AP114" s="1058">
        <v>0.8</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761937</v>
      </c>
      <c r="BR114" s="1016"/>
      <c r="BS114" s="1016"/>
      <c r="BT114" s="1016"/>
      <c r="BU114" s="1016"/>
      <c r="BV114" s="1016">
        <v>782775</v>
      </c>
      <c r="BW114" s="1016"/>
      <c r="BX114" s="1016"/>
      <c r="BY114" s="1016"/>
      <c r="BZ114" s="1016"/>
      <c r="CA114" s="1016">
        <v>683366</v>
      </c>
      <c r="CB114" s="1016"/>
      <c r="CC114" s="1016"/>
      <c r="CD114" s="1016"/>
      <c r="CE114" s="1016"/>
      <c r="CF114" s="1010">
        <v>17.100000000000001</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443</v>
      </c>
      <c r="DH114" s="1055"/>
      <c r="DI114" s="1055"/>
      <c r="DJ114" s="1055"/>
      <c r="DK114" s="1056"/>
      <c r="DL114" s="1057" t="s">
        <v>443</v>
      </c>
      <c r="DM114" s="1055"/>
      <c r="DN114" s="1055"/>
      <c r="DO114" s="1055"/>
      <c r="DP114" s="1056"/>
      <c r="DQ114" s="1057" t="s">
        <v>445</v>
      </c>
      <c r="DR114" s="1055"/>
      <c r="DS114" s="1055"/>
      <c r="DT114" s="1055"/>
      <c r="DU114" s="1056"/>
      <c r="DV114" s="1058" t="s">
        <v>440</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440</v>
      </c>
      <c r="AB115" s="1030"/>
      <c r="AC115" s="1030"/>
      <c r="AD115" s="1030"/>
      <c r="AE115" s="1031"/>
      <c r="AF115" s="1032" t="s">
        <v>440</v>
      </c>
      <c r="AG115" s="1030"/>
      <c r="AH115" s="1030"/>
      <c r="AI115" s="1030"/>
      <c r="AJ115" s="1031"/>
      <c r="AK115" s="1032" t="s">
        <v>440</v>
      </c>
      <c r="AL115" s="1030"/>
      <c r="AM115" s="1030"/>
      <c r="AN115" s="1030"/>
      <c r="AO115" s="1031"/>
      <c r="AP115" s="1033" t="s">
        <v>441</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440</v>
      </c>
      <c r="BR115" s="1016"/>
      <c r="BS115" s="1016"/>
      <c r="BT115" s="1016"/>
      <c r="BU115" s="1016"/>
      <c r="BV115" s="1016" t="s">
        <v>440</v>
      </c>
      <c r="BW115" s="1016"/>
      <c r="BX115" s="1016"/>
      <c r="BY115" s="1016"/>
      <c r="BZ115" s="1016"/>
      <c r="CA115" s="1016" t="s">
        <v>127</v>
      </c>
      <c r="CB115" s="1016"/>
      <c r="CC115" s="1016"/>
      <c r="CD115" s="1016"/>
      <c r="CE115" s="1016"/>
      <c r="CF115" s="1010" t="s">
        <v>440</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445</v>
      </c>
      <c r="DH115" s="1055"/>
      <c r="DI115" s="1055"/>
      <c r="DJ115" s="1055"/>
      <c r="DK115" s="1056"/>
      <c r="DL115" s="1057" t="s">
        <v>443</v>
      </c>
      <c r="DM115" s="1055"/>
      <c r="DN115" s="1055"/>
      <c r="DO115" s="1055"/>
      <c r="DP115" s="1056"/>
      <c r="DQ115" s="1057" t="s">
        <v>440</v>
      </c>
      <c r="DR115" s="1055"/>
      <c r="DS115" s="1055"/>
      <c r="DT115" s="1055"/>
      <c r="DU115" s="1056"/>
      <c r="DV115" s="1058" t="s">
        <v>445</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440</v>
      </c>
      <c r="AG116" s="1055"/>
      <c r="AH116" s="1055"/>
      <c r="AI116" s="1055"/>
      <c r="AJ116" s="1056"/>
      <c r="AK116" s="1057" t="s">
        <v>440</v>
      </c>
      <c r="AL116" s="1055"/>
      <c r="AM116" s="1055"/>
      <c r="AN116" s="1055"/>
      <c r="AO116" s="1056"/>
      <c r="AP116" s="1058" t="s">
        <v>445</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440</v>
      </c>
      <c r="BW116" s="1016"/>
      <c r="BX116" s="1016"/>
      <c r="BY116" s="1016"/>
      <c r="BZ116" s="1016"/>
      <c r="CA116" s="1016" t="s">
        <v>440</v>
      </c>
      <c r="CB116" s="1016"/>
      <c r="CC116" s="1016"/>
      <c r="CD116" s="1016"/>
      <c r="CE116" s="1016"/>
      <c r="CF116" s="1010" t="s">
        <v>443</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445</v>
      </c>
      <c r="DM116" s="1055"/>
      <c r="DN116" s="1055"/>
      <c r="DO116" s="1055"/>
      <c r="DP116" s="1056"/>
      <c r="DQ116" s="1057" t="s">
        <v>443</v>
      </c>
      <c r="DR116" s="1055"/>
      <c r="DS116" s="1055"/>
      <c r="DT116" s="1055"/>
      <c r="DU116" s="1056"/>
      <c r="DV116" s="1058" t="s">
        <v>445</v>
      </c>
      <c r="DW116" s="1059"/>
      <c r="DX116" s="1059"/>
      <c r="DY116" s="1059"/>
      <c r="DZ116" s="1060"/>
    </row>
    <row r="117" spans="1:130" s="248" customFormat="1" ht="26.25" customHeight="1" x14ac:dyDescent="0.15">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1561198</v>
      </c>
      <c r="AB117" s="1073"/>
      <c r="AC117" s="1073"/>
      <c r="AD117" s="1073"/>
      <c r="AE117" s="1074"/>
      <c r="AF117" s="1075">
        <v>1712722</v>
      </c>
      <c r="AG117" s="1073"/>
      <c r="AH117" s="1073"/>
      <c r="AI117" s="1073"/>
      <c r="AJ117" s="1074"/>
      <c r="AK117" s="1075">
        <v>1657392</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413</v>
      </c>
      <c r="BW117" s="1016"/>
      <c r="BX117" s="1016"/>
      <c r="BY117" s="1016"/>
      <c r="BZ117" s="1016"/>
      <c r="CA117" s="1016" t="s">
        <v>440</v>
      </c>
      <c r="CB117" s="1016"/>
      <c r="CC117" s="1016"/>
      <c r="CD117" s="1016"/>
      <c r="CE117" s="1016"/>
      <c r="CF117" s="1010" t="s">
        <v>443</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445</v>
      </c>
      <c r="DH117" s="1055"/>
      <c r="DI117" s="1055"/>
      <c r="DJ117" s="1055"/>
      <c r="DK117" s="1056"/>
      <c r="DL117" s="1057" t="s">
        <v>443</v>
      </c>
      <c r="DM117" s="1055"/>
      <c r="DN117" s="1055"/>
      <c r="DO117" s="1055"/>
      <c r="DP117" s="1056"/>
      <c r="DQ117" s="1057" t="s">
        <v>445</v>
      </c>
      <c r="DR117" s="1055"/>
      <c r="DS117" s="1055"/>
      <c r="DT117" s="1055"/>
      <c r="DU117" s="1056"/>
      <c r="DV117" s="1058" t="s">
        <v>440</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301</v>
      </c>
      <c r="AL118" s="981"/>
      <c r="AM118" s="981"/>
      <c r="AN118" s="981"/>
      <c r="AO118" s="982"/>
      <c r="AP118" s="1067" t="s">
        <v>434</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440</v>
      </c>
      <c r="BR118" s="1094"/>
      <c r="BS118" s="1094"/>
      <c r="BT118" s="1094"/>
      <c r="BU118" s="1094"/>
      <c r="BV118" s="1094" t="s">
        <v>445</v>
      </c>
      <c r="BW118" s="1094"/>
      <c r="BX118" s="1094"/>
      <c r="BY118" s="1094"/>
      <c r="BZ118" s="1094"/>
      <c r="CA118" s="1094" t="s">
        <v>443</v>
      </c>
      <c r="CB118" s="1094"/>
      <c r="CC118" s="1094"/>
      <c r="CD118" s="1094"/>
      <c r="CE118" s="1094"/>
      <c r="CF118" s="1010" t="s">
        <v>440</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443</v>
      </c>
      <c r="DH118" s="1055"/>
      <c r="DI118" s="1055"/>
      <c r="DJ118" s="1055"/>
      <c r="DK118" s="1056"/>
      <c r="DL118" s="1057" t="s">
        <v>445</v>
      </c>
      <c r="DM118" s="1055"/>
      <c r="DN118" s="1055"/>
      <c r="DO118" s="1055"/>
      <c r="DP118" s="1056"/>
      <c r="DQ118" s="1057" t="s">
        <v>443</v>
      </c>
      <c r="DR118" s="1055"/>
      <c r="DS118" s="1055"/>
      <c r="DT118" s="1055"/>
      <c r="DU118" s="1056"/>
      <c r="DV118" s="1058" t="s">
        <v>443</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440</v>
      </c>
      <c r="AB119" s="988"/>
      <c r="AC119" s="988"/>
      <c r="AD119" s="988"/>
      <c r="AE119" s="989"/>
      <c r="AF119" s="990" t="s">
        <v>443</v>
      </c>
      <c r="AG119" s="988"/>
      <c r="AH119" s="988"/>
      <c r="AI119" s="988"/>
      <c r="AJ119" s="989"/>
      <c r="AK119" s="990" t="s">
        <v>440</v>
      </c>
      <c r="AL119" s="988"/>
      <c r="AM119" s="988"/>
      <c r="AN119" s="988"/>
      <c r="AO119" s="989"/>
      <c r="AP119" s="991" t="s">
        <v>441</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468</v>
      </c>
      <c r="BP119" s="1102"/>
      <c r="BQ119" s="1093">
        <v>15049126</v>
      </c>
      <c r="BR119" s="1094"/>
      <c r="BS119" s="1094"/>
      <c r="BT119" s="1094"/>
      <c r="BU119" s="1094"/>
      <c r="BV119" s="1094">
        <v>14148156</v>
      </c>
      <c r="BW119" s="1094"/>
      <c r="BX119" s="1094"/>
      <c r="BY119" s="1094"/>
      <c r="BZ119" s="1094"/>
      <c r="CA119" s="1094">
        <v>13135003</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440</v>
      </c>
      <c r="DH119" s="1080"/>
      <c r="DI119" s="1080"/>
      <c r="DJ119" s="1080"/>
      <c r="DK119" s="1081"/>
      <c r="DL119" s="1079" t="s">
        <v>440</v>
      </c>
      <c r="DM119" s="1080"/>
      <c r="DN119" s="1080"/>
      <c r="DO119" s="1080"/>
      <c r="DP119" s="1081"/>
      <c r="DQ119" s="1079" t="s">
        <v>445</v>
      </c>
      <c r="DR119" s="1080"/>
      <c r="DS119" s="1080"/>
      <c r="DT119" s="1080"/>
      <c r="DU119" s="1081"/>
      <c r="DV119" s="1082" t="s">
        <v>441</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413</v>
      </c>
      <c r="AB120" s="1055"/>
      <c r="AC120" s="1055"/>
      <c r="AD120" s="1055"/>
      <c r="AE120" s="1056"/>
      <c r="AF120" s="1057" t="s">
        <v>443</v>
      </c>
      <c r="AG120" s="1055"/>
      <c r="AH120" s="1055"/>
      <c r="AI120" s="1055"/>
      <c r="AJ120" s="1056"/>
      <c r="AK120" s="1057" t="s">
        <v>445</v>
      </c>
      <c r="AL120" s="1055"/>
      <c r="AM120" s="1055"/>
      <c r="AN120" s="1055"/>
      <c r="AO120" s="1056"/>
      <c r="AP120" s="1058" t="s">
        <v>443</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3290149</v>
      </c>
      <c r="BR120" s="1023"/>
      <c r="BS120" s="1023"/>
      <c r="BT120" s="1023"/>
      <c r="BU120" s="1023"/>
      <c r="BV120" s="1023">
        <v>3065876</v>
      </c>
      <c r="BW120" s="1023"/>
      <c r="BX120" s="1023"/>
      <c r="BY120" s="1023"/>
      <c r="BZ120" s="1023"/>
      <c r="CA120" s="1023">
        <v>3048666</v>
      </c>
      <c r="CB120" s="1023"/>
      <c r="CC120" s="1023"/>
      <c r="CD120" s="1023"/>
      <c r="CE120" s="1023"/>
      <c r="CF120" s="1037">
        <v>76.099999999999994</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v>1216994</v>
      </c>
      <c r="DH120" s="1023"/>
      <c r="DI120" s="1023"/>
      <c r="DJ120" s="1023"/>
      <c r="DK120" s="1023"/>
      <c r="DL120" s="1023">
        <v>1107924</v>
      </c>
      <c r="DM120" s="1023"/>
      <c r="DN120" s="1023"/>
      <c r="DO120" s="1023"/>
      <c r="DP120" s="1023"/>
      <c r="DQ120" s="1023">
        <v>976308</v>
      </c>
      <c r="DR120" s="1023"/>
      <c r="DS120" s="1023"/>
      <c r="DT120" s="1023"/>
      <c r="DU120" s="1023"/>
      <c r="DV120" s="1024">
        <v>24.4</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443</v>
      </c>
      <c r="AB121" s="1055"/>
      <c r="AC121" s="1055"/>
      <c r="AD121" s="1055"/>
      <c r="AE121" s="1056"/>
      <c r="AF121" s="1057" t="s">
        <v>443</v>
      </c>
      <c r="AG121" s="1055"/>
      <c r="AH121" s="1055"/>
      <c r="AI121" s="1055"/>
      <c r="AJ121" s="1056"/>
      <c r="AK121" s="1057" t="s">
        <v>413</v>
      </c>
      <c r="AL121" s="1055"/>
      <c r="AM121" s="1055"/>
      <c r="AN121" s="1055"/>
      <c r="AO121" s="1056"/>
      <c r="AP121" s="1058" t="s">
        <v>443</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49396</v>
      </c>
      <c r="BR121" s="1016"/>
      <c r="BS121" s="1016"/>
      <c r="BT121" s="1016"/>
      <c r="BU121" s="1016"/>
      <c r="BV121" s="1016">
        <v>23694</v>
      </c>
      <c r="BW121" s="1016"/>
      <c r="BX121" s="1016"/>
      <c r="BY121" s="1016"/>
      <c r="BZ121" s="1016"/>
      <c r="CA121" s="1016">
        <v>8454</v>
      </c>
      <c r="CB121" s="1016"/>
      <c r="CC121" s="1016"/>
      <c r="CD121" s="1016"/>
      <c r="CE121" s="1016"/>
      <c r="CF121" s="1010">
        <v>0.2</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1096834</v>
      </c>
      <c r="DH121" s="1016"/>
      <c r="DI121" s="1016"/>
      <c r="DJ121" s="1016"/>
      <c r="DK121" s="1016"/>
      <c r="DL121" s="1016">
        <v>999005</v>
      </c>
      <c r="DM121" s="1016"/>
      <c r="DN121" s="1016"/>
      <c r="DO121" s="1016"/>
      <c r="DP121" s="1016"/>
      <c r="DQ121" s="1016">
        <v>932194</v>
      </c>
      <c r="DR121" s="1016"/>
      <c r="DS121" s="1016"/>
      <c r="DT121" s="1016"/>
      <c r="DU121" s="1016"/>
      <c r="DV121" s="1017">
        <v>23.3</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440</v>
      </c>
      <c r="AB122" s="1055"/>
      <c r="AC122" s="1055"/>
      <c r="AD122" s="1055"/>
      <c r="AE122" s="1056"/>
      <c r="AF122" s="1057" t="s">
        <v>443</v>
      </c>
      <c r="AG122" s="1055"/>
      <c r="AH122" s="1055"/>
      <c r="AI122" s="1055"/>
      <c r="AJ122" s="1056"/>
      <c r="AK122" s="1057" t="s">
        <v>445</v>
      </c>
      <c r="AL122" s="1055"/>
      <c r="AM122" s="1055"/>
      <c r="AN122" s="1055"/>
      <c r="AO122" s="1056"/>
      <c r="AP122" s="1058" t="s">
        <v>443</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10517622</v>
      </c>
      <c r="BR122" s="1094"/>
      <c r="BS122" s="1094"/>
      <c r="BT122" s="1094"/>
      <c r="BU122" s="1094"/>
      <c r="BV122" s="1094">
        <v>9834806</v>
      </c>
      <c r="BW122" s="1094"/>
      <c r="BX122" s="1094"/>
      <c r="BY122" s="1094"/>
      <c r="BZ122" s="1094"/>
      <c r="CA122" s="1094">
        <v>9160524</v>
      </c>
      <c r="CB122" s="1094"/>
      <c r="CC122" s="1094"/>
      <c r="CD122" s="1094"/>
      <c r="CE122" s="1094"/>
      <c r="CF122" s="1114">
        <v>228.7</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v>100293</v>
      </c>
      <c r="DH122" s="1016"/>
      <c r="DI122" s="1016"/>
      <c r="DJ122" s="1016"/>
      <c r="DK122" s="1016"/>
      <c r="DL122" s="1016">
        <v>94180</v>
      </c>
      <c r="DM122" s="1016"/>
      <c r="DN122" s="1016"/>
      <c r="DO122" s="1016"/>
      <c r="DP122" s="1016"/>
      <c r="DQ122" s="1016">
        <v>87945</v>
      </c>
      <c r="DR122" s="1016"/>
      <c r="DS122" s="1016"/>
      <c r="DT122" s="1016"/>
      <c r="DU122" s="1016"/>
      <c r="DV122" s="1017">
        <v>2.2000000000000002</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443</v>
      </c>
      <c r="AB123" s="1055"/>
      <c r="AC123" s="1055"/>
      <c r="AD123" s="1055"/>
      <c r="AE123" s="1056"/>
      <c r="AF123" s="1057" t="s">
        <v>441</v>
      </c>
      <c r="AG123" s="1055"/>
      <c r="AH123" s="1055"/>
      <c r="AI123" s="1055"/>
      <c r="AJ123" s="1056"/>
      <c r="AK123" s="1057" t="s">
        <v>441</v>
      </c>
      <c r="AL123" s="1055"/>
      <c r="AM123" s="1055"/>
      <c r="AN123" s="1055"/>
      <c r="AO123" s="1056"/>
      <c r="AP123" s="1058" t="s">
        <v>413</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479</v>
      </c>
      <c r="BP123" s="1102"/>
      <c r="BQ123" s="1161">
        <v>13857167</v>
      </c>
      <c r="BR123" s="1162"/>
      <c r="BS123" s="1162"/>
      <c r="BT123" s="1162"/>
      <c r="BU123" s="1162"/>
      <c r="BV123" s="1162">
        <v>12924376</v>
      </c>
      <c r="BW123" s="1162"/>
      <c r="BX123" s="1162"/>
      <c r="BY123" s="1162"/>
      <c r="BZ123" s="1162"/>
      <c r="CA123" s="1162">
        <v>12217644</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v>74505</v>
      </c>
      <c r="DH123" s="1055"/>
      <c r="DI123" s="1055"/>
      <c r="DJ123" s="1055"/>
      <c r="DK123" s="1056"/>
      <c r="DL123" s="1057">
        <v>86329</v>
      </c>
      <c r="DM123" s="1055"/>
      <c r="DN123" s="1055"/>
      <c r="DO123" s="1055"/>
      <c r="DP123" s="1056"/>
      <c r="DQ123" s="1057">
        <v>76834</v>
      </c>
      <c r="DR123" s="1055"/>
      <c r="DS123" s="1055"/>
      <c r="DT123" s="1055"/>
      <c r="DU123" s="1056"/>
      <c r="DV123" s="1058">
        <v>1.9</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413</v>
      </c>
      <c r="AB124" s="1055"/>
      <c r="AC124" s="1055"/>
      <c r="AD124" s="1055"/>
      <c r="AE124" s="1056"/>
      <c r="AF124" s="1057" t="s">
        <v>443</v>
      </c>
      <c r="AG124" s="1055"/>
      <c r="AH124" s="1055"/>
      <c r="AI124" s="1055"/>
      <c r="AJ124" s="1056"/>
      <c r="AK124" s="1057" t="s">
        <v>443</v>
      </c>
      <c r="AL124" s="1055"/>
      <c r="AM124" s="1055"/>
      <c r="AN124" s="1055"/>
      <c r="AO124" s="1056"/>
      <c r="AP124" s="1058" t="s">
        <v>413</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30.9</v>
      </c>
      <c r="BR124" s="1124"/>
      <c r="BS124" s="1124"/>
      <c r="BT124" s="1124"/>
      <c r="BU124" s="1124"/>
      <c r="BV124" s="1124">
        <v>31.1</v>
      </c>
      <c r="BW124" s="1124"/>
      <c r="BX124" s="1124"/>
      <c r="BY124" s="1124"/>
      <c r="BZ124" s="1124"/>
      <c r="CA124" s="1124">
        <v>22.9</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483</v>
      </c>
      <c r="DH124" s="1080"/>
      <c r="DI124" s="1080"/>
      <c r="DJ124" s="1080"/>
      <c r="DK124" s="1081"/>
      <c r="DL124" s="1079" t="s">
        <v>441</v>
      </c>
      <c r="DM124" s="1080"/>
      <c r="DN124" s="1080"/>
      <c r="DO124" s="1080"/>
      <c r="DP124" s="1081"/>
      <c r="DQ124" s="1079" t="s">
        <v>483</v>
      </c>
      <c r="DR124" s="1080"/>
      <c r="DS124" s="1080"/>
      <c r="DT124" s="1080"/>
      <c r="DU124" s="1081"/>
      <c r="DV124" s="1082" t="s">
        <v>483</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483</v>
      </c>
      <c r="AG125" s="1055"/>
      <c r="AH125" s="1055"/>
      <c r="AI125" s="1055"/>
      <c r="AJ125" s="1056"/>
      <c r="AK125" s="1057" t="s">
        <v>441</v>
      </c>
      <c r="AL125" s="1055"/>
      <c r="AM125" s="1055"/>
      <c r="AN125" s="1055"/>
      <c r="AO125" s="1056"/>
      <c r="AP125" s="1058" t="s">
        <v>483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486</v>
      </c>
      <c r="DH125" s="1023"/>
      <c r="DI125" s="1023"/>
      <c r="DJ125" s="1023"/>
      <c r="DK125" s="1023"/>
      <c r="DL125" s="1023" t="s">
        <v>483</v>
      </c>
      <c r="DM125" s="1023"/>
      <c r="DN125" s="1023"/>
      <c r="DO125" s="1023"/>
      <c r="DP125" s="1023"/>
      <c r="DQ125" s="1023" t="s">
        <v>441</v>
      </c>
      <c r="DR125" s="1023"/>
      <c r="DS125" s="1023"/>
      <c r="DT125" s="1023"/>
      <c r="DU125" s="1023"/>
      <c r="DV125" s="1024" t="s">
        <v>487</v>
      </c>
      <c r="DW125" s="1024"/>
      <c r="DX125" s="1024"/>
      <c r="DY125" s="1024"/>
      <c r="DZ125" s="1025"/>
    </row>
    <row r="126" spans="1:130" s="248" customFormat="1" ht="26.25" customHeight="1" thickBot="1" x14ac:dyDescent="0.2">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483</v>
      </c>
      <c r="AB126" s="1055"/>
      <c r="AC126" s="1055"/>
      <c r="AD126" s="1055"/>
      <c r="AE126" s="1056"/>
      <c r="AF126" s="1057" t="s">
        <v>487</v>
      </c>
      <c r="AG126" s="1055"/>
      <c r="AH126" s="1055"/>
      <c r="AI126" s="1055"/>
      <c r="AJ126" s="1056"/>
      <c r="AK126" s="1057" t="s">
        <v>483</v>
      </c>
      <c r="AL126" s="1055"/>
      <c r="AM126" s="1055"/>
      <c r="AN126" s="1055"/>
      <c r="AO126" s="1056"/>
      <c r="AP126" s="1058" t="s">
        <v>483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489</v>
      </c>
      <c r="DH126" s="1016"/>
      <c r="DI126" s="1016"/>
      <c r="DJ126" s="1016"/>
      <c r="DK126" s="1016"/>
      <c r="DL126" s="1016" t="s">
        <v>483</v>
      </c>
      <c r="DM126" s="1016"/>
      <c r="DN126" s="1016"/>
      <c r="DO126" s="1016"/>
      <c r="DP126" s="1016"/>
      <c r="DQ126" s="1016" t="s">
        <v>127</v>
      </c>
      <c r="DR126" s="1016"/>
      <c r="DS126" s="1016"/>
      <c r="DT126" s="1016"/>
      <c r="DU126" s="1016"/>
      <c r="DV126" s="1017" t="s">
        <v>483</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127</v>
      </c>
      <c r="AG127" s="1055"/>
      <c r="AH127" s="1055"/>
      <c r="AI127" s="1055"/>
      <c r="AJ127" s="1056"/>
      <c r="AK127" s="1057" t="s">
        <v>441</v>
      </c>
      <c r="AL127" s="1055"/>
      <c r="AM127" s="1055"/>
      <c r="AN127" s="1055"/>
      <c r="AO127" s="1056"/>
      <c r="AP127" s="1058" t="s">
        <v>127</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483</v>
      </c>
      <c r="DH127" s="1016"/>
      <c r="DI127" s="1016"/>
      <c r="DJ127" s="1016"/>
      <c r="DK127" s="1016"/>
      <c r="DL127" s="1016" t="s">
        <v>127</v>
      </c>
      <c r="DM127" s="1016"/>
      <c r="DN127" s="1016"/>
      <c r="DO127" s="1016"/>
      <c r="DP127" s="1016"/>
      <c r="DQ127" s="1016" t="s">
        <v>441</v>
      </c>
      <c r="DR127" s="1016"/>
      <c r="DS127" s="1016"/>
      <c r="DT127" s="1016"/>
      <c r="DU127" s="1016"/>
      <c r="DV127" s="1017" t="s">
        <v>127</v>
      </c>
      <c r="DW127" s="1017"/>
      <c r="DX127" s="1017"/>
      <c r="DY127" s="1017"/>
      <c r="DZ127" s="1018"/>
    </row>
    <row r="128" spans="1:130" s="248" customFormat="1" ht="26.25" customHeight="1" thickBot="1" x14ac:dyDescent="0.2">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32315</v>
      </c>
      <c r="AB128" s="1144"/>
      <c r="AC128" s="1144"/>
      <c r="AD128" s="1144"/>
      <c r="AE128" s="1145"/>
      <c r="AF128" s="1146">
        <v>26174</v>
      </c>
      <c r="AG128" s="1144"/>
      <c r="AH128" s="1144"/>
      <c r="AI128" s="1144"/>
      <c r="AJ128" s="1145"/>
      <c r="AK128" s="1146">
        <v>15346</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483</v>
      </c>
      <c r="BG128" s="1151"/>
      <c r="BH128" s="1151"/>
      <c r="BI128" s="1151"/>
      <c r="BJ128" s="1151"/>
      <c r="BK128" s="1151"/>
      <c r="BL128" s="1152"/>
      <c r="BM128" s="1150">
        <v>14.87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489</v>
      </c>
      <c r="DR128" s="1136"/>
      <c r="DS128" s="1136"/>
      <c r="DT128" s="1136"/>
      <c r="DU128" s="1136"/>
      <c r="DV128" s="1137" t="s">
        <v>483</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4994918</v>
      </c>
      <c r="AB129" s="1055"/>
      <c r="AC129" s="1055"/>
      <c r="AD129" s="1055"/>
      <c r="AE129" s="1056"/>
      <c r="AF129" s="1057">
        <v>5180055</v>
      </c>
      <c r="AG129" s="1055"/>
      <c r="AH129" s="1055"/>
      <c r="AI129" s="1055"/>
      <c r="AJ129" s="1056"/>
      <c r="AK129" s="1057">
        <v>5203938</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502</v>
      </c>
      <c r="BG129" s="1165"/>
      <c r="BH129" s="1165"/>
      <c r="BI129" s="1165"/>
      <c r="BJ129" s="1165"/>
      <c r="BK129" s="1165"/>
      <c r="BL129" s="1166"/>
      <c r="BM129" s="1164">
        <v>19.87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1140444</v>
      </c>
      <c r="AB130" s="1055"/>
      <c r="AC130" s="1055"/>
      <c r="AD130" s="1055"/>
      <c r="AE130" s="1056"/>
      <c r="AF130" s="1057">
        <v>1245504</v>
      </c>
      <c r="AG130" s="1055"/>
      <c r="AH130" s="1055"/>
      <c r="AI130" s="1055"/>
      <c r="AJ130" s="1056"/>
      <c r="AK130" s="1057">
        <v>1198130</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10.7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3854474</v>
      </c>
      <c r="AB131" s="1080"/>
      <c r="AC131" s="1080"/>
      <c r="AD131" s="1080"/>
      <c r="AE131" s="1081"/>
      <c r="AF131" s="1079">
        <v>3934551</v>
      </c>
      <c r="AG131" s="1080"/>
      <c r="AH131" s="1080"/>
      <c r="AI131" s="1080"/>
      <c r="AJ131" s="1081"/>
      <c r="AK131" s="1079">
        <v>4005808</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v>22.9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10.077613700000001</v>
      </c>
      <c r="AB132" s="1196"/>
      <c r="AC132" s="1196"/>
      <c r="AD132" s="1196"/>
      <c r="AE132" s="1197"/>
      <c r="AF132" s="1198">
        <v>11.209512849999999</v>
      </c>
      <c r="AG132" s="1196"/>
      <c r="AH132" s="1196"/>
      <c r="AI132" s="1196"/>
      <c r="AJ132" s="1197"/>
      <c r="AK132" s="1198">
        <v>11.081809209999999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9.3000000000000007</v>
      </c>
      <c r="AB133" s="1179"/>
      <c r="AC133" s="1179"/>
      <c r="AD133" s="1179"/>
      <c r="AE133" s="1180"/>
      <c r="AF133" s="1178">
        <v>10.3</v>
      </c>
      <c r="AG133" s="1179"/>
      <c r="AH133" s="1179"/>
      <c r="AI133" s="1179"/>
      <c r="AJ133" s="1180"/>
      <c r="AK133" s="1178">
        <v>10.7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X76MV1gQeIYJWKsaDSKZzaijdjuXKNtQ1D6GqbdWudvRzc+Pv4Z/50Ah2yd/PfHFF9QaIePLmGlOezqx2apAw==" saltValue="Ga4tiJO823bDM7qqKO5m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izFf85+/nly7sqLyq38jUbyMtDeECRf0Y3dUEBjusVofeNowIaOAiDeAyL8oKlvN2cdhkC8m2ss+/xFJUKIeA==" saltValue="80Cu53ohRCR7u8V9U/m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UHex54r97yQMQgt/qV2v8y3RNvGF/NTwqLaaBzzWiGuq+jstd3rgk+wdPnBHfmq6rxfPbewlwpStiZFYG6pJg==" saltValue="tVx3UC6jntTIfBcKiHIWB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1696910</v>
      </c>
      <c r="AP9" s="314">
        <v>200628</v>
      </c>
      <c r="AQ9" s="315">
        <v>133274</v>
      </c>
      <c r="AR9" s="316">
        <v>50.5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380877</v>
      </c>
      <c r="AP10" s="317">
        <v>45032</v>
      </c>
      <c r="AQ10" s="318">
        <v>18858</v>
      </c>
      <c r="AR10" s="319">
        <v>138.80000000000001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v>33658</v>
      </c>
      <c r="AP11" s="317">
        <v>3979</v>
      </c>
      <c r="AQ11" s="318">
        <v>1196</v>
      </c>
      <c r="AR11" s="319">
        <v>232.7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523</v>
      </c>
      <c r="AP12" s="317" t="s">
        <v>523</v>
      </c>
      <c r="AQ12" s="318" t="s">
        <v>523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189797</v>
      </c>
      <c r="AP13" s="317">
        <v>22440</v>
      </c>
      <c r="AQ13" s="318">
        <v>5360</v>
      </c>
      <c r="AR13" s="319">
        <v>318.7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21900</v>
      </c>
      <c r="AP14" s="317">
        <v>2589</v>
      </c>
      <c r="AQ14" s="318">
        <v>2713</v>
      </c>
      <c r="AR14" s="319">
        <v>-4.5999999999999996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-174345</v>
      </c>
      <c r="AP15" s="317">
        <v>-20613</v>
      </c>
      <c r="AQ15" s="318">
        <v>-11837</v>
      </c>
      <c r="AR15" s="319">
        <v>74.099999999999994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2148797</v>
      </c>
      <c r="AP16" s="317">
        <v>254055</v>
      </c>
      <c r="AQ16" s="318">
        <v>149564</v>
      </c>
      <c r="AR16" s="319">
        <v>69.900000000000006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21.87</v>
      </c>
      <c r="AP21" s="331">
        <v>13.76</v>
      </c>
      <c r="AQ21" s="332">
        <v>8.11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93.3</v>
      </c>
      <c r="AP22" s="336">
        <v>95.5</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1341977</v>
      </c>
      <c r="AP32" s="345">
        <v>158664</v>
      </c>
      <c r="AQ32" s="346">
        <v>71500</v>
      </c>
      <c r="AR32" s="347">
        <v>121.9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523</v>
      </c>
      <c r="AP34" s="345" t="s">
        <v>523</v>
      </c>
      <c r="AQ34" s="346">
        <v>1</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284393</v>
      </c>
      <c r="AP35" s="345">
        <v>33624</v>
      </c>
      <c r="AQ35" s="346">
        <v>19534</v>
      </c>
      <c r="AR35" s="347">
        <v>72.099999999999994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31022</v>
      </c>
      <c r="AP36" s="345">
        <v>3668</v>
      </c>
      <c r="AQ36" s="346">
        <v>5450</v>
      </c>
      <c r="AR36" s="347">
        <v>-32.700000000000003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t="s">
        <v>523</v>
      </c>
      <c r="AP37" s="345" t="s">
        <v>523</v>
      </c>
      <c r="AQ37" s="346">
        <v>1039</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t="s">
        <v>523</v>
      </c>
      <c r="AP38" s="348" t="s">
        <v>523</v>
      </c>
      <c r="AQ38" s="349">
        <v>9</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-15346</v>
      </c>
      <c r="AP39" s="345">
        <v>-1814</v>
      </c>
      <c r="AQ39" s="346">
        <v>-2217</v>
      </c>
      <c r="AR39" s="347">
        <v>-18.2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-1198130</v>
      </c>
      <c r="AP40" s="345">
        <v>-141656</v>
      </c>
      <c r="AQ40" s="346">
        <v>-63826</v>
      </c>
      <c r="AR40" s="347">
        <v>121.9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294</v>
      </c>
      <c r="AL41" s="1231"/>
      <c r="AM41" s="1231"/>
      <c r="AN41" s="1232"/>
      <c r="AO41" s="345">
        <v>443916</v>
      </c>
      <c r="AP41" s="345">
        <v>52485</v>
      </c>
      <c r="AQ41" s="346">
        <v>31490</v>
      </c>
      <c r="AR41" s="347">
        <v>66.7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1385027</v>
      </c>
      <c r="AN51" s="367">
        <v>144575</v>
      </c>
      <c r="AO51" s="368">
        <v>79.5</v>
      </c>
      <c r="AP51" s="369">
        <v>119882</v>
      </c>
      <c r="AQ51" s="370">
        <v>9.1</v>
      </c>
      <c r="AR51" s="371">
        <v>70.400000000000006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1091970</v>
      </c>
      <c r="AN52" s="375">
        <v>113984</v>
      </c>
      <c r="AO52" s="376">
        <v>162.6</v>
      </c>
      <c r="AP52" s="377">
        <v>66481</v>
      </c>
      <c r="AQ52" s="378">
        <v>6</v>
      </c>
      <c r="AR52" s="379">
        <v>156.6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985428</v>
      </c>
      <c r="AN53" s="367">
        <v>105869</v>
      </c>
      <c r="AO53" s="368">
        <v>-26.8</v>
      </c>
      <c r="AP53" s="369">
        <v>116162</v>
      </c>
      <c r="AQ53" s="370">
        <v>-3.1</v>
      </c>
      <c r="AR53" s="371">
        <v>-23.7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715004</v>
      </c>
      <c r="AN54" s="375">
        <v>76816</v>
      </c>
      <c r="AO54" s="376">
        <v>-32.6</v>
      </c>
      <c r="AP54" s="377">
        <v>61562</v>
      </c>
      <c r="AQ54" s="378">
        <v>-7.4</v>
      </c>
      <c r="AR54" s="379">
        <v>-25.2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1527684</v>
      </c>
      <c r="AN55" s="367">
        <v>170519</v>
      </c>
      <c r="AO55" s="368">
        <v>61.1</v>
      </c>
      <c r="AP55" s="369">
        <v>121449</v>
      </c>
      <c r="AQ55" s="370">
        <v>4.5999999999999996</v>
      </c>
      <c r="AR55" s="371">
        <v>56.5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703569</v>
      </c>
      <c r="AN56" s="375">
        <v>78532</v>
      </c>
      <c r="AO56" s="376">
        <v>2.2000000000000002</v>
      </c>
      <c r="AP56" s="377">
        <v>62922</v>
      </c>
      <c r="AQ56" s="378">
        <v>2.2000000000000002</v>
      </c>
      <c r="AR56" s="379">
        <v>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642530</v>
      </c>
      <c r="AN57" s="367">
        <v>73879</v>
      </c>
      <c r="AO57" s="368">
        <v>-56.7</v>
      </c>
      <c r="AP57" s="369">
        <v>145139</v>
      </c>
      <c r="AQ57" s="370">
        <v>19.5</v>
      </c>
      <c r="AR57" s="371">
        <v>-76.2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435040</v>
      </c>
      <c r="AN58" s="375">
        <v>50022</v>
      </c>
      <c r="AO58" s="376">
        <v>-36.299999999999997</v>
      </c>
      <c r="AP58" s="377">
        <v>83762</v>
      </c>
      <c r="AQ58" s="378">
        <v>33.1</v>
      </c>
      <c r="AR58" s="379">
        <v>-69.400000000000006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615599</v>
      </c>
      <c r="AN59" s="367">
        <v>72783</v>
      </c>
      <c r="AO59" s="368">
        <v>-1.5</v>
      </c>
      <c r="AP59" s="369">
        <v>125391</v>
      </c>
      <c r="AQ59" s="370">
        <v>-13.6</v>
      </c>
      <c r="AR59" s="371">
        <v>12.1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402489</v>
      </c>
      <c r="AN60" s="375">
        <v>47587</v>
      </c>
      <c r="AO60" s="376">
        <v>-4.9000000000000004</v>
      </c>
      <c r="AP60" s="377">
        <v>68516</v>
      </c>
      <c r="AQ60" s="378">
        <v>-18.2</v>
      </c>
      <c r="AR60" s="379">
        <v>13.3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1031254</v>
      </c>
      <c r="AN61" s="382">
        <v>113525</v>
      </c>
      <c r="AO61" s="383">
        <v>11.1</v>
      </c>
      <c r="AP61" s="384">
        <v>125605</v>
      </c>
      <c r="AQ61" s="385">
        <v>3.3</v>
      </c>
      <c r="AR61" s="371">
        <v>7.8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669614</v>
      </c>
      <c r="AN62" s="375">
        <v>73388</v>
      </c>
      <c r="AO62" s="376">
        <v>18.2</v>
      </c>
      <c r="AP62" s="377">
        <v>68649</v>
      </c>
      <c r="AQ62" s="378">
        <v>3.1</v>
      </c>
      <c r="AR62" s="379">
        <v>15.1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AyUVp+PFA4j+2HzE7Ep+v87xQSY/s7vvxxdoYo0yEOXCgQ98+3PojdCjYQYNHfZeBKlrHIS7gKSTrQXT7IE2g==" saltValue="yn3E2KwAQSGy2MunTmbud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mlo84Jkt+kLcwVncP7lb/nZ8uat7dBFSaUSLrHSppL1QJRAkUnTL91wjE39F1F90aAFioK8aM/nFgRJ8nbpauQ==" saltValue="aOPeshpdjzy93Wa4dowD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sjbnTx2587wZ0hB6JV2ZNlIyvTG4htTcmFYpXxJiWtH+Jt989WjrbHU+kYuNIq7nMM2m47QM+4pcpaavLxB+4w==" saltValue="CcugDBuRozfCNJ5yCfeu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23.12</v>
      </c>
      <c r="G47" s="12">
        <v>18.329999999999998</v>
      </c>
      <c r="H47" s="12">
        <v>16.95</v>
      </c>
      <c r="I47" s="12">
        <v>14.47</v>
      </c>
      <c r="J47" s="13">
        <v>14.47</v>
      </c>
    </row>
    <row r="48" spans="2:10" ht="57.75" customHeight="1" x14ac:dyDescent="0.15">
      <c r="B48" s="14"/>
      <c r="C48" s="1240" t="s">
        <v>4</v>
      </c>
      <c r="D48" s="1240"/>
      <c r="E48" s="1241"/>
      <c r="F48" s="15">
        <v>2.3199999999999998</v>
      </c>
      <c r="G48" s="16">
        <v>2.21</v>
      </c>
      <c r="H48" s="16">
        <v>2.3199999999999998</v>
      </c>
      <c r="I48" s="16">
        <v>2.2999999999999998</v>
      </c>
      <c r="J48" s="17">
        <v>2.93</v>
      </c>
    </row>
    <row r="49" spans="2:10" ht="57.75" customHeight="1" thickBot="1" x14ac:dyDescent="0.2">
      <c r="B49" s="18"/>
      <c r="C49" s="1242" t="s">
        <v>5</v>
      </c>
      <c r="D49" s="1242"/>
      <c r="E49" s="1243"/>
      <c r="F49" s="19" t="s">
        <v>569</v>
      </c>
      <c r="G49" s="20" t="s">
        <v>570</v>
      </c>
      <c r="H49" s="20" t="s">
        <v>571</v>
      </c>
      <c r="I49" s="20" t="s">
        <v>572</v>
      </c>
      <c r="J49" s="21">
        <v>0.7</v>
      </c>
    </row>
    <row r="50" spans="2:10" ht="13.5" customHeight="1" x14ac:dyDescent="0.15"/>
  </sheetData>
  <sheetProtection algorithmName="SHA-512" hashValue="W3hflCZ25ls4+UsBXuOuTdvnAhoQhAe4xKAvaQwakOC4Y53c7y3U6BgSMr3+1JTwnWF68W7gzDsKgsudl2pdGg==" saltValue="1qnvbXNrLpX0ByIlJFkE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2022-09-09T06:43:40Z</cp:lastPrinted>
  <dcterms:created xsi:type="dcterms:W3CDTF">2022-02-02T06:42:06Z</dcterms:created>
  <dcterms:modified xsi:type="dcterms:W3CDTF">2022-09-20T06:08:41Z</dcterms:modified>
  <cp:category/>
</cp:coreProperties>
</file>