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U63" i="12"/>
  <c r="AP63" i="12"/>
  <c r="AU88" i="12"/>
  <c r="AP88" i="12"/>
  <c r="AF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O34" i="10"/>
  <c r="CO35" i="10" s="1"/>
  <c r="BW34" i="10"/>
  <c r="BW35" i="10" s="1"/>
  <c r="BW36" i="10" s="1"/>
  <c r="BW37" i="10" s="1"/>
  <c r="BW38" i="10" s="1"/>
  <c r="BW39" i="10" s="1"/>
  <c r="BW40" i="10" s="1"/>
  <c r="BW41"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<sst xmlns="http://schemas.openxmlformats.org/spreadsheetml/2006/main" count="1182" uniqueCount="614">
  <si>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</si>
  <si>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</si>
  <si>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</si>
  <si>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</si>
  <si>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</si>
  <si>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</si>
  <si>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</si>
  <si>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</si>
  <si>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</si>
  <si>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</si>
  <si>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</si>
  <si>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</si>
  <si>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</si>
  <si>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</si>
  <si>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</si>
  <si>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</si>
  <si>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</si>
  <si>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</si>
  <si>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</si>
  <si>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</si>
  <si>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</si>
  <si>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</si>
  <si>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</si>
  <si>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</si>
  <si>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</si>
  <si>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</si>
  <si>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</si>
  <si>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</si>
  <si>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</si>
  <si>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</si>
  <si>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</si>
  <si>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</si>
  <si>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</si>
  <si>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</si>
  <si>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</si>
  <si>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</si>
  <si>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</si>
  <si>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</si>
  <si>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</si>
  <si>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</si>
  <si>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</si>
  <si>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</si>
  <si>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</si>
  <si>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</si>
  <si>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</si>
  <si>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</si>
  <si>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</si>
  <si>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</si>
  <si>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</si>
  <si>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</si>
  <si>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</si>
  <si>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</si>
  <si>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</si>
  <si>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</si>
  <si>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</si>
  <si>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</si>
  <si>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</si>
  <si>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</si>
  <si>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</si>
  <si>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</si>
  <si>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</si>
  <si>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</si>
  <si>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</si>
  <si>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</si>
  <si>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</si>
  <si>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</si>
  <si>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</si>
  <si>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</si>
  <si>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</si>
  <si>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</si>
  <si>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</si>
  <si>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</si>
  <si>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</si>
  <si>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</si>
  <si>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</si>
  <si>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</si>
  <si>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</si>
  <si>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</si>
  <si>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</si>
  <si>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</si>
  <si>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</si>
  <si>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</si>
  <si>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</si>
  <si>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</si>
  <si>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</si>
  <si>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</si>
  <si>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</si>
  <si>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</si>
  <si>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</si>
  <si>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</si>
  <si>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</si>
  <si>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</si>
  <si>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</si>
  <si>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</si>
  <si>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</si>
  <si>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</si>
  <si>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</si>
  <si>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</si>
  <si>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</si>
  <si>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</si>
  <si>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</si>
  <si>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</si>
  <si>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</si>
  <si>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</si>
  <si>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</si>
  <si>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</si>
  <si>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</si>
  <si>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</si>
  <si>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</si>
  <si>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</si>
  <si>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</si>
  <si>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</si>
  <si>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</si>
  <si>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</si>
  <si>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</si>
  <si>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</si>
  <si>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</si>
  <si>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</si>
  <si>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</si>
  <si>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</si>
  <si>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</si>
  <si>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</si>
  <si>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</si>
  <si>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</si>
  <si>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</si>
  <si>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</si>
  <si>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</si>
  <si>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</si>
  <si>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</si>
  <si>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</si>
  <si>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</si>
  <si>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</si>
  <si>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</si>
  <si>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</si>
  <si>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</si>
  <si>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</si>
  <si>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</si>
  <si>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</si>
  <si>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</si>
  <si>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</si>
  <si>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</si>
  <si>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</si>
  <si>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</si>
  <si>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</si>
  <si>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</si>
  <si>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</si>
  <si>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</si>
  <si>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</si>
  <si>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</si>
  <si>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</si>
  <si>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</si>
  <si>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</si>
  <si>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</si>
  <si>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</si>
  <si>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</si>
  <si>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</si>
  <si>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</si>
  <si>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</si>
  <si>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</si>
  <si>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</si>
  <si>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</si>
  <si>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</si>
  <si>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</si>
  <si>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</si>
  <si>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</si>
  <si>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</si>
  <si>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</si>
  <si>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</si>
  <si>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</si>
  <si>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</si>
  <si>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</si>
  <si>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</si>
  <si>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</si>
  <si>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</si>
  <si>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</si>
  <si>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</si>
  <si>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</si>
  <si>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</si>
  <si>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</si>
  <si>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</si>
  <si>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</si>
  <si>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</si>
  <si>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</si>
  <si>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</si>
  <si>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</si>
  <si>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</si>
  <si>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</si>
  <si>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</si>
  <si>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</si>
  <si>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</si>
  <si>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</si>
  <si>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</si>
  <si>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</si>
  <si>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</si>
  <si>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</si>
  <si>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</si>
  <si>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</si>
  <si>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</si>
  <si>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</si>
  <si>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</si>
  <si>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</si>
  <si>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</si>
  <si>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</si>
  <si>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</si>
  <si>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</si>
  <si>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</si>
  <si>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</si>
  <si>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</si>
  <si>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</si>
  <si>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</si>
  <si>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</si>
  <si>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</si>
  <si>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</si>
  <si>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徳島県北島町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</si>
  <si>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</si>
  <si>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</si>
  <si>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</si>
  <si>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</si>
  <si>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</si>
  <si>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</si>
  <si>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</si>
  <si>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</si>
  <si>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</si>
  <si>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</si>
  <si>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</si>
  <si>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</si>
  <si>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</si>
  <si>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</si>
  <si>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</si>
  <si>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</si>
  <si>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</si>
  <si>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</si>
  <si>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</si>
  <si>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</si>
  <si>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</si>
  <si>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</si>
  <si>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</si>
  <si>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</si>
  <si>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</si>
  <si>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</si>
  <si>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</si>
  <si>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</si>
  <si>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</si>
  <si>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</si>
  <si>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</si>
  <si>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</si>
  <si>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</si>
  <si>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</si>
  <si>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</si>
  <si>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</si>
  <si>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</si>
  <si>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</si>
  <si>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</si>
  <si>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</si>
  <si>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</si>
  <si>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</si>
  <si>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</si>
  <si>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</si>
  <si>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</si>
  <si>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</si>
  <si>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</si>
  <si>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</si>
  <si>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</si>
  <si>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</si>
  <si>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</si>
  <si>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</si>
  <si>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</si>
  <si>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</si>
  <si>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</si>
  <si>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</si>
  <si>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</si>
  <si>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</si>
  <si>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</si>
  <si>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</si>
  <si>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</si>
  <si>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</si>
  <si>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</si>
  <si>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</si>
  <si>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</si>
  <si>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</si>
  <si>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</si>
  <si>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</si>
  <si>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</si>
  <si>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</si>
  <si>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</si>
  <si>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</si>
  <si>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</si>
  <si>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</si>
  <si>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</si>
  <si>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</si>
  <si>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</si>
  <si>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</si>
  <si>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</si>
  <si>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</si>
  <si>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</si>
  <si>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</si>
  <si>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</si>
  <si>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</si>
  <si>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</si>
  <si>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</si>
  <si>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</si>
  <si>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</si>
  <si>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</si>
  <si>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</si>
  <si>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</si>
  <si>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</si>
  <si>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</si>
  <si>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</si>
  <si>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</si>
  <si>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</si>
  <si>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</si>
  <si>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</si>
  <si>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</si>
  <si>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</si>
  <si>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</si>
  <si>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</si>
  <si>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</si>
  <si>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</si>
  <si>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</si>
  <si>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</si>
  <si>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</si>
  <si>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</si>
  <si>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</si>
  <si>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</si>
  <si>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</si>
  <si>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</si>
  <si>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</si>
  <si>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</si>
  <si>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</si>
  <si>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</si>
  <si>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</si>
  <si>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</si>
  <si>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</si>
  <si>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</si>
  <si>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</si>
  <si>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</si>
  <si>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</si>
  <si>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</si>
  <si>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</si>
  <si>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</si>
  <si>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</si>
  <si>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</si>
  <si>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</si>
  <si>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</si>
  <si>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</si>
  <si>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</si>
  <si>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</si>
  <si>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</si>
  <si>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</si>
  <si>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</si>
  <si>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</si>
  <si>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</si>
  <si>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</si>
  <si>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</si>
  <si>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</si>
  <si>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</si>
  <si>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</si>
  <si>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</si>
  <si>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</si>
  <si>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</si>
  <si>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</si>
  <si>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</si>
  <si>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</si>
  <si>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</si>
  <si>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</si>
  <si>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</si>
  <si>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</si>
  <si>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</si>
  <si>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徳島県北島町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</si>
  <si>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</si>
  <si>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</si>
  <si>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</si>
  <si>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</si>
  <si>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</si>
  <si>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</si>
  <si>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</si>
  <si>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</si>
  <si>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</si>
  <si>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</si>
  <si>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</si>
  <si>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</si>
  <si>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</si>
  <si>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</si>
  <si>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</si>
  <si>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</si>
  <si>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</si>
  <si>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</si>
  <si>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</si>
  <si>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</si>
  <si>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</si>
  <si>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</si>
  <si>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</si>
  <si>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</si>
  <si>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</si>
  <si>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</si>
  <si>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</si>
  <si>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</si>
  <si>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</si>
  <si>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</si>
  <si>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</si>
  <si>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</si>
  <si>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</si>
  <si>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</si>
  <si>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北島町国民健康保険（保険事業勘定）特別会計</t>
    <phoneticPr fontId="5"/>
  </si>
  <si>
    <t>北島町介護保険（保険事業勘定）特別会計</t>
    <phoneticPr fontId="5"/>
  </si>
  <si>
    <t>北島町後期高齢者医療特別会計</t>
    <phoneticPr fontId="5"/>
  </si>
  <si>
    <t>北島町介護保険（サービス事業勘定）特別会計</t>
    <phoneticPr fontId="5"/>
  </si>
  <si>
    <t>北島町水道事業会計</t>
    <phoneticPr fontId="5"/>
  </si>
  <si>
    <t>法適用企業</t>
    <phoneticPr fontId="5"/>
  </si>
  <si>
    <t>北島町公共下水道事業会計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</si>
  <si>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</si>
  <si>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</si>
  <si>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</si>
  <si>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</si>
  <si>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</si>
  <si>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</si>
  <si>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</si>
  <si>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</si>
  <si>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</si>
  <si>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</si>
  <si>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</si>
  <si>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</si>
  <si>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</si>
  <si>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</si>
  <si>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</si>
  <si>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</si>
  <si>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</si>
  <si>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</si>
  <si>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</si>
  <si>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</si>
  <si>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</si>
  <si>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</si>
  <si>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</si>
  <si>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</si>
  <si>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</si>
  <si>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</si>
  <si>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</si>
  <si>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</si>
  <si>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</si>
  <si>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</si>
  <si>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</si>
  <si>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</si>
  <si>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</si>
  <si>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</si>
  <si>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</si>
  <si>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</si>
  <si>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</si>
  <si>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</si>
  <si>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</si>
  <si>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</si>
  <si>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</si>
  <si>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</si>
  <si>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</si>
  <si>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</si>
  <si>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</si>
  <si>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</si>
  <si>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</si>
  <si>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</si>
  <si>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</si>
  <si>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</si>
  <si>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</si>
  <si>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</si>
  <si>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</si>
  <si>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</si>
  <si>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</si>
  <si>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</si>
  <si>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</si>
  <si>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</si>
  <si>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</si>
  <si>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</si>
  <si>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</si>
  <si>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</si>
  <si>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</si>
  <si>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</si>
  <si>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</si>
  <si>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</si>
  <si>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</si>
  <si>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北島町公共下水道事業会計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</si>
  <si>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</si>
  <si>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</si>
  <si>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北島町介護保険（サービス事業勘定）特別会計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</si>
  <si>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</si>
  <si>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北島町介護保険（保険事業勘定）特別会計</t>
    <phoneticPr fontId="5"/>
  </si>
  <si>
    <t>(Ｆ)</t>
    <phoneticPr fontId="5"/>
  </si>
  <si>
    <t>北島町後期高齢者医療特別会計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</si>
  <si>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</si>
  <si>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</si>
  <si>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</si>
  <si>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</si>
  <si>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</si>
  <si>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</si>
  <si>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</si>
  <si>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</si>
  <si>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</si>
  <si>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</si>
  <si>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</si>
  <si>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</si>
  <si>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</si>
  <si>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</si>
  <si>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</si>
  <si>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</si>
  <si>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</si>
  <si>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</si>
  <si>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</si>
  <si>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</si>
  <si>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</si>
  <si>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</si>
  <si>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</si>
  <si>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</si>
  <si>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</si>
  <si>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</si>
  <si>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</si>
  <si>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</si>
  <si>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</si>
  <si>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</si>
  <si>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</si>
  <si>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</si>
  <si>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</si>
  <si>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</si>
  <si>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</si>
  <si>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</si>
  <si>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</si>
  <si>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</si>
  <si>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</si>
  <si>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</si>
  <si>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</si>
  <si>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</si>
  <si>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</si>
  <si>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</si>
  <si>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</si>
  <si>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</si>
  <si>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</si>
  <si>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</si>
  <si>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</si>
  <si>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</si>
  <si>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</si>
  <si>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</si>
  <si>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</si>
  <si>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</si>
  <si>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</si>
  <si>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</si>
  <si>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</si>
  <si>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</si>
  <si>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</si>
  <si>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</si>
  <si>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</si>
  <si>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</si>
  <si>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</si>
  <si>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</si>
  <si>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</si>
  <si>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</si>
  <si>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</si>
  <si>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</si>
  <si>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</si>
  <si>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</si>
  <si>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</si>
  <si>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</si>
  <si>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</si>
  <si>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</si>
  <si>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</si>
  <si>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</si>
  <si>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</si>
  <si>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</si>
  <si>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</si>
  <si>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</si>
  <si>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</si>
  <si>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</si>
  <si>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</si>
  <si>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</si>
  <si>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1.86</t>
  </si>
  <si>
    <t>▲ 6.32</t>
  </si>
  <si>
    <t>北島町水道事業会計</t>
  </si>
  <si>
    <t>一般会計</t>
  </si>
  <si>
    <t>北島町介護保険（保険事業勘定）特別会計</t>
  </si>
  <si>
    <t>北島町国民健康保険（保険事業勘定）特別会計</t>
  </si>
  <si>
    <t>北島町公共下水道事業会計</t>
  </si>
  <si>
    <t>北島町後期高齢者医療特別会計</t>
  </si>
  <si>
    <t>北島町介護保険（サービス事業勘定）特別会計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</si>
  <si>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</si>
  <si>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</si>
  <si>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</si>
  <si>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</si>
  <si>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</si>
  <si>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</si>
  <si>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</si>
  <si>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</si>
  <si>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国際交流研修事業基金</t>
    <rPh sb="0" eb="2">
      <t>コクサイ</t>
    </rPh>
    <rPh sb="2" eb="4">
      <t>コウリュウ</t>
    </rPh>
    <rPh sb="4" eb="6">
      <t>ケンシュウ</t>
    </rPh>
    <rPh sb="6" eb="8">
      <t>ジギョウ</t>
    </rPh>
    <rPh sb="8" eb="10">
      <t>キキン</t>
    </rPh>
    <phoneticPr fontId="19"/>
  </si>
  <si>
    <t>北島町職員退職手当基金</t>
    <rPh sb="0" eb="3">
      <t>キタジマチョウ</t>
    </rPh>
    <rPh sb="3" eb="5">
      <t>ショクイン</t>
    </rPh>
    <rPh sb="5" eb="7">
      <t>タイショク</t>
    </rPh>
    <rPh sb="7" eb="9">
      <t>テアテ</t>
    </rPh>
    <rPh sb="9" eb="11">
      <t>キキン</t>
    </rPh>
    <phoneticPr fontId="19"/>
  </si>
  <si>
    <t>北島町公共施設等整備基金</t>
    <rPh sb="0" eb="2">
      <t>キタジマ</t>
    </rPh>
    <rPh sb="2" eb="3">
      <t>チョウ</t>
    </rPh>
    <rPh sb="3" eb="5">
      <t>コウキョウ</t>
    </rPh>
    <rPh sb="5" eb="7">
      <t>シセツ</t>
    </rPh>
    <rPh sb="7" eb="8">
      <t>ナド</t>
    </rPh>
    <rPh sb="8" eb="10">
      <t>セイビ</t>
    </rPh>
    <rPh sb="10" eb="12">
      <t>キキン</t>
    </rPh>
    <phoneticPr fontId="19"/>
  </si>
  <si>
    <t>労働者福祉施設改装整備基金</t>
    <phoneticPr fontId="19"/>
  </si>
  <si>
    <t>北島町災害対策基金</t>
    <rPh sb="0" eb="2">
      <t>キタジマ</t>
    </rPh>
    <rPh sb="2" eb="3">
      <t>チョウ</t>
    </rPh>
    <rPh sb="3" eb="5">
      <t>サイガイ</t>
    </rPh>
    <rPh sb="5" eb="7">
      <t>タイサク</t>
    </rPh>
    <rPh sb="7" eb="9">
      <t>キキン</t>
    </rPh>
    <phoneticPr fontId="19"/>
  </si>
  <si>
    <t>-</t>
    <phoneticPr fontId="2"/>
  </si>
  <si>
    <t>板野東部消防組合</t>
    <rPh sb="0" eb="2">
      <t>イタノ</t>
    </rPh>
    <rPh sb="2" eb="4">
      <t>トウブ</t>
    </rPh>
    <rPh sb="4" eb="6">
      <t>ショウボウ</t>
    </rPh>
    <rPh sb="6" eb="8">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</si>
  <si>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</si>
  <si>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</si>
  <si>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</si>
  <si>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</si>
  <si>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板野東部青少年育成センター組合</t>
    <rPh sb="0" eb="2">
      <t>イタノ</t>
    </rPh>
    <rPh sb="2" eb="4">
      <t>トウブ</t>
    </rPh>
    <rPh sb="4" eb="7">
      <t>セイショウネン</t>
    </rPh>
    <rPh sb="7" eb="9">
      <t>イクセイ</t>
    </rPh>
    <rPh sb="13" eb="15">
      <t>クミアイ</t>
    </rPh>
    <phoneticPr fontId="5"/>
  </si>
  <si>
    <t>松茂町外二町競艇事業組合</t>
    <rPh sb="0" eb="2">
      <t>マツシゲ</t>
    </rPh>
    <rPh sb="2" eb="3">
      <t>チョウ</t>
    </rPh>
    <rPh sb="3" eb="4">
      <t>ソト</t>
    </rPh>
    <rPh sb="4" eb="5">
      <t>ニ</t>
    </rPh>
    <rPh sb="5" eb="6">
      <t>チョウ</t>
    </rPh>
    <rPh sb="6" eb="8">
      <t>キョウテイ</t>
    </rPh>
    <rPh sb="8" eb="10">
      <t>ジギョウ</t>
    </rPh>
    <rPh sb="10" eb="12">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</si>
  <si>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</si>
  <si>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北島町労働者福祉協会</t>
    <rPh sb="0" eb="3">
      <t>キタジマチョウ</t>
    </rPh>
    <rPh sb="3" eb="6">
      <t>ロウドウシャ</t>
    </rPh>
    <rPh sb="6" eb="8">
      <t>フクシ</t>
    </rPh>
    <rPh sb="8" eb="10">
      <t>キョウカイ</t>
    </rPh>
    <phoneticPr fontId="2"/>
  </si>
  <si>
    <t>北島町土地開発公社</t>
    <rPh sb="0" eb="3">
      <t>キタジマチョウ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</si>
  <si>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</si>
  <si>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</si>
  <si>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</si>
  <si>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</si>
  <si>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</si>
  <si>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</si>
  <si>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</si>
  <si>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</si>
  <si>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</si>
  <si>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</si>
  <si>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</si>
  <si>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将来負担比率は算定されていない。</t>
    <rPh sb="0" eb="2">
      <t>ショウライ</t>
    </rPh>
    <rPh sb="2" eb="4">
      <t>フタン</t>
    </rPh>
    <rPh sb="4" eb="6">
      <t>ヒリツ</t>
    </rPh>
    <rPh sb="7" eb="9">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</si>
</sst>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CD5E-4AE4-A312-9339634472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29203</c:v>
                </c:pt>
                <c:pt idx="1">
                  <c:v>40498</c:v>
                </c:pt>
                <c:pt idx="2">
                  <c:v>22386</c:v>
                </c:pt>
                <c:pt idx="3">
                  <c:v>28969</c:v>
                </c:pt>
                <c:pt idx="4">
                  <c:v>69662</c:v>
                </c:pt>
              </c:numCache>
            </c:numRef>
          </c:val>
          <c:smooth val="0"/>
          <c:extLst xmlns:c16r2="http://schemas.microsoft.com/office/drawing/2015/06/chart">
            <c:ext xmlns:c16="http://schemas.microsoft.com/office/drawing/2014/chart" uri="{C3380CC4-5D6E-409C-BE32-E72D297353CC}">
              <c16:uniqueId val="{00000001-CD5E-4AE4-A312-9339634472D5}"/>
            </c:ext>
          </c:extLst>
        </c:ser>
        <c:dLbls>
          <c:showLegendKey val="0"/>
          <c:showVal val="0"/>
          <c:showCatName val="0"/>
          <c:showSerName val="0"/>
          <c:showPercent val="0"/>
          <c:showBubbleSize val="0"/>
        </c:dLbls>
        <c:marker val="1"/>
        <c:smooth val="0"/>
        <c:axId val="-485317872"/>
        <c:axId val="-485319504"/>
      </c:lineChart>
      <c:catAx>
        <c:axId val="-485317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319504"/>
        <c:crosses val="autoZero"/>
        <c:auto val="1"/>
        <c:lblAlgn val="ctr"/>
        <c:lblOffset val="100"/>
        <c:tickLblSkip val="1"/>
        <c:tickMarkSkip val="1"/>
        <c:noMultiLvlLbl val="0"/>
      </c:catAx>
      <c:valAx>
        <c:axId val="-4853195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31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6.12</c:v>
                </c:pt>
                <c:pt idx="1">
                  <c:v>4.24</c:v>
                </c:pt>
                <c:pt idx="2">
                  <c:v>4.1399999999999997</c:v>
                </c:pt>
                <c:pt idx="3">
                  <c:v>4.82</c:v>
                </c:pt>
                <c:pt idx="4">
                  <c:v>3.43</c:v>
                </c:pt>
              </c:numCache>
            </c:numRef>
          </c:val>
          <c:extLst xmlns:c16r2="http://schemas.microsoft.com/office/drawing/2015/06/chart">
            <c:ext xmlns:c16="http://schemas.microsoft.com/office/drawing/2014/chart" uri="{C3380CC4-5D6E-409C-BE32-E72D297353CC}">
              <c16:uniqueId val="{00000000-E1FC-4CA1-AD1B-538B173C52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61.8</c:v>
                </c:pt>
                <c:pt idx="1">
                  <c:v>61.84</c:v>
                </c:pt>
                <c:pt idx="2">
                  <c:v>54.4</c:v>
                </c:pt>
                <c:pt idx="3">
                  <c:v>58.83</c:v>
                </c:pt>
                <c:pt idx="4">
                  <c:v>57.7</c:v>
                </c:pt>
              </c:numCache>
            </c:numRef>
          </c:val>
          <c:extLst xmlns:c16r2="http://schemas.microsoft.com/office/drawing/2015/06/chart">
            <c:ext xmlns:c16="http://schemas.microsoft.com/office/drawing/2014/chart" uri="{C3380CC4-5D6E-409C-BE32-E72D297353CC}">
              <c16:uniqueId val="{00000001-E1FC-4CA1-AD1B-538B173C523C}"/>
            </c:ext>
          </c:extLst>
        </c:ser>
        <c:dLbls>
          <c:showLegendKey val="0"/>
          <c:showVal val="0"/>
          <c:showCatName val="0"/>
          <c:showSerName val="0"/>
          <c:showPercent val="0"/>
          <c:showBubbleSize val="0"/>
        </c:dLbls>
        <c:gapWidth val="250"/>
        <c:overlap val="100"/>
        <c:axId val="-485320592"/>
        <c:axId val="-485314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1.05</c:v>
                </c:pt>
                <c:pt idx="1">
                  <c:v>-1.86</c:v>
                </c:pt>
                <c:pt idx="2">
                  <c:v>-6.32</c:v>
                </c:pt>
                <c:pt idx="3">
                  <c:v>4.45</c:v>
                </c:pt>
                <c:pt idx="4">
                  <c:v>1.1599999999999999</c:v>
                </c:pt>
              </c:numCache>
            </c:numRef>
          </c:val>
          <c:smooth val="0"/>
          <c:extLst xmlns:c16r2="http://schemas.microsoft.com/office/drawing/2015/06/chart">
            <c:ext xmlns:c16="http://schemas.microsoft.com/office/drawing/2014/chart" uri="{C3380CC4-5D6E-409C-BE32-E72D297353CC}">
              <c16:uniqueId val="{00000002-E1FC-4CA1-AD1B-538B173C523C}"/>
            </c:ext>
          </c:extLst>
        </c:ser>
        <c:dLbls>
          <c:showLegendKey val="0"/>
          <c:showVal val="0"/>
          <c:showCatName val="0"/>
          <c:showSerName val="0"/>
          <c:showPercent val="0"/>
          <c:showBubbleSize val="0"/>
        </c:dLbls>
        <c:marker val="1"/>
        <c:smooth val="0"/>
        <c:axId val="-485320592"/>
        <c:axId val="-485314064"/>
      </c:lineChart>
      <c:catAx>
        <c:axId val="-48532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314064"/>
        <c:crosses val="autoZero"/>
        <c:auto val="1"/>
        <c:lblAlgn val="ctr"/>
        <c:lblOffset val="100"/>
        <c:tickLblSkip val="1"/>
        <c:tickMarkSkip val="1"/>
        <c:noMultiLvlLbl val="0"/>
      </c:catAx>
      <c:valAx>
        <c:axId val="-48531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2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0.82</c:v>
                </c:pt>
                <c:pt idx="2">
                  <c:v>#N/A</c:v>
                </c:pt>
                <c:pt idx="3">
                  <c:v>0.14000000000000001</c:v>
                </c:pt>
                <c:pt idx="4">
                  <c:v>#N/A</c:v>
                </c:pt>
                <c:pt idx="5">
                  <c:v>5.51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BE0-4178-966F-D589789FFB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E0-4178-966F-D589789FFB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BE0-4178-966F-D589789FFB24}"/>
            </c:ext>
          </c:extLst>
        </c:ser>
        <c:ser>
          <c:idx val="3"/>
          <c:order val="3"/>
          <c:tx>
            <c:strRef>
              <c:f>データシート!$A$30</c:f>
              <c:strCache>
                <c:ptCount val="1"/>
                <c:pt idx="0">
                  <c:v>北島町介護保険（サービス事業勘定）特別会計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0.12</c:v>
                </c:pt>
                <c:pt idx="4">
                  <c:v>#N/A</c:v>
                </c:pt>
                <c:pt idx="5">
                  <c:v>0.03</c:v>
                </c:pt>
                <c:pt idx="6">
                  <c:v>#N/A</c:v>
                </c:pt>
                <c:pt idx="7">
                  <c:v>0.2</c:v>
                </c:pt>
                <c:pt idx="8">
                  <c:v>#N/A</c:v>
                </c:pt>
                <c:pt idx="9">
                  <c:v>0.02</c:v>
                </c:pt>
              </c:numCache>
            </c:numRef>
          </c:val>
          <c:extLst xmlns:c16r2="http://schemas.microsoft.com/office/drawing/2015/06/chart">
            <c:ext xmlns:c16="http://schemas.microsoft.com/office/drawing/2014/chart" uri="{C3380CC4-5D6E-409C-BE32-E72D297353CC}">
              <c16:uniqueId val="{00000003-ABE0-4178-966F-D589789FFB24}"/>
            </c:ext>
          </c:extLst>
        </c:ser>
        <c:ser>
          <c:idx val="4"/>
          <c:order val="4"/>
          <c:tx>
            <c:strRef>
              <c:f>データシート!$A$31</c:f>
              <c:strCache>
                <c:ptCount val="1"/>
                <c:pt idx="0">
                  <c:v>北島町後期高齢者医療特別会計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0.23</c:v>
                </c:pt>
                <c:pt idx="4">
                  <c:v>#N/A</c:v>
                </c:pt>
                <c:pt idx="5">
                  <c:v>0.24</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4-ABE0-4178-966F-D589789FFB24}"/>
            </c:ext>
          </c:extLst>
        </c:ser>
        <c:ser>
          <c:idx val="5"/>
          <c:order val="5"/>
          <c:tx>
            <c:strRef>
              <c:f>データシート!$A$32</c:f>
              <c:strCache>
                <c:ptCount val="1"/>
                <c:pt idx="0">
                  <c:v>北島町公共下水道事業会計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2.25</c:v>
                </c:pt>
                <c:pt idx="8">
                  <c:v>#N/A</c:v>
                </c:pt>
                <c:pt idx="9">
                  <c:v>2.1800000000000002</c:v>
                </c:pt>
              </c:numCache>
            </c:numRef>
          </c:val>
          <c:extLst xmlns:c16r2="http://schemas.microsoft.com/office/drawing/2015/06/chart">
            <c:ext xmlns:c16="http://schemas.microsoft.com/office/drawing/2014/chart" uri="{C3380CC4-5D6E-409C-BE32-E72D297353CC}">
              <c16:uniqueId val="{00000005-ABE0-4178-966F-D589789FFB24}"/>
            </c:ext>
          </c:extLst>
        </c:ser>
        <c:ser>
          <c:idx val="6"/>
          <c:order val="6"/>
          <c:tx>
            <c:strRef>
              <c:f>データシート!$A$33</c:f>
              <c:strCache>
                <c:ptCount val="1"/>
                <c:pt idx="0">
                  <c:v>北島町国民健康保険（保険事業勘定）特別会計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5.76</c:v>
                </c:pt>
                <c:pt idx="2">
                  <c:v>#N/A</c:v>
                </c:pt>
                <c:pt idx="3">
                  <c:v>5.38</c:v>
                </c:pt>
                <c:pt idx="4">
                  <c:v>#N/A</c:v>
                </c:pt>
                <c:pt idx="5">
                  <c:v>3.9</c:v>
                </c:pt>
                <c:pt idx="6">
                  <c:v>#N/A</c:v>
                </c:pt>
                <c:pt idx="7">
                  <c:v>2.44</c:v>
                </c:pt>
                <c:pt idx="8">
                  <c:v>#N/A</c:v>
                </c:pt>
                <c:pt idx="9">
                  <c:v>2.4300000000000002</c:v>
                </c:pt>
              </c:numCache>
            </c:numRef>
          </c:val>
          <c:extLst xmlns:c16r2="http://schemas.microsoft.com/office/drawing/2015/06/chart">
            <c:ext xmlns:c16="http://schemas.microsoft.com/office/drawing/2014/chart" uri="{C3380CC4-5D6E-409C-BE32-E72D297353CC}">
              <c16:uniqueId val="{00000006-ABE0-4178-966F-D589789FFB24}"/>
            </c:ext>
          </c:extLst>
        </c:ser>
        <c:ser>
          <c:idx val="7"/>
          <c:order val="7"/>
          <c:tx>
            <c:strRef>
              <c:f>データシート!$A$34</c:f>
              <c:strCache>
                <c:ptCount val="1"/>
                <c:pt idx="0">
                  <c:v>北島町介護保険（保険事業勘定）特別会計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c:v>
                </c:pt>
                <c:pt idx="2">
                  <c:v>#N/A</c:v>
                </c:pt>
                <c:pt idx="3">
                  <c:v>4.55</c:v>
                </c:pt>
                <c:pt idx="4">
                  <c:v>#N/A</c:v>
                </c:pt>
                <c:pt idx="5">
                  <c:v>4.53</c:v>
                </c:pt>
                <c:pt idx="6">
                  <c:v>#N/A</c:v>
                </c:pt>
                <c:pt idx="7">
                  <c:v>3.51</c:v>
                </c:pt>
                <c:pt idx="8">
                  <c:v>#N/A</c:v>
                </c:pt>
                <c:pt idx="9">
                  <c:v>2.87</c:v>
                </c:pt>
              </c:numCache>
            </c:numRef>
          </c:val>
          <c:extLst xmlns:c16r2="http://schemas.microsoft.com/office/drawing/2015/06/chart">
            <c:ext xmlns:c16="http://schemas.microsoft.com/office/drawing/2014/chart" uri="{C3380CC4-5D6E-409C-BE32-E72D297353CC}">
              <c16:uniqueId val="{00000007-ABE0-4178-966F-D589789FFB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6.11</c:v>
                </c:pt>
                <c:pt idx="2">
                  <c:v>#N/A</c:v>
                </c:pt>
                <c:pt idx="3">
                  <c:v>4.2300000000000004</c:v>
                </c:pt>
                <c:pt idx="4">
                  <c:v>#N/A</c:v>
                </c:pt>
                <c:pt idx="5">
                  <c:v>4.1399999999999997</c:v>
                </c:pt>
                <c:pt idx="6">
                  <c:v>#N/A</c:v>
                </c:pt>
                <c:pt idx="7">
                  <c:v>4.82</c:v>
                </c:pt>
                <c:pt idx="8">
                  <c:v>#N/A</c:v>
                </c:pt>
                <c:pt idx="9">
                  <c:v>3.42</c:v>
                </c:pt>
              </c:numCache>
            </c:numRef>
          </c:val>
          <c:extLst xmlns:c16r2="http://schemas.microsoft.com/office/drawing/2015/06/chart">
            <c:ext xmlns:c16="http://schemas.microsoft.com/office/drawing/2014/chart" uri="{C3380CC4-5D6E-409C-BE32-E72D297353CC}">
              <c16:uniqueId val="{00000008-ABE0-4178-966F-D589789FFB24}"/>
            </c:ext>
          </c:extLst>
        </c:ser>
        <c:ser>
          <c:idx val="9"/>
          <c:order val="9"/>
          <c:tx>
            <c:strRef>
              <c:f>データシート!$A$36</c:f>
              <c:strCache>
                <c:ptCount val="1"/>
                <c:pt idx="0">
                  <c:v>北島町水道事業会計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12.97</c:v>
                </c:pt>
                <c:pt idx="2">
                  <c:v>#N/A</c:v>
                </c:pt>
                <c:pt idx="3">
                  <c:v>13.06</c:v>
                </c:pt>
                <c:pt idx="4">
                  <c:v>#N/A</c:v>
                </c:pt>
                <c:pt idx="5">
                  <c:v>12.69</c:v>
                </c:pt>
                <c:pt idx="6">
                  <c:v>#N/A</c:v>
                </c:pt>
                <c:pt idx="7">
                  <c:v>13.05</c:v>
                </c:pt>
                <c:pt idx="8">
                  <c:v>#N/A</c:v>
                </c:pt>
                <c:pt idx="9">
                  <c:v>12.74</c:v>
                </c:pt>
              </c:numCache>
            </c:numRef>
          </c:val>
          <c:extLst xmlns:c16r2="http://schemas.microsoft.com/office/drawing/2015/06/chart">
            <c:ext xmlns:c16="http://schemas.microsoft.com/office/drawing/2014/chart" uri="{C3380CC4-5D6E-409C-BE32-E72D297353CC}">
              <c16:uniqueId val="{00000009-ABE0-4178-966F-D589789FFB24}"/>
            </c:ext>
          </c:extLst>
        </c:ser>
        <c:dLbls>
          <c:showLegendKey val="0"/>
          <c:showVal val="0"/>
          <c:showCatName val="0"/>
          <c:showSerName val="0"/>
          <c:showPercent val="0"/>
          <c:showBubbleSize val="0"/>
        </c:dLbls>
        <c:gapWidth val="150"/>
        <c:overlap val="100"/>
        <c:axId val="-326839792"/>
        <c:axId val="-326838160"/>
      </c:barChart>
      <c:catAx>
        <c:axId val="-32683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838160"/>
        <c:crosses val="autoZero"/>
        <c:auto val="1"/>
        <c:lblAlgn val="ctr"/>
        <c:lblOffset val="100"/>
        <c:tickLblSkip val="1"/>
        <c:tickMarkSkip val="1"/>
        <c:noMultiLvlLbl val="0"/>
      </c:catAx>
      <c:valAx>
        <c:axId val="-32683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839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508</c:v>
                </c:pt>
                <c:pt idx="5">
                  <c:v>471</c:v>
                </c:pt>
                <c:pt idx="8">
                  <c:v>471</c:v>
                </c:pt>
                <c:pt idx="11">
                  <c:v>480</c:v>
                </c:pt>
                <c:pt idx="14">
                  <c:v>439</c:v>
                </c:pt>
              </c:numCache>
            </c:numRef>
          </c:val>
          <c:extLst xmlns:c16r2="http://schemas.microsoft.com/office/drawing/2015/06/chart">
            <c:ext xmlns:c16="http://schemas.microsoft.com/office/drawing/2014/chart" uri="{C3380CC4-5D6E-409C-BE32-E72D297353CC}">
              <c16:uniqueId val="{00000000-6368-40B4-880F-9963215A9B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368-40B4-880F-9963215A9B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368-40B4-880F-9963215A9B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c:v>
                </c:pt>
                <c:pt idx="3">
                  <c:v>41</c:v>
                </c:pt>
                <c:pt idx="6">
                  <c:v>43</c:v>
                </c:pt>
                <c:pt idx="9">
                  <c:v>43</c:v>
                </c:pt>
                <c:pt idx="12">
                  <c:v>43</c:v>
                </c:pt>
              </c:numCache>
            </c:numRef>
          </c:val>
          <c:extLst xmlns:c16r2="http://schemas.microsoft.com/office/drawing/2015/06/chart">
            <c:ext xmlns:c16="http://schemas.microsoft.com/office/drawing/2014/chart" uri="{C3380CC4-5D6E-409C-BE32-E72D297353CC}">
              <c16:uniqueId val="{00000003-6368-40B4-880F-9963215A9B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c:v>
                </c:pt>
                <c:pt idx="3">
                  <c:v>97</c:v>
                </c:pt>
                <c:pt idx="6">
                  <c:v>102</c:v>
                </c:pt>
                <c:pt idx="9">
                  <c:v>103</c:v>
                </c:pt>
                <c:pt idx="12">
                  <c:v>108</c:v>
                </c:pt>
              </c:numCache>
            </c:numRef>
          </c:val>
          <c:extLst xmlns:c16r2="http://schemas.microsoft.com/office/drawing/2015/06/chart">
            <c:ext xmlns:c16="http://schemas.microsoft.com/office/drawing/2014/chart" uri="{C3380CC4-5D6E-409C-BE32-E72D297353CC}">
              <c16:uniqueId val="{00000004-6368-40B4-880F-9963215A9B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68-40B4-880F-9963215A9B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368-40B4-880F-9963215A9B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581</c:v>
                </c:pt>
                <c:pt idx="3">
                  <c:v>564</c:v>
                </c:pt>
                <c:pt idx="6">
                  <c:v>571</c:v>
                </c:pt>
                <c:pt idx="9">
                  <c:v>547</c:v>
                </c:pt>
                <c:pt idx="12">
                  <c:v>524</c:v>
                </c:pt>
              </c:numCache>
            </c:numRef>
          </c:val>
          <c:extLst xmlns:c16r2="http://schemas.microsoft.com/office/drawing/2015/06/chart">
            <c:ext xmlns:c16="http://schemas.microsoft.com/office/drawing/2014/chart" uri="{C3380CC4-5D6E-409C-BE32-E72D297353CC}">
              <c16:uniqueId val="{00000007-6368-40B4-880F-9963215A9B2A}"/>
            </c:ext>
          </c:extLst>
        </c:ser>
        <c:dLbls>
          <c:showLegendKey val="0"/>
          <c:showVal val="0"/>
          <c:showCatName val="0"/>
          <c:showSerName val="0"/>
          <c:showPercent val="0"/>
          <c:showBubbleSize val="0"/>
        </c:dLbls>
        <c:gapWidth val="100"/>
        <c:overlap val="100"/>
        <c:axId val="-326841424"/>
        <c:axId val="-32684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208</c:v>
                </c:pt>
                <c:pt idx="2">
                  <c:v>#N/A</c:v>
                </c:pt>
                <c:pt idx="3">
                  <c:v>#N/A</c:v>
                </c:pt>
                <c:pt idx="4">
                  <c:v>231</c:v>
                </c:pt>
                <c:pt idx="5">
                  <c:v>#N/A</c:v>
                </c:pt>
                <c:pt idx="6">
                  <c:v>#N/A</c:v>
                </c:pt>
                <c:pt idx="7">
                  <c:v>245</c:v>
                </c:pt>
                <c:pt idx="8">
                  <c:v>#N/A</c:v>
                </c:pt>
                <c:pt idx="9">
                  <c:v>#N/A</c:v>
                </c:pt>
                <c:pt idx="10">
                  <c:v>213</c:v>
                </c:pt>
                <c:pt idx="11">
                  <c:v>#N/A</c:v>
                </c:pt>
                <c:pt idx="12">
                  <c:v>#N/A</c:v>
                </c:pt>
                <c:pt idx="13">
                  <c:v>236</c:v>
                </c:pt>
                <c:pt idx="14">
                  <c:v>#N/A</c:v>
                </c:pt>
              </c:numCache>
            </c:numRef>
          </c:val>
          <c:smooth val="0"/>
          <c:extLst xmlns:c16r2="http://schemas.microsoft.com/office/drawing/2015/06/chart">
            <c:ext xmlns:c16="http://schemas.microsoft.com/office/drawing/2014/chart" uri="{C3380CC4-5D6E-409C-BE32-E72D297353CC}">
              <c16:uniqueId val="{00000008-6368-40B4-880F-9963215A9B2A}"/>
            </c:ext>
          </c:extLst>
        </c:ser>
        <c:dLbls>
          <c:showLegendKey val="0"/>
          <c:showVal val="0"/>
          <c:showCatName val="0"/>
          <c:showSerName val="0"/>
          <c:showPercent val="0"/>
          <c:showBubbleSize val="0"/>
        </c:dLbls>
        <c:marker val="1"/>
        <c:smooth val="0"/>
        <c:axId val="-326841424"/>
        <c:axId val="-326840880"/>
      </c:lineChart>
      <c:catAx>
        <c:axId val="-32684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840880"/>
        <c:crosses val="autoZero"/>
        <c:auto val="1"/>
        <c:lblAlgn val="ctr"/>
        <c:lblOffset val="100"/>
        <c:tickLblSkip val="1"/>
        <c:tickMarkSkip val="1"/>
        <c:noMultiLvlLbl val="0"/>
      </c:catAx>
      <c:valAx>
        <c:axId val="-32684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84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4468</c:v>
                </c:pt>
                <c:pt idx="5">
                  <c:v>5489</c:v>
                </c:pt>
                <c:pt idx="8">
                  <c:v>5410</c:v>
                </c:pt>
                <c:pt idx="11">
                  <c:v>5429</c:v>
                </c:pt>
                <c:pt idx="14">
                  <c:v>5558</c:v>
                </c:pt>
              </c:numCache>
            </c:numRef>
          </c:val>
          <c:extLst xmlns:c16r2="http://schemas.microsoft.com/office/drawing/2015/06/chart">
            <c:ext xmlns:c16="http://schemas.microsoft.com/office/drawing/2014/chart" uri="{C3380CC4-5D6E-409C-BE32-E72D297353CC}">
              <c16:uniqueId val="{00000000-4FAC-4B7C-9B2B-F42FA6DD39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135</c:v>
                </c:pt>
                <c:pt idx="5">
                  <c:v>113</c:v>
                </c:pt>
                <c:pt idx="8">
                  <c:v>91</c:v>
                </c:pt>
                <c:pt idx="11">
                  <c:v>73</c:v>
                </c:pt>
                <c:pt idx="14">
                  <c:v>161</c:v>
                </c:pt>
              </c:numCache>
            </c:numRef>
          </c:val>
          <c:extLst xmlns:c16r2="http://schemas.microsoft.com/office/drawing/2015/06/chart">
            <c:ext xmlns:c16="http://schemas.microsoft.com/office/drawing/2014/chart" uri="{C3380CC4-5D6E-409C-BE32-E72D297353CC}">
              <c16:uniqueId val="{00000001-4FAC-4B7C-9B2B-F42FA6DD39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4753</c:v>
                </c:pt>
                <c:pt idx="5">
                  <c:v>4790</c:v>
                </c:pt>
                <c:pt idx="8">
                  <c:v>4590</c:v>
                </c:pt>
                <c:pt idx="11">
                  <c:v>5022</c:v>
                </c:pt>
                <c:pt idx="14">
                  <c:v>5247</c:v>
                </c:pt>
              </c:numCache>
            </c:numRef>
          </c:val>
          <c:extLst xmlns:c16r2="http://schemas.microsoft.com/office/drawing/2015/06/chart">
            <c:ext xmlns:c16="http://schemas.microsoft.com/office/drawing/2014/chart" uri="{C3380CC4-5D6E-409C-BE32-E72D297353CC}">
              <c16:uniqueId val="{00000002-4FAC-4B7C-9B2B-F42FA6DD39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AC-4B7C-9B2B-F42FA6DD39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AC-4B7C-9B2B-F42FA6DD39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AC-4B7C-9B2B-F42FA6DD39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586</c:v>
                </c:pt>
                <c:pt idx="3">
                  <c:v>558</c:v>
                </c:pt>
                <c:pt idx="6">
                  <c:v>513</c:v>
                </c:pt>
                <c:pt idx="9">
                  <c:v>480</c:v>
                </c:pt>
                <c:pt idx="12">
                  <c:v>469</c:v>
                </c:pt>
              </c:numCache>
            </c:numRef>
          </c:val>
          <c:extLst xmlns:c16r2="http://schemas.microsoft.com/office/drawing/2015/06/chart">
            <c:ext xmlns:c16="http://schemas.microsoft.com/office/drawing/2014/chart" uri="{C3380CC4-5D6E-409C-BE32-E72D297353CC}">
              <c16:uniqueId val="{00000006-4FAC-4B7C-9B2B-F42FA6DD39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422</c:v>
                </c:pt>
                <c:pt idx="3">
                  <c:v>391</c:v>
                </c:pt>
                <c:pt idx="6">
                  <c:v>354</c:v>
                </c:pt>
                <c:pt idx="9">
                  <c:v>346</c:v>
                </c:pt>
                <c:pt idx="12">
                  <c:v>324</c:v>
                </c:pt>
              </c:numCache>
            </c:numRef>
          </c:val>
          <c:extLst xmlns:c16r2="http://schemas.microsoft.com/office/drawing/2015/06/chart">
            <c:ext xmlns:c16="http://schemas.microsoft.com/office/drawing/2014/chart" uri="{C3380CC4-5D6E-409C-BE32-E72D297353CC}">
              <c16:uniqueId val="{00000007-4FAC-4B7C-9B2B-F42FA6DD39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1951</c:v>
                </c:pt>
                <c:pt idx="3">
                  <c:v>2032</c:v>
                </c:pt>
                <c:pt idx="6">
                  <c:v>2077</c:v>
                </c:pt>
                <c:pt idx="9">
                  <c:v>2139</c:v>
                </c:pt>
                <c:pt idx="12">
                  <c:v>2206</c:v>
                </c:pt>
              </c:numCache>
            </c:numRef>
          </c:val>
          <c:extLst xmlns:c16r2="http://schemas.microsoft.com/office/drawing/2015/06/chart">
            <c:ext xmlns:c16="http://schemas.microsoft.com/office/drawing/2014/chart" uri="{C3380CC4-5D6E-409C-BE32-E72D297353CC}">
              <c16:uniqueId val="{00000008-4FAC-4B7C-9B2B-F42FA6DD39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FAC-4B7C-9B2B-F42FA6DD39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5871</c:v>
                </c:pt>
                <c:pt idx="3">
                  <c:v>5867</c:v>
                </c:pt>
                <c:pt idx="6">
                  <c:v>5665</c:v>
                </c:pt>
                <c:pt idx="9">
                  <c:v>5705</c:v>
                </c:pt>
                <c:pt idx="12">
                  <c:v>6027</c:v>
                </c:pt>
              </c:numCache>
            </c:numRef>
          </c:val>
          <c:extLst xmlns:c16r2="http://schemas.microsoft.com/office/drawing/2015/06/chart">
            <c:ext xmlns:c16="http://schemas.microsoft.com/office/drawing/2014/chart" uri="{C3380CC4-5D6E-409C-BE32-E72D297353CC}">
              <c16:uniqueId val="{0000000A-4FAC-4B7C-9B2B-F42FA6DD39E9}"/>
            </c:ext>
          </c:extLst>
        </c:ser>
        <c:dLbls>
          <c:showLegendKey val="0"/>
          <c:showVal val="0"/>
          <c:showCatName val="0"/>
          <c:showSerName val="0"/>
          <c:showPercent val="0"/>
          <c:showBubbleSize val="0"/>
        </c:dLbls>
        <c:gapWidth val="100"/>
        <c:overlap val="100"/>
        <c:axId val="-326837616"/>
        <c:axId val="-32684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FAC-4B7C-9B2B-F42FA6DD39E9}"/>
            </c:ext>
          </c:extLst>
        </c:ser>
        <c:dLbls>
          <c:showLegendKey val="0"/>
          <c:showVal val="0"/>
          <c:showCatName val="0"/>
          <c:showSerName val="0"/>
          <c:showPercent val="0"/>
          <c:showBubbleSize val="0"/>
        </c:dLbls>
        <c:marker val="1"/>
        <c:smooth val="0"/>
        <c:axId val="-326837616"/>
        <c:axId val="-326840336"/>
      </c:lineChart>
      <c:catAx>
        <c:axId val="-32683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840336"/>
        <c:crosses val="autoZero"/>
        <c:auto val="1"/>
        <c:lblAlgn val="ctr"/>
        <c:lblOffset val="100"/>
        <c:tickLblSkip val="1"/>
        <c:tickMarkSkip val="1"/>
        <c:noMultiLvlLbl val="0"/>
      </c:catAx>
      <c:valAx>
        <c:axId val="-32684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83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2582</c:v>
                </c:pt>
                <c:pt idx="1">
                  <c:v>2761</c:v>
                </c:pt>
                <c:pt idx="2">
                  <c:v>2874</c:v>
                </c:pt>
              </c:numCache>
            </c:numRef>
          </c:val>
          <c:extLst xmlns:c16r2="http://schemas.microsoft.com/office/drawing/2015/06/chart">
            <c:ext xmlns:c16="http://schemas.microsoft.com/office/drawing/2014/chart" uri="{C3380CC4-5D6E-409C-BE32-E72D297353CC}">
              <c16:uniqueId val="{00000000-0697-431A-BEAD-F5E713A997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239</c:v>
                </c:pt>
                <c:pt idx="1">
                  <c:v>239</c:v>
                </c:pt>
                <c:pt idx="2">
                  <c:v>239</c:v>
                </c:pt>
              </c:numCache>
            </c:numRef>
          </c:val>
          <c:extLst xmlns:c16r2="http://schemas.microsoft.com/office/drawing/2015/06/chart">
            <c:ext xmlns:c16="http://schemas.microsoft.com/office/drawing/2014/chart" uri="{C3380CC4-5D6E-409C-BE32-E72D297353CC}">
              <c16:uniqueId val="{00000001-0697-431A-BEAD-F5E713A997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1142</c:v>
                </c:pt>
                <c:pt idx="1">
                  <c:v>1141</c:v>
                </c:pt>
                <c:pt idx="2">
                  <c:v>1481</c:v>
                </c:pt>
              </c:numCache>
            </c:numRef>
          </c:val>
          <c:extLst xmlns:c16r2="http://schemas.microsoft.com/office/drawing/2015/06/chart">
            <c:ext xmlns:c16="http://schemas.microsoft.com/office/drawing/2014/chart" uri="{C3380CC4-5D6E-409C-BE32-E72D297353CC}">
              <c16:uniqueId val="{00000002-0697-431A-BEAD-F5E713A997A1}"/>
            </c:ext>
          </c:extLst>
        </c:ser>
        <c:dLbls>
          <c:showLegendKey val="0"/>
          <c:showVal val="0"/>
          <c:showCatName val="0"/>
          <c:showSerName val="0"/>
          <c:showPercent val="0"/>
          <c:showBubbleSize val="0"/>
        </c:dLbls>
        <c:gapWidth val="120"/>
        <c:overlap val="100"/>
        <c:axId val="-326844688"/>
        <c:axId val="-326838704"/>
      </c:barChart>
      <c:catAx>
        <c:axId val="-32684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6838704"/>
        <c:crosses val="autoZero"/>
        <c:auto val="1"/>
        <c:lblAlgn val="ctr"/>
        <c:lblOffset val="100"/>
        <c:tickLblSkip val="1"/>
        <c:tickMarkSkip val="1"/>
        <c:noMultiLvlLbl val="0"/>
      </c:catAx>
      <c:valAx>
        <c:axId val="-326838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684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CC-4384-B10E-8B134C598078}"/>
                </c:ext>
                <c:ext xmlns:c15="http://schemas.microsoft.com/office/drawing/2012/chart" uri="{CE6537A1-D6FC-4f65-9D91-7224C49458BB}">
                  <c15:dlblFieldTable>
                    <c15:dlblFTEntry>
                      <c15:txfldGUID>{01526A72-0432-40A9-8C4C-375B25C6EA3B}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CC-4384-B10E-8B134C598078}"/>
                </c:ext>
                <c:ext xmlns:c15="http://schemas.microsoft.com/office/drawing/2012/chart" uri="{CE6537A1-D6FC-4f65-9D91-7224C49458BB}">
                  <c15:dlblFieldTable>
                    <c15:dlblFTEntry>
                      <c15:txfldGUID>{00185077-D20C-4DCC-B83D-E22FE03550D0}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CC-4384-B10E-8B134C598078}"/>
                </c:ext>
                <c:ext xmlns:c15="http://schemas.microsoft.com/office/drawing/2012/chart" uri="{CE6537A1-D6FC-4f65-9D91-7224C49458BB}">
                  <c15:dlblFieldTable>
                    <c15:dlblFTEntry>
                      <c15:txfldGUID>{03390A75-AAE0-4E95-A8D1-90389D2D5A8F}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CC-4384-B10E-8B134C598078}"/>
                </c:ext>
                <c:ext xmlns:c15="http://schemas.microsoft.com/office/drawing/2012/chart" uri="{CE6537A1-D6FC-4f65-9D91-7224C49458BB}">
                  <c15:dlblFieldTable>
                    <c15:dlblFTEntry>
                      <c15:txfldGUID>{8B008A19-9495-49A7-BA97-E29332EB701D}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CC-4384-B10E-8B134C598078}"/>
                </c:ext>
                <c:ext xmlns:c15="http://schemas.microsoft.com/office/drawing/2012/chart" uri="{CE6537A1-D6FC-4f65-9D91-7224C49458BB}">
                  <c15:dlblFieldTable>
                    <c15:dlblFTEntry>
                      <c15:txfldGUID>{FA6DC606-EB1D-4DD4-A628-85A1FDFD8453}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CC-4384-B10E-8B134C598078}"/>
                </c:ext>
                <c:ext xmlns:c15="http://schemas.microsoft.com/office/drawing/2012/chart" uri="{CE6537A1-D6FC-4f65-9D91-7224C49458BB}">
                  <c15:dlblFieldTable>
                    <c15:dlblFTEntry>
                      <c15:txfldGUID>{52FE4565-BD37-4FBA-9A9F-FCC424E5EA29}</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CC-4384-B10E-8B134C598078}"/>
                </c:ext>
                <c:ext xmlns:c15="http://schemas.microsoft.com/office/drawing/2012/chart" uri="{CE6537A1-D6FC-4f65-9D91-7224C49458BB}">
                  <c15:dlblFieldTable>
                    <c15:dlblFTEntry>
                      <c15:txfldGUID>{6428F794-CDD2-43D5-82EF-7B77C63F2863}</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CC-4384-B10E-8B134C598078}"/>
                </c:ext>
                <c:ext xmlns:c15="http://schemas.microsoft.com/office/drawing/2012/chart" uri="{CE6537A1-D6FC-4f65-9D91-7224C49458BB}">
                  <c15:dlblFieldTable>
                    <c15:dlblFTEntry>
                      <c15:txfldGUID>{69CD5EC9-75D5-45AD-B656-6D8DC0F2CBF1}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CC-4384-B10E-8B134C598078}"/>
                </c:ext>
                <c:ext xmlns:c15="http://schemas.microsoft.com/office/drawing/2012/chart" uri="{CE6537A1-D6FC-4f65-9D91-7224C49458BB}">
                  <c15:dlblFieldTable>
                    <c15:dlblFTEntry>
                      <c15:txfldGUID>{BFAA5313-DC6A-4F31-8D5F-DC74F31CC027}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57.9</c:v>
                </c:pt>
                <c:pt idx="16">
                  <c:v>59.5</c:v>
                </c:pt>
                <c:pt idx="24">
                  <c:v>61.2</c:v>
                </c:pt>
                <c:pt idx="32">
                  <c:v>62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ACC-4384-B10E-8B134C5980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CC-4384-B10E-8B134C598078}"/>
                </c:ext>
                <c:ext xmlns:c15="http://schemas.microsoft.com/office/drawing/2012/chart" uri="{CE6537A1-D6FC-4f65-9D91-7224C49458BB}">
                  <c15:layout/>
                  <c15:dlblFieldTable>
                    <c15:dlblFTEntry>
                      <c15:txfldGUID>{193EFD52-9247-41DB-8E30-0C0FC25C8091}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CC-4384-B10E-8B134C598078}"/>
                </c:ext>
                <c:ext xmlns:c15="http://schemas.microsoft.com/office/drawing/2012/chart" uri="{CE6537A1-D6FC-4f65-9D91-7224C49458BB}">
                  <c15:dlblFieldTable>
                    <c15:dlblFTEntry>
                      <c15:txfldGUID>{393BEF1E-6727-4063-841C-F89B9F5C0EB8}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CC-4384-B10E-8B134C598078}"/>
                </c:ext>
                <c:ext xmlns:c15="http://schemas.microsoft.com/office/drawing/2012/chart" uri="{CE6537A1-D6FC-4f65-9D91-7224C49458BB}">
                  <c15:dlblFieldTable>
                    <c15:dlblFTEntry>
                      <c15:txfldGUID>{F7BBB972-F4E9-45AB-BADD-159F9E7552BE}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CC-4384-B10E-8B134C598078}"/>
                </c:ext>
                <c:ext xmlns:c15="http://schemas.microsoft.com/office/drawing/2012/chart" uri="{CE6537A1-D6FC-4f65-9D91-7224C49458BB}">
                  <c15:dlblFieldTable>
                    <c15:dlblFTEntry>
                      <c15:txfldGUID>{7DF1F5D3-4D0E-488A-82EB-0C6FDA18516A}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CC-4384-B10E-8B134C598078}"/>
                </c:ext>
                <c:ext xmlns:c15="http://schemas.microsoft.com/office/drawing/2012/chart" uri="{CE6537A1-D6FC-4f65-9D91-7224C49458BB}">
                  <c15:dlblFieldTable>
                    <c15:dlblFTEntry>
                      <c15:txfldGUID>{6168ADD6-2EC5-4F1E-B573-12D2FBA8916B}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CC-4384-B10E-8B134C598078}"/>
                </c:ext>
                <c:ext xmlns:c15="http://schemas.microsoft.com/office/drawing/2012/chart" uri="{CE6537A1-D6FC-4f65-9D91-7224C49458BB}">
                  <c15:layout/>
                  <c15:dlblFieldTable>
                    <c15:dlblFTEntry>
                      <c15:txfldGUID>{568EC42D-6B5F-4609-ABD3-05B1DB6E815E}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CC-4384-B10E-8B134C598078}"/>
                </c:ext>
                <c:ext xmlns:c15="http://schemas.microsoft.com/office/drawing/2012/chart" uri="{CE6537A1-D6FC-4f65-9D91-7224C49458BB}">
                  <c15:layout/>
                  <c15:dlblFieldTable>
                    <c15:dlblFTEntry>
                      <c15:txfldGUID>{6F1CC164-0265-4DE7-9F92-6D8D6CFA68BE}</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CC-4384-B10E-8B134C598078}"/>
                </c:ext>
                <c:ext xmlns:c15="http://schemas.microsoft.com/office/drawing/2012/chart" uri="{CE6537A1-D6FC-4f65-9D91-7224C49458BB}">
                  <c15:layout/>
                  <c15:dlblFieldTable>
                    <c15:dlblFTEntry>
                      <c15:txfldGUID>{CCE0F664-7250-4B0D-AFAF-4C7F31C4F6A5}</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CC-4384-B10E-8B134C598078}"/>
                </c:ext>
                <c:ext xmlns:c15="http://schemas.microsoft.com/office/drawing/2012/chart" uri="{CE6537A1-D6FC-4f65-9D91-7224C49458BB}">
                  <c15:layout/>
                  <c15:dlblFieldTable>
                    <c15:dlblFTEntry>
                      <c15:txfldGUID>{03B3FAE1-1CF9-41C3-AEB5-D1CD5BD6EFA3}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9ACC-4384-B10E-8B134C598078}"/>
            </c:ext>
          </c:extLst>
        </c:ser>
        <c:dLbls>
          <c:showLegendKey val="0"/>
          <c:showVal val="1"/>
          <c:showCatName val="0"/>
          <c:showSerName val="0"/>
          <c:showPercent val="0"/>
          <c:showBubbleSize val="0"/>
        </c:dLbls>
        <c:axId val="-326839248"/>
        <c:axId val="-326846624"/>
      </c:scatterChart>
      <c:valAx>
        <c:axId val="-326839248"/>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846624"/>
        <c:crosses val="autoZero"/>
        <c:crossBetween val="midCat"/>
      </c:valAx>
      <c:valAx>
        <c:axId val="-326846624"/>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6839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EA-4F23-AF94-E7482DFE5AB7}"/>
                </c:ext>
                <c:ext xmlns:c15="http://schemas.microsoft.com/office/drawing/2012/chart" uri="{CE6537A1-D6FC-4f65-9D91-7224C49458BB}">
                  <c15:dlblFieldTable>
                    <c15:dlblFTEntry>
                      <c15:txfldGUID>{CD4EDE33-20D9-4394-BA05-16F1BC1FD43D}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EA-4F23-AF94-E7482DFE5AB7}"/>
                </c:ext>
                <c:ext xmlns:c15="http://schemas.microsoft.com/office/drawing/2012/chart" uri="{CE6537A1-D6FC-4f65-9D91-7224C49458BB}">
                  <c15:dlblFieldTable>
                    <c15:dlblFTEntry>
                      <c15:txfldGUID>{7EE2BEFB-3B3B-447C-9B30-F0DB585BC180}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EA-4F23-AF94-E7482DFE5AB7}"/>
                </c:ext>
                <c:ext xmlns:c15="http://schemas.microsoft.com/office/drawing/2012/chart" uri="{CE6537A1-D6FC-4f65-9D91-7224C49458BB}">
                  <c15:dlblFieldTable>
                    <c15:dlblFTEntry>
                      <c15:txfldGUID>{D51189B8-F081-4C22-9985-C450172231CE}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EA-4F23-AF94-E7482DFE5AB7}"/>
                </c:ext>
                <c:ext xmlns:c15="http://schemas.microsoft.com/office/drawing/2012/chart" uri="{CE6537A1-D6FC-4f65-9D91-7224C49458BB}">
                  <c15:dlblFieldTable>
                    <c15:dlblFTEntry>
                      <c15:txfldGUID>{F4109BD0-9109-4B0A-A6A0-F435DE1A9CE8}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EA-4F23-AF94-E7482DFE5AB7}"/>
                </c:ext>
                <c:ext xmlns:c15="http://schemas.microsoft.com/office/drawing/2012/chart" uri="{CE6537A1-D6FC-4f65-9D91-7224C49458BB}">
                  <c15:dlblFieldTable>
                    <c15:dlblFTEntry>
                      <c15:txfldGUID>{C6464184-917A-4479-8848-4E0F488875ED}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EA-4F23-AF94-E7482DFE5AB7}"/>
                </c:ext>
                <c:ext xmlns:c15="http://schemas.microsoft.com/office/drawing/2012/chart" uri="{CE6537A1-D6FC-4f65-9D91-7224C49458BB}">
                  <c15:dlblFieldTable>
                    <c15:dlblFTEntry>
                      <c15:txfldGUID>{EC0B1F6D-B130-456C-9173-2466A56D29B4}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EA-4F23-AF94-E7482DFE5AB7}"/>
                </c:ext>
                <c:ext xmlns:c15="http://schemas.microsoft.com/office/drawing/2012/chart" uri="{CE6537A1-D6FC-4f65-9D91-7224C49458BB}">
                  <c15:dlblFieldTable>
                    <c15:dlblFTEntry>
                      <c15:txfldGUID>{5E592EAD-9A35-4334-8D57-AE179D533957}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EA-4F23-AF94-E7482DFE5AB7}"/>
                </c:ext>
                <c:ext xmlns:c15="http://schemas.microsoft.com/office/drawing/2012/chart" uri="{CE6537A1-D6FC-4f65-9D91-7224C49458BB}">
                  <c15:dlblFieldTable>
                    <c15:dlblFTEntry>
                      <c15:txfldGUID>{E656719D-7CB4-4293-BA62-C3F7AD1DE9A4}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EA-4F23-AF94-E7482DFE5AB7}"/>
                </c:ext>
                <c:ext xmlns:c15="http://schemas.microsoft.com/office/drawing/2012/chart" uri="{CE6537A1-D6FC-4f65-9D91-7224C49458BB}">
                  <c15:dlblFieldTable>
                    <c15:dlblFTEntry>
                      <c15:txfldGUID>{C4421D9A-8C74-43B5-9F96-FA566AF065F0}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4.9000000000000004</c:v>
                </c:pt>
                <c:pt idx="16">
                  <c:v>5.3</c:v>
                </c:pt>
                <c:pt idx="24">
                  <c:v>5.3</c:v>
                </c:pt>
                <c:pt idx="32">
                  <c:v>5.2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3EA-4F23-AF94-E7482DFE5A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EA-4F23-AF94-E7482DFE5AB7}"/>
                </c:ext>
                <c:ext xmlns:c15="http://schemas.microsoft.com/office/drawing/2012/chart" uri="{CE6537A1-D6FC-4f65-9D91-7224C49458BB}">
                  <c15:dlblFieldTable>
                    <c15:dlblFTEntry>
                      <c15:txfldGUID>{3DFDEC4F-51B9-490A-BDC3-905365C9B8FF}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EA-4F23-AF94-E7482DFE5AB7}"/>
                </c:ext>
                <c:ext xmlns:c15="http://schemas.microsoft.com/office/drawing/2012/chart" uri="{CE6537A1-D6FC-4f65-9D91-7224C49458BB}">
                  <c15:dlblFieldTable>
                    <c15:dlblFTEntry>
                      <c15:txfldGUID>{31CA1845-3216-4F83-BEFF-B59D3984E5CA}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EA-4F23-AF94-E7482DFE5AB7}"/>
                </c:ext>
                <c:ext xmlns:c15="http://schemas.microsoft.com/office/drawing/2012/chart" uri="{CE6537A1-D6FC-4f65-9D91-7224C49458BB}">
                  <c15:dlblFieldTable>
                    <c15:dlblFTEntry>
                      <c15:txfldGUID>{104FBFC0-9443-4095-B272-42C2569BBD8E}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EA-4F23-AF94-E7482DFE5AB7}"/>
                </c:ext>
                <c:ext xmlns:c15="http://schemas.microsoft.com/office/drawing/2012/chart" uri="{CE6537A1-D6FC-4f65-9D91-7224C49458BB}">
                  <c15:dlblFieldTable>
                    <c15:dlblFTEntry>
                      <c15:txfldGUID>{5142A022-6271-4534-8774-2C12A7E1218B}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EA-4F23-AF94-E7482DFE5AB7}"/>
                </c:ext>
                <c:ext xmlns:c15="http://schemas.microsoft.com/office/drawing/2012/chart" uri="{CE6537A1-D6FC-4f65-9D91-7224C49458BB}">
                  <c15:dlblFieldTable>
                    <c15:dlblFTEntry>
                      <c15:txfldGUID>{18994D59-2246-41F0-80B0-1C6B943158A4}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EA-4F23-AF94-E7482DFE5AB7}"/>
                </c:ext>
                <c:ext xmlns:c15="http://schemas.microsoft.com/office/drawing/2012/chart" uri="{CE6537A1-D6FC-4f65-9D91-7224C49458BB}">
                  <c15:dlblFieldTable>
                    <c15:dlblFTEntry>
                      <c15:txfldGUID>{CDBD3A34-3C0F-4447-BF57-E38CF0490048}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EA-4F23-AF94-E7482DFE5AB7}"/>
                </c:ext>
                <c:ext xmlns:c15="http://schemas.microsoft.com/office/drawing/2012/chart" uri="{CE6537A1-D6FC-4f65-9D91-7224C49458BB}">
                  <c15:dlblFieldTable>
                    <c15:dlblFTEntry>
                      <c15:txfldGUID>{0BD9E4BC-B85E-449C-972D-49263A432876}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EA-4F23-AF94-E7482DFE5AB7}"/>
                </c:ext>
                <c:ext xmlns:c15="http://schemas.microsoft.com/office/drawing/2012/chart" uri="{CE6537A1-D6FC-4f65-9D91-7224C49458BB}">
                  <c15:dlblFieldTable>
                    <c15:dlblFTEntry>
                      <c15:txfldGUID>{F4BD8971-400B-449D-94F0-0AB0C18A31DC}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EA-4F23-AF94-E7482DFE5AB7}"/>
                </c:ext>
                <c:ext xmlns:c15="http://schemas.microsoft.com/office/drawing/2012/chart" uri="{CE6537A1-D6FC-4f65-9D91-7224C49458BB}">
                  <c15:dlblFieldTable>
                    <c15:dlblFTEntry>
                      <c15:txfldGUID>{81C079E8-FA24-4CCC-A9B9-2E512A85AC80}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33EA-4F23-AF94-E7482DFE5AB7}"/>
            </c:ext>
          </c:extLst>
        </c:ser>
        <c:dLbls>
          <c:showLegendKey val="0"/>
          <c:showVal val="1"/>
          <c:showCatName val="0"/>
          <c:showSerName val="0"/>
          <c:showPercent val="0"/>
          <c:showBubbleSize val="0"/>
        </c:dLbls>
        <c:axId val="-1786674848"/>
        <c:axId val="-1786673760"/>
      </c:scatterChart>
      <c:valAx>
        <c:axId val="-1786674848"/>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6673760"/>
        <c:crosses val="autoZero"/>
        <c:crossBetween val="midCat"/>
      </c:valAx>
      <c:valAx>
        <c:axId val="-1786673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786674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の高金利償還分が徐々に完済し、元利償還金が減少傾向にあったが、措置期間が終了した大型事業分の起債の償還が始まるため今後は増加が見込まれる。また、下水道事業の起債残高の増加により普通会計への負担の増加も見込まれる。新規起債の際は、必要性を勘案し計画的に行う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４年度以降は、将来負担額が充当可能財源等を下回っている。今後の公共施設の改修による資金需要の増加より起債額の増加が見込まれるため将来的には数値の悪化が懸念される。必要最小限の起債に留め、充当可能基金の積立を図り高い水準での比率の維持ができ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徳島県北島町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全体として増加しているが、主としてその他特定目的基金のうち</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の増加によるものである。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公共施設等の老朽化対策</a:t>
          </a:r>
          <a:r>
            <a:rPr kumimoji="1" lang="ja-JP" altLang="en-US" sz="1100">
              <a:solidFill>
                <a:schemeClr val="dk1"/>
              </a:solidFill>
              <a:effectLst/>
              <a:latin typeface="+mn-lt"/>
              <a:ea typeface="+mn-ea"/>
              <a:cs typeface="+mn-cs"/>
            </a:rPr>
            <a:t>のほか</a:t>
          </a:r>
          <a:r>
            <a:rPr kumimoji="1" lang="ja-JP" altLang="ja-JP" sz="1100">
              <a:solidFill>
                <a:schemeClr val="dk1"/>
              </a:solidFill>
              <a:effectLst/>
              <a:latin typeface="+mn-lt"/>
              <a:ea typeface="+mn-ea"/>
              <a:cs typeface="+mn-cs"/>
            </a:rPr>
            <a:t>、社会保障関係経費の増大</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その他の将来への備えのため、地方財政法第７条第１項による積立のほか、行革、経費節減等により捻出した額の積立を行っていく。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en-US" sz="1100">
              <a:solidFill>
                <a:schemeClr val="dk1"/>
              </a:solidFill>
              <a:effectLst/>
              <a:latin typeface="+mn-lt"/>
              <a:ea typeface="+mn-ea"/>
              <a:cs typeface="+mn-cs"/>
            </a:rPr>
            <a:t>北島町</a:t>
          </a:r>
          <a:r>
            <a:rPr kumimoji="1" lang="ja-JP" altLang="ja-JP" sz="1100">
              <a:solidFill>
                <a:schemeClr val="dk1"/>
              </a:solidFill>
              <a:effectLst/>
              <a:latin typeface="+mn-lt"/>
              <a:ea typeface="+mn-ea"/>
              <a:cs typeface="+mn-cs"/>
            </a:rPr>
            <a:t>公共施設等整備基金：公共施設等の整備（新設、増改築、修繕又は新設等に伴う用地取得）に要する経費の財源に充てるため。</a:t>
          </a:r>
          <a:endParaRPr lang="ja-JP" altLang="ja-JP" sz="1400">
            <a:effectLst/>
          </a:endParaRPr>
        </a:p>
        <a:p>
          <a:r>
            <a:rPr kumimoji="1" lang="ja-JP" altLang="en-US" sz="1100">
              <a:solidFill>
                <a:schemeClr val="dk1"/>
              </a:solidFill>
              <a:effectLst/>
              <a:latin typeface="+mn-lt"/>
              <a:ea typeface="+mn-ea"/>
              <a:cs typeface="+mn-cs"/>
            </a:rPr>
            <a:t>労働者福祉施設改装整備基金：</a:t>
          </a:r>
          <a:r>
            <a:rPr lang="ja-JP" altLang="en-US" sz="1100" b="0" i="0">
              <a:solidFill>
                <a:schemeClr val="dk1"/>
              </a:solidFill>
              <a:effectLst/>
              <a:latin typeface="+mn-lt"/>
              <a:ea typeface="+mn-ea"/>
              <a:cs typeface="+mn-cs"/>
            </a:rPr>
            <a:t>労働者福祉施設改装整備資金に充てるため。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北島町</a:t>
          </a:r>
          <a:r>
            <a:rPr kumimoji="1" lang="ja-JP" altLang="en-US" sz="1100">
              <a:solidFill>
                <a:schemeClr val="dk1"/>
              </a:solidFill>
              <a:effectLst/>
              <a:latin typeface="+mn-lt"/>
              <a:ea typeface="+mn-ea"/>
              <a:cs typeface="+mn-cs"/>
            </a:rPr>
            <a:t>災害対策基金：</a:t>
          </a:r>
          <a:r>
            <a:rPr lang="ja-JP" altLang="en-US" sz="1100" b="0" i="0">
              <a:solidFill>
                <a:schemeClr val="dk1"/>
              </a:solidFill>
              <a:effectLst/>
              <a:latin typeface="+mn-lt"/>
              <a:ea typeface="+mn-ea"/>
              <a:cs typeface="+mn-cs"/>
            </a:rPr>
            <a:t>北島町の地域ならびに北島町民の生命、身体及び財産を災害から保護し、災害非常時における応急対策の効率化を図るとともに、町民の福祉の確保に資するため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北島町</a:t>
          </a:r>
          <a:r>
            <a:rPr kumimoji="1" lang="ja-JP" altLang="en-US" sz="1100">
              <a:solidFill>
                <a:schemeClr val="dk1"/>
              </a:solidFill>
              <a:effectLst/>
              <a:latin typeface="+mn-lt"/>
              <a:ea typeface="+mn-ea"/>
              <a:cs typeface="+mn-cs"/>
            </a:rPr>
            <a:t>職員退職手当基金：北島町職員等の退職特別負担金及び定年前に退職する意思を有する職員の募集及び認定に関する条例に基づく退職特別負担金の支払額に充てるため</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国際交流研修事業基金：</a:t>
          </a:r>
          <a:r>
            <a:rPr lang="ja-JP" altLang="en-US" sz="1100" b="0" i="0">
              <a:solidFill>
                <a:schemeClr val="dk1"/>
              </a:solidFill>
              <a:effectLst/>
              <a:latin typeface="+mn-lt"/>
              <a:ea typeface="+mn-ea"/>
              <a:cs typeface="+mn-cs"/>
            </a:rPr>
            <a:t>国際化の進む中、北島町に住所を有する中学生を海外に派遣し、研修活動を通じて国際化時代にふさわしい人材の育成を図るため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北島町公共施設等整備基金：公共施設等の老朽化対策に備えるため。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北島町職員退職手当基金：</a:t>
          </a:r>
          <a:r>
            <a:rPr kumimoji="1" lang="ja-JP" altLang="en-US" sz="1100">
              <a:solidFill>
                <a:schemeClr val="dk1"/>
              </a:solidFill>
              <a:effectLst/>
              <a:latin typeface="+mn-lt"/>
              <a:ea typeface="+mn-ea"/>
              <a:cs typeface="+mn-cs"/>
            </a:rPr>
            <a:t>新たに基金を設置したため。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北島町公共施設等整備基金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等総合管理計画及び</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に則り</a:t>
          </a:r>
          <a:r>
            <a:rPr kumimoji="1" lang="ja-JP" altLang="ja-JP" sz="1100">
              <a:solidFill>
                <a:schemeClr val="dk1"/>
              </a:solidFill>
              <a:effectLst/>
              <a:latin typeface="+mn-lt"/>
              <a:ea typeface="+mn-ea"/>
              <a:cs typeface="+mn-cs"/>
            </a:rPr>
            <a:t>、必要な費用について計画的に積立を行っていく。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新型コロナウイルス感染症の影響により事業の取りやめ等が生じたため、歳出が抑制され剰余金が増加した結果、前年度より増加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社会保障関係経費の増大や公共施設等の老朽化対策、その他の将来への備えのため、地方財政法第７条第１項による積立のほか、行革、経費節減等により捻出した額の積立を行っていく。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計画的な起債により、償還の金額も安定しているため現状維持とする。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B29F332-2A0A-4A4C-98D0-5247846AAB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E69EE16-F089-4701-9C2A-A420D4295A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8CCD964B-5E31-43CE-BD1F-6556D279B37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AE955841-EF91-46D7-B1FC-ABEF7319F34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DE82D060-C535-4E8C-BFE5-E28A4B0B65B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1550EB2B-5CAC-4A6D-A604-0B879D29C73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468646FC-4043-4590-8B8C-DBF7FCC8358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FAFBCC07-32AB-489A-84D7-3E68FA60F30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EBFA5446-B909-41A8-BCBD-473A4C9CD64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09AB3581-4708-4D96-8F36-3AF983765F2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A7F02C1E-24A6-430E-A993-DCBE04C0A8E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29B1ED99-0A6A-4F43-AA61-85109D51E31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9683CD04-52F2-4991-8E82-4D99B1DB47E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77E9D5C8-2DC1-4F75-8213-C185909C92B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57CDEC59-0EB6-414D-B9A5-80F39E32B9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DFD7D1D-9EC0-42E2-AED5-BFE697C73D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2C955155-0944-4B72-BD55-C77F68B8518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F7062DFF-1BF6-4940-947B-4D5CA51A6A7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A6F885D2-194E-411B-BD26-F12FD3D8119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61B206E6-BAC3-46BB-A3F7-C032A9D0F40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B8A3161A-2179-4CB6-9CB5-4E3E56C09D0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DE232577-0573-4C2D-A0B0-058EAB13110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8B191C5A-D293-4083-91DE-1666053A90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6080014B-18DD-4E6D-82E7-F125903FC2D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318BE0C-55BD-4C7A-AE4E-3DF2637D3D5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12BFA929-1D19-4FE7-AAE0-000CD177EFC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C3CB197D-205E-4F41-AF52-8B4FECF90FF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AA69CEA9-EB5A-482A-8E28-1E61C47455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0F512C0F-B5BA-4A47-8016-94D6379FA3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7698DFF1-1337-4186-A1C9-DA4F06AD94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39073F88-8329-4B11-805A-07816EE32E3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1F3CF07B-4F2B-4944-BF84-C8360E1112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B78AB795-EEAD-4D50-AE7E-C2CC281F3B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45E11F92-BBBE-4D61-8420-40D4CF873BE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93CDD4B8-F473-47C8-9F2E-2FB8928FF1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9F80A3E9-312D-43BE-B56C-0B2E5AF4805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D75FF9DE-3F4C-4DB1-BEA5-5B8DB5C4F7C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279967E0-73B2-4EC8-8050-86BA954E99C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62367645-CA0F-40BC-B445-1EF3004E55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A7344A12-666E-4761-B876-6DD3C5FDE53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A7F965B5-C100-4B12-8ACA-A1577C3CB89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845125CE-044F-461E-83F9-150D65A08AA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8C89B75D-B42A-4EC8-B5F2-14A1C40C541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1150CB73-A7A0-4408-A824-488E236A13B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DD1E5B1E-CD85-42B9-944C-E9C26B7C659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0C0F3E76-6113-4917-9661-B74D0A5EA6D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DB2FAFBB-48C0-4071-A46A-D278D2B857F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760BF021-AE34-450B-9327-1D4CB397E6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8CF106E6-9117-4904-9634-7CE94B93D7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18F234D1-35B2-4DA7-BBE7-005F568A8BB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24E2B754-58A9-4419-91D9-104B95D9005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DBD2575C-20FA-4B89-96ED-D666008DD81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A7628BAB-2284-4197-B142-3A4D0D69080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622441C1-8C56-40D7-885A-12674D95A3C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7B47C14C-2E7B-4028-93D1-8071307157A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F4D5116A-02BC-4452-9AAA-036C16A3A2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3B1E4A38-6C7D-4196-8508-9DBA33B9A7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に比べてやや高くなっており、資産の老朽化が進んだ状況と言える。資産の更新や維持補修に係るコストが必要となってきているため、公共施設等総合管理計画に基づいて更新の必要性や長寿命化について計画的に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20B242DF-1C1A-4C43-8155-6B932AE7395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433741FD-E35E-4485-AA0A-B7B18DBD8C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A2A090BA-5C36-4635-895E-3E1FBA4967D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513E80EA-268D-46C3-ABA3-1031B713C04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55A5A901-BE55-4371-8F76-5B4B800A775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526C6457-39D2-49DA-A6E3-DE80C816EFE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78FDF8CB-2683-4C2F-85D5-5AFED680A86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6665885F-7181-4895-B881-A25C2DB4E61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89C8FE59-3CE1-4CD0-A6BD-3F068D122CE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D94A3472-D50C-40CC-8D88-52327726659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5FE4C5EA-6F88-4FF2-B255-3A9601D53B6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8FDAA7E0-35B9-434A-94E5-85145779B66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A86512D5-2B6A-4618-9D9B-292072E4D34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E181B3EF-F218-4B2A-85A3-AE53DBB1F2A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3F48FD6D-3C56-4564-8098-C64C18792B9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D7C29BDB-CEC5-4AD3-B57D-F922CAF14C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4BED6B63-FAB7-45C0-8424-9E396B8FA9A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A1D84E27-D2C4-4389-B4A2-A35364E519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a16="http://schemas.microsoft.com/office/drawing/2014/main" xmlns="" id="{6C496915-045A-4D89-8D25-5DBDC079BB68}"/>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a16="http://schemas.microsoft.com/office/drawing/2014/main" xmlns="" id="{05491B1F-2F42-46D2-B3C0-F6B67703C68B}"/>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a16="http://schemas.microsoft.com/office/drawing/2014/main" xmlns="" id="{6E5A3163-95FD-40F7-BF20-B760DDA705C5}"/>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a16="http://schemas.microsoft.com/office/drawing/2014/main" xmlns="" id="{4EFEA40C-F9DB-497C-B3B2-16D0171E0E7B}"/>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a16="http://schemas.microsoft.com/office/drawing/2014/main" xmlns="" id="{8EE51B5F-BB91-47C4-9887-2C7D895A6FC9}"/>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2" name="有形固定資産減価償却率平均値テキスト">
          <a:extLst>
            <a:ext uri="{FF2B5EF4-FFF2-40B4-BE49-F238E27FC236}">
              <a16:creationId xmlns:a16="http://schemas.microsoft.com/office/drawing/2014/main" xmlns="" id="{DB6B343F-2B85-46BA-A2BD-F40716D24F69}"/>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a16="http://schemas.microsoft.com/office/drawing/2014/main" xmlns="" id="{98144D66-B424-439E-A986-27AE9A8C4EA5}"/>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a16="http://schemas.microsoft.com/office/drawing/2014/main" xmlns="" id="{1E464C29-95BB-4626-A4EE-A12C746E3D33}"/>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a16="http://schemas.microsoft.com/office/drawing/2014/main" xmlns="" id="{AABAA71B-C680-479E-8FD6-D188451D70FD}"/>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xmlns="" id="{99029E57-760C-4ABA-8741-62EFBB4865EC}"/>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a16="http://schemas.microsoft.com/office/drawing/2014/main" xmlns="" id="{9345CB02-32D9-421A-A3F1-42A620EF0487}"/>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FDABC281-41B6-4B82-A886-B61AF21B9C4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16417CF1-3F06-452A-95A1-9A8E333ABE7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7C5CF679-912E-46D4-948E-33B530A2EE9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1FDBD248-877C-468B-B3A7-A1811523009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BDAA5D77-E081-4A6E-9493-507BC07E764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93" name="楕円 92">
          <a:extLst>
            <a:ext uri="{FF2B5EF4-FFF2-40B4-BE49-F238E27FC236}">
              <a16:creationId xmlns:a16="http://schemas.microsoft.com/office/drawing/2014/main" xmlns="" id="{8F00D460-ABE4-4800-91FF-F81E4F32931E}"/>
            </a:ext>
          </a:extLst>
        </xdr:cNvPr>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124024</xdr:rowOff>
    </xdr:from>
    <xdr:ext cx="405111" cy="259045"/>
    <xdr:sp macro="" textlink="">
      <xdr:nvSpPr>
        <xdr:cNvPr id="94" name="有形固定資産減価償却率該当値テキスト">
          <a:extLst>
            <a:ext uri="{FF2B5EF4-FFF2-40B4-BE49-F238E27FC236}">
              <a16:creationId xmlns:a16="http://schemas.microsoft.com/office/drawing/2014/main" xmlns="" id="{67BC2DC3-4455-487B-9340-03D612942A72}"/>
            </a:ext>
          </a:extLst>
        </xdr:cNvPr>
        <xdr:cNvSpPr txBox="1"/>
      </xdr:nvSpPr>
      <xdr:spPr>
        <a:xfrm>
          <a:off x="4813300" y="586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95" name="楕円 94">
          <a:extLst>
            <a:ext uri="{FF2B5EF4-FFF2-40B4-BE49-F238E27FC236}">
              <a16:creationId xmlns:a16="http://schemas.microsoft.com/office/drawing/2014/main" xmlns="" id="{914F270C-997B-4202-8DBE-81145BAA9C06}"/>
            </a:ext>
          </a:extLst>
        </xdr:cNvPr>
        <xdr:cNvSpPr/>
      </xdr:nvSpPr>
      <xdr:spPr>
        <a:xfrm>
          <a:off x="400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272</xdr:rowOff>
    </xdr:from>
    <xdr:to>
      <xdr:col>23</xdr:col>
      <xdr:colOff>85725</xdr:colOff>
      <xdr:row>30</xdr:row>
      <xdr:rowOff>24947</xdr:rowOff>
    </xdr:to>
    <xdr:cxnSp macro="">
      <xdr:nvCxnSpPr>
        <xdr:cNvPr id="96" name="直線コネクタ 95">
          <a:extLst>
            <a:ext uri="{FF2B5EF4-FFF2-40B4-BE49-F238E27FC236}">
              <a16:creationId xmlns:a16="http://schemas.microsoft.com/office/drawing/2014/main" xmlns="" id="{79D23DB7-3C56-4DE7-A730-E197354A211F}"/>
            </a:ext>
          </a:extLst>
        </xdr:cNvPr>
        <xdr:cNvCxnSpPr/>
      </xdr:nvCxnSpPr>
      <xdr:spPr>
        <a:xfrm>
          <a:off x="4051300" y="5915297"/>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97" name="楕円 96">
          <a:extLst>
            <a:ext uri="{FF2B5EF4-FFF2-40B4-BE49-F238E27FC236}">
              <a16:creationId xmlns:a16="http://schemas.microsoft.com/office/drawing/2014/main" xmlns="" id="{27C6EB7A-3DD5-44BD-8DAF-D74BA0B8A403}"/>
            </a:ext>
          </a:extLst>
        </xdr:cNvPr>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30</xdr:row>
      <xdr:rowOff>272</xdr:rowOff>
    </xdr:to>
    <xdr:cxnSp macro="">
      <xdr:nvCxnSpPr>
        <xdr:cNvPr id="98" name="直線コネクタ 97">
          <a:extLst>
            <a:ext uri="{FF2B5EF4-FFF2-40B4-BE49-F238E27FC236}">
              <a16:creationId xmlns:a16="http://schemas.microsoft.com/office/drawing/2014/main" xmlns="" id="{4493242F-FA0D-4C02-A558-8C007B2A13D6}"/>
            </a:ext>
          </a:extLst>
        </xdr:cNvPr>
        <xdr:cNvCxnSpPr/>
      </xdr:nvCxnSpPr>
      <xdr:spPr>
        <a:xfrm>
          <a:off x="3289300" y="586286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19141</xdr:rowOff>
    </xdr:from>
    <xdr:to>
      <xdr:col>11</xdr:col>
      <xdr:colOff>187325</xdr:colOff>
      <xdr:row>29</xdr:row>
      <xdr:rowOff>120741</xdr:rowOff>
    </xdr:to>
    <xdr:sp macro="" textlink="">
      <xdr:nvSpPr>
        <xdr:cNvPr id="99" name="楕円 98">
          <a:extLst>
            <a:ext uri="{FF2B5EF4-FFF2-40B4-BE49-F238E27FC236}">
              <a16:creationId xmlns:a16="http://schemas.microsoft.com/office/drawing/2014/main" xmlns="" id="{46FE17C4-495E-461C-8F55-153B74DBB473}"/>
            </a:ext>
          </a:extLst>
        </xdr:cNvPr>
        <xdr:cNvSpPr/>
      </xdr:nvSpPr>
      <xdr:spPr>
        <a:xfrm>
          <a:off x="2476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69941</xdr:rowOff>
    </xdr:from>
    <xdr:to>
      <xdr:col>15</xdr:col>
      <xdr:colOff>136525</xdr:colOff>
      <xdr:row>29</xdr:row>
      <xdr:rowOff>119289</xdr:rowOff>
    </xdr:to>
    <xdr:cxnSp macro="">
      <xdr:nvCxnSpPr>
        <xdr:cNvPr id="100" name="直線コネクタ 99">
          <a:extLst>
            <a:ext uri="{FF2B5EF4-FFF2-40B4-BE49-F238E27FC236}">
              <a16:creationId xmlns:a16="http://schemas.microsoft.com/office/drawing/2014/main" xmlns="" id="{74A5F356-4B98-4609-AC7B-522D1D6F7008}"/>
            </a:ext>
          </a:extLst>
        </xdr:cNvPr>
        <xdr:cNvCxnSpPr/>
      </xdr:nvCxnSpPr>
      <xdr:spPr>
        <a:xfrm>
          <a:off x="2527300" y="581351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165917</xdr:rowOff>
    </xdr:from>
    <xdr:to>
      <xdr:col>7</xdr:col>
      <xdr:colOff>187325</xdr:colOff>
      <xdr:row>29</xdr:row>
      <xdr:rowOff>96067</xdr:rowOff>
    </xdr:to>
    <xdr:sp macro="" textlink="">
      <xdr:nvSpPr>
        <xdr:cNvPr id="101" name="楕円 100">
          <a:extLst>
            <a:ext uri="{FF2B5EF4-FFF2-40B4-BE49-F238E27FC236}">
              <a16:creationId xmlns:a16="http://schemas.microsoft.com/office/drawing/2014/main" xmlns="" id="{D91446A2-CC3E-497D-8EEC-440D2FA1E849}"/>
            </a:ext>
          </a:extLst>
        </xdr:cNvPr>
        <xdr:cNvSpPr/>
      </xdr:nvSpPr>
      <xdr:spPr>
        <a:xfrm>
          <a:off x="1714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45267</xdr:rowOff>
    </xdr:from>
    <xdr:to>
      <xdr:col>11</xdr:col>
      <xdr:colOff>136525</xdr:colOff>
      <xdr:row>29</xdr:row>
      <xdr:rowOff>69941</xdr:rowOff>
    </xdr:to>
    <xdr:cxnSp macro="">
      <xdr:nvCxnSpPr>
        <xdr:cNvPr id="102" name="直線コネクタ 101">
          <a:extLst>
            <a:ext uri="{FF2B5EF4-FFF2-40B4-BE49-F238E27FC236}">
              <a16:creationId xmlns:a16="http://schemas.microsoft.com/office/drawing/2014/main" xmlns="" id="{35922121-364E-46D2-BF1F-850283BBCC62}"/>
            </a:ext>
          </a:extLst>
        </xdr:cNvPr>
        <xdr:cNvCxnSpPr/>
      </xdr:nvCxnSpPr>
      <xdr:spPr>
        <a:xfrm>
          <a:off x="1765300" y="578884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3" name="n_1aveValue有形固定資産減価償却率">
          <a:extLst>
            <a:ext uri="{FF2B5EF4-FFF2-40B4-BE49-F238E27FC236}">
              <a16:creationId xmlns:a16="http://schemas.microsoft.com/office/drawing/2014/main" xmlns="" id="{3511676A-5CC3-467D-8F65-A5FEA2F2D599}"/>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4" name="n_2aveValue有形固定資産減価償却率">
          <a:extLst>
            <a:ext uri="{FF2B5EF4-FFF2-40B4-BE49-F238E27FC236}">
              <a16:creationId xmlns:a16="http://schemas.microsoft.com/office/drawing/2014/main" xmlns="" id="{E20D60B4-C45F-4805-A2DA-5EC614C8B686}"/>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a16="http://schemas.microsoft.com/office/drawing/2014/main" xmlns="" id="{804C9C54-4F5F-444F-B92C-34571A33CF23}"/>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a:extLst>
            <a:ext uri="{FF2B5EF4-FFF2-40B4-BE49-F238E27FC236}">
              <a16:creationId xmlns:a16="http://schemas.microsoft.com/office/drawing/2014/main" xmlns="" id="{8240BF7C-6BB2-419D-9312-B9B21CD21E49}"/>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42199</xdr:rowOff>
    </xdr:from>
    <xdr:ext cx="405111" cy="259045"/>
    <xdr:sp macro="" textlink="">
      <xdr:nvSpPr>
        <xdr:cNvPr id="107" name="n_1mainValue有形固定資産減価償却率">
          <a:extLst>
            <a:ext uri="{FF2B5EF4-FFF2-40B4-BE49-F238E27FC236}">
              <a16:creationId xmlns:a16="http://schemas.microsoft.com/office/drawing/2014/main" xmlns="" id="{39B57327-E43F-41EB-80FD-58A295E9FA1E}"/>
            </a:ext>
          </a:extLst>
        </xdr:cNvPr>
        <xdr:cNvSpPr txBox="1"/>
      </xdr:nvSpPr>
      <xdr:spPr>
        <a:xfrm>
          <a:off x="38360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161216</xdr:rowOff>
    </xdr:from>
    <xdr:ext cx="405111" cy="259045"/>
    <xdr:sp macro="" textlink="">
      <xdr:nvSpPr>
        <xdr:cNvPr id="108" name="n_2mainValue有形固定資産減価償却率">
          <a:extLst>
            <a:ext uri="{FF2B5EF4-FFF2-40B4-BE49-F238E27FC236}">
              <a16:creationId xmlns:a16="http://schemas.microsoft.com/office/drawing/2014/main" xmlns="" id="{659242BF-9E71-43D4-AA51-97CB438676FC}"/>
            </a:ext>
          </a:extLst>
        </xdr:cNvPr>
        <xdr:cNvSpPr txBox="1"/>
      </xdr:nvSpPr>
      <xdr:spPr>
        <a:xfrm>
          <a:off x="308674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111868</xdr:rowOff>
    </xdr:from>
    <xdr:ext cx="405111" cy="259045"/>
    <xdr:sp macro="" textlink="">
      <xdr:nvSpPr>
        <xdr:cNvPr id="109" name="n_3mainValue有形固定資産減価償却率">
          <a:extLst>
            <a:ext uri="{FF2B5EF4-FFF2-40B4-BE49-F238E27FC236}">
              <a16:creationId xmlns:a16="http://schemas.microsoft.com/office/drawing/2014/main" xmlns="" id="{8DC62D21-5827-46F7-8552-DBDEAE2AC355}"/>
            </a:ext>
          </a:extLst>
        </xdr:cNvPr>
        <xdr:cNvSpPr txBox="1"/>
      </xdr:nvSpPr>
      <xdr:spPr>
        <a:xfrm>
          <a:off x="2324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87194</xdr:rowOff>
    </xdr:from>
    <xdr:ext cx="405111" cy="259045"/>
    <xdr:sp macro="" textlink="">
      <xdr:nvSpPr>
        <xdr:cNvPr id="110" name="n_4mainValue有形固定資産減価償却率">
          <a:extLst>
            <a:ext uri="{FF2B5EF4-FFF2-40B4-BE49-F238E27FC236}">
              <a16:creationId xmlns:a16="http://schemas.microsoft.com/office/drawing/2014/main" xmlns="" id="{73456A22-A840-4512-B250-6B7F61BB07B5}"/>
            </a:ext>
          </a:extLst>
        </xdr:cNvPr>
        <xdr:cNvSpPr txBox="1"/>
      </xdr:nvSpPr>
      <xdr:spPr>
        <a:xfrm>
          <a:off x="1562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217A8119-5ABB-4957-8DC1-86E7EAA1B14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A933BC7B-4BBB-407A-875C-C03CAD8CD3C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xmlns="" id="{19D25C37-9D58-4AD8-BB1B-D96413AC348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8D3DB839-0D41-440A-9782-441355617AC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708D8C7B-1D3F-4144-84B6-E64827F024F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AAB21202-C4B6-4ED8-9965-CEE0BF56265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CA337BD9-A29D-4495-A928-F3B140D955E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7B292E0F-4358-4819-B6A2-1B097ADED57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FC64EC2E-CE53-4638-BE8E-C18371DE439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5360FAB0-3E8F-4AFD-9622-546B1A42FB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C1FC0824-7242-465F-99CB-B0E9BE7141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4DC56D26-EAEA-479F-832B-F7330C130CB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48812D54-7D82-4385-9DE9-C12472DC0FE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は類似団体平均を下回っているが、過度な地方債残高とならないように資産の長寿命化や平準化を図りつつ、持続的な行政運営に努める。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E3CA2DCE-3371-431C-AD14-9A411E189E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4E0A71F4-DB3E-4235-8E2E-2DE5ED85902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159E53C8-0425-4A5E-A83C-40E8D03B398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xmlns="" id="{645004BA-3B1D-4B5C-B875-A6A816CB452D}"/>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xmlns="" id="{1E96E0EB-C21F-48FA-98E0-00A8AFEEA00D}"/>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xmlns="" id="{2A494A1B-165A-4CD7-BA95-5F91B6877D6D}"/>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xmlns="" id="{A2B82FC9-7F11-4743-8468-EAB73372E77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xmlns="" id="{A8DBB225-B511-44B5-BB8D-169741017F33}"/>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xmlns="" id="{E017A1B4-A354-404B-906D-848B8AF8D32B}"/>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xmlns="" id="{65BA98C0-3BA4-4CB3-82E8-2071968233C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xmlns="" id="{0C1E8A1F-EAEE-4DC4-9AAA-3CC481F7A4C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45C7455B-E291-4C6C-B805-B9D6C481ADE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B4756294-0975-45F4-AD6B-5F96E1EB48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a16="http://schemas.microsoft.com/office/drawing/2014/main" xmlns="" id="{3A8CC142-6A24-4BF8-9C20-4ED96EE58104}"/>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a16="http://schemas.microsoft.com/office/drawing/2014/main" xmlns="" id="{C627CC35-8026-44BE-BFF9-00D20D52AA4B}"/>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a16="http://schemas.microsoft.com/office/drawing/2014/main" xmlns="" id="{76EC999F-F197-4145-9CFC-6393BBD2BB9B}"/>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xmlns="" id="{1328476D-5278-4C19-836F-D3DAA115232B}"/>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xmlns="" id="{0B465999-F519-4586-825D-37D10CA90FFF}"/>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a16="http://schemas.microsoft.com/office/drawing/2014/main" xmlns="" id="{104484C9-E1EC-49F6-B6F1-6BA0219A36F1}"/>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a16="http://schemas.microsoft.com/office/drawing/2014/main" xmlns="" id="{BC9C87C8-6710-4420-A0B9-59ABEC137D82}"/>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a16="http://schemas.microsoft.com/office/drawing/2014/main" xmlns="" id="{0A5ECBB0-2E28-44FA-9354-C1A7A977E558}"/>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a16="http://schemas.microsoft.com/office/drawing/2014/main" xmlns="" id="{E7E8AC70-BB92-4336-A46C-7C103E839C2F}"/>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a16="http://schemas.microsoft.com/office/drawing/2014/main" xmlns="" id="{FBF25667-371C-484E-AFE3-74E97EC29E28}"/>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a16="http://schemas.microsoft.com/office/drawing/2014/main" xmlns="" id="{AC6B9169-CD0E-4755-8CF1-A5BEE15EF407}"/>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E39E01D9-DDE0-4767-AC5C-051A6D00793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1135F313-E4DB-4BBA-9455-685122A7367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49974663-CE97-4869-8B5A-D6169BFD72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33F82BC5-4425-4529-A728-A3048C8FC43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AAA1049-84B0-4BF2-97A8-4C8725832A2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36068</xdr:rowOff>
    </xdr:from>
    <xdr:to>
      <xdr:col>76</xdr:col>
      <xdr:colOff>73025</xdr:colOff>
      <xdr:row>28</xdr:row>
      <xdr:rowOff>137668</xdr:rowOff>
    </xdr:to>
    <xdr:sp macro="" textlink="">
      <xdr:nvSpPr>
        <xdr:cNvPr id="153" name="楕円 152">
          <a:extLst>
            <a:ext uri="{FF2B5EF4-FFF2-40B4-BE49-F238E27FC236}">
              <a16:creationId xmlns:a16="http://schemas.microsoft.com/office/drawing/2014/main" xmlns="" id="{F1236751-F9D2-4D33-8CA8-C8B7A92BB591}"/>
            </a:ext>
          </a:extLst>
        </xdr:cNvPr>
        <xdr:cNvSpPr/>
      </xdr:nvSpPr>
      <xdr:spPr>
        <a:xfrm>
          <a:off x="14744700" y="56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58945</xdr:rowOff>
    </xdr:from>
    <xdr:ext cx="469744" cy="259045"/>
    <xdr:sp macro="" textlink="">
      <xdr:nvSpPr>
        <xdr:cNvPr id="154" name="債務償還比率該当値テキスト">
          <a:extLst>
            <a:ext uri="{FF2B5EF4-FFF2-40B4-BE49-F238E27FC236}">
              <a16:creationId xmlns:a16="http://schemas.microsoft.com/office/drawing/2014/main" xmlns="" id="{0191121D-2626-443A-A7A3-99D8A2698A60}"/>
            </a:ext>
          </a:extLst>
        </xdr:cNvPr>
        <xdr:cNvSpPr txBox="1"/>
      </xdr:nvSpPr>
      <xdr:spPr>
        <a:xfrm>
          <a:off x="14846300" y="54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163993</xdr:rowOff>
    </xdr:from>
    <xdr:to>
      <xdr:col>72</xdr:col>
      <xdr:colOff>123825</xdr:colOff>
      <xdr:row>28</xdr:row>
      <xdr:rowOff>94143</xdr:rowOff>
    </xdr:to>
    <xdr:sp macro="" textlink="">
      <xdr:nvSpPr>
        <xdr:cNvPr id="155" name="楕円 154">
          <a:extLst>
            <a:ext uri="{FF2B5EF4-FFF2-40B4-BE49-F238E27FC236}">
              <a16:creationId xmlns:a16="http://schemas.microsoft.com/office/drawing/2014/main" xmlns="" id="{7EBC7022-8A7E-4B47-AC65-7280BB2A2C04}"/>
            </a:ext>
          </a:extLst>
        </xdr:cNvPr>
        <xdr:cNvSpPr/>
      </xdr:nvSpPr>
      <xdr:spPr>
        <a:xfrm>
          <a:off x="14033500" y="55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43343</xdr:rowOff>
    </xdr:from>
    <xdr:to>
      <xdr:col>76</xdr:col>
      <xdr:colOff>22225</xdr:colOff>
      <xdr:row>28</xdr:row>
      <xdr:rowOff>86868</xdr:rowOff>
    </xdr:to>
    <xdr:cxnSp macro="">
      <xdr:nvCxnSpPr>
        <xdr:cNvPr id="156" name="直線コネクタ 155">
          <a:extLst>
            <a:ext uri="{FF2B5EF4-FFF2-40B4-BE49-F238E27FC236}">
              <a16:creationId xmlns:a16="http://schemas.microsoft.com/office/drawing/2014/main" xmlns="" id="{064364D8-D666-4840-8A76-2AC4975EA7AF}"/>
            </a:ext>
          </a:extLst>
        </xdr:cNvPr>
        <xdr:cNvCxnSpPr/>
      </xdr:nvCxnSpPr>
      <xdr:spPr>
        <a:xfrm>
          <a:off x="14084300" y="5615468"/>
          <a:ext cx="7112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70957</xdr:rowOff>
    </xdr:from>
    <xdr:to>
      <xdr:col>68</xdr:col>
      <xdr:colOff>123825</xdr:colOff>
      <xdr:row>29</xdr:row>
      <xdr:rowOff>1107</xdr:rowOff>
    </xdr:to>
    <xdr:sp macro="" textlink="">
      <xdr:nvSpPr>
        <xdr:cNvPr id="157" name="楕円 156">
          <a:extLst>
            <a:ext uri="{FF2B5EF4-FFF2-40B4-BE49-F238E27FC236}">
              <a16:creationId xmlns:a16="http://schemas.microsoft.com/office/drawing/2014/main" xmlns="" id="{C1A9468F-7DC9-49D8-A0B3-D5E047047218}"/>
            </a:ext>
          </a:extLst>
        </xdr:cNvPr>
        <xdr:cNvSpPr/>
      </xdr:nvSpPr>
      <xdr:spPr>
        <a:xfrm>
          <a:off x="13271500" y="56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43343</xdr:rowOff>
    </xdr:from>
    <xdr:to>
      <xdr:col>72</xdr:col>
      <xdr:colOff>73025</xdr:colOff>
      <xdr:row>28</xdr:row>
      <xdr:rowOff>121757</xdr:rowOff>
    </xdr:to>
    <xdr:cxnSp macro="">
      <xdr:nvCxnSpPr>
        <xdr:cNvPr id="158" name="直線コネクタ 157">
          <a:extLst>
            <a:ext uri="{FF2B5EF4-FFF2-40B4-BE49-F238E27FC236}">
              <a16:creationId xmlns:a16="http://schemas.microsoft.com/office/drawing/2014/main" xmlns="" id="{FD8156A2-5E34-4AB6-AD10-DD04128DC860}"/>
            </a:ext>
          </a:extLst>
        </xdr:cNvPr>
        <xdr:cNvCxnSpPr/>
      </xdr:nvCxnSpPr>
      <xdr:spPr>
        <a:xfrm flipV="1">
          <a:off x="13322300" y="5615468"/>
          <a:ext cx="762000" cy="7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28037</xdr:rowOff>
    </xdr:from>
    <xdr:to>
      <xdr:col>64</xdr:col>
      <xdr:colOff>123825</xdr:colOff>
      <xdr:row>28</xdr:row>
      <xdr:rowOff>129637</xdr:rowOff>
    </xdr:to>
    <xdr:sp macro="" textlink="">
      <xdr:nvSpPr>
        <xdr:cNvPr id="159" name="楕円 158">
          <a:extLst>
            <a:ext uri="{FF2B5EF4-FFF2-40B4-BE49-F238E27FC236}">
              <a16:creationId xmlns:a16="http://schemas.microsoft.com/office/drawing/2014/main" xmlns="" id="{21E22AC8-B238-4474-B19D-9EC15C032C8F}"/>
            </a:ext>
          </a:extLst>
        </xdr:cNvPr>
        <xdr:cNvSpPr/>
      </xdr:nvSpPr>
      <xdr:spPr>
        <a:xfrm>
          <a:off x="12509500" y="5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78837</xdr:rowOff>
    </xdr:from>
    <xdr:to>
      <xdr:col>68</xdr:col>
      <xdr:colOff>73025</xdr:colOff>
      <xdr:row>28</xdr:row>
      <xdr:rowOff>121757</xdr:rowOff>
    </xdr:to>
    <xdr:cxnSp macro="">
      <xdr:nvCxnSpPr>
        <xdr:cNvPr id="160" name="直線コネクタ 159">
          <a:extLst>
            <a:ext uri="{FF2B5EF4-FFF2-40B4-BE49-F238E27FC236}">
              <a16:creationId xmlns:a16="http://schemas.microsoft.com/office/drawing/2014/main" xmlns="" id="{5FC40CBF-0D48-493D-9366-18B23ACE83D5}"/>
            </a:ext>
          </a:extLst>
        </xdr:cNvPr>
        <xdr:cNvCxnSpPr/>
      </xdr:nvCxnSpPr>
      <xdr:spPr>
        <a:xfrm>
          <a:off x="12560300" y="5650962"/>
          <a:ext cx="762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15082</xdr:rowOff>
    </xdr:from>
    <xdr:to>
      <xdr:col>60</xdr:col>
      <xdr:colOff>123825</xdr:colOff>
      <xdr:row>28</xdr:row>
      <xdr:rowOff>116682</xdr:rowOff>
    </xdr:to>
    <xdr:sp macro="" textlink="">
      <xdr:nvSpPr>
        <xdr:cNvPr id="161" name="楕円 160">
          <a:extLst>
            <a:ext uri="{FF2B5EF4-FFF2-40B4-BE49-F238E27FC236}">
              <a16:creationId xmlns:a16="http://schemas.microsoft.com/office/drawing/2014/main" xmlns="" id="{86982AFF-2357-4A2C-9611-0438AD00B005}"/>
            </a:ext>
          </a:extLst>
        </xdr:cNvPr>
        <xdr:cNvSpPr/>
      </xdr:nvSpPr>
      <xdr:spPr>
        <a:xfrm>
          <a:off x="11747500" y="55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65882</xdr:rowOff>
    </xdr:from>
    <xdr:to>
      <xdr:col>64</xdr:col>
      <xdr:colOff>73025</xdr:colOff>
      <xdr:row>28</xdr:row>
      <xdr:rowOff>78837</xdr:rowOff>
    </xdr:to>
    <xdr:cxnSp macro="">
      <xdr:nvCxnSpPr>
        <xdr:cNvPr id="162" name="直線コネクタ 161">
          <a:extLst>
            <a:ext uri="{FF2B5EF4-FFF2-40B4-BE49-F238E27FC236}">
              <a16:creationId xmlns:a16="http://schemas.microsoft.com/office/drawing/2014/main" xmlns="" id="{00B3EFAA-F464-45C7-AB43-156F77308C88}"/>
            </a:ext>
          </a:extLst>
        </xdr:cNvPr>
        <xdr:cNvCxnSpPr/>
      </xdr:nvCxnSpPr>
      <xdr:spPr>
        <a:xfrm>
          <a:off x="11798300" y="5638007"/>
          <a:ext cx="762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a16="http://schemas.microsoft.com/office/drawing/2014/main" xmlns="" id="{779C5351-0C34-4F75-8898-1907E0291F83}"/>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a:extLst>
            <a:ext uri="{FF2B5EF4-FFF2-40B4-BE49-F238E27FC236}">
              <a16:creationId xmlns:a16="http://schemas.microsoft.com/office/drawing/2014/main" xmlns="" id="{C98EF971-E9B2-4CCD-A3EB-EB2E986A227D}"/>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a:extLst>
            <a:ext uri="{FF2B5EF4-FFF2-40B4-BE49-F238E27FC236}">
              <a16:creationId xmlns:a16="http://schemas.microsoft.com/office/drawing/2014/main" xmlns="" id="{35BEEA5A-6F71-4413-88A3-40968E683B7F}"/>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a16="http://schemas.microsoft.com/office/drawing/2014/main" xmlns="" id="{1A7E2025-3E76-49F1-97DE-109D9AFF7FFC}"/>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110670</xdr:rowOff>
    </xdr:from>
    <xdr:ext cx="469744" cy="259045"/>
    <xdr:sp macro="" textlink="">
      <xdr:nvSpPr>
        <xdr:cNvPr id="167" name="n_1mainValue債務償還比率">
          <a:extLst>
            <a:ext uri="{FF2B5EF4-FFF2-40B4-BE49-F238E27FC236}">
              <a16:creationId xmlns:a16="http://schemas.microsoft.com/office/drawing/2014/main" xmlns="" id="{6EB8248D-8D4B-4F9A-8392-643F692FCF15}"/>
            </a:ext>
          </a:extLst>
        </xdr:cNvPr>
        <xdr:cNvSpPr txBox="1"/>
      </xdr:nvSpPr>
      <xdr:spPr>
        <a:xfrm>
          <a:off x="13836727" y="533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17634</xdr:rowOff>
    </xdr:from>
    <xdr:ext cx="469744" cy="259045"/>
    <xdr:sp macro="" textlink="">
      <xdr:nvSpPr>
        <xdr:cNvPr id="168" name="n_2mainValue債務償還比率">
          <a:extLst>
            <a:ext uri="{FF2B5EF4-FFF2-40B4-BE49-F238E27FC236}">
              <a16:creationId xmlns:a16="http://schemas.microsoft.com/office/drawing/2014/main" xmlns="" id="{EBE8B24B-9047-4DCC-A074-F0194B0DF748}"/>
            </a:ext>
          </a:extLst>
        </xdr:cNvPr>
        <xdr:cNvSpPr txBox="1"/>
      </xdr:nvSpPr>
      <xdr:spPr>
        <a:xfrm>
          <a:off x="13087427" y="54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146164</xdr:rowOff>
    </xdr:from>
    <xdr:ext cx="469744" cy="259045"/>
    <xdr:sp macro="" textlink="">
      <xdr:nvSpPr>
        <xdr:cNvPr id="169" name="n_3mainValue債務償還比率">
          <a:extLst>
            <a:ext uri="{FF2B5EF4-FFF2-40B4-BE49-F238E27FC236}">
              <a16:creationId xmlns:a16="http://schemas.microsoft.com/office/drawing/2014/main" xmlns="" id="{C370BD7B-D7EA-4764-90A5-311D4C9BB7E7}"/>
            </a:ext>
          </a:extLst>
        </xdr:cNvPr>
        <xdr:cNvSpPr txBox="1"/>
      </xdr:nvSpPr>
      <xdr:spPr>
        <a:xfrm>
          <a:off x="12325427" y="53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133209</xdr:rowOff>
    </xdr:from>
    <xdr:ext cx="469744" cy="259045"/>
    <xdr:sp macro="" textlink="">
      <xdr:nvSpPr>
        <xdr:cNvPr id="170" name="n_4mainValue債務償還比率">
          <a:extLst>
            <a:ext uri="{FF2B5EF4-FFF2-40B4-BE49-F238E27FC236}">
              <a16:creationId xmlns:a16="http://schemas.microsoft.com/office/drawing/2014/main" xmlns="" id="{4552D544-91E5-4F83-B24A-FA2A5FD5982F}"/>
            </a:ext>
          </a:extLst>
        </xdr:cNvPr>
        <xdr:cNvSpPr txBox="1"/>
      </xdr:nvSpPr>
      <xdr:spPr>
        <a:xfrm>
          <a:off x="11563427" y="536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BC68D87F-332B-453B-8335-EF8334DF528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B79A35C3-850C-4A7E-A3EE-16BC0FF86C5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821646CE-6B73-4921-AF8B-B42CC7D7C2E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B02026BD-E13E-483E-83AD-2D9D60A44C0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D895A5FD-8BF1-4A46-971E-AAA384742B7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F89148F6-E816-4A17-82FD-E4C6377B3F6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AF2110C-1945-4F56-9EBF-32F3FA9AA0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B5C6642-6C3F-4385-84F0-1F8F4D3D7F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B7FA613-4A42-4E23-B99A-DF0D1CFC5A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129CA0E-C127-4271-A20D-B8DBF68C41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3766B37-CB8B-4B4A-8228-6536C79235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5046248-5C6D-41A4-B405-DF3EC0274B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29B8222-A07D-4E72-AED1-C849B8EE65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4AC3B53-01D3-4CBD-B585-F96293C710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F0713A3-C3B9-4AB1-AE16-EB1338AEB2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DCE93B8-3898-4701-BD23-45CAB1BE0A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AD37547-BE87-426D-B0DA-EE70CD9464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8F8D82E-7E58-40A2-89A6-D5491C1DAD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4858E4E-202F-4EAE-9780-EA3E9075A3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E98FE34-ACFE-4635-8225-DCFE73CAAA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73A09DE-BDA9-475E-B3F3-05C2DCD444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0553E7D-3B46-464A-8006-AD550889DCC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89C6BFA-EC90-44E4-9BDB-69033F963A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A76F9E6-B167-46E4-BADA-B0F946DD56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78E476F-C5D8-4F93-BA69-4FA4F2647FC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CFD2C2C-AB85-444E-8F63-1C6B63936A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C1646BE-3481-43BD-878A-137466CF92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3359D14-29BE-4B38-8772-1B73CD129F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6118829-504C-4155-B34E-4AA17B9FE1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7AD69E8-6E59-4849-9A46-5470BF17D4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AA35F67-E6B3-4070-9904-08489BFB0C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50240DB-9BDA-48BB-BBED-E6B826BA04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7E28AE0-06D1-44FD-87E1-104767A03B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0E6ADB5-2FC7-477F-9ECE-F8AA05E4E4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E97D0FE0-D87F-4CEB-A99D-F5AA62C4E38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63C8C46-3781-4B64-9ADF-B7C87B93DB2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3E02355-FCAF-4D74-B5BF-352DC06B84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BCA4B10A-1F9E-469A-A0EC-43BFD1480D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82A07E9-2584-4859-BEA6-5EEBAD5298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EAE218E-2D8D-4FEA-A9FC-0196ECFD53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A7FC9965-71A2-4194-B6B0-3193118795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11851B8F-12E4-4349-BDE6-4165667AE9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F117845-DCD7-4983-AE89-52298CC52F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B25A6FA-FA5A-4A04-96C2-13FC7C951A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F12F0C53-C364-45C7-8393-16E7BE03EE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B5A9251-2B75-4AE7-A2FA-DB6DAA8FE41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1331A407-171A-4383-905F-6E346B594B5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FD8DEDE3-2BA7-4E31-950F-3C3069D393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A7CD0A5-1DAC-4482-8766-108B0E74F4F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525112A3-8535-43E2-81FD-E1FDF33B1C5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54215322-5F3B-46ED-9298-24A57D95FDE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BC218728-2E30-4CC8-A111-44D690C8589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C4C18F09-D017-4B0A-AD13-1474073117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159F5BA-FB21-4EE2-8BBB-156994038B8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44E982F1-9674-4B0C-BFF1-DFB6D57212C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3546AA06-954C-40CA-A163-4D434E79D60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AD2D16A-5897-491B-8916-3A9FEFE92A1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811130EB-A582-45B5-9EBE-FA5CC71BA22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9472934-CBEC-487F-B534-E4F5CDF1A1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7E03AF3D-4B4D-4C49-8D54-1F7CF5D0F43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6E6C6E93-8B16-4BF8-B975-5175F149FB5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390B0749-89C9-424D-97F3-E20ED71CAB5A}"/>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2AD9FDF5-A02D-493E-86FA-53A261D461DC}"/>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C9A70354-D5C0-4724-959B-7652724E428C}"/>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E4732F7D-1B44-434E-A260-66974381338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xmlns="" id="{10F5D1AA-0AFE-4EA9-A4D6-87349A84A394}"/>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3F3D60A5-BC50-4946-AF1C-9D7CA709BF73}"/>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xmlns="" id="{EDC267AA-DFA3-41AC-A715-7454D5A4EAF9}"/>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xmlns="" id="{137941F8-4EAC-4482-B3ED-3BED3AAA4E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xmlns="" id="{E0ABFEEA-3776-4E52-B56C-0522566ED42B}"/>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xmlns="" id="{3B1024DD-B268-44D2-91FB-4B1CEF65BD7D}"/>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xmlns="" id="{77520BF6-C530-4B24-BE71-43551362D2C8}"/>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786892E-EDE8-4D18-BD2F-CB0CF606F7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DFBA7BD-DF56-4BD9-8BF8-E549ABA5D5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2BB3359-DB2A-46D1-860E-D42CC8A767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A3F2F01-AA14-4D98-B608-DD91BDD100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FE703AF-B78C-4C42-8610-A5123800AD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3" name="楕円 72">
          <a:extLst>
            <a:ext uri="{FF2B5EF4-FFF2-40B4-BE49-F238E27FC236}">
              <a16:creationId xmlns:a16="http://schemas.microsoft.com/office/drawing/2014/main" xmlns="" id="{5341B88F-A3FD-45FF-968C-1145AEDF9CAD}"/>
            </a:ext>
          </a:extLst>
        </xdr:cNvPr>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17EBD090-5CD0-4367-A005-E63109227223}"/>
            </a:ext>
          </a:extLst>
        </xdr:cNvPr>
        <xdr:cNvSpPr txBox="1"/>
      </xdr:nvSpPr>
      <xdr:spPr>
        <a:xfrm>
          <a:off x="4673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5" name="楕円 74">
          <a:extLst>
            <a:ext uri="{FF2B5EF4-FFF2-40B4-BE49-F238E27FC236}">
              <a16:creationId xmlns:a16="http://schemas.microsoft.com/office/drawing/2014/main" xmlns="" id="{DAA67924-7A2D-4CAB-B009-6D33ED503F56}"/>
            </a:ext>
          </a:extLst>
        </xdr:cNvPr>
        <xdr:cNvSpPr/>
      </xdr:nvSpPr>
      <xdr:spPr>
        <a:xfrm>
          <a:off x="3746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114300</xdr:rowOff>
    </xdr:to>
    <xdr:cxnSp macro="">
      <xdr:nvCxnSpPr>
        <xdr:cNvPr id="76" name="直線コネクタ 75">
          <a:extLst>
            <a:ext uri="{FF2B5EF4-FFF2-40B4-BE49-F238E27FC236}">
              <a16:creationId xmlns:a16="http://schemas.microsoft.com/office/drawing/2014/main" xmlns="" id="{0C6F8FCB-33A8-4AF5-8975-D6417D4C4B4A}"/>
            </a:ext>
          </a:extLst>
        </xdr:cNvPr>
        <xdr:cNvCxnSpPr/>
      </xdr:nvCxnSpPr>
      <xdr:spPr>
        <a:xfrm>
          <a:off x="3797300" y="65970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a:extLst>
            <a:ext uri="{FF2B5EF4-FFF2-40B4-BE49-F238E27FC236}">
              <a16:creationId xmlns:a16="http://schemas.microsoft.com/office/drawing/2014/main" xmlns="" id="{B3A7E7B2-70F2-4559-8D34-B9ABD486330F}"/>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81915</xdr:rowOff>
    </xdr:to>
    <xdr:cxnSp macro="">
      <xdr:nvCxnSpPr>
        <xdr:cNvPr id="78" name="直線コネクタ 77">
          <a:extLst>
            <a:ext uri="{FF2B5EF4-FFF2-40B4-BE49-F238E27FC236}">
              <a16:creationId xmlns:a16="http://schemas.microsoft.com/office/drawing/2014/main" xmlns="" id="{8DFEAC8E-8929-4367-8879-676EEDDF6A79}"/>
            </a:ext>
          </a:extLst>
        </xdr:cNvPr>
        <xdr:cNvCxnSpPr/>
      </xdr:nvCxnSpPr>
      <xdr:spPr>
        <a:xfrm>
          <a:off x="2908300" y="6568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9" name="楕円 78">
          <a:extLst>
            <a:ext uri="{FF2B5EF4-FFF2-40B4-BE49-F238E27FC236}">
              <a16:creationId xmlns:a16="http://schemas.microsoft.com/office/drawing/2014/main" xmlns="" id="{A2D5BB7C-AE01-4826-9C02-E5A6E9CC7E37}"/>
            </a:ext>
          </a:extLst>
        </xdr:cNvPr>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53340</xdr:rowOff>
    </xdr:to>
    <xdr:cxnSp macro="">
      <xdr:nvCxnSpPr>
        <xdr:cNvPr id="80" name="直線コネクタ 79">
          <a:extLst>
            <a:ext uri="{FF2B5EF4-FFF2-40B4-BE49-F238E27FC236}">
              <a16:creationId xmlns:a16="http://schemas.microsoft.com/office/drawing/2014/main" xmlns="" id="{7D7F4757-12DE-49A1-A11F-854BB5BF7CE3}"/>
            </a:ext>
          </a:extLst>
        </xdr:cNvPr>
        <xdr:cNvCxnSpPr/>
      </xdr:nvCxnSpPr>
      <xdr:spPr>
        <a:xfrm>
          <a:off x="2019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a:extLst>
            <a:ext uri="{FF2B5EF4-FFF2-40B4-BE49-F238E27FC236}">
              <a16:creationId xmlns:a16="http://schemas.microsoft.com/office/drawing/2014/main" xmlns="" id="{A2D234CD-B52D-4F20-8EB3-F234E2AB64D3}"/>
            </a:ext>
          </a:extLst>
        </xdr:cNvPr>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38</xdr:row>
      <xdr:rowOff>15240</xdr:rowOff>
    </xdr:to>
    <xdr:cxnSp macro="">
      <xdr:nvCxnSpPr>
        <xdr:cNvPr id="82" name="直線コネクタ 81">
          <a:extLst>
            <a:ext uri="{FF2B5EF4-FFF2-40B4-BE49-F238E27FC236}">
              <a16:creationId xmlns:a16="http://schemas.microsoft.com/office/drawing/2014/main" xmlns="" id="{B1FD6D9A-445C-4CB4-8F6B-1E6FE15F2712}"/>
            </a:ext>
          </a:extLst>
        </xdr:cNvPr>
        <xdr:cNvCxnSpPr/>
      </xdr:nvCxnSpPr>
      <xdr:spPr>
        <a:xfrm>
          <a:off x="1130300" y="649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xmlns="" id="{CEFEB14F-9F3A-49CD-A3D4-E01F5FE49D36}"/>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xmlns="" id="{98F8B3F5-C316-4E99-A635-F99A199D363F}"/>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xmlns="" id="{11B51422-054F-42FA-8F1A-C68D01A1CC7B}"/>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xmlns="" id="{E5F0A000-AB3B-4BD1-8A03-20B8B126B91B}"/>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7" name="n_1mainValue【道路】&#10;有形固定資産減価償却率">
          <a:extLst>
            <a:ext uri="{FF2B5EF4-FFF2-40B4-BE49-F238E27FC236}">
              <a16:creationId xmlns:a16="http://schemas.microsoft.com/office/drawing/2014/main" xmlns="" id="{4FFF50F3-E12F-42D7-80B6-905B2A9EBDB2}"/>
            </a:ext>
          </a:extLst>
        </xdr:cNvPr>
        <xdr:cNvSpPr txBox="1"/>
      </xdr:nvSpPr>
      <xdr:spPr>
        <a:xfrm>
          <a:off x="3582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xmlns="" id="{1546EEF9-FE82-4FE1-A617-2AE48ED7D85E}"/>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57167</xdr:rowOff>
    </xdr:from>
    <xdr:ext cx="405111" cy="259045"/>
    <xdr:sp macro="" textlink="">
      <xdr:nvSpPr>
        <xdr:cNvPr id="89" name="n_3mainValue【道路】&#10;有形固定資産減価償却率">
          <a:extLst>
            <a:ext uri="{FF2B5EF4-FFF2-40B4-BE49-F238E27FC236}">
              <a16:creationId xmlns:a16="http://schemas.microsoft.com/office/drawing/2014/main" xmlns="" id="{D09E64AE-0C9D-4585-864F-1FEAACFE70D7}"/>
            </a:ext>
          </a:extLst>
        </xdr:cNvPr>
        <xdr:cNvSpPr txBox="1"/>
      </xdr:nvSpPr>
      <xdr:spPr>
        <a:xfrm>
          <a:off x="1816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xmlns="" id="{8DB38604-1086-4275-A619-373E625ADD7D}"/>
            </a:ext>
          </a:extLst>
        </xdr:cNvPr>
        <xdr:cNvSpPr txBox="1"/>
      </xdr:nvSpPr>
      <xdr:spPr>
        <a:xfrm>
          <a:off x="927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3FB7F239-683F-43A7-942D-8235849EEE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5C69A082-768C-4C05-8CE1-72B7083BC6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1C9E86D0-9043-4354-8369-2CD76BDF55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D48CACDF-0ECE-4640-8D0C-9E5A4FB9E0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FEFB3390-7D9C-45E6-8AFA-114234F787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852F50F9-6FE8-4F37-BB0B-8587696EA1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2374FD11-ECA7-42B7-A082-D7E9624E8A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45398A88-D2D6-4641-A053-7165965C28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95985D38-D5E7-4A26-8A71-E4E66A16E2A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61F841F2-F968-4C22-B455-94A612EBEE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072204EC-1CD0-4852-AA3C-CCCFC0276F3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3AF781C4-441B-4DF5-9D1A-5EA9525675B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68A1CE4B-448C-4435-80D9-3C5412596E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22D7CDEF-C3D4-4BFA-AACF-6AED8F2E478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F76140C2-6F90-4F76-8748-D109A80C818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919E472C-CB56-4894-A966-215B7891282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ECD486CF-5341-4DA0-83F0-D538029207D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7F8786BB-D47B-4A9B-A747-E756B7E4241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2D32C5BB-D505-4198-8ECE-35D499ADA70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21D41CD8-99C1-4980-8ADA-44B48E29227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9C7CA34E-5940-4BEB-A657-EF8DC69563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9AB410ED-A85D-4A34-A05F-1B9219B1E96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8EF4AAF4-24DD-444E-877A-A94CD3D0E7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xmlns="" id="{A31DDB6D-9235-4C7D-92BE-CF1A1201810C}"/>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xmlns="" id="{0867CA87-7E50-4465-A72B-22BB743876E6}"/>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xmlns="" id="{CF0D4726-7C79-423D-9DE8-126E43B6ECFA}"/>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xmlns="" id="{57704C2E-86C5-467A-8DA7-9AC45E3040B1}"/>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xmlns="" id="{989D231D-5E28-4631-8512-E8F645FE0085}"/>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xmlns="" id="{D30261A7-E6BA-45B7-A0DA-9678EECDE52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xmlns="" id="{B20BAA3E-2C1E-448F-8F8D-219363EB0D04}"/>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xmlns="" id="{75BBB2D4-5AD4-4FD6-95AB-3BE0F71028D5}"/>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xmlns="" id="{2B39CCA4-6A36-4B2D-B0CD-0909CEEA00A1}"/>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xmlns="" id="{3AD57792-6D25-465E-8B57-80FF183925C5}"/>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xmlns="" id="{1FD6673E-5F74-4C42-A9FA-6041C3547DEF}"/>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F3C08279-F0D2-4B4E-8217-B02FA0D859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EC1C5F75-D4FA-4C36-A1C1-1F3C0FA4E1B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A8EBD658-F11D-467D-9E85-2E706D59ED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D095AF0-16D3-4A9A-B679-0AC449C4DA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C422D64F-19CA-4BD5-802A-9173D58FA9C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88798</xdr:rowOff>
    </xdr:from>
    <xdr:to>
      <xdr:col>55</xdr:col>
      <xdr:colOff>50800</xdr:colOff>
      <xdr:row>41</xdr:row>
      <xdr:rowOff>18948</xdr:rowOff>
    </xdr:to>
    <xdr:sp macro="" textlink="">
      <xdr:nvSpPr>
        <xdr:cNvPr id="130" name="楕円 129">
          <a:extLst>
            <a:ext uri="{FF2B5EF4-FFF2-40B4-BE49-F238E27FC236}">
              <a16:creationId xmlns:a16="http://schemas.microsoft.com/office/drawing/2014/main" xmlns="" id="{C1780C7C-5645-4356-B5DC-90969261E092}"/>
            </a:ext>
          </a:extLst>
        </xdr:cNvPr>
        <xdr:cNvSpPr/>
      </xdr:nvSpPr>
      <xdr:spPr>
        <a:xfrm>
          <a:off x="10426700" y="69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67225</xdr:rowOff>
    </xdr:from>
    <xdr:ext cx="469744" cy="259045"/>
    <xdr:sp macro="" textlink="">
      <xdr:nvSpPr>
        <xdr:cNvPr id="131" name="【道路】&#10;一人当たり延長該当値テキスト">
          <a:extLst>
            <a:ext uri="{FF2B5EF4-FFF2-40B4-BE49-F238E27FC236}">
              <a16:creationId xmlns:a16="http://schemas.microsoft.com/office/drawing/2014/main" xmlns="" id="{433A6E2E-ED40-435F-B644-A8396E548A83}"/>
            </a:ext>
          </a:extLst>
        </xdr:cNvPr>
        <xdr:cNvSpPr txBox="1"/>
      </xdr:nvSpPr>
      <xdr:spPr>
        <a:xfrm>
          <a:off x="10515600" y="692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88684</xdr:rowOff>
    </xdr:from>
    <xdr:to>
      <xdr:col>50</xdr:col>
      <xdr:colOff>165100</xdr:colOff>
      <xdr:row>41</xdr:row>
      <xdr:rowOff>18834</xdr:rowOff>
    </xdr:to>
    <xdr:sp macro="" textlink="">
      <xdr:nvSpPr>
        <xdr:cNvPr id="132" name="楕円 131">
          <a:extLst>
            <a:ext uri="{FF2B5EF4-FFF2-40B4-BE49-F238E27FC236}">
              <a16:creationId xmlns:a16="http://schemas.microsoft.com/office/drawing/2014/main" xmlns="" id="{0CF59A2C-3502-44E7-B8AF-CA50A3034779}"/>
            </a:ext>
          </a:extLst>
        </xdr:cNvPr>
        <xdr:cNvSpPr/>
      </xdr:nvSpPr>
      <xdr:spPr>
        <a:xfrm>
          <a:off x="9588500" y="69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139484</xdr:rowOff>
    </xdr:from>
    <xdr:to>
      <xdr:col>55</xdr:col>
      <xdr:colOff>0</xdr:colOff>
      <xdr:row>40</xdr:row>
      <xdr:rowOff>139598</xdr:rowOff>
    </xdr:to>
    <xdr:cxnSp macro="">
      <xdr:nvCxnSpPr>
        <xdr:cNvPr id="133" name="直線コネクタ 132">
          <a:extLst>
            <a:ext uri="{FF2B5EF4-FFF2-40B4-BE49-F238E27FC236}">
              <a16:creationId xmlns:a16="http://schemas.microsoft.com/office/drawing/2014/main" xmlns="" id="{4055A64A-AAF9-42E9-A406-6AF2C37F498C}"/>
            </a:ext>
          </a:extLst>
        </xdr:cNvPr>
        <xdr:cNvCxnSpPr/>
      </xdr:nvCxnSpPr>
      <xdr:spPr>
        <a:xfrm>
          <a:off x="9639300" y="699748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90665</xdr:rowOff>
    </xdr:from>
    <xdr:to>
      <xdr:col>46</xdr:col>
      <xdr:colOff>38100</xdr:colOff>
      <xdr:row>41</xdr:row>
      <xdr:rowOff>20815</xdr:rowOff>
    </xdr:to>
    <xdr:sp macro="" textlink="">
      <xdr:nvSpPr>
        <xdr:cNvPr id="134" name="楕円 133">
          <a:extLst>
            <a:ext uri="{FF2B5EF4-FFF2-40B4-BE49-F238E27FC236}">
              <a16:creationId xmlns:a16="http://schemas.microsoft.com/office/drawing/2014/main" xmlns="" id="{B4C5A4D9-BE85-449A-BB06-87F576D4D996}"/>
            </a:ext>
          </a:extLst>
        </xdr:cNvPr>
        <xdr:cNvSpPr/>
      </xdr:nvSpPr>
      <xdr:spPr>
        <a:xfrm>
          <a:off x="8699500" y="69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139484</xdr:rowOff>
    </xdr:from>
    <xdr:to>
      <xdr:col>50</xdr:col>
      <xdr:colOff>114300</xdr:colOff>
      <xdr:row>40</xdr:row>
      <xdr:rowOff>141465</xdr:rowOff>
    </xdr:to>
    <xdr:cxnSp macro="">
      <xdr:nvCxnSpPr>
        <xdr:cNvPr id="135" name="直線コネクタ 134">
          <a:extLst>
            <a:ext uri="{FF2B5EF4-FFF2-40B4-BE49-F238E27FC236}">
              <a16:creationId xmlns:a16="http://schemas.microsoft.com/office/drawing/2014/main" xmlns="" id="{F3EA62E2-52B1-4C3E-B7D6-204ADCB8CF7B}"/>
            </a:ext>
          </a:extLst>
        </xdr:cNvPr>
        <xdr:cNvCxnSpPr/>
      </xdr:nvCxnSpPr>
      <xdr:spPr>
        <a:xfrm flipV="1">
          <a:off x="8750300" y="699748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90398</xdr:rowOff>
    </xdr:from>
    <xdr:to>
      <xdr:col>41</xdr:col>
      <xdr:colOff>101600</xdr:colOff>
      <xdr:row>41</xdr:row>
      <xdr:rowOff>20548</xdr:rowOff>
    </xdr:to>
    <xdr:sp macro="" textlink="">
      <xdr:nvSpPr>
        <xdr:cNvPr id="136" name="楕円 135">
          <a:extLst>
            <a:ext uri="{FF2B5EF4-FFF2-40B4-BE49-F238E27FC236}">
              <a16:creationId xmlns:a16="http://schemas.microsoft.com/office/drawing/2014/main" xmlns="" id="{0D57ED6D-0A07-4F42-A9DB-FBFCF0874B19}"/>
            </a:ext>
          </a:extLst>
        </xdr:cNvPr>
        <xdr:cNvSpPr/>
      </xdr:nvSpPr>
      <xdr:spPr>
        <a:xfrm>
          <a:off x="7810500" y="69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141198</xdr:rowOff>
    </xdr:from>
    <xdr:to>
      <xdr:col>45</xdr:col>
      <xdr:colOff>177800</xdr:colOff>
      <xdr:row>40</xdr:row>
      <xdr:rowOff>141465</xdr:rowOff>
    </xdr:to>
    <xdr:cxnSp macro="">
      <xdr:nvCxnSpPr>
        <xdr:cNvPr id="137" name="直線コネクタ 136">
          <a:extLst>
            <a:ext uri="{FF2B5EF4-FFF2-40B4-BE49-F238E27FC236}">
              <a16:creationId xmlns:a16="http://schemas.microsoft.com/office/drawing/2014/main" xmlns="" id="{9F384C96-C4BE-4367-BD13-BB32C34A77DD}"/>
            </a:ext>
          </a:extLst>
        </xdr:cNvPr>
        <xdr:cNvCxnSpPr/>
      </xdr:nvCxnSpPr>
      <xdr:spPr>
        <a:xfrm>
          <a:off x="7861300" y="699919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92570</xdr:rowOff>
    </xdr:from>
    <xdr:to>
      <xdr:col>36</xdr:col>
      <xdr:colOff>165100</xdr:colOff>
      <xdr:row>41</xdr:row>
      <xdr:rowOff>22720</xdr:rowOff>
    </xdr:to>
    <xdr:sp macro="" textlink="">
      <xdr:nvSpPr>
        <xdr:cNvPr id="138" name="楕円 137">
          <a:extLst>
            <a:ext uri="{FF2B5EF4-FFF2-40B4-BE49-F238E27FC236}">
              <a16:creationId xmlns:a16="http://schemas.microsoft.com/office/drawing/2014/main" xmlns="" id="{35BD0455-C389-4055-80E1-68927D42E6CD}"/>
            </a:ext>
          </a:extLst>
        </xdr:cNvPr>
        <xdr:cNvSpPr/>
      </xdr:nvSpPr>
      <xdr:spPr>
        <a:xfrm>
          <a:off x="6921500" y="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141198</xdr:rowOff>
    </xdr:from>
    <xdr:to>
      <xdr:col>41</xdr:col>
      <xdr:colOff>50800</xdr:colOff>
      <xdr:row>40</xdr:row>
      <xdr:rowOff>143370</xdr:rowOff>
    </xdr:to>
    <xdr:cxnSp macro="">
      <xdr:nvCxnSpPr>
        <xdr:cNvPr id="139" name="直線コネクタ 138">
          <a:extLst>
            <a:ext uri="{FF2B5EF4-FFF2-40B4-BE49-F238E27FC236}">
              <a16:creationId xmlns:a16="http://schemas.microsoft.com/office/drawing/2014/main" xmlns="" id="{54F1659B-D4C0-4581-8AC6-59CEC8A53972}"/>
            </a:ext>
          </a:extLst>
        </xdr:cNvPr>
        <xdr:cNvCxnSpPr/>
      </xdr:nvCxnSpPr>
      <xdr:spPr>
        <a:xfrm flipV="1">
          <a:off x="6972300" y="699919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xmlns="" id="{BC439E39-84BC-45CE-A4B1-65FC7583933E}"/>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xmlns="" id="{848C8CDF-5A5B-4CAF-86F2-F5172638793F}"/>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xmlns="" id="{936AC2E1-2F00-4B72-A9D7-7BF7F91DBA86}"/>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xmlns="" id="{8E70D49D-F67A-4A03-BDB0-175C370D1FB2}"/>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9961</xdr:rowOff>
    </xdr:from>
    <xdr:ext cx="469744" cy="259045"/>
    <xdr:sp macro="" textlink="">
      <xdr:nvSpPr>
        <xdr:cNvPr id="144" name="n_1mainValue【道路】&#10;一人当たり延長">
          <a:extLst>
            <a:ext uri="{FF2B5EF4-FFF2-40B4-BE49-F238E27FC236}">
              <a16:creationId xmlns:a16="http://schemas.microsoft.com/office/drawing/2014/main" xmlns="" id="{C8BB3C70-BB9C-46B3-9D99-CC7E854CCA4A}"/>
            </a:ext>
          </a:extLst>
        </xdr:cNvPr>
        <xdr:cNvSpPr txBox="1"/>
      </xdr:nvSpPr>
      <xdr:spPr>
        <a:xfrm>
          <a:off x="9391727" y="7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11942</xdr:rowOff>
    </xdr:from>
    <xdr:ext cx="469744" cy="259045"/>
    <xdr:sp macro="" textlink="">
      <xdr:nvSpPr>
        <xdr:cNvPr id="145" name="n_2mainValue【道路】&#10;一人当たり延長">
          <a:extLst>
            <a:ext uri="{FF2B5EF4-FFF2-40B4-BE49-F238E27FC236}">
              <a16:creationId xmlns:a16="http://schemas.microsoft.com/office/drawing/2014/main" xmlns="" id="{6DD24988-5C4C-4382-B38A-2D8AD988081F}"/>
            </a:ext>
          </a:extLst>
        </xdr:cNvPr>
        <xdr:cNvSpPr txBox="1"/>
      </xdr:nvSpPr>
      <xdr:spPr>
        <a:xfrm>
          <a:off x="8515427" y="70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11675</xdr:rowOff>
    </xdr:from>
    <xdr:ext cx="469744" cy="259045"/>
    <xdr:sp macro="" textlink="">
      <xdr:nvSpPr>
        <xdr:cNvPr id="146" name="n_3mainValue【道路】&#10;一人当たり延長">
          <a:extLst>
            <a:ext uri="{FF2B5EF4-FFF2-40B4-BE49-F238E27FC236}">
              <a16:creationId xmlns:a16="http://schemas.microsoft.com/office/drawing/2014/main" xmlns="" id="{2CE2BDFE-32CC-4F6C-919E-97E91BF8218F}"/>
            </a:ext>
          </a:extLst>
        </xdr:cNvPr>
        <xdr:cNvSpPr txBox="1"/>
      </xdr:nvSpPr>
      <xdr:spPr>
        <a:xfrm>
          <a:off x="7626427" y="70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13847</xdr:rowOff>
    </xdr:from>
    <xdr:ext cx="469744" cy="259045"/>
    <xdr:sp macro="" textlink="">
      <xdr:nvSpPr>
        <xdr:cNvPr id="147" name="n_4mainValue【道路】&#10;一人当たり延長">
          <a:extLst>
            <a:ext uri="{FF2B5EF4-FFF2-40B4-BE49-F238E27FC236}">
              <a16:creationId xmlns:a16="http://schemas.microsoft.com/office/drawing/2014/main" xmlns="" id="{616DC131-12C5-449F-96EF-1443081F8C1E}"/>
            </a:ext>
          </a:extLst>
        </xdr:cNvPr>
        <xdr:cNvSpPr txBox="1"/>
      </xdr:nvSpPr>
      <xdr:spPr>
        <a:xfrm>
          <a:off x="6737427" y="70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7E1F80B6-1DD9-4A7F-9524-99B6857E424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3123C503-5EF2-4290-A9E6-24F5CDB40B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461ECF04-8088-4313-863F-C27B9E1FCF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BAAA863D-5FF7-4F1A-92CE-4C200EDD1BB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AAE66D32-64F0-4156-B04D-963DD0B836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C4166957-A69A-46DC-98F5-4E5122DF3A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532D6C0E-ACF9-494A-92CA-6EB0CBF228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3955BD67-D913-4BBF-A432-CC82B99EF3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70E38783-54A5-4234-A2EB-9D7D4CF428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F2705C0A-5A52-4A52-9E22-8A1B980FCC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776D0584-6D37-403E-9621-D882FD2232E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D6955A9E-DA15-4780-9817-DA2FDEBF9F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E4966738-B93D-4CC9-A2BC-AB05DBA84A0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37536676-6CFB-46D9-B55F-AD7562F2F02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6323B8B0-31A3-4B74-8726-739D719E5D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FDD184D3-0342-4856-8AE7-FF09C1A84DF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E0E8DA7E-342A-4675-9825-EE34B9E344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78DD7B0D-2C38-485D-9042-02331239143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239D25C3-DFFC-428B-A617-E7B08FE1FD0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57A07F07-90E1-4AB0-8631-C03FAAB1E99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B0F7F30B-AABE-4018-88D2-5A7987B9F41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3AC77B3A-81D3-4161-B458-21273A5FD27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EAE88BD6-34FA-4DE1-911A-E3935D6BF00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18E014BE-EA56-4464-91B1-0C9FEF9EB07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2BF906E3-DD94-497E-AE49-C5C505E612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BFD8B1F0-D088-4914-BEE5-9965C0415488}"/>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52ABA643-BD53-4071-A410-87FD76705FC1}"/>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61068167-1F3A-4E70-9DC4-DCF90DCFCD47}"/>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5B1EB15A-F48E-41CC-B456-AD64D722854B}"/>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xmlns="" id="{3CDA2E2A-770E-48EF-B6D1-EB4A9C0DACF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A2E4A34A-76E3-4A1F-9F39-C2E6DBBCA62F}"/>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xmlns="" id="{89783534-A3F1-46EF-8724-7FA8820BEC07}"/>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xmlns="" id="{AFF1EA4A-0309-4F08-A7AF-707E4BAFC6C7}"/>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xmlns="" id="{71F8C14F-843C-4BE0-95E9-A196239F46A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xmlns="" id="{51FEA1BA-6A44-48B9-968F-5C1CBC1B4C1F}"/>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xmlns="" id="{B460A43F-15E2-4F8A-B09F-03BF7992D369}"/>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A7D3845B-BBF1-484C-8E40-52E783D76A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FFB9AF3-1143-42D0-8AA9-4F0EE5BA2C3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1C8FC0C-2E76-4323-A948-DD70BDE8D3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E3C06DEE-2514-437C-86A1-D71037557E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E7ABD817-90C6-4F5E-A3BF-081BE1C23B3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9" name="楕円 188">
          <a:extLst>
            <a:ext uri="{FF2B5EF4-FFF2-40B4-BE49-F238E27FC236}">
              <a16:creationId xmlns:a16="http://schemas.microsoft.com/office/drawing/2014/main" xmlns="" id="{0D27DF15-15DA-418F-9EB7-506E33C4E3D8}"/>
            </a:ext>
          </a:extLst>
        </xdr:cNvPr>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56FE279A-C207-4EA7-9986-21300C091D16}"/>
            </a:ext>
          </a:extLst>
        </xdr:cNvPr>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91" name="楕円 190">
          <a:extLst>
            <a:ext uri="{FF2B5EF4-FFF2-40B4-BE49-F238E27FC236}">
              <a16:creationId xmlns:a16="http://schemas.microsoft.com/office/drawing/2014/main" xmlns="" id="{3E8A6D4C-3907-4257-BD37-42A5116CCF94}"/>
            </a:ext>
          </a:extLst>
        </xdr:cNvPr>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59</xdr:row>
      <xdr:rowOff>168184</xdr:rowOff>
    </xdr:to>
    <xdr:cxnSp macro="">
      <xdr:nvCxnSpPr>
        <xdr:cNvPr id="192" name="直線コネクタ 191">
          <a:extLst>
            <a:ext uri="{FF2B5EF4-FFF2-40B4-BE49-F238E27FC236}">
              <a16:creationId xmlns:a16="http://schemas.microsoft.com/office/drawing/2014/main" xmlns="" id="{0A77D838-3B8D-4E7B-8887-444C8F71C372}"/>
            </a:ext>
          </a:extLst>
        </xdr:cNvPr>
        <xdr:cNvCxnSpPr/>
      </xdr:nvCxnSpPr>
      <xdr:spPr>
        <a:xfrm>
          <a:off x="3797300" y="102625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93" name="楕円 192">
          <a:extLst>
            <a:ext uri="{FF2B5EF4-FFF2-40B4-BE49-F238E27FC236}">
              <a16:creationId xmlns:a16="http://schemas.microsoft.com/office/drawing/2014/main" xmlns="" id="{99F7CDF5-C898-4A89-9130-25ECEC54D628}"/>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146957</xdr:rowOff>
    </xdr:to>
    <xdr:cxnSp macro="">
      <xdr:nvCxnSpPr>
        <xdr:cNvPr id="194" name="直線コネクタ 193">
          <a:extLst>
            <a:ext uri="{FF2B5EF4-FFF2-40B4-BE49-F238E27FC236}">
              <a16:creationId xmlns:a16="http://schemas.microsoft.com/office/drawing/2014/main" xmlns="" id="{D32F3918-E46A-4B1D-9BD0-22C0154C8B58}"/>
            </a:ext>
          </a:extLst>
        </xdr:cNvPr>
        <xdr:cNvCxnSpPr/>
      </xdr:nvCxnSpPr>
      <xdr:spPr>
        <a:xfrm>
          <a:off x="2908300" y="102380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45538</xdr:rowOff>
    </xdr:from>
    <xdr:to>
      <xdr:col>10</xdr:col>
      <xdr:colOff>165100</xdr:colOff>
      <xdr:row>59</xdr:row>
      <xdr:rowOff>147138</xdr:rowOff>
    </xdr:to>
    <xdr:sp macro="" textlink="">
      <xdr:nvSpPr>
        <xdr:cNvPr id="195" name="楕円 194">
          <a:extLst>
            <a:ext uri="{FF2B5EF4-FFF2-40B4-BE49-F238E27FC236}">
              <a16:creationId xmlns:a16="http://schemas.microsoft.com/office/drawing/2014/main" xmlns="" id="{73D3660E-6DE5-4B8C-954A-848D670235EA}"/>
            </a:ext>
          </a:extLst>
        </xdr:cNvPr>
        <xdr:cNvSpPr/>
      </xdr:nvSpPr>
      <xdr:spPr>
        <a:xfrm>
          <a:off x="1968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96338</xdr:rowOff>
    </xdr:from>
    <xdr:to>
      <xdr:col>15</xdr:col>
      <xdr:colOff>50800</xdr:colOff>
      <xdr:row>59</xdr:row>
      <xdr:rowOff>122465</xdr:rowOff>
    </xdr:to>
    <xdr:cxnSp macro="">
      <xdr:nvCxnSpPr>
        <xdr:cNvPr id="196" name="直線コネクタ 195">
          <a:extLst>
            <a:ext uri="{FF2B5EF4-FFF2-40B4-BE49-F238E27FC236}">
              <a16:creationId xmlns:a16="http://schemas.microsoft.com/office/drawing/2014/main" xmlns="" id="{B9AF6407-0D81-4338-B219-2882C6B9B3FB}"/>
            </a:ext>
          </a:extLst>
        </xdr:cNvPr>
        <xdr:cNvCxnSpPr/>
      </xdr:nvCxnSpPr>
      <xdr:spPr>
        <a:xfrm>
          <a:off x="2019300" y="102118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7" name="楕円 196">
          <a:extLst>
            <a:ext uri="{FF2B5EF4-FFF2-40B4-BE49-F238E27FC236}">
              <a16:creationId xmlns:a16="http://schemas.microsoft.com/office/drawing/2014/main" xmlns="" id="{103DE2DF-724F-403B-A256-6D4A77BD4541}"/>
            </a:ext>
          </a:extLst>
        </xdr:cNvPr>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96338</xdr:rowOff>
    </xdr:to>
    <xdr:cxnSp macro="">
      <xdr:nvCxnSpPr>
        <xdr:cNvPr id="198" name="直線コネクタ 197">
          <a:extLst>
            <a:ext uri="{FF2B5EF4-FFF2-40B4-BE49-F238E27FC236}">
              <a16:creationId xmlns:a16="http://schemas.microsoft.com/office/drawing/2014/main" xmlns="" id="{3E918973-FCD2-40B1-A975-2D555080BEDC}"/>
            </a:ext>
          </a:extLst>
        </xdr:cNvPr>
        <xdr:cNvCxnSpPr/>
      </xdr:nvCxnSpPr>
      <xdr:spPr>
        <a:xfrm>
          <a:off x="1130300" y="101841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CC733BBB-DB90-4A38-9365-9BA892D67221}"/>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76A5FE24-C8C8-4A8F-AFFD-E32C38EF456D}"/>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AE3707CD-77C1-46B4-BA77-B60ECC363380}"/>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5669CD73-D7A6-4867-A5B1-1D04A95CA36A}"/>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42834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EBD05F03-E994-4B22-963C-D24E6545AB68}"/>
            </a:ext>
          </a:extLst>
        </xdr:cNvPr>
        <xdr:cNvSpPr txBox="1"/>
      </xdr:nvSpPr>
      <xdr:spPr>
        <a:xfrm>
          <a:off x="3582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18342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A8941173-047B-4650-8D42-F4CFDB2EAE90}"/>
            </a:ext>
          </a:extLst>
        </xdr:cNvPr>
        <xdr:cNvSpPr txBox="1"/>
      </xdr:nvSpPr>
      <xdr:spPr>
        <a:xfrm>
          <a:off x="2705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163665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DBD829C3-E485-4B9E-9CCB-0CEF7EEE08F1}"/>
            </a:ext>
          </a:extLst>
        </xdr:cNvPr>
        <xdr:cNvSpPr txBox="1"/>
      </xdr:nvSpPr>
      <xdr:spPr>
        <a:xfrm>
          <a:off x="1816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D5DAAE0A-B1F6-4F5E-8EF7-162BDF7DDB31}"/>
            </a:ext>
          </a:extLst>
        </xdr:cNvPr>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374CE6D7-706D-4AA2-95B9-58F3721754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957EB601-D45C-461D-A845-373F9514E6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8FE7D64E-BFEC-43C6-8A35-DC98656055F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D1752EF2-5937-477A-A647-C7C7E10887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62AD00C6-DA59-4DF4-AD3C-78F533FA67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BD5E97A7-8E2B-4F65-8C73-2483846120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B3154091-4CC2-4307-8EFE-6A41CB0D67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20E8D6DC-D837-4EEB-B253-C98EDFCDCC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5836796F-F718-4B5E-925F-2525093813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BE01CBB8-E1CD-46AB-A0F1-2D92CAE289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1203DE73-5825-4C59-925C-1D1610C89FE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AD744FA3-03CE-49AE-B49D-A3A3238C470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1132E553-A98A-4BA1-8C47-8A13BF358E2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DBAFB19C-6046-44D1-B8BD-F75360B25AF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6CAA2948-3CB1-4195-A430-7F00CE00BBC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F4EB9764-5F83-4536-9A8A-D8B0B2D356D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F58166B6-363E-4BFD-89A4-5C8C86B2000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51CDC210-1267-4616-A354-67FD310462E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FB5C6BF2-3090-40D3-9F42-B13B25F92CC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F3D63A5B-EA26-4580-9D54-C75ADC6A2C0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9C1D48E1-CBA3-41E0-AA13-A899412CC9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F4B287D4-DDD7-44B2-926E-92CB1E6E27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4A347BE4-B1BB-425C-A88B-7AA1B9D9B0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xmlns="" id="{6CAA7B97-41DB-4EE5-B5B9-028E35996627}"/>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6DBB4945-7E51-4A81-84DB-43B154F12D28}"/>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xmlns="" id="{9FB39BFC-5193-46B3-BE82-CA382A889DA1}"/>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6914E735-D6AF-43CB-A637-280DF0AE5CF9}"/>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xmlns="" id="{8749E742-6161-496D-ADD6-E8C62D39712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742AF8CF-6F19-43E8-8FB9-232796A6ABAB}"/>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xmlns="" id="{347533C1-2240-413D-B076-C8756C0F9D08}"/>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xmlns="" id="{171AFD8A-3C59-451C-9780-CEC4DC26BBA1}"/>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xmlns="" id="{46611724-DA57-40B8-B770-1CD6A97F56D1}"/>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xmlns="" id="{14C95615-2C5D-401D-9C2A-53D372F475FC}"/>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xmlns="" id="{ADD4C9E9-9056-456C-B9B4-B55A78F9157F}"/>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A96B5EE0-BEA1-4D82-9E62-57C272F4D6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B5FA4069-2F4B-4D55-A603-6D6D72EA81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5891CDA6-2C9B-435C-8957-0B04CF7271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176BDBC9-5B76-4121-897E-4532435B17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E6981C1B-EDAC-4FE8-8A8B-1F174623A5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68517</xdr:rowOff>
    </xdr:from>
    <xdr:to>
      <xdr:col>55</xdr:col>
      <xdr:colOff>50800</xdr:colOff>
      <xdr:row>63</xdr:row>
      <xdr:rowOff>170117</xdr:rowOff>
    </xdr:to>
    <xdr:sp macro="" textlink="">
      <xdr:nvSpPr>
        <xdr:cNvPr id="246" name="楕円 245">
          <a:extLst>
            <a:ext uri="{FF2B5EF4-FFF2-40B4-BE49-F238E27FC236}">
              <a16:creationId xmlns:a16="http://schemas.microsoft.com/office/drawing/2014/main" xmlns="" id="{64AB944A-2AFE-4488-9BF6-E567B41E7315}"/>
            </a:ext>
          </a:extLst>
        </xdr:cNvPr>
        <xdr:cNvSpPr/>
      </xdr:nvSpPr>
      <xdr:spPr>
        <a:xfrm>
          <a:off x="10426700" y="10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154894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4B08E804-1F6C-4E95-B71D-19990ED82FAD}"/>
            </a:ext>
          </a:extLst>
        </xdr:cNvPr>
        <xdr:cNvSpPr txBox="1"/>
      </xdr:nvSpPr>
      <xdr:spPr>
        <a:xfrm>
          <a:off x="10515600" y="1078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69124</xdr:rowOff>
    </xdr:from>
    <xdr:to>
      <xdr:col>50</xdr:col>
      <xdr:colOff>165100</xdr:colOff>
      <xdr:row>63</xdr:row>
      <xdr:rowOff>170724</xdr:rowOff>
    </xdr:to>
    <xdr:sp macro="" textlink="">
      <xdr:nvSpPr>
        <xdr:cNvPr id="248" name="楕円 247">
          <a:extLst>
            <a:ext uri="{FF2B5EF4-FFF2-40B4-BE49-F238E27FC236}">
              <a16:creationId xmlns:a16="http://schemas.microsoft.com/office/drawing/2014/main" xmlns="" id="{0BA2DCB2-8D5E-4360-B8EC-E9B321F6F5BA}"/>
            </a:ext>
          </a:extLst>
        </xdr:cNvPr>
        <xdr:cNvSpPr/>
      </xdr:nvSpPr>
      <xdr:spPr>
        <a:xfrm>
          <a:off x="9588500" y="108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119317</xdr:rowOff>
    </xdr:from>
    <xdr:to>
      <xdr:col>55</xdr:col>
      <xdr:colOff>0</xdr:colOff>
      <xdr:row>63</xdr:row>
      <xdr:rowOff>119924</xdr:rowOff>
    </xdr:to>
    <xdr:cxnSp macro="">
      <xdr:nvCxnSpPr>
        <xdr:cNvPr id="249" name="直線コネクタ 248">
          <a:extLst>
            <a:ext uri="{FF2B5EF4-FFF2-40B4-BE49-F238E27FC236}">
              <a16:creationId xmlns:a16="http://schemas.microsoft.com/office/drawing/2014/main" xmlns="" id="{7831D5F6-B339-4EFC-A62F-4130E3CCBAF9}"/>
            </a:ext>
          </a:extLst>
        </xdr:cNvPr>
        <xdr:cNvCxnSpPr/>
      </xdr:nvCxnSpPr>
      <xdr:spPr>
        <a:xfrm flipV="1">
          <a:off x="9639300" y="10920667"/>
          <a:ext cx="8382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69705</xdr:rowOff>
    </xdr:from>
    <xdr:to>
      <xdr:col>46</xdr:col>
      <xdr:colOff>38100</xdr:colOff>
      <xdr:row>63</xdr:row>
      <xdr:rowOff>171305</xdr:rowOff>
    </xdr:to>
    <xdr:sp macro="" textlink="">
      <xdr:nvSpPr>
        <xdr:cNvPr id="250" name="楕円 249">
          <a:extLst>
            <a:ext uri="{FF2B5EF4-FFF2-40B4-BE49-F238E27FC236}">
              <a16:creationId xmlns:a16="http://schemas.microsoft.com/office/drawing/2014/main" xmlns="" id="{06FFCFCF-D13C-4B10-9C45-F49D6F73B35C}"/>
            </a:ext>
          </a:extLst>
        </xdr:cNvPr>
        <xdr:cNvSpPr/>
      </xdr:nvSpPr>
      <xdr:spPr>
        <a:xfrm>
          <a:off x="8699500" y="108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119924</xdr:rowOff>
    </xdr:from>
    <xdr:to>
      <xdr:col>50</xdr:col>
      <xdr:colOff>114300</xdr:colOff>
      <xdr:row>63</xdr:row>
      <xdr:rowOff>120505</xdr:rowOff>
    </xdr:to>
    <xdr:cxnSp macro="">
      <xdr:nvCxnSpPr>
        <xdr:cNvPr id="251" name="直線コネクタ 250">
          <a:extLst>
            <a:ext uri="{FF2B5EF4-FFF2-40B4-BE49-F238E27FC236}">
              <a16:creationId xmlns:a16="http://schemas.microsoft.com/office/drawing/2014/main" xmlns="" id="{62A87E1D-8217-4C78-AC92-62AB514D8FAA}"/>
            </a:ext>
          </a:extLst>
        </xdr:cNvPr>
        <xdr:cNvCxnSpPr/>
      </xdr:nvCxnSpPr>
      <xdr:spPr>
        <a:xfrm flipV="1">
          <a:off x="8750300" y="10921274"/>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69112</xdr:rowOff>
    </xdr:from>
    <xdr:to>
      <xdr:col>41</xdr:col>
      <xdr:colOff>101600</xdr:colOff>
      <xdr:row>63</xdr:row>
      <xdr:rowOff>170712</xdr:rowOff>
    </xdr:to>
    <xdr:sp macro="" textlink="">
      <xdr:nvSpPr>
        <xdr:cNvPr id="252" name="楕円 251">
          <a:extLst>
            <a:ext uri="{FF2B5EF4-FFF2-40B4-BE49-F238E27FC236}">
              <a16:creationId xmlns:a16="http://schemas.microsoft.com/office/drawing/2014/main" xmlns="" id="{0DB01615-CAED-4853-A32C-59B1FE2876F9}"/>
            </a:ext>
          </a:extLst>
        </xdr:cNvPr>
        <xdr:cNvSpPr/>
      </xdr:nvSpPr>
      <xdr:spPr>
        <a:xfrm>
          <a:off x="7810500" y="108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119912</xdr:rowOff>
    </xdr:from>
    <xdr:to>
      <xdr:col>45</xdr:col>
      <xdr:colOff>177800</xdr:colOff>
      <xdr:row>63</xdr:row>
      <xdr:rowOff>120505</xdr:rowOff>
    </xdr:to>
    <xdr:cxnSp macro="">
      <xdr:nvCxnSpPr>
        <xdr:cNvPr id="253" name="直線コネクタ 252">
          <a:extLst>
            <a:ext uri="{FF2B5EF4-FFF2-40B4-BE49-F238E27FC236}">
              <a16:creationId xmlns:a16="http://schemas.microsoft.com/office/drawing/2014/main" xmlns="" id="{F3C7F89E-3EB3-42BC-9225-83B402232A37}"/>
            </a:ext>
          </a:extLst>
        </xdr:cNvPr>
        <xdr:cNvCxnSpPr/>
      </xdr:nvCxnSpPr>
      <xdr:spPr>
        <a:xfrm>
          <a:off x="7861300" y="10921262"/>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68842</xdr:rowOff>
    </xdr:from>
    <xdr:to>
      <xdr:col>36</xdr:col>
      <xdr:colOff>165100</xdr:colOff>
      <xdr:row>63</xdr:row>
      <xdr:rowOff>170442</xdr:rowOff>
    </xdr:to>
    <xdr:sp macro="" textlink="">
      <xdr:nvSpPr>
        <xdr:cNvPr id="254" name="楕円 253">
          <a:extLst>
            <a:ext uri="{FF2B5EF4-FFF2-40B4-BE49-F238E27FC236}">
              <a16:creationId xmlns:a16="http://schemas.microsoft.com/office/drawing/2014/main" xmlns="" id="{05DEAF75-5853-4CB0-B28A-CB6D1B4389D6}"/>
            </a:ext>
          </a:extLst>
        </xdr:cNvPr>
        <xdr:cNvSpPr/>
      </xdr:nvSpPr>
      <xdr:spPr>
        <a:xfrm>
          <a:off x="6921500" y="10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119642</xdr:rowOff>
    </xdr:from>
    <xdr:to>
      <xdr:col>41</xdr:col>
      <xdr:colOff>50800</xdr:colOff>
      <xdr:row>63</xdr:row>
      <xdr:rowOff>119912</xdr:rowOff>
    </xdr:to>
    <xdr:cxnSp macro="">
      <xdr:nvCxnSpPr>
        <xdr:cNvPr id="255" name="直線コネクタ 254">
          <a:extLst>
            <a:ext uri="{FF2B5EF4-FFF2-40B4-BE49-F238E27FC236}">
              <a16:creationId xmlns:a16="http://schemas.microsoft.com/office/drawing/2014/main" xmlns="" id="{500D3698-8AA0-4E18-A71A-DA27030B05DE}"/>
            </a:ext>
          </a:extLst>
        </xdr:cNvPr>
        <xdr:cNvCxnSpPr/>
      </xdr:nvCxnSpPr>
      <xdr:spPr>
        <a:xfrm>
          <a:off x="6972300" y="10920992"/>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C25193D1-81E9-486E-93F7-1F83F98FA5CB}"/>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0D390D6E-4C8F-4242-BA40-FE652B777F28}"/>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96482B28-58C4-484A-AF14-C625F07C5B08}"/>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8BC20EE4-CBC2-497E-86B8-4D521D275771}"/>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161851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63749C2E-6879-460D-A0CC-09F48CAAE34D}"/>
            </a:ext>
          </a:extLst>
        </xdr:cNvPr>
        <xdr:cNvSpPr txBox="1"/>
      </xdr:nvSpPr>
      <xdr:spPr>
        <a:xfrm>
          <a:off x="9327095" y="109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162432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CB678408-5EF3-47FF-81FF-F28D19E4DAD4}"/>
            </a:ext>
          </a:extLst>
        </xdr:cNvPr>
        <xdr:cNvSpPr txBox="1"/>
      </xdr:nvSpPr>
      <xdr:spPr>
        <a:xfrm>
          <a:off x="8450795" y="1096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161839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2D0A41C7-6504-4503-A891-AE06B4E50125}"/>
            </a:ext>
          </a:extLst>
        </xdr:cNvPr>
        <xdr:cNvSpPr txBox="1"/>
      </xdr:nvSpPr>
      <xdr:spPr>
        <a:xfrm>
          <a:off x="7561795" y="1096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161569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73D782B7-B595-491A-A62E-1AA4984A4FB8}"/>
            </a:ext>
          </a:extLst>
        </xdr:cNvPr>
        <xdr:cNvSpPr txBox="1"/>
      </xdr:nvSpPr>
      <xdr:spPr>
        <a:xfrm>
          <a:off x="6672795" y="1096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40BA9744-1D07-4B6F-85A4-826B3C1151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779CE814-8CF1-4A7C-9D3D-1011BF9B87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19D16CCE-146B-48D0-B8E7-04BCB6CB43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0C7E47FA-B647-4944-9A5C-E47667E933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977FDB10-58FD-4E51-AED1-267FB06D45D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3C79F8D3-9BE3-4C5C-9E74-1E8CC12D83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C3C2D233-A636-4C42-96E3-AC250E8B39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8A6D7BF9-46B4-444B-8ED9-909DDD81DF9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xmlns="" id="{57334D34-0BE1-42DF-9872-64D4FADF28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xmlns="" id="{82A65900-0CF3-4759-A352-6E54FF77A4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xmlns="" id="{82EFF253-BB04-4E25-934B-B2B420A25B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xmlns="" id="{093C5DB8-5639-4372-864E-763E1B5064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xmlns="" id="{743F4179-A894-4BCE-B335-8E854142F3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xmlns="" id="{6892D0E9-04F1-4069-A358-18CDB7630F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xmlns="" id="{8D4BB8AE-AE55-49AB-AA3C-F4109F6F48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xmlns="" id="{74D60C57-FF8C-447D-8433-2D4C6326515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xmlns="" id="{819B88C0-939A-46D3-AE28-DD8A4D44437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xmlns="" id="{377DDBA4-DC1D-404D-AD64-E9A5C7662E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xmlns="" id="{7DD9259F-4F14-4F77-B56A-E9E22124E7D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xmlns="" id="{90D9EB4D-BF32-4727-AA59-9C8BB4DBCB5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xmlns="" id="{9CC79DE0-B316-462C-B653-7B253EF844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xmlns="" id="{64DF25C3-625F-4985-9ED5-0351E3DF9D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xmlns="" id="{EB1E2970-98DB-47FF-94EA-C80CE8CE06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xmlns="" id="{47229B29-362B-49AC-9B3B-276A0309157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xmlns="" id="{7E10DB99-61E8-4A51-92FF-A613FDA140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xmlns="" id="{5BC476A5-8F42-4BBD-B653-FD0A09C917A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xmlns="" id="{0B20959A-92BD-49FF-8BF7-FD909F72BDF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xmlns="" id="{93F661F1-879C-4B14-ABBB-380B8C2E28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xmlns="" id="{7D1CCF45-7BAE-43DD-AC14-FCE71D49B9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xmlns="" id="{3BE0F1FA-8212-4051-974C-11267AFAA5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xmlns="" id="{AAA170FE-6CB5-4599-8407-B993F11BDD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xmlns="" id="{23625D5E-379D-4A7B-AEA2-9B4C4D91FE6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xmlns="" id="{90ADB705-8C0D-426F-8A33-68B0D5A820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xmlns="" id="{07D5A9D8-805E-45FC-8A0F-40D918DA8F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xmlns="" id="{82DBF15C-9AFD-45F4-BF6D-D3A32193E5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xmlns="" id="{3AA99C1D-27FE-489B-8CC0-9B980A1D12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xmlns="" id="{F3B3740E-4BB9-4638-809C-6B1DFF8AFD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xmlns="" id="{335DF64C-6DAE-47F5-AF9D-AF6E74B23A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xmlns="" id="{BFEDCA08-8F59-4BD1-A02A-7CF1D46AAC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xmlns="" id="{49816C4F-6780-475E-91F9-D6B33F9697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xmlns="" id="{4D246A26-A3FF-4BA0-922B-6D72B11F8E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xmlns="" id="{C9DB6D56-BBC1-493E-9223-BFDC4624E2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xmlns="" id="{EF89A2AA-56CD-4DE0-92C8-872ADD641A2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xmlns="" id="{5E3CEFB3-26C6-447B-820B-753FE7D372A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xmlns="" id="{3699F4A0-08A6-4748-A5EC-825610001A9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xmlns="" id="{38F425C1-8C65-4530-B291-26A19B816C5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xmlns="" id="{8BB90FC0-2984-49EE-ACE1-9DD922E9D8D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xmlns="" id="{4D03F1E9-838A-4F99-BD16-0627D737999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xmlns="" id="{906A93A4-A24D-4BF5-B36B-C7982BC1167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xmlns="" id="{28B0BE22-F97B-460C-A40E-E8B75F83F78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xmlns="" id="{FB5A4BD4-FDC2-41E8-931D-BBAD96B7CDD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xmlns="" id="{D7CF3FDD-81D7-4FF6-BB58-DD0A6BB86A2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xmlns="" id="{CDE43BBF-0EF5-4EEF-82C2-20A585FAC3C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xmlns="" id="{99CCEE78-03C1-4FEC-B574-955152A7B3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xmlns="" id="{E0D3005C-FC29-458D-AB82-22AA2A992D2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xmlns="" id="{86C49A3A-2918-4230-B6E3-894417008D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xmlns="" id="{4FFA42F5-CD0F-414D-9C83-9EF148D7DAA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xmlns="" id="{8F503528-CCE9-4C5A-A60C-C1699582609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xmlns="" id="{DB54D932-2B42-41B2-9A94-8805E8E9310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xmlns="" id="{7161E210-2BBB-42A7-8DEC-EA1FACA581FA}"/>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a:extLst>
            <a:ext uri="{FF2B5EF4-FFF2-40B4-BE49-F238E27FC236}">
              <a16:creationId xmlns:a16="http://schemas.microsoft.com/office/drawing/2014/main" xmlns="" id="{98C396D1-E47B-4654-9D73-88931525B053}"/>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xmlns="" id="{604307A7-F74C-4ABF-A78A-21901190B546}"/>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a:extLst>
            <a:ext uri="{FF2B5EF4-FFF2-40B4-BE49-F238E27FC236}">
              <a16:creationId xmlns:a16="http://schemas.microsoft.com/office/drawing/2014/main" xmlns="" id="{90761CE7-7A1E-4290-B5F4-7F9C9E9BE33E}"/>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a:extLst>
            <a:ext uri="{FF2B5EF4-FFF2-40B4-BE49-F238E27FC236}">
              <a16:creationId xmlns:a16="http://schemas.microsoft.com/office/drawing/2014/main" xmlns="" id="{DAFB9837-A28E-4592-8815-A294A0F61481}"/>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a:extLst>
            <a:ext uri="{FF2B5EF4-FFF2-40B4-BE49-F238E27FC236}">
              <a16:creationId xmlns:a16="http://schemas.microsoft.com/office/drawing/2014/main" xmlns="" id="{C42CB12C-D724-401D-ACB3-6FC042319D6B}"/>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a:extLst>
            <a:ext uri="{FF2B5EF4-FFF2-40B4-BE49-F238E27FC236}">
              <a16:creationId xmlns:a16="http://schemas.microsoft.com/office/drawing/2014/main" xmlns="" id="{A3839610-F40F-4540-8611-C342DE45F5FF}"/>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a:extLst>
            <a:ext uri="{FF2B5EF4-FFF2-40B4-BE49-F238E27FC236}">
              <a16:creationId xmlns:a16="http://schemas.microsoft.com/office/drawing/2014/main" xmlns="" id="{570F173B-8B0A-41EC-96A4-8B8EB38DC8C6}"/>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34D92563-7EAC-4C91-BB4F-613B883635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9A5D56B9-419B-438F-B9E5-0B9408CF4A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B892A7B4-52E6-43FB-97D4-B70ABFD1B5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DA66366B-0B5E-4CE9-89DF-128403EE41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CBABED44-CC65-4DA7-81C0-A7E4B99A64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336" name="楕円 335">
          <a:extLst>
            <a:ext uri="{FF2B5EF4-FFF2-40B4-BE49-F238E27FC236}">
              <a16:creationId xmlns:a16="http://schemas.microsoft.com/office/drawing/2014/main" xmlns="" id="{BFE5A668-A3A8-4284-82A7-E7400CF2CB91}"/>
            </a:ext>
          </a:extLst>
        </xdr:cNvPr>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144797</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xmlns="" id="{DBF2DE7A-AC26-4F76-99B2-C4A730225927}"/>
            </a:ext>
          </a:extLst>
        </xdr:cNvPr>
        <xdr:cNvSpPr txBox="1"/>
      </xdr:nvSpPr>
      <xdr:spPr>
        <a:xfrm>
          <a:off x="16357600"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338" name="楕円 337">
          <a:extLst>
            <a:ext uri="{FF2B5EF4-FFF2-40B4-BE49-F238E27FC236}">
              <a16:creationId xmlns:a16="http://schemas.microsoft.com/office/drawing/2014/main" xmlns="" id="{D832B7CC-3302-4173-B516-542FBD8DF191}"/>
            </a:ext>
          </a:extLst>
        </xdr:cNvPr>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112395</xdr:rowOff>
    </xdr:to>
    <xdr:cxnSp macro="">
      <xdr:nvCxnSpPr>
        <xdr:cNvPr id="339" name="直線コネクタ 338">
          <a:extLst>
            <a:ext uri="{FF2B5EF4-FFF2-40B4-BE49-F238E27FC236}">
              <a16:creationId xmlns:a16="http://schemas.microsoft.com/office/drawing/2014/main" xmlns="" id="{0093934A-7E0A-4436-8E25-C69E8FC718B4}"/>
            </a:ext>
          </a:extLst>
        </xdr:cNvPr>
        <xdr:cNvCxnSpPr/>
      </xdr:nvCxnSpPr>
      <xdr:spPr>
        <a:xfrm flipV="1">
          <a:off x="15481300" y="63893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40" name="楕円 339">
          <a:extLst>
            <a:ext uri="{FF2B5EF4-FFF2-40B4-BE49-F238E27FC236}">
              <a16:creationId xmlns:a16="http://schemas.microsoft.com/office/drawing/2014/main" xmlns="" id="{A59B6261-CFD0-4749-B5E5-1F8165FD0C6E}"/>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112395</xdr:rowOff>
    </xdr:from>
    <xdr:to>
      <xdr:col>81</xdr:col>
      <xdr:colOff>50800</xdr:colOff>
      <xdr:row>38</xdr:row>
      <xdr:rowOff>7620</xdr:rowOff>
    </xdr:to>
    <xdr:cxnSp macro="">
      <xdr:nvCxnSpPr>
        <xdr:cNvPr id="341" name="直線コネクタ 340">
          <a:extLst>
            <a:ext uri="{FF2B5EF4-FFF2-40B4-BE49-F238E27FC236}">
              <a16:creationId xmlns:a16="http://schemas.microsoft.com/office/drawing/2014/main" xmlns="" id="{C63D55C1-EFED-4B43-8CFA-2B655B62A787}"/>
            </a:ext>
          </a:extLst>
        </xdr:cNvPr>
        <xdr:cNvCxnSpPr/>
      </xdr:nvCxnSpPr>
      <xdr:spPr>
        <a:xfrm flipV="1">
          <a:off x="14592300" y="64560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xdr:rowOff>
    </xdr:from>
    <xdr:to>
      <xdr:col>72</xdr:col>
      <xdr:colOff>38100</xdr:colOff>
      <xdr:row>38</xdr:row>
      <xdr:rowOff>109855</xdr:rowOff>
    </xdr:to>
    <xdr:sp macro="" textlink="">
      <xdr:nvSpPr>
        <xdr:cNvPr id="342" name="楕円 341">
          <a:extLst>
            <a:ext uri="{FF2B5EF4-FFF2-40B4-BE49-F238E27FC236}">
              <a16:creationId xmlns:a16="http://schemas.microsoft.com/office/drawing/2014/main" xmlns="" id="{263CCD0C-CD88-4B2C-9F38-B979DFACF6A8}"/>
            </a:ext>
          </a:extLst>
        </xdr:cNvPr>
        <xdr:cNvSpPr/>
      </xdr:nvSpPr>
      <xdr:spPr>
        <a:xfrm>
          <a:off x="1365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59055</xdr:rowOff>
    </xdr:to>
    <xdr:cxnSp macro="">
      <xdr:nvCxnSpPr>
        <xdr:cNvPr id="343" name="直線コネクタ 342">
          <a:extLst>
            <a:ext uri="{FF2B5EF4-FFF2-40B4-BE49-F238E27FC236}">
              <a16:creationId xmlns:a16="http://schemas.microsoft.com/office/drawing/2014/main" xmlns="" id="{71C275CF-4C1B-48ED-9F38-4D6899F15668}"/>
            </a:ext>
          </a:extLst>
        </xdr:cNvPr>
        <xdr:cNvCxnSpPr/>
      </xdr:nvCxnSpPr>
      <xdr:spPr>
        <a:xfrm flipV="1">
          <a:off x="13703300" y="6522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80645</xdr:rowOff>
    </xdr:from>
    <xdr:to>
      <xdr:col>67</xdr:col>
      <xdr:colOff>101600</xdr:colOff>
      <xdr:row>41</xdr:row>
      <xdr:rowOff>10795</xdr:rowOff>
    </xdr:to>
    <xdr:sp macro="" textlink="">
      <xdr:nvSpPr>
        <xdr:cNvPr id="344" name="楕円 343">
          <a:extLst>
            <a:ext uri="{FF2B5EF4-FFF2-40B4-BE49-F238E27FC236}">
              <a16:creationId xmlns:a16="http://schemas.microsoft.com/office/drawing/2014/main" xmlns="" id="{30A64B61-C3E6-4EBA-9944-4DAA15EE7249}"/>
            </a:ext>
          </a:extLst>
        </xdr:cNvPr>
        <xdr:cNvSpPr/>
      </xdr:nvSpPr>
      <xdr:spPr>
        <a:xfrm>
          <a:off x="12763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59055</xdr:rowOff>
    </xdr:from>
    <xdr:to>
      <xdr:col>71</xdr:col>
      <xdr:colOff>177800</xdr:colOff>
      <xdr:row>40</xdr:row>
      <xdr:rowOff>131445</xdr:rowOff>
    </xdr:to>
    <xdr:cxnSp macro="">
      <xdr:nvCxnSpPr>
        <xdr:cNvPr id="345" name="直線コネクタ 344">
          <a:extLst>
            <a:ext uri="{FF2B5EF4-FFF2-40B4-BE49-F238E27FC236}">
              <a16:creationId xmlns:a16="http://schemas.microsoft.com/office/drawing/2014/main" xmlns="" id="{A8977D48-4650-46DE-B323-E5DA1D313974}"/>
            </a:ext>
          </a:extLst>
        </xdr:cNvPr>
        <xdr:cNvCxnSpPr/>
      </xdr:nvCxnSpPr>
      <xdr:spPr>
        <a:xfrm flipV="1">
          <a:off x="12814300" y="6574155"/>
          <a:ext cx="889000" cy="4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xmlns="" id="{2851AA8B-A1D5-4913-9958-AC83ECA945D2}"/>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xmlns="" id="{60C8F293-7D6F-4F40-A8F4-8F3C8E08E0D8}"/>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xmlns="" id="{8186CEEF-2460-4978-B684-DE2FFEA1D085}"/>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xmlns="" id="{9A08E2BC-7923-4654-BDB2-EBC40013B9A3}"/>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154322</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xmlns="" id="{3F1A00C8-D8EC-4F2F-AE8E-DD6A6330A2CA}"/>
            </a:ext>
          </a:extLst>
        </xdr:cNvPr>
        <xdr:cNvSpPr txBox="1"/>
      </xdr:nvSpPr>
      <xdr:spPr>
        <a:xfrm>
          <a:off x="15266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xmlns="" id="{7CDB0331-F07B-4C33-A636-ABB86AA63674}"/>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xmlns="" id="{8B5BA579-0B94-4ED3-BFB0-455E8BA3B188}"/>
            </a:ext>
          </a:extLst>
        </xdr:cNvPr>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1922</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xmlns="" id="{A361AE45-5E93-4ED0-8A2B-B60AA57F8A1F}"/>
            </a:ext>
          </a:extLst>
        </xdr:cNvPr>
        <xdr:cNvSpPr txBox="1"/>
      </xdr:nvSpPr>
      <xdr:spPr>
        <a:xfrm>
          <a:off x="12611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xmlns="" id="{19A353E2-4623-41AE-92DE-C764106F92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xmlns="" id="{996BD846-D45B-40AA-80E8-EEBF987BC3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xmlns="" id="{747A650D-7D36-4494-BA0B-190E3BDDBD3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xmlns="" id="{8890BA49-4F8B-478F-BBA4-DD0E094238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xmlns="" id="{19E73F87-4D25-480A-B1A6-C35F50FFED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xmlns="" id="{B76E8B13-241E-4402-8CA6-9B5B18152E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xmlns="" id="{D37F5524-829C-4F45-83C8-E4370865E7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xmlns="" id="{926BB265-3F1D-480F-9E02-7AE295AC210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xmlns="" id="{AE7C54FC-198E-408A-AB6E-A399E5DA68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xmlns="" id="{C3B4BE06-E70A-4235-8B7D-E6EA1C34B2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xmlns="" id="{007CA9FE-36E6-44EF-9742-D9D4CABE2C4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xmlns="" id="{4ECA9A47-6954-4DF4-8772-BCB7F64F824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xmlns="" id="{2F6C54EF-D9B2-42FD-8E4C-A6B64B0079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xmlns="" id="{6F9F3CF8-9AEB-4D0D-8F8D-0B8619CAFD4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xmlns="" id="{E0DD6E9A-ACF1-41BA-B5A4-1B86435C0A4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xmlns="" id="{8B0DE9E6-24F0-4DB8-81E9-CAC7D271B54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xmlns="" id="{DC67DBDE-A154-4D7A-A695-80C6445AFF5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xmlns="" id="{DA3F47D1-6A61-4AEA-99C5-E27D8240015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xmlns="" id="{932D82A7-A476-4BAD-BDB8-947AD5F5CEE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xmlns="" id="{64ECB464-70BA-4903-BB27-4B5519AA836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xmlns="" id="{E552B729-7C56-4F4B-9804-37EC584FB9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5" name="直線コネクタ 374">
          <a:extLst>
            <a:ext uri="{FF2B5EF4-FFF2-40B4-BE49-F238E27FC236}">
              <a16:creationId xmlns:a16="http://schemas.microsoft.com/office/drawing/2014/main" xmlns="" id="{1B1667BA-9C9F-4A6E-8400-024E677B2ACA}"/>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xmlns="" id="{C34B1C85-0FAC-4A98-8E1C-A14BB7002922}"/>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7" name="直線コネクタ 376">
          <a:extLst>
            <a:ext uri="{FF2B5EF4-FFF2-40B4-BE49-F238E27FC236}">
              <a16:creationId xmlns:a16="http://schemas.microsoft.com/office/drawing/2014/main" xmlns="" id="{F672ED0C-C7EA-4599-87B8-88B21CC0C7D6}"/>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xmlns="" id="{D5A7687D-7E98-42B0-8F47-E326C85D1CD4}"/>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9" name="直線コネクタ 378">
          <a:extLst>
            <a:ext uri="{FF2B5EF4-FFF2-40B4-BE49-F238E27FC236}">
              <a16:creationId xmlns:a16="http://schemas.microsoft.com/office/drawing/2014/main" xmlns="" id="{5AD2936E-FD49-4FA9-BC85-CE69AC5F3748}"/>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xmlns="" id="{FF837D50-288B-4EFE-AF54-D0C6F5B29B45}"/>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81" name="フローチャート: 判断 380">
          <a:extLst>
            <a:ext uri="{FF2B5EF4-FFF2-40B4-BE49-F238E27FC236}">
              <a16:creationId xmlns:a16="http://schemas.microsoft.com/office/drawing/2014/main" xmlns="" id="{69627907-FB7D-40F2-A878-B5783A29C26C}"/>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2" name="フローチャート: 判断 381">
          <a:extLst>
            <a:ext uri="{FF2B5EF4-FFF2-40B4-BE49-F238E27FC236}">
              <a16:creationId xmlns:a16="http://schemas.microsoft.com/office/drawing/2014/main" xmlns="" id="{2687042E-0A1A-4680-A78B-2CC71763FF08}"/>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3" name="フローチャート: 判断 382">
          <a:extLst>
            <a:ext uri="{FF2B5EF4-FFF2-40B4-BE49-F238E27FC236}">
              <a16:creationId xmlns:a16="http://schemas.microsoft.com/office/drawing/2014/main" xmlns="" id="{4B309DCB-DC52-4BAD-9165-5B3C7EFCFB85}"/>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4" name="フローチャート: 判断 383">
          <a:extLst>
            <a:ext uri="{FF2B5EF4-FFF2-40B4-BE49-F238E27FC236}">
              <a16:creationId xmlns:a16="http://schemas.microsoft.com/office/drawing/2014/main" xmlns="" id="{89ABD624-11E6-4228-9E4F-AC12E9E51F1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5" name="フローチャート: 判断 384">
          <a:extLst>
            <a:ext uri="{FF2B5EF4-FFF2-40B4-BE49-F238E27FC236}">
              <a16:creationId xmlns:a16="http://schemas.microsoft.com/office/drawing/2014/main" xmlns="" id="{D10E7A77-2C7A-466F-A0AA-55D4BA2F91A5}"/>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DE7630FD-6071-41C3-9556-A92AE0C43A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4B99BBC4-B64B-497A-BF75-0B1E350A3B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4788FA75-0BD2-4F44-9B5F-FE16B16348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C8AC6D77-B74C-4FF6-B8F7-CAA0522F72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021F575F-DAC5-4081-ABD0-4388C28B37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391" name="楕円 390">
          <a:extLst>
            <a:ext uri="{FF2B5EF4-FFF2-40B4-BE49-F238E27FC236}">
              <a16:creationId xmlns:a16="http://schemas.microsoft.com/office/drawing/2014/main" xmlns="" id="{DD90D886-55F6-4F19-B51C-1B6754DC5594}"/>
            </a:ext>
          </a:extLst>
        </xdr:cNvPr>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xmlns="" id="{C4E45428-5633-4C94-92C0-3832312AE3BE}"/>
            </a:ext>
          </a:extLst>
        </xdr:cNvPr>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393" name="楕円 392">
          <a:extLst>
            <a:ext uri="{FF2B5EF4-FFF2-40B4-BE49-F238E27FC236}">
              <a16:creationId xmlns:a16="http://schemas.microsoft.com/office/drawing/2014/main" xmlns="" id="{C5E350B7-9149-4B42-AD89-CDE3F0E6AFC6}"/>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142494</xdr:rowOff>
    </xdr:to>
    <xdr:cxnSp macro="">
      <xdr:nvCxnSpPr>
        <xdr:cNvPr id="394" name="直線コネクタ 393">
          <a:extLst>
            <a:ext uri="{FF2B5EF4-FFF2-40B4-BE49-F238E27FC236}">
              <a16:creationId xmlns:a16="http://schemas.microsoft.com/office/drawing/2014/main" xmlns="" id="{3E78767C-8ED7-43C9-9801-7E7E594DFFDB}"/>
            </a:ext>
          </a:extLst>
        </xdr:cNvPr>
        <xdr:cNvCxnSpPr/>
      </xdr:nvCxnSpPr>
      <xdr:spPr>
        <a:xfrm>
          <a:off x="21323300" y="682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395" name="楕円 394">
          <a:extLst>
            <a:ext uri="{FF2B5EF4-FFF2-40B4-BE49-F238E27FC236}">
              <a16:creationId xmlns:a16="http://schemas.microsoft.com/office/drawing/2014/main" xmlns="" id="{192CB392-10F2-4684-9C38-F1AB19607220}"/>
            </a:ext>
          </a:extLst>
        </xdr:cNvPr>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39</xdr:row>
      <xdr:rowOff>142494</xdr:rowOff>
    </xdr:to>
    <xdr:cxnSp macro="">
      <xdr:nvCxnSpPr>
        <xdr:cNvPr id="396" name="直線コネクタ 395">
          <a:extLst>
            <a:ext uri="{FF2B5EF4-FFF2-40B4-BE49-F238E27FC236}">
              <a16:creationId xmlns:a16="http://schemas.microsoft.com/office/drawing/2014/main" xmlns="" id="{BA5C7F2F-700E-4FD5-98C8-2C7C85F767B2}"/>
            </a:ext>
          </a:extLst>
        </xdr:cNvPr>
        <xdr:cNvCxnSpPr/>
      </xdr:nvCxnSpPr>
      <xdr:spPr>
        <a:xfrm>
          <a:off x="20434300" y="682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89408</xdr:rowOff>
    </xdr:from>
    <xdr:to>
      <xdr:col>102</xdr:col>
      <xdr:colOff>165100</xdr:colOff>
      <xdr:row>40</xdr:row>
      <xdr:rowOff>19558</xdr:rowOff>
    </xdr:to>
    <xdr:sp macro="" textlink="">
      <xdr:nvSpPr>
        <xdr:cNvPr id="397" name="楕円 396">
          <a:extLst>
            <a:ext uri="{FF2B5EF4-FFF2-40B4-BE49-F238E27FC236}">
              <a16:creationId xmlns:a16="http://schemas.microsoft.com/office/drawing/2014/main" xmlns="" id="{57C4A140-C4CF-4957-A5A0-FECF8C324ACB}"/>
            </a:ext>
          </a:extLst>
        </xdr:cNvPr>
        <xdr:cNvSpPr/>
      </xdr:nvSpPr>
      <xdr:spPr>
        <a:xfrm>
          <a:off x="19494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140208</xdr:rowOff>
    </xdr:from>
    <xdr:to>
      <xdr:col>107</xdr:col>
      <xdr:colOff>50800</xdr:colOff>
      <xdr:row>39</xdr:row>
      <xdr:rowOff>142494</xdr:rowOff>
    </xdr:to>
    <xdr:cxnSp macro="">
      <xdr:nvCxnSpPr>
        <xdr:cNvPr id="398" name="直線コネクタ 397">
          <a:extLst>
            <a:ext uri="{FF2B5EF4-FFF2-40B4-BE49-F238E27FC236}">
              <a16:creationId xmlns:a16="http://schemas.microsoft.com/office/drawing/2014/main" xmlns="" id="{FB6F1170-53C7-4A16-98EE-29BF53947D22}"/>
            </a:ext>
          </a:extLst>
        </xdr:cNvPr>
        <xdr:cNvCxnSpPr/>
      </xdr:nvCxnSpPr>
      <xdr:spPr>
        <a:xfrm>
          <a:off x="19545300" y="682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84836</xdr:rowOff>
    </xdr:from>
    <xdr:to>
      <xdr:col>98</xdr:col>
      <xdr:colOff>38100</xdr:colOff>
      <xdr:row>40</xdr:row>
      <xdr:rowOff>14986</xdr:rowOff>
    </xdr:to>
    <xdr:sp macro="" textlink="">
      <xdr:nvSpPr>
        <xdr:cNvPr id="399" name="楕円 398">
          <a:extLst>
            <a:ext uri="{FF2B5EF4-FFF2-40B4-BE49-F238E27FC236}">
              <a16:creationId xmlns:a16="http://schemas.microsoft.com/office/drawing/2014/main" xmlns="" id="{02591C0E-7C55-4EFC-B9CD-1FE49BD1D974}"/>
            </a:ext>
          </a:extLst>
        </xdr:cNvPr>
        <xdr:cNvSpPr/>
      </xdr:nvSpPr>
      <xdr:spPr>
        <a:xfrm>
          <a:off x="18605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135636</xdr:rowOff>
    </xdr:from>
    <xdr:to>
      <xdr:col>102</xdr:col>
      <xdr:colOff>114300</xdr:colOff>
      <xdr:row>39</xdr:row>
      <xdr:rowOff>140208</xdr:rowOff>
    </xdr:to>
    <xdr:cxnSp macro="">
      <xdr:nvCxnSpPr>
        <xdr:cNvPr id="400" name="直線コネクタ 399">
          <a:extLst>
            <a:ext uri="{FF2B5EF4-FFF2-40B4-BE49-F238E27FC236}">
              <a16:creationId xmlns:a16="http://schemas.microsoft.com/office/drawing/2014/main" xmlns="" id="{5C16B4F4-F7F0-4DB8-984E-CAFD52FF10AB}"/>
            </a:ext>
          </a:extLst>
        </xdr:cNvPr>
        <xdr:cNvCxnSpPr/>
      </xdr:nvCxnSpPr>
      <xdr:spPr>
        <a:xfrm>
          <a:off x="18656300" y="68221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xmlns="" id="{89EFFF12-B5F6-4591-B932-7D7B089E575A}"/>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xmlns="" id="{5A0EE5BD-0CAB-4F3D-ABAC-C14D2B5D742F}"/>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xmlns="" id="{4E712EA3-8F97-406E-925D-9BE8A2F08F9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xmlns="" id="{B5863919-7A04-4598-9300-A6E8171D9AD2}"/>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xmlns="" id="{1B6B009E-2E69-4872-B068-1C29F41EF91C}"/>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xmlns="" id="{E0D60872-389C-4A3E-8BEC-1A21BCE8D644}"/>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36085</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xmlns="" id="{F73A6D51-2FA0-4E36-9DA4-6087178A89A9}"/>
            </a:ext>
          </a:extLst>
        </xdr:cNvPr>
        <xdr:cNvSpPr txBox="1"/>
      </xdr:nvSpPr>
      <xdr:spPr>
        <a:xfrm>
          <a:off x="193104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31513</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xmlns="" id="{712EB55A-9171-4D65-A2F7-A9E14120FFD4}"/>
            </a:ext>
          </a:extLst>
        </xdr:cNvPr>
        <xdr:cNvSpPr txBox="1"/>
      </xdr:nvSpPr>
      <xdr:spPr>
        <a:xfrm>
          <a:off x="184214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xmlns="" id="{3328B84B-C60A-4FB5-8124-CBA8127E71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xmlns="" id="{205FA187-3A9A-4EAB-82D8-BE2E0C2A80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xmlns="" id="{C682F9DB-5F78-4A8A-AD9C-D9D70B140C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xmlns="" id="{B34ED8A8-EBD9-447B-82B5-D3E12FB6E2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xmlns="" id="{74FA7C42-135C-4DC5-B8E7-6F651024484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xmlns="" id="{7217337E-5C2B-473B-A959-1BB995C66E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xmlns="" id="{3AB9582F-4C48-4B90-A041-48422C528D5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xmlns="" id="{522C7D64-F6F2-4D42-B8D2-06C60838D7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xmlns="" id="{5069E105-C2FA-4A41-84FA-BA9F42368A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xmlns="" id="{A1B7EB04-9253-458D-9713-BFF6A1CA71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xmlns="" id="{8E3B001F-8376-4526-9470-BF9E2590405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xmlns="" id="{619E88CA-7434-4AA0-956E-F3D6EFA2883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xmlns="" id="{90027298-7D82-41F2-9C03-57776663604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xmlns="" id="{15F40EC7-A1A7-4ACC-9133-8AA586729A6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xmlns="" id="{AAE0C283-3744-4D18-B45B-25DA57DFC50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xmlns="" id="{3AFD551D-F1F4-4644-BDA6-BE8E0306FD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xmlns="" id="{493E546C-CBA7-4348-B71D-37B7C9B3F34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xmlns="" id="{0F30B585-6632-419A-9108-E9245125124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xmlns="" id="{E9C3758C-92C6-416D-8723-6970BA494FF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xmlns="" id="{C8CA75AA-5768-46B4-B28E-C289D288EA6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xmlns="" id="{D4BB2FAC-2AF6-407E-944B-08021621084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xmlns="" id="{E405FC4C-20DE-4D75-A5DF-D3D59D2C02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xmlns="" id="{8D8E820F-BD44-4A70-A327-ABDAD737366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xmlns="" id="{6795AC02-BD80-43C3-862D-0D59E4A775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3" name="直線コネクタ 432">
          <a:extLst>
            <a:ext uri="{FF2B5EF4-FFF2-40B4-BE49-F238E27FC236}">
              <a16:creationId xmlns:a16="http://schemas.microsoft.com/office/drawing/2014/main" xmlns="" id="{7620EEDB-0570-41F1-99D4-921C88B7D13F}"/>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4" name="【学校施設】&#10;有形固定資産減価償却率最小値テキスト">
          <a:extLst>
            <a:ext uri="{FF2B5EF4-FFF2-40B4-BE49-F238E27FC236}">
              <a16:creationId xmlns:a16="http://schemas.microsoft.com/office/drawing/2014/main" xmlns="" id="{79E700C6-F16E-41AD-BDC6-750BDC08BCA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5" name="直線コネクタ 434">
          <a:extLst>
            <a:ext uri="{FF2B5EF4-FFF2-40B4-BE49-F238E27FC236}">
              <a16:creationId xmlns:a16="http://schemas.microsoft.com/office/drawing/2014/main" xmlns="" id="{C09B1E3A-59C7-413C-A4AD-86BA8E13DAC5}"/>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6" name="【学校施設】&#10;有形固定資産減価償却率最大値テキスト">
          <a:extLst>
            <a:ext uri="{FF2B5EF4-FFF2-40B4-BE49-F238E27FC236}">
              <a16:creationId xmlns:a16="http://schemas.microsoft.com/office/drawing/2014/main" xmlns="" id="{0035D5DD-C902-4C98-8BE7-7754C53ABD01}"/>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7" name="直線コネクタ 436">
          <a:extLst>
            <a:ext uri="{FF2B5EF4-FFF2-40B4-BE49-F238E27FC236}">
              <a16:creationId xmlns:a16="http://schemas.microsoft.com/office/drawing/2014/main" xmlns="" id="{1F6CE0C3-3410-498E-8CC4-D5E31133033C}"/>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8" name="【学校施設】&#10;有形固定資産減価償却率平均値テキスト">
          <a:extLst>
            <a:ext uri="{FF2B5EF4-FFF2-40B4-BE49-F238E27FC236}">
              <a16:creationId xmlns:a16="http://schemas.microsoft.com/office/drawing/2014/main" xmlns="" id="{3B16A6B2-D219-4367-9C8C-6492D8AF1891}"/>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9" name="フローチャート: 判断 438">
          <a:extLst>
            <a:ext uri="{FF2B5EF4-FFF2-40B4-BE49-F238E27FC236}">
              <a16:creationId xmlns:a16="http://schemas.microsoft.com/office/drawing/2014/main" xmlns="" id="{7495110B-B92B-4806-ACE8-0CDF6E2DC297}"/>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a:extLst>
            <a:ext uri="{FF2B5EF4-FFF2-40B4-BE49-F238E27FC236}">
              <a16:creationId xmlns:a16="http://schemas.microsoft.com/office/drawing/2014/main" xmlns="" id="{20919E81-F80D-4AEF-BA56-67149CFD2C04}"/>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1" name="フローチャート: 判断 440">
          <a:extLst>
            <a:ext uri="{FF2B5EF4-FFF2-40B4-BE49-F238E27FC236}">
              <a16:creationId xmlns:a16="http://schemas.microsoft.com/office/drawing/2014/main" xmlns="" id="{EF8E29E4-38BD-48F8-9483-8047597366F4}"/>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a:extLst>
            <a:ext uri="{FF2B5EF4-FFF2-40B4-BE49-F238E27FC236}">
              <a16:creationId xmlns:a16="http://schemas.microsoft.com/office/drawing/2014/main" xmlns="" id="{0CFF2ABD-8B06-4E67-8250-3421A23D96E6}"/>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3" name="フローチャート: 判断 442">
          <a:extLst>
            <a:ext uri="{FF2B5EF4-FFF2-40B4-BE49-F238E27FC236}">
              <a16:creationId xmlns:a16="http://schemas.microsoft.com/office/drawing/2014/main" xmlns="" id="{D6270B20-1195-40E7-B5E4-0C991757B859}"/>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18D5F3A7-F86B-450D-9A5A-DD047704E1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ED7B3912-D803-4B6D-95F7-573C1CA58B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2ECD865B-9B6F-456E-B024-7C2C409CD54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EDF29512-32D5-4E8C-A977-B3A663A990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854825E8-B2E0-4CC3-B308-0C8D3C1DAD1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449" name="楕円 448">
          <a:extLst>
            <a:ext uri="{FF2B5EF4-FFF2-40B4-BE49-F238E27FC236}">
              <a16:creationId xmlns:a16="http://schemas.microsoft.com/office/drawing/2014/main" xmlns="" id="{D9E7696A-0AF5-4C01-A06C-2F466E2DF0E7}"/>
            </a:ext>
          </a:extLst>
        </xdr:cNvPr>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450" name="【学校施設】&#10;有形固定資産減価償却率該当値テキスト">
          <a:extLst>
            <a:ext uri="{FF2B5EF4-FFF2-40B4-BE49-F238E27FC236}">
              <a16:creationId xmlns:a16="http://schemas.microsoft.com/office/drawing/2014/main" xmlns="" id="{11197628-072B-4218-B17D-B5AA9853823A}"/>
            </a:ext>
          </a:extLst>
        </xdr:cNvPr>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451" name="楕円 450">
          <a:extLst>
            <a:ext uri="{FF2B5EF4-FFF2-40B4-BE49-F238E27FC236}">
              <a16:creationId xmlns:a16="http://schemas.microsoft.com/office/drawing/2014/main" xmlns="" id="{1EFE808C-3469-4B5C-BDF1-BFBA1EE2E0D8}"/>
            </a:ext>
          </a:extLst>
        </xdr:cNvPr>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72390</xdr:rowOff>
    </xdr:from>
    <xdr:to>
      <xdr:col>85</xdr:col>
      <xdr:colOff>127000</xdr:colOff>
      <xdr:row>60</xdr:row>
      <xdr:rowOff>74295</xdr:rowOff>
    </xdr:to>
    <xdr:cxnSp macro="">
      <xdr:nvCxnSpPr>
        <xdr:cNvPr id="452" name="直線コネクタ 451">
          <a:extLst>
            <a:ext uri="{FF2B5EF4-FFF2-40B4-BE49-F238E27FC236}">
              <a16:creationId xmlns:a16="http://schemas.microsoft.com/office/drawing/2014/main" xmlns="" id="{36C6DF6C-60DA-4535-BE61-FD24719E3AF2}"/>
            </a:ext>
          </a:extLst>
        </xdr:cNvPr>
        <xdr:cNvCxnSpPr/>
      </xdr:nvCxnSpPr>
      <xdr:spPr>
        <a:xfrm>
          <a:off x="15481300" y="103593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53" name="楕円 452">
          <a:extLst>
            <a:ext uri="{FF2B5EF4-FFF2-40B4-BE49-F238E27FC236}">
              <a16:creationId xmlns:a16="http://schemas.microsoft.com/office/drawing/2014/main" xmlns="" id="{6304BFBC-D45A-4980-B945-4F6781B52F52}"/>
            </a:ext>
          </a:extLst>
        </xdr:cNvPr>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72390</xdr:rowOff>
    </xdr:to>
    <xdr:cxnSp macro="">
      <xdr:nvCxnSpPr>
        <xdr:cNvPr id="454" name="直線コネクタ 453">
          <a:extLst>
            <a:ext uri="{FF2B5EF4-FFF2-40B4-BE49-F238E27FC236}">
              <a16:creationId xmlns:a16="http://schemas.microsoft.com/office/drawing/2014/main" xmlns="" id="{1C0CBAE4-A664-43BE-BC72-2652D1B7D798}"/>
            </a:ext>
          </a:extLst>
        </xdr:cNvPr>
        <xdr:cNvCxnSpPr/>
      </xdr:nvCxnSpPr>
      <xdr:spPr>
        <a:xfrm>
          <a:off x="14592300" y="10325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455" name="楕円 454">
          <a:extLst>
            <a:ext uri="{FF2B5EF4-FFF2-40B4-BE49-F238E27FC236}">
              <a16:creationId xmlns:a16="http://schemas.microsoft.com/office/drawing/2014/main" xmlns="" id="{FB0C29D0-CB90-472C-99EA-1598199E83D6}"/>
            </a:ext>
          </a:extLst>
        </xdr:cNvPr>
        <xdr:cNvSpPr/>
      </xdr:nvSpPr>
      <xdr:spPr>
        <a:xfrm>
          <a:off x="1365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38100</xdr:rowOff>
    </xdr:to>
    <xdr:cxnSp macro="">
      <xdr:nvCxnSpPr>
        <xdr:cNvPr id="456" name="直線コネクタ 455">
          <a:extLst>
            <a:ext uri="{FF2B5EF4-FFF2-40B4-BE49-F238E27FC236}">
              <a16:creationId xmlns:a16="http://schemas.microsoft.com/office/drawing/2014/main" xmlns="" id="{C6FA28FB-0FE9-4623-A7F8-50D7C344CD6C}"/>
            </a:ext>
          </a:extLst>
        </xdr:cNvPr>
        <xdr:cNvCxnSpPr/>
      </xdr:nvCxnSpPr>
      <xdr:spPr>
        <a:xfrm>
          <a:off x="13703300" y="1029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118745</xdr:rowOff>
    </xdr:from>
    <xdr:to>
      <xdr:col>67</xdr:col>
      <xdr:colOff>101600</xdr:colOff>
      <xdr:row>60</xdr:row>
      <xdr:rowOff>48895</xdr:rowOff>
    </xdr:to>
    <xdr:sp macro="" textlink="">
      <xdr:nvSpPr>
        <xdr:cNvPr id="457" name="楕円 456">
          <a:extLst>
            <a:ext uri="{FF2B5EF4-FFF2-40B4-BE49-F238E27FC236}">
              <a16:creationId xmlns:a16="http://schemas.microsoft.com/office/drawing/2014/main" xmlns="" id="{98898DF0-73C0-4D35-A25D-DD1A18D608D2}"/>
            </a:ext>
          </a:extLst>
        </xdr:cNvPr>
        <xdr:cNvSpPr/>
      </xdr:nvSpPr>
      <xdr:spPr>
        <a:xfrm>
          <a:off x="12763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169545</xdr:rowOff>
    </xdr:from>
    <xdr:to>
      <xdr:col>71</xdr:col>
      <xdr:colOff>177800</xdr:colOff>
      <xdr:row>60</xdr:row>
      <xdr:rowOff>9525</xdr:rowOff>
    </xdr:to>
    <xdr:cxnSp macro="">
      <xdr:nvCxnSpPr>
        <xdr:cNvPr id="458" name="直線コネクタ 457">
          <a:extLst>
            <a:ext uri="{FF2B5EF4-FFF2-40B4-BE49-F238E27FC236}">
              <a16:creationId xmlns:a16="http://schemas.microsoft.com/office/drawing/2014/main" xmlns="" id="{CE4CB113-6BF0-4976-888C-D20B6262953F}"/>
            </a:ext>
          </a:extLst>
        </xdr:cNvPr>
        <xdr:cNvCxnSpPr/>
      </xdr:nvCxnSpPr>
      <xdr:spPr>
        <a:xfrm>
          <a:off x="12814300" y="10285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9" name="n_1aveValue【学校施設】&#10;有形固定資産減価償却率">
          <a:extLst>
            <a:ext uri="{FF2B5EF4-FFF2-40B4-BE49-F238E27FC236}">
              <a16:creationId xmlns:a16="http://schemas.microsoft.com/office/drawing/2014/main" xmlns="" id="{3B0F4D58-4EB4-4279-BA5A-DBDB59EEDDB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60" name="n_2aveValue【学校施設】&#10;有形固定資産減価償却率">
          <a:extLst>
            <a:ext uri="{FF2B5EF4-FFF2-40B4-BE49-F238E27FC236}">
              <a16:creationId xmlns:a16="http://schemas.microsoft.com/office/drawing/2014/main" xmlns="" id="{82CC3631-4292-41C5-8904-0EF6575059B9}"/>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61" name="n_3aveValue【学校施設】&#10;有形固定資産減価償却率">
          <a:extLst>
            <a:ext uri="{FF2B5EF4-FFF2-40B4-BE49-F238E27FC236}">
              <a16:creationId xmlns:a16="http://schemas.microsoft.com/office/drawing/2014/main" xmlns="" id="{D40F4DCE-E922-484E-86B7-8C4DF4C1C795}"/>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62" name="n_4aveValue【学校施設】&#10;有形固定資産減価償却率">
          <a:extLst>
            <a:ext uri="{FF2B5EF4-FFF2-40B4-BE49-F238E27FC236}">
              <a16:creationId xmlns:a16="http://schemas.microsoft.com/office/drawing/2014/main" xmlns="" id="{DB4E9101-12B6-41A2-B955-B48D939F922F}"/>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463" name="n_1mainValue【学校施設】&#10;有形固定資産減価償却率">
          <a:extLst>
            <a:ext uri="{FF2B5EF4-FFF2-40B4-BE49-F238E27FC236}">
              <a16:creationId xmlns:a16="http://schemas.microsoft.com/office/drawing/2014/main" xmlns="" id="{7B46BDB5-85C8-4C5C-BFA6-CD6EACDBDF6D}"/>
            </a:ext>
          </a:extLst>
        </xdr:cNvPr>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464" name="n_2mainValue【学校施設】&#10;有形固定資産減価償却率">
          <a:extLst>
            <a:ext uri="{FF2B5EF4-FFF2-40B4-BE49-F238E27FC236}">
              <a16:creationId xmlns:a16="http://schemas.microsoft.com/office/drawing/2014/main" xmlns="" id="{29C7B640-CF88-4FC9-A592-C6F2B0FC62D0}"/>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465" name="n_3mainValue【学校施設】&#10;有形固定資産減価償却率">
          <a:extLst>
            <a:ext uri="{FF2B5EF4-FFF2-40B4-BE49-F238E27FC236}">
              <a16:creationId xmlns:a16="http://schemas.microsoft.com/office/drawing/2014/main" xmlns="" id="{574C9136-B90A-4F6C-B6F8-136E253540E1}"/>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65422</xdr:rowOff>
    </xdr:from>
    <xdr:ext cx="405111" cy="259045"/>
    <xdr:sp macro="" textlink="">
      <xdr:nvSpPr>
        <xdr:cNvPr id="466" name="n_4mainValue【学校施設】&#10;有形固定資産減価償却率">
          <a:extLst>
            <a:ext uri="{FF2B5EF4-FFF2-40B4-BE49-F238E27FC236}">
              <a16:creationId xmlns:a16="http://schemas.microsoft.com/office/drawing/2014/main" xmlns="" id="{340DB16F-81AD-4EF1-9DAF-F7624CA0581A}"/>
            </a:ext>
          </a:extLst>
        </xdr:cNvPr>
        <xdr:cNvSpPr txBox="1"/>
      </xdr:nvSpPr>
      <xdr:spPr>
        <a:xfrm>
          <a:off x="12611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xmlns="" id="{EF737B04-4E46-42C6-819C-925FA6BCA7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xmlns="" id="{2B65609A-105E-4395-B58E-A386F4B887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xmlns="" id="{F09A01D7-412C-431E-B72A-161EB25C9B3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xmlns="" id="{8B617BC2-F5E6-4494-AA92-CEC042C8F9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xmlns="" id="{AE763A10-BA3C-440D-8014-F8F28CA522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xmlns="" id="{01C18025-339A-42BE-ADBF-D14D001E4E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xmlns="" id="{2DE881B2-AD42-4FD3-9FCB-09E2CDB81E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xmlns="" id="{F2636FED-7D44-42CC-ACA2-69884EBD0E0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xmlns="" id="{F4F5EFF2-8D1E-4032-A23E-162C81481E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xmlns="" id="{DF31F043-9A3C-4DAB-BB78-23E6D6029A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xmlns="" id="{F1F3F837-7819-4086-A710-8FD7964C896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xmlns="" id="{F73F2C89-88D7-43D9-B9C6-B13D5F1166D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xmlns="" id="{E66C42A7-6786-411C-8BB3-8876E58AF6A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xmlns="" id="{C57CBFD3-B17F-4A5F-B10B-09BBF73D4EE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xmlns="" id="{4D88E49C-F358-4B35-8AF8-49BD982683C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xmlns="" id="{89BBE115-4B8B-461A-87FA-281294C535D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xmlns="" id="{364333FC-ECE4-467F-911A-1F60C75F46D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xmlns="" id="{3541F2B4-12FA-4C97-BCCE-009CCFF6352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xmlns="" id="{40875A2F-0BC7-4986-9DC4-A6928E7B6B3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xmlns="" id="{7093B228-B0C2-4AB0-8EF4-3A5413C58E3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xmlns="" id="{E8EF6D09-A42D-422D-AEA7-83DE17AFFA8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xmlns="" id="{BE2E4D81-E05D-48CD-BB05-088DFFF237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xmlns="" id="{0F1B6EEB-5FF7-4D31-BF58-1E8D4F51A6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xmlns="" id="{2F489116-59D7-49EA-BF82-F354BBCC74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1" name="直線コネクタ 490">
          <a:extLst>
            <a:ext uri="{FF2B5EF4-FFF2-40B4-BE49-F238E27FC236}">
              <a16:creationId xmlns:a16="http://schemas.microsoft.com/office/drawing/2014/main" xmlns="" id="{1180F87D-D923-4EDA-93D1-B4B348BF0E1B}"/>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2" name="【学校施設】&#10;一人当たり面積最小値テキスト">
          <a:extLst>
            <a:ext uri="{FF2B5EF4-FFF2-40B4-BE49-F238E27FC236}">
              <a16:creationId xmlns:a16="http://schemas.microsoft.com/office/drawing/2014/main" xmlns="" id="{C65D13BD-B7F6-447B-A34A-90B529595F5B}"/>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3" name="直線コネクタ 492">
          <a:extLst>
            <a:ext uri="{FF2B5EF4-FFF2-40B4-BE49-F238E27FC236}">
              <a16:creationId xmlns:a16="http://schemas.microsoft.com/office/drawing/2014/main" xmlns="" id="{CE1CE3F0-0026-44A8-B565-94878B0CAE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4" name="【学校施設】&#10;一人当たり面積最大値テキスト">
          <a:extLst>
            <a:ext uri="{FF2B5EF4-FFF2-40B4-BE49-F238E27FC236}">
              <a16:creationId xmlns:a16="http://schemas.microsoft.com/office/drawing/2014/main" xmlns="" id="{DEFA3F9F-7CBB-4968-B579-5A817E09B957}"/>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5" name="直線コネクタ 494">
          <a:extLst>
            <a:ext uri="{FF2B5EF4-FFF2-40B4-BE49-F238E27FC236}">
              <a16:creationId xmlns:a16="http://schemas.microsoft.com/office/drawing/2014/main" xmlns="" id="{F7037009-7A3F-4857-BECA-DB9B0DAEEF26}"/>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6" name="【学校施設】&#10;一人当たり面積平均値テキスト">
          <a:extLst>
            <a:ext uri="{FF2B5EF4-FFF2-40B4-BE49-F238E27FC236}">
              <a16:creationId xmlns:a16="http://schemas.microsoft.com/office/drawing/2014/main" xmlns="" id="{86430DB5-ADEB-4661-9697-0BE4CABB2503}"/>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7" name="フローチャート: 判断 496">
          <a:extLst>
            <a:ext uri="{FF2B5EF4-FFF2-40B4-BE49-F238E27FC236}">
              <a16:creationId xmlns:a16="http://schemas.microsoft.com/office/drawing/2014/main" xmlns="" id="{4A202096-4319-4836-B35E-679006C064D4}"/>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8" name="フローチャート: 判断 497">
          <a:extLst>
            <a:ext uri="{FF2B5EF4-FFF2-40B4-BE49-F238E27FC236}">
              <a16:creationId xmlns:a16="http://schemas.microsoft.com/office/drawing/2014/main" xmlns="" id="{3A3672B0-1148-4C47-B213-FD5FB0DF8186}"/>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9" name="フローチャート: 判断 498">
          <a:extLst>
            <a:ext uri="{FF2B5EF4-FFF2-40B4-BE49-F238E27FC236}">
              <a16:creationId xmlns:a16="http://schemas.microsoft.com/office/drawing/2014/main" xmlns="" id="{992B5653-33DF-4B20-ACA6-03A4C5ACC32C}"/>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0" name="フローチャート: 判断 499">
          <a:extLst>
            <a:ext uri="{FF2B5EF4-FFF2-40B4-BE49-F238E27FC236}">
              <a16:creationId xmlns:a16="http://schemas.microsoft.com/office/drawing/2014/main" xmlns="" id="{A30E6E78-47F5-4162-89B0-E9D14BDF0C46}"/>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1" name="フローチャート: 判断 500">
          <a:extLst>
            <a:ext uri="{FF2B5EF4-FFF2-40B4-BE49-F238E27FC236}">
              <a16:creationId xmlns:a16="http://schemas.microsoft.com/office/drawing/2014/main" xmlns="" id="{0A79F07B-5139-4DAE-A97D-E04A9BE864F5}"/>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08800A64-192B-4CE5-9C51-DF9BA8F69B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D68ADBBB-9624-4762-813F-95982550FD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D4D9C038-5386-49C8-BA9E-D6AE446233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90FCDC92-3E14-4ECF-B8EE-1001BCD78B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D33D756E-9C9F-4A11-8479-8C83512396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114554</xdr:rowOff>
    </xdr:from>
    <xdr:to>
      <xdr:col>116</xdr:col>
      <xdr:colOff>114300</xdr:colOff>
      <xdr:row>64</xdr:row>
      <xdr:rowOff>44704</xdr:rowOff>
    </xdr:to>
    <xdr:sp macro="" textlink="">
      <xdr:nvSpPr>
        <xdr:cNvPr id="507" name="楕円 506">
          <a:extLst>
            <a:ext uri="{FF2B5EF4-FFF2-40B4-BE49-F238E27FC236}">
              <a16:creationId xmlns:a16="http://schemas.microsoft.com/office/drawing/2014/main" xmlns="" id="{CEE98A4A-1A4B-4DF4-828E-297CC9F47B64}"/>
            </a:ext>
          </a:extLst>
        </xdr:cNvPr>
        <xdr:cNvSpPr/>
      </xdr:nvSpPr>
      <xdr:spPr>
        <a:xfrm>
          <a:off x="221107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92981</xdr:rowOff>
    </xdr:from>
    <xdr:ext cx="469744" cy="259045"/>
    <xdr:sp macro="" textlink="">
      <xdr:nvSpPr>
        <xdr:cNvPr id="508" name="【学校施設】&#10;一人当たり面積該当値テキスト">
          <a:extLst>
            <a:ext uri="{FF2B5EF4-FFF2-40B4-BE49-F238E27FC236}">
              <a16:creationId xmlns:a16="http://schemas.microsoft.com/office/drawing/2014/main" xmlns="" id="{9444439C-0B8B-4F8B-B382-A5D0F69A829D}"/>
            </a:ext>
          </a:extLst>
        </xdr:cNvPr>
        <xdr:cNvSpPr txBox="1"/>
      </xdr:nvSpPr>
      <xdr:spPr>
        <a:xfrm>
          <a:off x="22199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09" name="楕円 508">
          <a:extLst>
            <a:ext uri="{FF2B5EF4-FFF2-40B4-BE49-F238E27FC236}">
              <a16:creationId xmlns:a16="http://schemas.microsoft.com/office/drawing/2014/main" xmlns="" id="{B739DB60-63C6-4D36-9822-065A4B96CF45}"/>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165354</xdr:rowOff>
    </xdr:to>
    <xdr:cxnSp macro="">
      <xdr:nvCxnSpPr>
        <xdr:cNvPr id="510" name="直線コネクタ 509">
          <a:extLst>
            <a:ext uri="{FF2B5EF4-FFF2-40B4-BE49-F238E27FC236}">
              <a16:creationId xmlns:a16="http://schemas.microsoft.com/office/drawing/2014/main" xmlns="" id="{BA65A853-3934-48B4-B123-A2644627CA11}"/>
            </a:ext>
          </a:extLst>
        </xdr:cNvPr>
        <xdr:cNvCxnSpPr/>
      </xdr:nvCxnSpPr>
      <xdr:spPr>
        <a:xfrm>
          <a:off x="21323300" y="109651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113792</xdr:rowOff>
    </xdr:from>
    <xdr:to>
      <xdr:col>107</xdr:col>
      <xdr:colOff>101600</xdr:colOff>
      <xdr:row>64</xdr:row>
      <xdr:rowOff>43942</xdr:rowOff>
    </xdr:to>
    <xdr:sp macro="" textlink="">
      <xdr:nvSpPr>
        <xdr:cNvPr id="511" name="楕円 510">
          <a:extLst>
            <a:ext uri="{FF2B5EF4-FFF2-40B4-BE49-F238E27FC236}">
              <a16:creationId xmlns:a16="http://schemas.microsoft.com/office/drawing/2014/main" xmlns="" id="{8028B627-AB7D-4885-BC56-839ACA71E4E2}"/>
            </a:ext>
          </a:extLst>
        </xdr:cNvPr>
        <xdr:cNvSpPr/>
      </xdr:nvSpPr>
      <xdr:spPr>
        <a:xfrm>
          <a:off x="20383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164592</xdr:rowOff>
    </xdr:to>
    <xdr:cxnSp macro="">
      <xdr:nvCxnSpPr>
        <xdr:cNvPr id="512" name="直線コネクタ 511">
          <a:extLst>
            <a:ext uri="{FF2B5EF4-FFF2-40B4-BE49-F238E27FC236}">
              <a16:creationId xmlns:a16="http://schemas.microsoft.com/office/drawing/2014/main" xmlns="" id="{F90B0526-EC82-488D-A9EB-795EF148B011}"/>
            </a:ext>
          </a:extLst>
        </xdr:cNvPr>
        <xdr:cNvCxnSpPr/>
      </xdr:nvCxnSpPr>
      <xdr:spPr>
        <a:xfrm flipV="1">
          <a:off x="20434300" y="109651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109982</xdr:rowOff>
    </xdr:from>
    <xdr:to>
      <xdr:col>102</xdr:col>
      <xdr:colOff>165100</xdr:colOff>
      <xdr:row>64</xdr:row>
      <xdr:rowOff>40132</xdr:rowOff>
    </xdr:to>
    <xdr:sp macro="" textlink="">
      <xdr:nvSpPr>
        <xdr:cNvPr id="513" name="楕円 512">
          <a:extLst>
            <a:ext uri="{FF2B5EF4-FFF2-40B4-BE49-F238E27FC236}">
              <a16:creationId xmlns:a16="http://schemas.microsoft.com/office/drawing/2014/main" xmlns="" id="{5CCD3D06-5E83-4370-9650-902F9055A2B5}"/>
            </a:ext>
          </a:extLst>
        </xdr:cNvPr>
        <xdr:cNvSpPr/>
      </xdr:nvSpPr>
      <xdr:spPr>
        <a:xfrm>
          <a:off x="19494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160782</xdr:rowOff>
    </xdr:from>
    <xdr:to>
      <xdr:col>107</xdr:col>
      <xdr:colOff>50800</xdr:colOff>
      <xdr:row>63</xdr:row>
      <xdr:rowOff>164592</xdr:rowOff>
    </xdr:to>
    <xdr:cxnSp macro="">
      <xdr:nvCxnSpPr>
        <xdr:cNvPr id="514" name="直線コネクタ 513">
          <a:extLst>
            <a:ext uri="{FF2B5EF4-FFF2-40B4-BE49-F238E27FC236}">
              <a16:creationId xmlns:a16="http://schemas.microsoft.com/office/drawing/2014/main" xmlns="" id="{C6DC81E3-3CE3-4B39-9323-DAFE7DBA9D1E}"/>
            </a:ext>
          </a:extLst>
        </xdr:cNvPr>
        <xdr:cNvCxnSpPr/>
      </xdr:nvCxnSpPr>
      <xdr:spPr>
        <a:xfrm>
          <a:off x="19545300" y="109621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108458</xdr:rowOff>
    </xdr:from>
    <xdr:to>
      <xdr:col>98</xdr:col>
      <xdr:colOff>38100</xdr:colOff>
      <xdr:row>64</xdr:row>
      <xdr:rowOff>38608</xdr:rowOff>
    </xdr:to>
    <xdr:sp macro="" textlink="">
      <xdr:nvSpPr>
        <xdr:cNvPr id="515" name="楕円 514">
          <a:extLst>
            <a:ext uri="{FF2B5EF4-FFF2-40B4-BE49-F238E27FC236}">
              <a16:creationId xmlns:a16="http://schemas.microsoft.com/office/drawing/2014/main" xmlns="" id="{CB7C3F44-4932-4663-8900-578EB836147D}"/>
            </a:ext>
          </a:extLst>
        </xdr:cNvPr>
        <xdr:cNvSpPr/>
      </xdr:nvSpPr>
      <xdr:spPr>
        <a:xfrm>
          <a:off x="18605500" y="10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159258</xdr:rowOff>
    </xdr:from>
    <xdr:to>
      <xdr:col>102</xdr:col>
      <xdr:colOff>114300</xdr:colOff>
      <xdr:row>63</xdr:row>
      <xdr:rowOff>160782</xdr:rowOff>
    </xdr:to>
    <xdr:cxnSp macro="">
      <xdr:nvCxnSpPr>
        <xdr:cNvPr id="516" name="直線コネクタ 515">
          <a:extLst>
            <a:ext uri="{FF2B5EF4-FFF2-40B4-BE49-F238E27FC236}">
              <a16:creationId xmlns:a16="http://schemas.microsoft.com/office/drawing/2014/main" xmlns="" id="{87318E5F-AB09-46F0-9AD0-6CE5F3165C19}"/>
            </a:ext>
          </a:extLst>
        </xdr:cNvPr>
        <xdr:cNvCxnSpPr/>
      </xdr:nvCxnSpPr>
      <xdr:spPr>
        <a:xfrm>
          <a:off x="18656300" y="109606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7" name="n_1aveValue【学校施設】&#10;一人当たり面積">
          <a:extLst>
            <a:ext uri="{FF2B5EF4-FFF2-40B4-BE49-F238E27FC236}">
              <a16:creationId xmlns:a16="http://schemas.microsoft.com/office/drawing/2014/main" xmlns="" id="{65527FA4-9ABE-4223-BB7E-4651A9FC143E}"/>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8" name="n_2aveValue【学校施設】&#10;一人当たり面積">
          <a:extLst>
            <a:ext uri="{FF2B5EF4-FFF2-40B4-BE49-F238E27FC236}">
              <a16:creationId xmlns:a16="http://schemas.microsoft.com/office/drawing/2014/main" xmlns="" id="{9BCD1B3D-10F7-421A-9891-B1E9BD06EF6A}"/>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9" name="n_3aveValue【学校施設】&#10;一人当たり面積">
          <a:extLst>
            <a:ext uri="{FF2B5EF4-FFF2-40B4-BE49-F238E27FC236}">
              <a16:creationId xmlns:a16="http://schemas.microsoft.com/office/drawing/2014/main" xmlns="" id="{0C8435C2-A58A-4254-8AFA-2BB074E38AA2}"/>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20" name="n_4aveValue【学校施設】&#10;一人当たり面積">
          <a:extLst>
            <a:ext uri="{FF2B5EF4-FFF2-40B4-BE49-F238E27FC236}">
              <a16:creationId xmlns:a16="http://schemas.microsoft.com/office/drawing/2014/main" xmlns="" id="{A11E1E8E-B2D5-4837-98F8-9F0B0ACFB4D3}"/>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21" name="n_1mainValue【学校施設】&#10;一人当たり面積">
          <a:extLst>
            <a:ext uri="{FF2B5EF4-FFF2-40B4-BE49-F238E27FC236}">
              <a16:creationId xmlns:a16="http://schemas.microsoft.com/office/drawing/2014/main" xmlns="" id="{E176ACF1-F673-47BC-A9BB-7E30FBBCA814}"/>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35069</xdr:rowOff>
    </xdr:from>
    <xdr:ext cx="469744" cy="259045"/>
    <xdr:sp macro="" textlink="">
      <xdr:nvSpPr>
        <xdr:cNvPr id="522" name="n_2mainValue【学校施設】&#10;一人当たり面積">
          <a:extLst>
            <a:ext uri="{FF2B5EF4-FFF2-40B4-BE49-F238E27FC236}">
              <a16:creationId xmlns:a16="http://schemas.microsoft.com/office/drawing/2014/main" xmlns="" id="{336DA44D-2411-4F1E-AF04-7A4853EEC346}"/>
            </a:ext>
          </a:extLst>
        </xdr:cNvPr>
        <xdr:cNvSpPr txBox="1"/>
      </xdr:nvSpPr>
      <xdr:spPr>
        <a:xfrm>
          <a:off x="201994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31259</xdr:rowOff>
    </xdr:from>
    <xdr:ext cx="469744" cy="259045"/>
    <xdr:sp macro="" textlink="">
      <xdr:nvSpPr>
        <xdr:cNvPr id="523" name="n_3mainValue【学校施設】&#10;一人当たり面積">
          <a:extLst>
            <a:ext uri="{FF2B5EF4-FFF2-40B4-BE49-F238E27FC236}">
              <a16:creationId xmlns:a16="http://schemas.microsoft.com/office/drawing/2014/main" xmlns="" id="{D243FB77-2DD0-4F1A-9204-88857BDD92B1}"/>
            </a:ext>
          </a:extLst>
        </xdr:cNvPr>
        <xdr:cNvSpPr txBox="1"/>
      </xdr:nvSpPr>
      <xdr:spPr>
        <a:xfrm>
          <a:off x="19310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29735</xdr:rowOff>
    </xdr:from>
    <xdr:ext cx="469744" cy="259045"/>
    <xdr:sp macro="" textlink="">
      <xdr:nvSpPr>
        <xdr:cNvPr id="524" name="n_4mainValue【学校施設】&#10;一人当たり面積">
          <a:extLst>
            <a:ext uri="{FF2B5EF4-FFF2-40B4-BE49-F238E27FC236}">
              <a16:creationId xmlns:a16="http://schemas.microsoft.com/office/drawing/2014/main" xmlns="" id="{CB2F06B9-EBDB-4FAE-9EF9-969CB423DC38}"/>
            </a:ext>
          </a:extLst>
        </xdr:cNvPr>
        <xdr:cNvSpPr txBox="1"/>
      </xdr:nvSpPr>
      <xdr:spPr>
        <a:xfrm>
          <a:off x="18421427" y="110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xmlns="" id="{4F125F3A-BA75-48D8-9A52-162F1CDAA9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xmlns="" id="{BB5A0910-0AE4-4883-8E65-5EADFC9EAF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xmlns="" id="{0B3D07D0-E1FB-428F-B4EB-6BE37496BCB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xmlns="" id="{B1BC0275-FE18-4204-B815-C396FEB38D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xmlns="" id="{B1D0A3D5-1200-4987-AB7D-90E973DA41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xmlns="" id="{B61E8894-DEA5-467D-A399-5CC1B4BBF3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xmlns="" id="{D28CEB93-E608-44DD-872E-7541DB816B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xmlns="" id="{CB36157B-9CDC-4A40-827E-DBED7BA002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xmlns="" id="{CA93F0BD-97BC-4CB1-8E25-44C042806C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xmlns="" id="{EE2E7247-1334-4B58-92F6-5AA28762088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xmlns="" id="{94995597-1B76-4B7D-80CB-6D04D6CADF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xmlns="" id="{13474034-19C5-4251-B852-CD3B3CC04FF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a:extLst>
            <a:ext uri="{FF2B5EF4-FFF2-40B4-BE49-F238E27FC236}">
              <a16:creationId xmlns:a16="http://schemas.microsoft.com/office/drawing/2014/main" xmlns="" id="{5D6DCB87-8525-4FFF-A6B7-ACEBFB44E2D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xmlns="" id="{5B946D10-7B79-4CC7-B76B-855B5DA019B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xmlns="" id="{B56D2679-28A9-4CC9-ADC0-DEEF3DD4B22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xmlns="" id="{6DBF270E-3F35-4321-90F9-B4A1B0096FB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xmlns="" id="{62195DE5-EA97-4109-9D17-972AF6503B9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xmlns="" id="{2E321819-134B-46FA-B96C-E7CE2F70CD9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xmlns="" id="{EA3BB764-C9B6-4B8C-BFFE-39C6ABA6CF1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xmlns="" id="{2A718FA6-CB68-426C-9143-832D18485D2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xmlns="" id="{98673423-39CB-48ED-8EF5-472962DC653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xmlns="" id="{84D6ABA5-3315-4010-8D7E-5BDFD089A8E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a:extLst>
            <a:ext uri="{FF2B5EF4-FFF2-40B4-BE49-F238E27FC236}">
              <a16:creationId xmlns:a16="http://schemas.microsoft.com/office/drawing/2014/main" xmlns="" id="{8CB53A89-E2DE-449E-8704-C7B7D1D3F6A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xmlns="" id="{4426E21F-4046-4039-A65B-14B1901810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xmlns="" id="{E34B9515-3AEE-4830-A1F3-16F2649560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0" name="直線コネクタ 549">
          <a:extLst>
            <a:ext uri="{FF2B5EF4-FFF2-40B4-BE49-F238E27FC236}">
              <a16:creationId xmlns:a16="http://schemas.microsoft.com/office/drawing/2014/main" xmlns="" id="{A051F3E6-DF0B-434E-BBC5-2306910A0EF7}"/>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a:extLst>
            <a:ext uri="{FF2B5EF4-FFF2-40B4-BE49-F238E27FC236}">
              <a16:creationId xmlns:a16="http://schemas.microsoft.com/office/drawing/2014/main" xmlns="" id="{DB29DCAC-56ED-492A-95C4-B5C9CDDCC3A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a:extLst>
            <a:ext uri="{FF2B5EF4-FFF2-40B4-BE49-F238E27FC236}">
              <a16:creationId xmlns:a16="http://schemas.microsoft.com/office/drawing/2014/main" xmlns="" id="{F2570E09-2A3F-4FAB-939F-19BFB01E63D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3" name="【児童館】&#10;有形固定資産減価償却率最大値テキスト">
          <a:extLst>
            <a:ext uri="{FF2B5EF4-FFF2-40B4-BE49-F238E27FC236}">
              <a16:creationId xmlns:a16="http://schemas.microsoft.com/office/drawing/2014/main" xmlns="" id="{06CEF7CD-074F-4DB9-9AB8-F59D1BC54A28}"/>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4" name="直線コネクタ 553">
          <a:extLst>
            <a:ext uri="{FF2B5EF4-FFF2-40B4-BE49-F238E27FC236}">
              <a16:creationId xmlns:a16="http://schemas.microsoft.com/office/drawing/2014/main" xmlns="" id="{27151627-1C31-4729-A2EA-CB3BBA1416C1}"/>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55" name="【児童館】&#10;有形固定資産減価償却率平均値テキスト">
          <a:extLst>
            <a:ext uri="{FF2B5EF4-FFF2-40B4-BE49-F238E27FC236}">
              <a16:creationId xmlns:a16="http://schemas.microsoft.com/office/drawing/2014/main" xmlns="" id="{7570B300-393F-4892-BD32-9B8181387F57}"/>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6" name="フローチャート: 判断 555">
          <a:extLst>
            <a:ext uri="{FF2B5EF4-FFF2-40B4-BE49-F238E27FC236}">
              <a16:creationId xmlns:a16="http://schemas.microsoft.com/office/drawing/2014/main" xmlns="" id="{3EBC164C-D0AE-4BB0-B6C2-27702FBE86C2}"/>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7" name="フローチャート: 判断 556">
          <a:extLst>
            <a:ext uri="{FF2B5EF4-FFF2-40B4-BE49-F238E27FC236}">
              <a16:creationId xmlns:a16="http://schemas.microsoft.com/office/drawing/2014/main" xmlns="" id="{E0254DDA-4E7F-4B41-8154-732549097276}"/>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8" name="フローチャート: 判断 557">
          <a:extLst>
            <a:ext uri="{FF2B5EF4-FFF2-40B4-BE49-F238E27FC236}">
              <a16:creationId xmlns:a16="http://schemas.microsoft.com/office/drawing/2014/main" xmlns="" id="{BB6A2553-7E60-438F-B727-A67C6603A1D5}"/>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9" name="フローチャート: 判断 558">
          <a:extLst>
            <a:ext uri="{FF2B5EF4-FFF2-40B4-BE49-F238E27FC236}">
              <a16:creationId xmlns:a16="http://schemas.microsoft.com/office/drawing/2014/main" xmlns="" id="{B1EC7D3F-6E62-4F9B-91CE-87298A0C26E8}"/>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60" name="フローチャート: 判断 559">
          <a:extLst>
            <a:ext uri="{FF2B5EF4-FFF2-40B4-BE49-F238E27FC236}">
              <a16:creationId xmlns:a16="http://schemas.microsoft.com/office/drawing/2014/main" xmlns="" id="{B35EEF1E-89F0-48EA-AAA6-F1B6758AA5A4}"/>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2FB76383-8479-4BA6-81D4-2DD4B9EA156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DBB2E9DB-221E-4978-B705-1A85FEC49D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B24B6629-96F5-41D2-8BC1-05577FEEF6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95403DD2-3312-4E43-B042-4CF701018F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7AB74644-16DE-4A7D-BC5E-D48D0C4F64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82006</xdr:rowOff>
    </xdr:from>
    <xdr:to>
      <xdr:col>85</xdr:col>
      <xdr:colOff>177800</xdr:colOff>
      <xdr:row>83</xdr:row>
      <xdr:rowOff>12156</xdr:rowOff>
    </xdr:to>
    <xdr:sp macro="" textlink="">
      <xdr:nvSpPr>
        <xdr:cNvPr id="566" name="楕円 565">
          <a:extLst>
            <a:ext uri="{FF2B5EF4-FFF2-40B4-BE49-F238E27FC236}">
              <a16:creationId xmlns:a16="http://schemas.microsoft.com/office/drawing/2014/main" xmlns="" id="{BCDA5686-21D6-4ABE-92E1-8AEEB2B28753}"/>
            </a:ext>
          </a:extLst>
        </xdr:cNvPr>
        <xdr:cNvSpPr/>
      </xdr:nvSpPr>
      <xdr:spPr>
        <a:xfrm>
          <a:off x="16268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60433</xdr:rowOff>
    </xdr:from>
    <xdr:ext cx="405111" cy="259045"/>
    <xdr:sp macro="" textlink="">
      <xdr:nvSpPr>
        <xdr:cNvPr id="567" name="【児童館】&#10;有形固定資産減価償却率該当値テキスト">
          <a:extLst>
            <a:ext uri="{FF2B5EF4-FFF2-40B4-BE49-F238E27FC236}">
              <a16:creationId xmlns:a16="http://schemas.microsoft.com/office/drawing/2014/main" xmlns="" id="{50632FE3-8BF2-4887-A2EE-A9756DFB0096}"/>
            </a:ext>
          </a:extLst>
        </xdr:cNvPr>
        <xdr:cNvSpPr txBox="1"/>
      </xdr:nvSpPr>
      <xdr:spPr>
        <a:xfrm>
          <a:off x="16357600"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568" name="楕円 567">
          <a:extLst>
            <a:ext uri="{FF2B5EF4-FFF2-40B4-BE49-F238E27FC236}">
              <a16:creationId xmlns:a16="http://schemas.microsoft.com/office/drawing/2014/main" xmlns="" id="{7F2C2F8E-9577-444E-AD0B-AB253B8A5C7B}"/>
            </a:ext>
          </a:extLst>
        </xdr:cNvPr>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106680</xdr:rowOff>
    </xdr:from>
    <xdr:to>
      <xdr:col>85</xdr:col>
      <xdr:colOff>127000</xdr:colOff>
      <xdr:row>82</xdr:row>
      <xdr:rowOff>132806</xdr:rowOff>
    </xdr:to>
    <xdr:cxnSp macro="">
      <xdr:nvCxnSpPr>
        <xdr:cNvPr id="569" name="直線コネクタ 568">
          <a:extLst>
            <a:ext uri="{FF2B5EF4-FFF2-40B4-BE49-F238E27FC236}">
              <a16:creationId xmlns:a16="http://schemas.microsoft.com/office/drawing/2014/main" xmlns="" id="{5C983090-6BF8-4A9C-B454-808D57CED436}"/>
            </a:ext>
          </a:extLst>
        </xdr:cNvPr>
        <xdr:cNvCxnSpPr/>
      </xdr:nvCxnSpPr>
      <xdr:spPr>
        <a:xfrm>
          <a:off x="15481300" y="141655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70" name="楕円 569">
          <a:extLst>
            <a:ext uri="{FF2B5EF4-FFF2-40B4-BE49-F238E27FC236}">
              <a16:creationId xmlns:a16="http://schemas.microsoft.com/office/drawing/2014/main" xmlns="" id="{375B5C9F-853A-4758-B7C7-7F29B4562FD7}"/>
            </a:ext>
          </a:extLst>
        </xdr:cNvPr>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106680</xdr:rowOff>
    </xdr:to>
    <xdr:cxnSp macro="">
      <xdr:nvCxnSpPr>
        <xdr:cNvPr id="571" name="直線コネクタ 570">
          <a:extLst>
            <a:ext uri="{FF2B5EF4-FFF2-40B4-BE49-F238E27FC236}">
              <a16:creationId xmlns:a16="http://schemas.microsoft.com/office/drawing/2014/main" xmlns="" id="{1AFD79B9-6DDA-48DC-872E-0B465E7AA497}"/>
            </a:ext>
          </a:extLst>
        </xdr:cNvPr>
        <xdr:cNvCxnSpPr/>
      </xdr:nvCxnSpPr>
      <xdr:spPr>
        <a:xfrm>
          <a:off x="14592300" y="1413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72" name="楕円 571">
          <a:extLst>
            <a:ext uri="{FF2B5EF4-FFF2-40B4-BE49-F238E27FC236}">
              <a16:creationId xmlns:a16="http://schemas.microsoft.com/office/drawing/2014/main" xmlns="" id="{8631AA0D-C294-4FD5-B50E-632495BEB212}"/>
            </a:ext>
          </a:extLst>
        </xdr:cNvPr>
        <xdr:cNvSpPr/>
      </xdr:nvSpPr>
      <xdr:spPr>
        <a:xfrm>
          <a:off x="13652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36468</xdr:rowOff>
    </xdr:from>
    <xdr:to>
      <xdr:col>76</xdr:col>
      <xdr:colOff>114300</xdr:colOff>
      <xdr:row>82</xdr:row>
      <xdr:rowOff>72389</xdr:rowOff>
    </xdr:to>
    <xdr:cxnSp macro="">
      <xdr:nvCxnSpPr>
        <xdr:cNvPr id="573" name="直線コネクタ 572">
          <a:extLst>
            <a:ext uri="{FF2B5EF4-FFF2-40B4-BE49-F238E27FC236}">
              <a16:creationId xmlns:a16="http://schemas.microsoft.com/office/drawing/2014/main" xmlns="" id="{DD9E961D-EC9B-47F7-B068-D8684F736C60}"/>
            </a:ext>
          </a:extLst>
        </xdr:cNvPr>
        <xdr:cNvCxnSpPr/>
      </xdr:nvCxnSpPr>
      <xdr:spPr>
        <a:xfrm>
          <a:off x="13703300" y="140953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121194</xdr:rowOff>
    </xdr:from>
    <xdr:to>
      <xdr:col>67</xdr:col>
      <xdr:colOff>101600</xdr:colOff>
      <xdr:row>82</xdr:row>
      <xdr:rowOff>51344</xdr:rowOff>
    </xdr:to>
    <xdr:sp macro="" textlink="">
      <xdr:nvSpPr>
        <xdr:cNvPr id="574" name="楕円 573">
          <a:extLst>
            <a:ext uri="{FF2B5EF4-FFF2-40B4-BE49-F238E27FC236}">
              <a16:creationId xmlns:a16="http://schemas.microsoft.com/office/drawing/2014/main" xmlns="" id="{CE94D6AD-E96B-4FA4-8A13-2FB9D994243B}"/>
            </a:ext>
          </a:extLst>
        </xdr:cNvPr>
        <xdr:cNvSpPr/>
      </xdr:nvSpPr>
      <xdr:spPr>
        <a:xfrm>
          <a:off x="12763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xdr:rowOff>
    </xdr:from>
    <xdr:to>
      <xdr:col>71</xdr:col>
      <xdr:colOff>177800</xdr:colOff>
      <xdr:row>82</xdr:row>
      <xdr:rowOff>36468</xdr:rowOff>
    </xdr:to>
    <xdr:cxnSp macro="">
      <xdr:nvCxnSpPr>
        <xdr:cNvPr id="575" name="直線コネクタ 574">
          <a:extLst>
            <a:ext uri="{FF2B5EF4-FFF2-40B4-BE49-F238E27FC236}">
              <a16:creationId xmlns:a16="http://schemas.microsoft.com/office/drawing/2014/main" xmlns="" id="{89FE80CB-8FDA-4743-98DC-6F2856443ABB}"/>
            </a:ext>
          </a:extLst>
        </xdr:cNvPr>
        <xdr:cNvCxnSpPr/>
      </xdr:nvCxnSpPr>
      <xdr:spPr>
        <a:xfrm>
          <a:off x="12814300" y="140594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576" name="n_1aveValue【児童館】&#10;有形固定資産減価償却率">
          <a:extLst>
            <a:ext uri="{FF2B5EF4-FFF2-40B4-BE49-F238E27FC236}">
              <a16:creationId xmlns:a16="http://schemas.microsoft.com/office/drawing/2014/main" xmlns="" id="{5EB77B3F-22AA-4BAA-A0BE-4C702436C20C}"/>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77" name="n_2aveValue【児童館】&#10;有形固定資産減価償却率">
          <a:extLst>
            <a:ext uri="{FF2B5EF4-FFF2-40B4-BE49-F238E27FC236}">
              <a16:creationId xmlns:a16="http://schemas.microsoft.com/office/drawing/2014/main" xmlns="" id="{C20040F9-B258-41A9-B932-0B40FEDC8C21}"/>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78" name="n_3aveValue【児童館】&#10;有形固定資産減価償却率">
          <a:extLst>
            <a:ext uri="{FF2B5EF4-FFF2-40B4-BE49-F238E27FC236}">
              <a16:creationId xmlns:a16="http://schemas.microsoft.com/office/drawing/2014/main" xmlns="" id="{B69B8828-972D-4B2F-BCA8-6AF6B0A3CEAC}"/>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79" name="n_4aveValue【児童館】&#10;有形固定資産減価償却率">
          <a:extLst>
            <a:ext uri="{FF2B5EF4-FFF2-40B4-BE49-F238E27FC236}">
              <a16:creationId xmlns:a16="http://schemas.microsoft.com/office/drawing/2014/main" xmlns="" id="{497031CB-5222-4614-9245-EE5A71113BB5}"/>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148607</xdr:rowOff>
    </xdr:from>
    <xdr:ext cx="405111" cy="259045"/>
    <xdr:sp macro="" textlink="">
      <xdr:nvSpPr>
        <xdr:cNvPr id="580" name="n_1mainValue【児童館】&#10;有形固定資産減価償却率">
          <a:extLst>
            <a:ext uri="{FF2B5EF4-FFF2-40B4-BE49-F238E27FC236}">
              <a16:creationId xmlns:a16="http://schemas.microsoft.com/office/drawing/2014/main" xmlns="" id="{6DA98F8B-E919-4ACA-A049-4E5DAD140FF7}"/>
            </a:ext>
          </a:extLst>
        </xdr:cNvPr>
        <xdr:cNvSpPr txBox="1"/>
      </xdr:nvSpPr>
      <xdr:spPr>
        <a:xfrm>
          <a:off x="15266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581" name="n_2mainValue【児童館】&#10;有形固定資産減価償却率">
          <a:extLst>
            <a:ext uri="{FF2B5EF4-FFF2-40B4-BE49-F238E27FC236}">
              <a16:creationId xmlns:a16="http://schemas.microsoft.com/office/drawing/2014/main" xmlns="" id="{E8C480F6-1E39-475B-864F-716FF91663A9}"/>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78395</xdr:rowOff>
    </xdr:from>
    <xdr:ext cx="405111" cy="259045"/>
    <xdr:sp macro="" textlink="">
      <xdr:nvSpPr>
        <xdr:cNvPr id="582" name="n_3mainValue【児童館】&#10;有形固定資産減価償却率">
          <a:extLst>
            <a:ext uri="{FF2B5EF4-FFF2-40B4-BE49-F238E27FC236}">
              <a16:creationId xmlns:a16="http://schemas.microsoft.com/office/drawing/2014/main" xmlns="" id="{44772017-1186-4FBE-B70A-08EBC3313484}"/>
            </a:ext>
          </a:extLst>
        </xdr:cNvPr>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42471</xdr:rowOff>
    </xdr:from>
    <xdr:ext cx="405111" cy="259045"/>
    <xdr:sp macro="" textlink="">
      <xdr:nvSpPr>
        <xdr:cNvPr id="583" name="n_4mainValue【児童館】&#10;有形固定資産減価償却率">
          <a:extLst>
            <a:ext uri="{FF2B5EF4-FFF2-40B4-BE49-F238E27FC236}">
              <a16:creationId xmlns:a16="http://schemas.microsoft.com/office/drawing/2014/main" xmlns="" id="{4D950382-6476-41F1-8CEC-86B6FCDDBA7C}"/>
            </a:ext>
          </a:extLst>
        </xdr:cNvPr>
        <xdr:cNvSpPr txBox="1"/>
      </xdr:nvSpPr>
      <xdr:spPr>
        <a:xfrm>
          <a:off x="12611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xmlns="" id="{F5ED3BB1-C5EB-474E-B381-3958AED9CD2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xmlns="" id="{C10FE08A-E2AA-44BA-8B0B-6FFF8EB75D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xmlns="" id="{0B14247C-1909-44FA-AC82-8749AD926F5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xmlns="" id="{E35AAAFA-0BEC-419F-9228-20252BA751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xmlns="" id="{C81C6414-3310-450D-BE18-CD4397C5B1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xmlns="" id="{7DF3AE4A-64AD-4843-A91E-6BFDDB9A48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xmlns="" id="{B737756A-40A4-42DF-81B6-733AE5B401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xmlns="" id="{A0457F8B-9B18-40AD-9E0C-38FEAD4150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xmlns="" id="{57EF6171-2211-40DE-ACB9-354FEAF13BF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xmlns="" id="{5E049BB6-591B-4498-A8C3-2A6A702BB2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a:extLst>
            <a:ext uri="{FF2B5EF4-FFF2-40B4-BE49-F238E27FC236}">
              <a16:creationId xmlns:a16="http://schemas.microsoft.com/office/drawing/2014/main" xmlns="" id="{3F0EADA7-7DAC-41B0-BB18-091BE5BF11A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a:extLst>
            <a:ext uri="{FF2B5EF4-FFF2-40B4-BE49-F238E27FC236}">
              <a16:creationId xmlns:a16="http://schemas.microsoft.com/office/drawing/2014/main" xmlns="" id="{9DF16324-2CF2-4A4B-A8E3-6375D23D9E1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a:extLst>
            <a:ext uri="{FF2B5EF4-FFF2-40B4-BE49-F238E27FC236}">
              <a16:creationId xmlns:a16="http://schemas.microsoft.com/office/drawing/2014/main" xmlns="" id="{3B03D495-89E2-4060-B9EB-ED4A690988A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a:extLst>
            <a:ext uri="{FF2B5EF4-FFF2-40B4-BE49-F238E27FC236}">
              <a16:creationId xmlns:a16="http://schemas.microsoft.com/office/drawing/2014/main" xmlns="" id="{468116BE-3DE7-4237-A35D-A77D24C3196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xmlns="" id="{ACA72A5E-4FF3-4987-B549-00774A39FB8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xmlns="" id="{41F585F6-EA01-41C0-87E2-D649E156D66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a:extLst>
            <a:ext uri="{FF2B5EF4-FFF2-40B4-BE49-F238E27FC236}">
              <a16:creationId xmlns:a16="http://schemas.microsoft.com/office/drawing/2014/main" xmlns="" id="{DA73CC27-D37E-45A8-9963-A935BC24419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a:extLst>
            <a:ext uri="{FF2B5EF4-FFF2-40B4-BE49-F238E27FC236}">
              <a16:creationId xmlns:a16="http://schemas.microsoft.com/office/drawing/2014/main" xmlns="" id="{4D644288-A27B-4F02-92D9-C15F0BC5D6B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a:extLst>
            <a:ext uri="{FF2B5EF4-FFF2-40B4-BE49-F238E27FC236}">
              <a16:creationId xmlns:a16="http://schemas.microsoft.com/office/drawing/2014/main" xmlns="" id="{3CCC98C6-155F-44C6-B79E-E80257DB793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a:extLst>
            <a:ext uri="{FF2B5EF4-FFF2-40B4-BE49-F238E27FC236}">
              <a16:creationId xmlns:a16="http://schemas.microsoft.com/office/drawing/2014/main" xmlns="" id="{1A0B0FC8-7AF9-423C-8E7B-C405C5F1459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xmlns="" id="{C1B02A64-926E-4A7E-B2CB-E1194B2588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xmlns="" id="{386991FA-CEA5-46EA-96C9-B1C36C0AD74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a:extLst>
            <a:ext uri="{FF2B5EF4-FFF2-40B4-BE49-F238E27FC236}">
              <a16:creationId xmlns:a16="http://schemas.microsoft.com/office/drawing/2014/main" xmlns="" id="{E3738BFD-FFE9-4845-95D2-4A3FBE4E0E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7" name="直線コネクタ 606">
          <a:extLst>
            <a:ext uri="{FF2B5EF4-FFF2-40B4-BE49-F238E27FC236}">
              <a16:creationId xmlns:a16="http://schemas.microsoft.com/office/drawing/2014/main" xmlns="" id="{A2F3CA60-C8EC-4B93-A67E-40C8E01C7974}"/>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a:extLst>
            <a:ext uri="{FF2B5EF4-FFF2-40B4-BE49-F238E27FC236}">
              <a16:creationId xmlns:a16="http://schemas.microsoft.com/office/drawing/2014/main" xmlns="" id="{F98A81DD-219E-4B74-A05E-E917D1E233F2}"/>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a:extLst>
            <a:ext uri="{FF2B5EF4-FFF2-40B4-BE49-F238E27FC236}">
              <a16:creationId xmlns:a16="http://schemas.microsoft.com/office/drawing/2014/main" xmlns="" id="{ED8ABF72-1B40-4492-B788-FBEF4E663C7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0" name="【児童館】&#10;一人当たり面積最大値テキスト">
          <a:extLst>
            <a:ext uri="{FF2B5EF4-FFF2-40B4-BE49-F238E27FC236}">
              <a16:creationId xmlns:a16="http://schemas.microsoft.com/office/drawing/2014/main" xmlns="" id="{2B86C783-27AD-4671-83ED-36E683C33A91}"/>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1" name="直線コネクタ 610">
          <a:extLst>
            <a:ext uri="{FF2B5EF4-FFF2-40B4-BE49-F238E27FC236}">
              <a16:creationId xmlns:a16="http://schemas.microsoft.com/office/drawing/2014/main" xmlns="" id="{351174DC-168B-4C58-A31E-5D70F132A37D}"/>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2" name="【児童館】&#10;一人当たり面積平均値テキスト">
          <a:extLst>
            <a:ext uri="{FF2B5EF4-FFF2-40B4-BE49-F238E27FC236}">
              <a16:creationId xmlns:a16="http://schemas.microsoft.com/office/drawing/2014/main" xmlns="" id="{E203F3B6-42B9-4934-A1B5-AB72F724D7C2}"/>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a:extLst>
            <a:ext uri="{FF2B5EF4-FFF2-40B4-BE49-F238E27FC236}">
              <a16:creationId xmlns:a16="http://schemas.microsoft.com/office/drawing/2014/main" xmlns="" id="{0B8E2273-88F8-498F-960E-152180027AE7}"/>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4" name="フローチャート: 判断 613">
          <a:extLst>
            <a:ext uri="{FF2B5EF4-FFF2-40B4-BE49-F238E27FC236}">
              <a16:creationId xmlns:a16="http://schemas.microsoft.com/office/drawing/2014/main" xmlns="" id="{D4759E95-DFF6-4AE3-8D8C-925949356889}"/>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5" name="フローチャート: 判断 614">
          <a:extLst>
            <a:ext uri="{FF2B5EF4-FFF2-40B4-BE49-F238E27FC236}">
              <a16:creationId xmlns:a16="http://schemas.microsoft.com/office/drawing/2014/main" xmlns="" id="{49CA061C-62A3-49CE-A6FA-08381FDA049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6" name="フローチャート: 判断 615">
          <a:extLst>
            <a:ext uri="{FF2B5EF4-FFF2-40B4-BE49-F238E27FC236}">
              <a16:creationId xmlns:a16="http://schemas.microsoft.com/office/drawing/2014/main" xmlns="" id="{131CD880-1B11-4AD3-BD7A-29B16930AD47}"/>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7" name="フローチャート: 判断 616">
          <a:extLst>
            <a:ext uri="{FF2B5EF4-FFF2-40B4-BE49-F238E27FC236}">
              <a16:creationId xmlns:a16="http://schemas.microsoft.com/office/drawing/2014/main" xmlns="" id="{EE7D8849-314A-4BC2-BF04-A8FAE82C51CB}"/>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BC5C5505-B0CF-4AD9-93E5-F4A22BA5E5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A0E62105-ADC9-46CB-B5BB-8CF000F9BE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B7360325-29AD-4B24-A4C8-54927C6BF77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xmlns="" id="{0A7B27A8-C98B-4217-910A-BDD589042C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2B9B7295-FAC3-46AC-A37E-1A7351874A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69850</xdr:rowOff>
    </xdr:from>
    <xdr:to>
      <xdr:col>116</xdr:col>
      <xdr:colOff>114300</xdr:colOff>
      <xdr:row>80</xdr:row>
      <xdr:rowOff>0</xdr:rowOff>
    </xdr:to>
    <xdr:sp macro="" textlink="">
      <xdr:nvSpPr>
        <xdr:cNvPr id="623" name="楕円 622">
          <a:extLst>
            <a:ext uri="{FF2B5EF4-FFF2-40B4-BE49-F238E27FC236}">
              <a16:creationId xmlns:a16="http://schemas.microsoft.com/office/drawing/2014/main" xmlns="" id="{0C5085CF-38F1-4DA1-99D4-985FD91CD6AD}"/>
            </a:ext>
          </a:extLst>
        </xdr:cNvPr>
        <xdr:cNvSpPr/>
      </xdr:nvSpPr>
      <xdr:spPr>
        <a:xfrm>
          <a:off x="221107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624" name="【児童館】&#10;一人当たり面積該当値テキスト">
          <a:extLst>
            <a:ext uri="{FF2B5EF4-FFF2-40B4-BE49-F238E27FC236}">
              <a16:creationId xmlns:a16="http://schemas.microsoft.com/office/drawing/2014/main" xmlns="" id="{9A060A1B-225C-4D70-B6A1-BBA03499E58F}"/>
            </a:ext>
          </a:extLst>
        </xdr:cNvPr>
        <xdr:cNvSpPr txBox="1"/>
      </xdr:nvSpPr>
      <xdr:spPr>
        <a:xfrm>
          <a:off x="221996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57150</xdr:rowOff>
    </xdr:from>
    <xdr:to>
      <xdr:col>112</xdr:col>
      <xdr:colOff>38100</xdr:colOff>
      <xdr:row>79</xdr:row>
      <xdr:rowOff>158750</xdr:rowOff>
    </xdr:to>
    <xdr:sp macro="" textlink="">
      <xdr:nvSpPr>
        <xdr:cNvPr id="625" name="楕円 624">
          <a:extLst>
            <a:ext uri="{FF2B5EF4-FFF2-40B4-BE49-F238E27FC236}">
              <a16:creationId xmlns:a16="http://schemas.microsoft.com/office/drawing/2014/main" xmlns="" id="{C5693C52-6642-4C6A-9340-B3A3792ADC10}"/>
            </a:ext>
          </a:extLst>
        </xdr:cNvPr>
        <xdr:cNvSpPr/>
      </xdr:nvSpPr>
      <xdr:spPr>
        <a:xfrm>
          <a:off x="21272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107950</xdr:rowOff>
    </xdr:from>
    <xdr:to>
      <xdr:col>116</xdr:col>
      <xdr:colOff>63500</xdr:colOff>
      <xdr:row>79</xdr:row>
      <xdr:rowOff>120650</xdr:rowOff>
    </xdr:to>
    <xdr:cxnSp macro="">
      <xdr:nvCxnSpPr>
        <xdr:cNvPr id="626" name="直線コネクタ 625">
          <a:extLst>
            <a:ext uri="{FF2B5EF4-FFF2-40B4-BE49-F238E27FC236}">
              <a16:creationId xmlns:a16="http://schemas.microsoft.com/office/drawing/2014/main" xmlns="" id="{55D7C3AA-D7CB-423E-BFED-9FE58237431F}"/>
            </a:ext>
          </a:extLst>
        </xdr:cNvPr>
        <xdr:cNvCxnSpPr/>
      </xdr:nvCxnSpPr>
      <xdr:spPr>
        <a:xfrm>
          <a:off x="21323300" y="1365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69850</xdr:rowOff>
    </xdr:from>
    <xdr:to>
      <xdr:col>107</xdr:col>
      <xdr:colOff>101600</xdr:colOff>
      <xdr:row>80</xdr:row>
      <xdr:rowOff>0</xdr:rowOff>
    </xdr:to>
    <xdr:sp macro="" textlink="">
      <xdr:nvSpPr>
        <xdr:cNvPr id="627" name="楕円 626">
          <a:extLst>
            <a:ext uri="{FF2B5EF4-FFF2-40B4-BE49-F238E27FC236}">
              <a16:creationId xmlns:a16="http://schemas.microsoft.com/office/drawing/2014/main" xmlns="" id="{DD88B960-2797-40BB-973D-3B2D2C1CF8AF}"/>
            </a:ext>
          </a:extLst>
        </xdr:cNvPr>
        <xdr:cNvSpPr/>
      </xdr:nvSpPr>
      <xdr:spPr>
        <a:xfrm>
          <a:off x="20383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107950</xdr:rowOff>
    </xdr:from>
    <xdr:to>
      <xdr:col>111</xdr:col>
      <xdr:colOff>177800</xdr:colOff>
      <xdr:row>79</xdr:row>
      <xdr:rowOff>120650</xdr:rowOff>
    </xdr:to>
    <xdr:cxnSp macro="">
      <xdr:nvCxnSpPr>
        <xdr:cNvPr id="628" name="直線コネクタ 627">
          <a:extLst>
            <a:ext uri="{FF2B5EF4-FFF2-40B4-BE49-F238E27FC236}">
              <a16:creationId xmlns:a16="http://schemas.microsoft.com/office/drawing/2014/main" xmlns="" id="{64BA12CA-1216-4150-8B6E-65FB171FA36C}"/>
            </a:ext>
          </a:extLst>
        </xdr:cNvPr>
        <xdr:cNvCxnSpPr/>
      </xdr:nvCxnSpPr>
      <xdr:spPr>
        <a:xfrm flipV="1">
          <a:off x="20434300" y="1365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57150</xdr:rowOff>
    </xdr:from>
    <xdr:to>
      <xdr:col>102</xdr:col>
      <xdr:colOff>165100</xdr:colOff>
      <xdr:row>79</xdr:row>
      <xdr:rowOff>158750</xdr:rowOff>
    </xdr:to>
    <xdr:sp macro="" textlink="">
      <xdr:nvSpPr>
        <xdr:cNvPr id="629" name="楕円 628">
          <a:extLst>
            <a:ext uri="{FF2B5EF4-FFF2-40B4-BE49-F238E27FC236}">
              <a16:creationId xmlns:a16="http://schemas.microsoft.com/office/drawing/2014/main" xmlns="" id="{FC46F31B-FC1B-4D61-B7B3-66E70E9AF45C}"/>
            </a:ext>
          </a:extLst>
        </xdr:cNvPr>
        <xdr:cNvSpPr/>
      </xdr:nvSpPr>
      <xdr:spPr>
        <a:xfrm>
          <a:off x="19494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107950</xdr:rowOff>
    </xdr:from>
    <xdr:to>
      <xdr:col>107</xdr:col>
      <xdr:colOff>50800</xdr:colOff>
      <xdr:row>79</xdr:row>
      <xdr:rowOff>120650</xdr:rowOff>
    </xdr:to>
    <xdr:cxnSp macro="">
      <xdr:nvCxnSpPr>
        <xdr:cNvPr id="630" name="直線コネクタ 629">
          <a:extLst>
            <a:ext uri="{FF2B5EF4-FFF2-40B4-BE49-F238E27FC236}">
              <a16:creationId xmlns:a16="http://schemas.microsoft.com/office/drawing/2014/main" xmlns="" id="{BF653B25-1EB2-4CC2-A472-2FDEC79D166B}"/>
            </a:ext>
          </a:extLst>
        </xdr:cNvPr>
        <xdr:cNvCxnSpPr/>
      </xdr:nvCxnSpPr>
      <xdr:spPr>
        <a:xfrm>
          <a:off x="19545300" y="1365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57150</xdr:rowOff>
    </xdr:from>
    <xdr:to>
      <xdr:col>98</xdr:col>
      <xdr:colOff>38100</xdr:colOff>
      <xdr:row>79</xdr:row>
      <xdr:rowOff>158750</xdr:rowOff>
    </xdr:to>
    <xdr:sp macro="" textlink="">
      <xdr:nvSpPr>
        <xdr:cNvPr id="631" name="楕円 630">
          <a:extLst>
            <a:ext uri="{FF2B5EF4-FFF2-40B4-BE49-F238E27FC236}">
              <a16:creationId xmlns:a16="http://schemas.microsoft.com/office/drawing/2014/main" xmlns="" id="{F1AC9DDE-A9EB-4A06-9E49-CBE238CBC906}"/>
            </a:ext>
          </a:extLst>
        </xdr:cNvPr>
        <xdr:cNvSpPr/>
      </xdr:nvSpPr>
      <xdr:spPr>
        <a:xfrm>
          <a:off x="18605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107950</xdr:rowOff>
    </xdr:from>
    <xdr:to>
      <xdr:col>102</xdr:col>
      <xdr:colOff>114300</xdr:colOff>
      <xdr:row>79</xdr:row>
      <xdr:rowOff>107950</xdr:rowOff>
    </xdr:to>
    <xdr:cxnSp macro="">
      <xdr:nvCxnSpPr>
        <xdr:cNvPr id="632" name="直線コネクタ 631">
          <a:extLst>
            <a:ext uri="{FF2B5EF4-FFF2-40B4-BE49-F238E27FC236}">
              <a16:creationId xmlns:a16="http://schemas.microsoft.com/office/drawing/2014/main" xmlns="" id="{647A77C1-D913-44EC-9BB2-375AAE40F559}"/>
            </a:ext>
          </a:extLst>
        </xdr:cNvPr>
        <xdr:cNvCxnSpPr/>
      </xdr:nvCxnSpPr>
      <xdr:spPr>
        <a:xfrm>
          <a:off x="186563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3" name="n_1aveValue【児童館】&#10;一人当たり面積">
          <a:extLst>
            <a:ext uri="{FF2B5EF4-FFF2-40B4-BE49-F238E27FC236}">
              <a16:creationId xmlns:a16="http://schemas.microsoft.com/office/drawing/2014/main" xmlns="" id="{CAECF157-44E7-4952-BE11-76DAE00F56A5}"/>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4" name="n_2aveValue【児童館】&#10;一人当たり面積">
          <a:extLst>
            <a:ext uri="{FF2B5EF4-FFF2-40B4-BE49-F238E27FC236}">
              <a16:creationId xmlns:a16="http://schemas.microsoft.com/office/drawing/2014/main" xmlns="" id="{1DAB16B3-57A5-48E3-90DE-F65C7086F3F9}"/>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635" name="n_3aveValue【児童館】&#10;一人当たり面積">
          <a:extLst>
            <a:ext uri="{FF2B5EF4-FFF2-40B4-BE49-F238E27FC236}">
              <a16:creationId xmlns:a16="http://schemas.microsoft.com/office/drawing/2014/main" xmlns="" id="{8AAB4407-6128-4025-8A05-32C4FB302B4E}"/>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636" name="n_4aveValue【児童館】&#10;一人当たり面積">
          <a:extLst>
            <a:ext uri="{FF2B5EF4-FFF2-40B4-BE49-F238E27FC236}">
              <a16:creationId xmlns:a16="http://schemas.microsoft.com/office/drawing/2014/main" xmlns="" id="{B6598127-33B3-490E-8D34-F49D549255F9}"/>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3827</xdr:rowOff>
    </xdr:from>
    <xdr:ext cx="469744" cy="259045"/>
    <xdr:sp macro="" textlink="">
      <xdr:nvSpPr>
        <xdr:cNvPr id="637" name="n_1mainValue【児童館】&#10;一人当たり面積">
          <a:extLst>
            <a:ext uri="{FF2B5EF4-FFF2-40B4-BE49-F238E27FC236}">
              <a16:creationId xmlns:a16="http://schemas.microsoft.com/office/drawing/2014/main" xmlns="" id="{E6FAFF01-029C-44C6-A837-BC3EEC00127D}"/>
            </a:ext>
          </a:extLst>
        </xdr:cNvPr>
        <xdr:cNvSpPr txBox="1"/>
      </xdr:nvSpPr>
      <xdr:spPr>
        <a:xfrm>
          <a:off x="210757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16527</xdr:rowOff>
    </xdr:from>
    <xdr:ext cx="469744" cy="259045"/>
    <xdr:sp macro="" textlink="">
      <xdr:nvSpPr>
        <xdr:cNvPr id="638" name="n_2mainValue【児童館】&#10;一人当たり面積">
          <a:extLst>
            <a:ext uri="{FF2B5EF4-FFF2-40B4-BE49-F238E27FC236}">
              <a16:creationId xmlns:a16="http://schemas.microsoft.com/office/drawing/2014/main" xmlns="" id="{82F668F3-000C-4074-84D3-63446799AC12}"/>
            </a:ext>
          </a:extLst>
        </xdr:cNvPr>
        <xdr:cNvSpPr txBox="1"/>
      </xdr:nvSpPr>
      <xdr:spPr>
        <a:xfrm>
          <a:off x="20199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3827</xdr:rowOff>
    </xdr:from>
    <xdr:ext cx="469744" cy="259045"/>
    <xdr:sp macro="" textlink="">
      <xdr:nvSpPr>
        <xdr:cNvPr id="639" name="n_3mainValue【児童館】&#10;一人当たり面積">
          <a:extLst>
            <a:ext uri="{FF2B5EF4-FFF2-40B4-BE49-F238E27FC236}">
              <a16:creationId xmlns:a16="http://schemas.microsoft.com/office/drawing/2014/main" xmlns="" id="{CBC86967-818B-4E07-A383-1559EB82DE48}"/>
            </a:ext>
          </a:extLst>
        </xdr:cNvPr>
        <xdr:cNvSpPr txBox="1"/>
      </xdr:nvSpPr>
      <xdr:spPr>
        <a:xfrm>
          <a:off x="19310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3827</xdr:rowOff>
    </xdr:from>
    <xdr:ext cx="469744" cy="259045"/>
    <xdr:sp macro="" textlink="">
      <xdr:nvSpPr>
        <xdr:cNvPr id="640" name="n_4mainValue【児童館】&#10;一人当たり面積">
          <a:extLst>
            <a:ext uri="{FF2B5EF4-FFF2-40B4-BE49-F238E27FC236}">
              <a16:creationId xmlns:a16="http://schemas.microsoft.com/office/drawing/2014/main" xmlns="" id="{77119B99-E18D-4F19-9D51-8B45C719F9B2}"/>
            </a:ext>
          </a:extLst>
        </xdr:cNvPr>
        <xdr:cNvSpPr txBox="1"/>
      </xdr:nvSpPr>
      <xdr:spPr>
        <a:xfrm>
          <a:off x="18421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xmlns="" id="{1F33A764-0771-4D0A-BBBC-F63E7F1B31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xmlns="" id="{DDEDDE18-BACB-49E5-8E11-A09F811DAE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xmlns="" id="{DF2CA7B3-9841-40AF-B937-A95A972345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xmlns="" id="{64928109-96EF-4F1C-A85E-6764228EF0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xmlns="" id="{DA005421-41C7-45AF-8145-F17082C503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xmlns="" id="{5338E602-161B-4516-8F16-3BA24F1829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xmlns="" id="{711DB38C-1865-4714-9801-797985074C4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xmlns="" id="{3158B934-653B-4C1C-AEEB-1D56F7F14E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xmlns="" id="{8EF9402B-B97E-4E2F-B5D3-6907DEC294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xmlns="" id="{B8115A53-CDA3-4B05-82BA-08AF2E43F7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xmlns="" id="{1738FBC5-F950-4CB7-BD07-CDB30756826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xmlns="" id="{71935126-B424-4282-BAA9-F84E7CCC13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xmlns="" id="{055C0B0C-4332-4AC4-A4CF-2831DA28BC0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xmlns="" id="{33B90969-49B4-45CB-9094-527C6C60C5D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xmlns="" id="{8FC6514A-51FF-4C2D-A2EC-07F74850CF4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xmlns="" id="{5D8C80E8-CC2A-40A3-AC03-466189E2743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xmlns="" id="{3BC7FA19-8675-4C82-BA79-7769EDC10E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xmlns="" id="{D925113E-B445-4093-B255-B40FD8E101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xmlns="" id="{730D11C7-617C-49E4-AE0E-73D7C8AA1F0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xmlns="" id="{2CF054F7-9F98-46F8-873C-DA1873CEF2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xmlns="" id="{E0E9ACBE-6563-42A4-994A-C9D22D1ECB7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xmlns="" id="{10497944-3569-498B-AAE2-3C03CE8236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xmlns="" id="{C26BC234-2CE6-4017-996C-DE8094126D8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xmlns="" id="{066C23E6-AECA-4615-A1C7-9CC0AC534D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xmlns="" id="{557831BA-06A5-42F7-B640-2257F87DB2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xmlns="" id="{DD62148A-C941-4F27-9F0F-5231C06195CF}"/>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xmlns="" id="{324BC158-8CC3-4015-8582-47AFA2365FD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xmlns="" id="{637EDA9E-4EF0-445B-A163-3D5202428BA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9" name="【公民館】&#10;有形固定資産減価償却率最大値テキスト">
          <a:extLst>
            <a:ext uri="{FF2B5EF4-FFF2-40B4-BE49-F238E27FC236}">
              <a16:creationId xmlns:a16="http://schemas.microsoft.com/office/drawing/2014/main" xmlns="" id="{EFCAACF5-A175-4789-A5C7-92D2A1A2DE1D}"/>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0" name="直線コネクタ 669">
          <a:extLst>
            <a:ext uri="{FF2B5EF4-FFF2-40B4-BE49-F238E27FC236}">
              <a16:creationId xmlns:a16="http://schemas.microsoft.com/office/drawing/2014/main" xmlns="" id="{14214661-3ED2-42EF-8CB3-A261CDB8BC37}"/>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71" name="【公民館】&#10;有形固定資産減価償却率平均値テキスト">
          <a:extLst>
            <a:ext uri="{FF2B5EF4-FFF2-40B4-BE49-F238E27FC236}">
              <a16:creationId xmlns:a16="http://schemas.microsoft.com/office/drawing/2014/main" xmlns="" id="{695B3D21-31A3-4F88-857E-D78234B02D95}"/>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2" name="フローチャート: 判断 671">
          <a:extLst>
            <a:ext uri="{FF2B5EF4-FFF2-40B4-BE49-F238E27FC236}">
              <a16:creationId xmlns:a16="http://schemas.microsoft.com/office/drawing/2014/main" xmlns="" id="{C9A806F0-E995-4604-8BA8-9A577B3A194B}"/>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3" name="フローチャート: 判断 672">
          <a:extLst>
            <a:ext uri="{FF2B5EF4-FFF2-40B4-BE49-F238E27FC236}">
              <a16:creationId xmlns:a16="http://schemas.microsoft.com/office/drawing/2014/main" xmlns="" id="{C89362E3-F1E0-4707-8640-871968194D32}"/>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4" name="フローチャート: 判断 673">
          <a:extLst>
            <a:ext uri="{FF2B5EF4-FFF2-40B4-BE49-F238E27FC236}">
              <a16:creationId xmlns:a16="http://schemas.microsoft.com/office/drawing/2014/main" xmlns="" id="{7864D74E-8745-4F45-A096-9BD481E3FADF}"/>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5" name="フローチャート: 判断 674">
          <a:extLst>
            <a:ext uri="{FF2B5EF4-FFF2-40B4-BE49-F238E27FC236}">
              <a16:creationId xmlns:a16="http://schemas.microsoft.com/office/drawing/2014/main" xmlns="" id="{A6E83E65-5110-461B-A75B-B4F1E9EA2729}"/>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6" name="フローチャート: 判断 675">
          <a:extLst>
            <a:ext uri="{FF2B5EF4-FFF2-40B4-BE49-F238E27FC236}">
              <a16:creationId xmlns:a16="http://schemas.microsoft.com/office/drawing/2014/main" xmlns="" id="{BFF4C16B-72FF-437B-8A2A-AFE5D372D7A6}"/>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6DBCCBCE-9112-4BA6-86A6-806367311B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C57F4D6A-BAA8-4A7F-B49A-395482088D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5DD6840D-B7F6-47B3-89E8-4C4A1BB309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1B82E3C8-C2C4-4396-B934-8A75BF12F4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D94C701B-39EE-429E-8E04-BD54AEB1C3E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682" name="楕円 681">
          <a:extLst>
            <a:ext uri="{FF2B5EF4-FFF2-40B4-BE49-F238E27FC236}">
              <a16:creationId xmlns:a16="http://schemas.microsoft.com/office/drawing/2014/main" xmlns="" id="{CC20DDA5-2238-473F-A4D8-BAB54CE23FCD}"/>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3827</xdr:rowOff>
    </xdr:from>
    <xdr:ext cx="405111" cy="259045"/>
    <xdr:sp macro="" textlink="">
      <xdr:nvSpPr>
        <xdr:cNvPr id="683" name="【公民館】&#10;有形固定資産減価償却率該当値テキスト">
          <a:extLst>
            <a:ext uri="{FF2B5EF4-FFF2-40B4-BE49-F238E27FC236}">
              <a16:creationId xmlns:a16="http://schemas.microsoft.com/office/drawing/2014/main" xmlns="" id="{6FD0A1D4-C12F-40EC-986B-28FDC3EF8516}"/>
            </a:ext>
          </a:extLst>
        </xdr:cNvPr>
        <xdr:cNvSpPr txBox="1"/>
      </xdr:nvSpPr>
      <xdr:spPr>
        <a:xfrm>
          <a:off x="163576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164193</xdr:rowOff>
    </xdr:from>
    <xdr:to>
      <xdr:col>81</xdr:col>
      <xdr:colOff>101600</xdr:colOff>
      <xdr:row>108</xdr:row>
      <xdr:rowOff>94343</xdr:rowOff>
    </xdr:to>
    <xdr:sp macro="" textlink="">
      <xdr:nvSpPr>
        <xdr:cNvPr id="684" name="楕円 683">
          <a:extLst>
            <a:ext uri="{FF2B5EF4-FFF2-40B4-BE49-F238E27FC236}">
              <a16:creationId xmlns:a16="http://schemas.microsoft.com/office/drawing/2014/main" xmlns="" id="{4C4339A9-85C1-4EEE-B6A5-692B4589389E}"/>
            </a:ext>
          </a:extLst>
        </xdr:cNvPr>
        <xdr:cNvSpPr/>
      </xdr:nvSpPr>
      <xdr:spPr>
        <a:xfrm>
          <a:off x="15430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43543</xdr:rowOff>
    </xdr:from>
    <xdr:to>
      <xdr:col>85</xdr:col>
      <xdr:colOff>127000</xdr:colOff>
      <xdr:row>108</xdr:row>
      <xdr:rowOff>76200</xdr:rowOff>
    </xdr:to>
    <xdr:cxnSp macro="">
      <xdr:nvCxnSpPr>
        <xdr:cNvPr id="685" name="直線コネクタ 684">
          <a:extLst>
            <a:ext uri="{FF2B5EF4-FFF2-40B4-BE49-F238E27FC236}">
              <a16:creationId xmlns:a16="http://schemas.microsoft.com/office/drawing/2014/main" xmlns="" id="{A4FB6A9E-1646-4E88-9A4A-D658CFDFC2D0}"/>
            </a:ext>
          </a:extLst>
        </xdr:cNvPr>
        <xdr:cNvCxnSpPr/>
      </xdr:nvCxnSpPr>
      <xdr:spPr>
        <a:xfrm>
          <a:off x="15481300" y="1856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686" name="楕円 685">
          <a:extLst>
            <a:ext uri="{FF2B5EF4-FFF2-40B4-BE49-F238E27FC236}">
              <a16:creationId xmlns:a16="http://schemas.microsoft.com/office/drawing/2014/main" xmlns="" id="{2523A039-8E52-42BE-B74F-0ACFDBB2A981}"/>
            </a:ext>
          </a:extLst>
        </xdr:cNvPr>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43543</xdr:rowOff>
    </xdr:to>
    <xdr:cxnSp macro="">
      <xdr:nvCxnSpPr>
        <xdr:cNvPr id="687" name="直線コネクタ 686">
          <a:extLst>
            <a:ext uri="{FF2B5EF4-FFF2-40B4-BE49-F238E27FC236}">
              <a16:creationId xmlns:a16="http://schemas.microsoft.com/office/drawing/2014/main" xmlns="" id="{8E9F827C-981C-4832-BCA4-07F69315A52B}"/>
            </a:ext>
          </a:extLst>
        </xdr:cNvPr>
        <xdr:cNvCxnSpPr/>
      </xdr:nvCxnSpPr>
      <xdr:spPr>
        <a:xfrm>
          <a:off x="14592300" y="1852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88" name="楕円 687">
          <a:extLst>
            <a:ext uri="{FF2B5EF4-FFF2-40B4-BE49-F238E27FC236}">
              <a16:creationId xmlns:a16="http://schemas.microsoft.com/office/drawing/2014/main" xmlns="" id="{FFC0635F-9DAE-496D-A1A3-23E563C7B81E}"/>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10886</xdr:rowOff>
    </xdr:to>
    <xdr:cxnSp macro="">
      <xdr:nvCxnSpPr>
        <xdr:cNvPr id="689" name="直線コネクタ 688">
          <a:extLst>
            <a:ext uri="{FF2B5EF4-FFF2-40B4-BE49-F238E27FC236}">
              <a16:creationId xmlns:a16="http://schemas.microsoft.com/office/drawing/2014/main" xmlns="" id="{9D895DBB-5C92-4F27-9C6B-CC2FB121AF2B}"/>
            </a:ext>
          </a:extLst>
        </xdr:cNvPr>
        <xdr:cNvCxnSpPr/>
      </xdr:nvCxnSpPr>
      <xdr:spPr>
        <a:xfrm>
          <a:off x="13703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690" name="楕円 689">
          <a:extLst>
            <a:ext uri="{FF2B5EF4-FFF2-40B4-BE49-F238E27FC236}">
              <a16:creationId xmlns:a16="http://schemas.microsoft.com/office/drawing/2014/main" xmlns="" id="{587BB8BF-0195-4C21-87F0-B04FDC9D626D}"/>
            </a:ext>
          </a:extLst>
        </xdr:cNvPr>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149679</xdr:rowOff>
    </xdr:to>
    <xdr:cxnSp macro="">
      <xdr:nvCxnSpPr>
        <xdr:cNvPr id="691" name="直線コネクタ 690">
          <a:extLst>
            <a:ext uri="{FF2B5EF4-FFF2-40B4-BE49-F238E27FC236}">
              <a16:creationId xmlns:a16="http://schemas.microsoft.com/office/drawing/2014/main" xmlns="" id="{EFA74491-448A-4947-ACB5-57AEDBD863BB}"/>
            </a:ext>
          </a:extLst>
        </xdr:cNvPr>
        <xdr:cNvCxnSpPr/>
      </xdr:nvCxnSpPr>
      <xdr:spPr>
        <a:xfrm>
          <a:off x="12814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2" name="n_1aveValue【公民館】&#10;有形固定資産減価償却率">
          <a:extLst>
            <a:ext uri="{FF2B5EF4-FFF2-40B4-BE49-F238E27FC236}">
              <a16:creationId xmlns:a16="http://schemas.microsoft.com/office/drawing/2014/main" xmlns="" id="{6EC164FA-1DCF-44FD-BD09-76487DB82AA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3" name="n_2aveValue【公民館】&#10;有形固定資産減価償却率">
          <a:extLst>
            <a:ext uri="{FF2B5EF4-FFF2-40B4-BE49-F238E27FC236}">
              <a16:creationId xmlns:a16="http://schemas.microsoft.com/office/drawing/2014/main" xmlns="" id="{7A884D18-4D31-4732-8C67-EB59850FA53D}"/>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4" name="n_3aveValue【公民館】&#10;有形固定資産減価償却率">
          <a:extLst>
            <a:ext uri="{FF2B5EF4-FFF2-40B4-BE49-F238E27FC236}">
              <a16:creationId xmlns:a16="http://schemas.microsoft.com/office/drawing/2014/main" xmlns="" id="{C114577D-0FFB-4EE2-A994-4C3FBF939A6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5" name="n_4aveValue【公民館】&#10;有形固定資産減価償却率">
          <a:extLst>
            <a:ext uri="{FF2B5EF4-FFF2-40B4-BE49-F238E27FC236}">
              <a16:creationId xmlns:a16="http://schemas.microsoft.com/office/drawing/2014/main" xmlns="" id="{5497C1B8-8553-444D-A857-DBB52BB9856A}"/>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85470</xdr:rowOff>
    </xdr:from>
    <xdr:ext cx="405111" cy="259045"/>
    <xdr:sp macro="" textlink="">
      <xdr:nvSpPr>
        <xdr:cNvPr id="696" name="n_1mainValue【公民館】&#10;有形固定資産減価償却率">
          <a:extLst>
            <a:ext uri="{FF2B5EF4-FFF2-40B4-BE49-F238E27FC236}">
              <a16:creationId xmlns:a16="http://schemas.microsoft.com/office/drawing/2014/main" xmlns="" id="{A85320D1-2801-431D-B181-760E1F5EAF0A}"/>
            </a:ext>
          </a:extLst>
        </xdr:cNvPr>
        <xdr:cNvSpPr txBox="1"/>
      </xdr:nvSpPr>
      <xdr:spPr>
        <a:xfrm>
          <a:off x="152660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697" name="n_2mainValue【公民館】&#10;有形固定資産減価償却率">
          <a:extLst>
            <a:ext uri="{FF2B5EF4-FFF2-40B4-BE49-F238E27FC236}">
              <a16:creationId xmlns:a16="http://schemas.microsoft.com/office/drawing/2014/main" xmlns="" id="{B9A1A51A-9E65-4355-A0B6-090D3BF2707F}"/>
            </a:ext>
          </a:extLst>
        </xdr:cNvPr>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98" name="n_3mainValue【公民館】&#10;有形固定資産減価償却率">
          <a:extLst>
            <a:ext uri="{FF2B5EF4-FFF2-40B4-BE49-F238E27FC236}">
              <a16:creationId xmlns:a16="http://schemas.microsoft.com/office/drawing/2014/main" xmlns="" id="{F6341038-BA28-4006-8C52-9668BE2FC3A7}"/>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699" name="n_4mainValue【公民館】&#10;有形固定資産減価償却率">
          <a:extLst>
            <a:ext uri="{FF2B5EF4-FFF2-40B4-BE49-F238E27FC236}">
              <a16:creationId xmlns:a16="http://schemas.microsoft.com/office/drawing/2014/main" xmlns="" id="{84861FC7-EC1B-462D-8F34-677592DFCD41}"/>
            </a:ext>
          </a:extLst>
        </xdr:cNvPr>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xmlns="" id="{24E915E0-41DB-4950-83DA-9F4184B99E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xmlns="" id="{5732624B-48A5-4B75-A139-EBC7455BEC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xmlns="" id="{A233AE50-E1EE-4FCD-80B0-5A684317BF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xmlns="" id="{F1FE8E9C-C27A-4C9A-8B44-AACFE75A65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xmlns="" id="{FA5B34CD-3963-4611-B2BC-342B68FF7B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xmlns="" id="{0569822A-3106-4C2D-9622-90762F14BF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xmlns="" id="{B6E86130-06C6-475E-A50D-60ECAA83BB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xmlns="" id="{2C57AB10-C2A7-453B-9DCC-2BE406C2A7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xmlns="" id="{147741A7-7BAB-40F2-A894-4A5CC50FC7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xmlns="" id="{11213EE9-9425-473D-926C-DF77519029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xmlns="" id="{F6AB215B-1878-48A7-AE0F-FAE0CD503AA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xmlns="" id="{28C67018-0564-45C2-B250-6591EB7DDE3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xmlns="" id="{F6EDBF6A-3BCD-432D-B1E4-60A0E39EC74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xmlns="" id="{44AAFDA8-BD29-415D-B592-5DA2FA28916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xmlns="" id="{D1CF0750-0A32-4099-9B7D-CB2FF0D9813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xmlns="" id="{5836CE64-8180-4A47-8A9A-5A503F51D4D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xmlns="" id="{AF913109-96FE-4EF5-A06A-5AEF8A76535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xmlns="" id="{04540A36-816E-4A7B-AE18-C73150A65DA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xmlns="" id="{3DB9A738-7849-4840-8F63-2A896A60DFA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xmlns="" id="{DB3EB515-A9C3-4355-AC6D-9E1CDA4F7C1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xmlns="" id="{D2B6179D-6150-4645-873E-E7F9AC23257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xmlns="" id="{9A257B33-9A11-4C81-BFF1-AEC55DB8291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D87B26E4-8CAB-49C7-BA30-7E6947B89E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43007125-F54C-48CF-B1A8-2D955142405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xmlns="" id="{4E0CBF83-911A-42DC-A21F-1901DC746E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5" name="直線コネクタ 724">
          <a:extLst>
            <a:ext uri="{FF2B5EF4-FFF2-40B4-BE49-F238E27FC236}">
              <a16:creationId xmlns:a16="http://schemas.microsoft.com/office/drawing/2014/main" xmlns="" id="{20A1FC7B-23C6-4D7B-AC7B-8BE9E951527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6" name="【公民館】&#10;一人当たり面積最小値テキスト">
          <a:extLst>
            <a:ext uri="{FF2B5EF4-FFF2-40B4-BE49-F238E27FC236}">
              <a16:creationId xmlns:a16="http://schemas.microsoft.com/office/drawing/2014/main" xmlns="" id="{8562E85F-4B75-46D7-AFEC-158F43191F9E}"/>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7" name="直線コネクタ 726">
          <a:extLst>
            <a:ext uri="{FF2B5EF4-FFF2-40B4-BE49-F238E27FC236}">
              <a16:creationId xmlns:a16="http://schemas.microsoft.com/office/drawing/2014/main" xmlns="" id="{F499A2FC-4DB9-4B9D-8956-BAD1AF273D6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8" name="【公民館】&#10;一人当たり面積最大値テキスト">
          <a:extLst>
            <a:ext uri="{FF2B5EF4-FFF2-40B4-BE49-F238E27FC236}">
              <a16:creationId xmlns:a16="http://schemas.microsoft.com/office/drawing/2014/main" xmlns="" id="{9030C71E-9E59-410F-8913-4D7044AD19A4}"/>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9" name="直線コネクタ 728">
          <a:extLst>
            <a:ext uri="{FF2B5EF4-FFF2-40B4-BE49-F238E27FC236}">
              <a16:creationId xmlns:a16="http://schemas.microsoft.com/office/drawing/2014/main" xmlns="" id="{D71BD68E-2D32-4FE4-AA4E-B7D34E1B21F7}"/>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30" name="【公民館】&#10;一人当たり面積平均値テキスト">
          <a:extLst>
            <a:ext uri="{FF2B5EF4-FFF2-40B4-BE49-F238E27FC236}">
              <a16:creationId xmlns:a16="http://schemas.microsoft.com/office/drawing/2014/main" xmlns="" id="{DDB76671-6836-4BEB-8662-66C4C17CD7AB}"/>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1" name="フローチャート: 判断 730">
          <a:extLst>
            <a:ext uri="{FF2B5EF4-FFF2-40B4-BE49-F238E27FC236}">
              <a16:creationId xmlns:a16="http://schemas.microsoft.com/office/drawing/2014/main" xmlns="" id="{301D4516-1CD4-471D-93B2-FCEA316B2FFF}"/>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2" name="フローチャート: 判断 731">
          <a:extLst>
            <a:ext uri="{FF2B5EF4-FFF2-40B4-BE49-F238E27FC236}">
              <a16:creationId xmlns:a16="http://schemas.microsoft.com/office/drawing/2014/main" xmlns="" id="{BED7AE07-CFB7-45CA-90E8-5DE9345DF3EC}"/>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3" name="フローチャート: 判断 732">
          <a:extLst>
            <a:ext uri="{FF2B5EF4-FFF2-40B4-BE49-F238E27FC236}">
              <a16:creationId xmlns:a16="http://schemas.microsoft.com/office/drawing/2014/main" xmlns="" id="{906C3607-84C3-4D8C-8B62-7015275A55D6}"/>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4" name="フローチャート: 判断 733">
          <a:extLst>
            <a:ext uri="{FF2B5EF4-FFF2-40B4-BE49-F238E27FC236}">
              <a16:creationId xmlns:a16="http://schemas.microsoft.com/office/drawing/2014/main" xmlns="" id="{E2556769-DCFE-4DA4-BD82-5CCCA77777A3}"/>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5" name="フローチャート: 判断 734">
          <a:extLst>
            <a:ext uri="{FF2B5EF4-FFF2-40B4-BE49-F238E27FC236}">
              <a16:creationId xmlns:a16="http://schemas.microsoft.com/office/drawing/2014/main" xmlns="" id="{1D72B473-9D3F-43A9-9B84-2C47BE73CFD1}"/>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EF797360-5B98-4625-AC6E-1CD6FD7F77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A6CCC9EC-BE9B-4972-81D2-123E207780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F2E63F13-A6C5-452C-87ED-3E7D8D2DA1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A10238CA-545B-4256-8DFF-BD23E62AB2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2C3538AE-8144-409D-88E6-DEA6CAC967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41" name="楕円 740">
          <a:extLst>
            <a:ext uri="{FF2B5EF4-FFF2-40B4-BE49-F238E27FC236}">
              <a16:creationId xmlns:a16="http://schemas.microsoft.com/office/drawing/2014/main" xmlns="" id="{83778283-BD56-4B4D-96F6-7626ABA82C20}"/>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42" name="【公民館】&#10;一人当たり面積該当値テキスト">
          <a:extLst>
            <a:ext uri="{FF2B5EF4-FFF2-40B4-BE49-F238E27FC236}">
              <a16:creationId xmlns:a16="http://schemas.microsoft.com/office/drawing/2014/main" xmlns="" id="{B0154E5B-4A38-41F1-8C54-6DB81F74D260}"/>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743" name="楕円 742">
          <a:extLst>
            <a:ext uri="{FF2B5EF4-FFF2-40B4-BE49-F238E27FC236}">
              <a16:creationId xmlns:a16="http://schemas.microsoft.com/office/drawing/2014/main" xmlns="" id="{1EA2FB84-45C1-4E9F-90E7-FA5F0142A439}"/>
            </a:ext>
          </a:extLst>
        </xdr:cNvPr>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744" name="直線コネクタ 743">
          <a:extLst>
            <a:ext uri="{FF2B5EF4-FFF2-40B4-BE49-F238E27FC236}">
              <a16:creationId xmlns:a16="http://schemas.microsoft.com/office/drawing/2014/main" xmlns="" id="{CED348F5-CF7E-4C7A-BEAA-3EA583A08FFF}"/>
            </a:ext>
          </a:extLst>
        </xdr:cNvPr>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745" name="楕円 744">
          <a:extLst>
            <a:ext uri="{FF2B5EF4-FFF2-40B4-BE49-F238E27FC236}">
              <a16:creationId xmlns:a16="http://schemas.microsoft.com/office/drawing/2014/main" xmlns="" id="{F2051647-BAE3-4416-B780-A57304D3598C}"/>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746" name="直線コネクタ 745">
          <a:extLst>
            <a:ext uri="{FF2B5EF4-FFF2-40B4-BE49-F238E27FC236}">
              <a16:creationId xmlns:a16="http://schemas.microsoft.com/office/drawing/2014/main" xmlns="" id="{E30DCB8A-3371-4CD9-B025-7DB103C216E1}"/>
            </a:ext>
          </a:extLst>
        </xdr:cNvPr>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747" name="楕円 746">
          <a:extLst>
            <a:ext uri="{FF2B5EF4-FFF2-40B4-BE49-F238E27FC236}">
              <a16:creationId xmlns:a16="http://schemas.microsoft.com/office/drawing/2014/main" xmlns="" id="{78BA2961-0214-4123-9713-A8AAC6802C08}"/>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748" name="直線コネクタ 747">
          <a:extLst>
            <a:ext uri="{FF2B5EF4-FFF2-40B4-BE49-F238E27FC236}">
              <a16:creationId xmlns:a16="http://schemas.microsoft.com/office/drawing/2014/main" xmlns="" id="{4CAD8A67-4810-4764-8248-E45F984FE8E4}"/>
            </a:ext>
          </a:extLst>
        </xdr:cNvPr>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749" name="楕円 748">
          <a:extLst>
            <a:ext uri="{FF2B5EF4-FFF2-40B4-BE49-F238E27FC236}">
              <a16:creationId xmlns:a16="http://schemas.microsoft.com/office/drawing/2014/main" xmlns="" id="{50412C26-579E-4645-8171-E7E32AB9DC81}"/>
            </a:ext>
          </a:extLst>
        </xdr:cNvPr>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43543</xdr:rowOff>
    </xdr:to>
    <xdr:cxnSp macro="">
      <xdr:nvCxnSpPr>
        <xdr:cNvPr id="750" name="直線コネクタ 749">
          <a:extLst>
            <a:ext uri="{FF2B5EF4-FFF2-40B4-BE49-F238E27FC236}">
              <a16:creationId xmlns:a16="http://schemas.microsoft.com/office/drawing/2014/main" xmlns="" id="{0BFEB456-DCBF-4350-BD34-E02CF9661FC0}"/>
            </a:ext>
          </a:extLst>
        </xdr:cNvPr>
        <xdr:cNvCxnSpPr/>
      </xdr:nvCxnSpPr>
      <xdr:spPr>
        <a:xfrm>
          <a:off x="18656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51" name="n_1aveValue【公民館】&#10;一人当たり面積">
          <a:extLst>
            <a:ext uri="{FF2B5EF4-FFF2-40B4-BE49-F238E27FC236}">
              <a16:creationId xmlns:a16="http://schemas.microsoft.com/office/drawing/2014/main" xmlns="" id="{CE88A673-0527-44E3-8783-AE84F3AC59E4}"/>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2" name="n_2aveValue【公民館】&#10;一人当たり面積">
          <a:extLst>
            <a:ext uri="{FF2B5EF4-FFF2-40B4-BE49-F238E27FC236}">
              <a16:creationId xmlns:a16="http://schemas.microsoft.com/office/drawing/2014/main" xmlns="" id="{4D19A9C0-A2A2-43E6-9182-17277C9B0B99}"/>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3" name="n_3aveValue【公民館】&#10;一人当たり面積">
          <a:extLst>
            <a:ext uri="{FF2B5EF4-FFF2-40B4-BE49-F238E27FC236}">
              <a16:creationId xmlns:a16="http://schemas.microsoft.com/office/drawing/2014/main" xmlns="" id="{3FB459D5-B3D0-403C-8F29-14AC445A4F1D}"/>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4" name="n_4aveValue【公民館】&#10;一人当たり面積">
          <a:extLst>
            <a:ext uri="{FF2B5EF4-FFF2-40B4-BE49-F238E27FC236}">
              <a16:creationId xmlns:a16="http://schemas.microsoft.com/office/drawing/2014/main" xmlns="" id="{F7497503-4E3B-4110-B805-567822B000BA}"/>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755" name="n_1mainValue【公民館】&#10;一人当たり面積">
          <a:extLst>
            <a:ext uri="{FF2B5EF4-FFF2-40B4-BE49-F238E27FC236}">
              <a16:creationId xmlns:a16="http://schemas.microsoft.com/office/drawing/2014/main" xmlns="" id="{B9198FFB-9891-47F2-B34D-F7955EE7678E}"/>
            </a:ext>
          </a:extLst>
        </xdr:cNvPr>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756" name="n_2mainValue【公民館】&#10;一人当たり面積">
          <a:extLst>
            <a:ext uri="{FF2B5EF4-FFF2-40B4-BE49-F238E27FC236}">
              <a16:creationId xmlns:a16="http://schemas.microsoft.com/office/drawing/2014/main" xmlns="" id="{7136F84D-7C65-4664-B7FF-E6428DF835F8}"/>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757" name="n_3mainValue【公民館】&#10;一人当たり面積">
          <a:extLst>
            <a:ext uri="{FF2B5EF4-FFF2-40B4-BE49-F238E27FC236}">
              <a16:creationId xmlns:a16="http://schemas.microsoft.com/office/drawing/2014/main" xmlns="" id="{BB95F9B8-9BAF-460F-A22B-52D4182A5517}"/>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758" name="n_4mainValue【公民館】&#10;一人当たり面積">
          <a:extLst>
            <a:ext uri="{FF2B5EF4-FFF2-40B4-BE49-F238E27FC236}">
              <a16:creationId xmlns:a16="http://schemas.microsoft.com/office/drawing/2014/main" xmlns="" id="{0A9FCAB0-025E-49B2-9520-E65FD97FB0CC}"/>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xmlns="" id="{4318E7E7-BE58-4701-B193-A48855880F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xmlns="" id="{18DB9481-5C1B-483A-B17B-E2E3EFD12E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xmlns="" id="{75598955-EE78-4447-9784-ECA7661AB3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であり、特に低くなっている施設は、橋りょう・トンネルである。近年は大きな施設更新を行っておらず、有形固定資産減価償却率が高くなっている。公共施設等総合管理計画に基づき、個別施設計画の策定をすすめており、資産の長寿命化や平準化を図りつつ、持続的な行政運営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E30295C-AA5A-4F59-9220-5023DC61EE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874BAD8-5201-45F0-AE85-BBC0B1607B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951C3D0-9B4E-4818-B166-DBA0F6643F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22C2C2F-A2BA-4758-B039-9D00837036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DB07404-D37C-4F87-88DB-68533B79A7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3E3FDC8-8053-435A-A5C2-B647115BE4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C121503-5434-4D45-99B5-568AA1C61A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840C89F-0022-48BD-8FD3-473C490ABD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04B4629-BE4C-4EED-A089-65105C81A0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3B8897A-731B-4103-BD06-22F737CCF9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F6FD7F4-C8EE-4CD5-AD73-33D9FFA67A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F4CA8F8-FC6D-411E-9336-B816DABA72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84CFA40-D669-461E-8E1D-AABBB9B07E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5309F53-6FC5-4767-999C-CA5BB4BC65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C728360-3FD2-4670-8E42-E7E46BF33C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19FFBD6-7496-4BD9-BF20-35381EE3CA3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BDDE27F-59F9-4D57-BBB4-0CB55D4977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DC3F1C8-9A79-4790-A04A-77A4AF4A30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5360E0F-7275-4B1C-B639-BECA1D8252A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06FC40A-4299-46CC-BB48-455EF117B8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C62644B-0C8B-41AA-A144-73374E2D0A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EF14DBC-8F1C-4638-B942-4CA9D1B04E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344FD5A-3804-4E8D-8584-E92A4E1FB2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B393C70-D280-4A25-AD14-A2A9D52C13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562DBB7-F90C-47ED-81BE-DD821AD3D8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091D746-F186-40FB-94C1-9B663ABE02A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CCB0EA9-E14E-4F23-BD64-A05685909F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72B8C3E-C2DB-4B03-8A55-DF5D71E104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C840038-287E-404D-ABB8-2AF2B96CE1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49B12A6D-C573-4B25-9839-AC08836CCC7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0E069FA-7827-4BC2-9D1D-BE1A2A5879A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27AB7836-6A5B-4B06-8AB4-957E9609CD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37518276-5217-4910-B26D-FC116FF750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2BFD1EA-90E1-4C6A-A06E-5FCB54D4BD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76961C2-5BD8-493A-A6C0-6CD24082AA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5B9439A-2E19-4A74-B665-EB993E85C3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904D9AE-DBCB-4873-91FA-3C7A7E657C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C6448E7-573C-4CC3-B763-F2DE461729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2724CB2-EA4D-4FF6-825E-DE0A7D223B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D266281-486F-41B0-84D8-DF04940387B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A39EAEF-EA64-43FA-8B83-8D66F8D07E3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C2CE8F5-2D0B-4CFE-9FC3-3DD30739DC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74DE826-BE84-423C-ACC3-4EC0E0DF76A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8BA06D2F-EEA2-4F32-A45D-83B4A95BCFB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619F4A1F-35FE-4DF5-AE6A-5473BCE0E23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6D7409FF-8845-4755-87D2-3D9B421F749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61421C8-9C32-4A33-9027-3E4CB277A49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FF2B5E08-C2D2-4029-BAE7-B0F24915D80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C878176A-8A02-4220-B865-C6CB29FB7F6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B607C10F-E065-4C51-8D78-C86FF84020E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47EBA59B-CA69-46B5-83E8-DBE9605961D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8E5FD69B-0A54-4B1F-9FFD-C1E90E65E7B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D331FD89-D493-4D27-ACCF-CEFD01885EF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A1A8CC9E-9052-4136-AA8B-55C30F427FC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53F0B828-ACE9-4FA1-8EEF-D429D2321FA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DD5ECE53-E9F3-439E-B7AC-3C729681AE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4AAB1D6E-F3D1-4A65-B030-A9F3B6677FB3}"/>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1DA00BA8-7D4E-4D5A-8E81-5849C608B1A2}"/>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B3FE896D-2462-4E6B-A3A5-C64EF5DC81D8}"/>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5AF00695-B8FB-4C59-AD03-8826FFF24796}"/>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xmlns="" id="{A2E124FF-ABAF-4628-9896-4EE72AAA7071}"/>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5E88CC06-0600-4C24-9E43-2991739A422E}"/>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xmlns="" id="{2A380EE3-B10A-4670-A29C-3C0B908216E3}"/>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xmlns="" id="{3A24140A-3EAA-4E72-B66D-5AF6B54580D7}"/>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xmlns="" id="{86E1DB27-FF2F-41E4-8F73-468902130674}"/>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EA88579C-B450-41B4-878C-888F597C7866}"/>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xmlns="" id="{23512486-B7C3-46D9-B4B4-E01F9263C7E4}"/>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F6555CB-841A-4002-A93B-1AF9CD731F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139EFE7-82FC-45D8-B372-EE923639C3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198131D-346B-4B7F-BB89-0F775BD9E1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59A67DD0-0621-4B76-80EA-6EE6CB02BC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EE2BB6D8-AAC8-4D5C-9251-8FE653094F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74" name="楕円 73">
          <a:extLst>
            <a:ext uri="{FF2B5EF4-FFF2-40B4-BE49-F238E27FC236}">
              <a16:creationId xmlns:a16="http://schemas.microsoft.com/office/drawing/2014/main" xmlns="" id="{2FE5B0F8-8C01-4834-BE33-29AA0FB4A4CC}"/>
            </a:ext>
          </a:extLst>
        </xdr:cNvPr>
        <xdr:cNvSpPr/>
      </xdr:nvSpPr>
      <xdr:spPr>
        <a:xfrm>
          <a:off x="4584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25054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7B793BA7-1B3A-4FDC-AAD7-0D4A88B3822C}"/>
            </a:ext>
          </a:extLst>
        </xdr:cNvPr>
        <xdr:cNvSpPr txBox="1"/>
      </xdr:nvSpPr>
      <xdr:spPr>
        <a:xfrm>
          <a:off x="4673600"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6" name="楕円 75">
          <a:extLst>
            <a:ext uri="{FF2B5EF4-FFF2-40B4-BE49-F238E27FC236}">
              <a16:creationId xmlns:a16="http://schemas.microsoft.com/office/drawing/2014/main" xmlns="" id="{79323A38-69F1-4411-8D76-950D0315449E}"/>
            </a:ext>
          </a:extLst>
        </xdr:cNvPr>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126819</xdr:rowOff>
    </xdr:to>
    <xdr:cxnSp macro="">
      <xdr:nvCxnSpPr>
        <xdr:cNvPr id="77" name="直線コネクタ 76">
          <a:extLst>
            <a:ext uri="{FF2B5EF4-FFF2-40B4-BE49-F238E27FC236}">
              <a16:creationId xmlns:a16="http://schemas.microsoft.com/office/drawing/2014/main" xmlns="" id="{4FFDE0D0-3C2A-45D5-8A1A-8E52099631D3}"/>
            </a:ext>
          </a:extLst>
        </xdr:cNvPr>
        <xdr:cNvCxnSpPr/>
      </xdr:nvCxnSpPr>
      <xdr:spPr>
        <a:xfrm flipV="1">
          <a:off x="3797300" y="64410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a:extLst>
            <a:ext uri="{FF2B5EF4-FFF2-40B4-BE49-F238E27FC236}">
              <a16:creationId xmlns:a16="http://schemas.microsoft.com/office/drawing/2014/main" xmlns="" id="{BD238D3C-CB36-458F-93BE-592ACD9A7FB4}"/>
            </a:ext>
          </a:extLst>
        </xdr:cNvPr>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xmlns="" id="{4A1E7939-C745-40F0-AE06-B5F34B690801}"/>
            </a:ext>
          </a:extLst>
        </xdr:cNvPr>
        <xdr:cNvCxnSpPr/>
      </xdr:nvCxnSpPr>
      <xdr:spPr>
        <a:xfrm flipV="1">
          <a:off x="2908300" y="64704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xmlns="" id="{E8C5AA8E-27EA-49D4-B527-8349635DD928}"/>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130084</xdr:rowOff>
    </xdr:to>
    <xdr:cxnSp macro="">
      <xdr:nvCxnSpPr>
        <xdr:cNvPr id="81" name="直線コネクタ 80">
          <a:extLst>
            <a:ext uri="{FF2B5EF4-FFF2-40B4-BE49-F238E27FC236}">
              <a16:creationId xmlns:a16="http://schemas.microsoft.com/office/drawing/2014/main" xmlns="" id="{97FA2D50-3CFA-4180-A8C4-FBE9EB35B200}"/>
            </a:ext>
          </a:extLst>
        </xdr:cNvPr>
        <xdr:cNvCxnSpPr/>
      </xdr:nvCxnSpPr>
      <xdr:spPr>
        <a:xfrm>
          <a:off x="2019300" y="644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xmlns="" id="{F5C0A6D1-C293-4641-B2D0-87FB97D4E5C6}"/>
            </a:ext>
          </a:extLst>
        </xdr:cNvPr>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xmlns="" id="{3ADE43A9-F9E4-4F17-98FA-AF22E8F8E0E8}"/>
            </a:ext>
          </a:extLst>
        </xdr:cNvPr>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xmlns="" id="{7668A6C1-128C-49FA-AB7E-42033A7927CE}"/>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xmlns="" id="{DA1715B5-5B82-4278-9FA8-40477FF60DC2}"/>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xmlns="" id="{547CCC2E-E80C-4541-9C98-D67D0B32B833}"/>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xmlns="" id="{65892B2A-0F65-4EBE-B60F-A73E9DF588C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88" name="n_1mainValue【図書館】&#10;有形固定資産減価償却率">
          <a:extLst>
            <a:ext uri="{FF2B5EF4-FFF2-40B4-BE49-F238E27FC236}">
              <a16:creationId xmlns:a16="http://schemas.microsoft.com/office/drawing/2014/main" xmlns="" id="{F55DBDD0-09A9-490E-B257-2A13E8177A13}"/>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9" name="n_2mainValue【図書館】&#10;有形固定資産減価償却率">
          <a:extLst>
            <a:ext uri="{FF2B5EF4-FFF2-40B4-BE49-F238E27FC236}">
              <a16:creationId xmlns:a16="http://schemas.microsoft.com/office/drawing/2014/main" xmlns="" id="{4CB22E7A-604D-42BB-857F-FE5C2A0D2F11}"/>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xmlns="" id="{30420EB2-5434-4DE4-BDE1-E5EF1A8D93DD}"/>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a:extLst>
            <a:ext uri="{FF2B5EF4-FFF2-40B4-BE49-F238E27FC236}">
              <a16:creationId xmlns:a16="http://schemas.microsoft.com/office/drawing/2014/main" xmlns="" id="{CFF211E0-78F2-48B6-87F0-F59ECEB82BE1}"/>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6EEB01B-8098-45FD-9DE6-E47BAF2334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F2D53285-4F4B-48C6-8D07-8FF39EA3BB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E6816FC2-CC24-484C-BE4E-8C7BF1733A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141CFACA-5FC1-4DA6-B454-3F4FD3B9FB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94534124-ADB9-456C-89C1-53DD8770E3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FF439058-8399-4A31-AB5E-9D03C4A8ABD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3164022D-6F04-452B-89A9-C8824A469A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4709B897-9616-498D-8562-1A0E5B2D069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B870C07B-9AF9-4541-BBE4-C042BCE6CC0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ADEA8CC2-83AA-4780-92BE-7DB553E25D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2EE8C1DB-7A28-4C7F-A187-47AF39DA17F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DC46CF0C-97D6-4BA2-88D7-750D5104FE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5EDAB824-509F-4732-8973-393836F10F1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C2C89749-EE8B-4A6E-ACBD-4FABAB26DBE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578A2A0D-DF04-4A11-AD8A-4584C467A56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F01B526E-7D7F-4A5C-93A9-215E2AF9E07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3ADCC639-90E1-423F-867A-55DB19B45BD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E83C9276-3E3C-471D-B437-DD50DAB0EEF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7899EB62-9138-4041-95D6-7B6CB02F376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DDB5C4BF-C6C9-4DBA-A160-FE03E273798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0CF28416-D0CB-40D9-8AE9-0C4A36A5A5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E04AE806-66B6-424B-8F18-7E2220FCC1C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360885B4-4C5D-40C3-8548-0C31734F62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xmlns="" id="{15F6946F-9A5D-4D61-A04A-8B188E45BE72}"/>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xmlns="" id="{18B4CE1E-5939-4442-AA57-DAC9E12BF51C}"/>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xmlns="" id="{FB669F73-841A-49ED-B678-CA7749BEC167}"/>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xmlns="" id="{1FBB6AC1-4D6D-440B-B65D-C4A5F2E97703}"/>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xmlns="" id="{E90C79CF-85AB-47B8-8FCC-0562853716D4}"/>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xmlns="" id="{9AF7799B-5D49-4646-AE7C-B756F6296560}"/>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xmlns="" id="{AEC4AA4B-0DE1-43A1-A2E2-080C9F21F0F1}"/>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xmlns="" id="{D5604E2E-705E-431A-8ABB-196A3739BE5D}"/>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xmlns="" id="{F3E430CA-0C80-440D-B036-F8624F8C2C27}"/>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226F7479-564F-4BE5-BE74-82B911BFABBF}"/>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xmlns="" id="{1DE89007-D312-4092-8023-D0A6FA4EFEE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AA52663-21FD-48DF-9EC6-2D4244018D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97659F0-9EAB-4D96-A0C7-37861F7A43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DB60AD4C-94D1-4291-969D-27BF163493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DD57DD5B-A5B5-4566-8C86-4D48483BB8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599CD190-11B5-4AE8-8D6E-5066C3E701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40640</xdr:rowOff>
    </xdr:from>
    <xdr:to>
      <xdr:col>55</xdr:col>
      <xdr:colOff>50800</xdr:colOff>
      <xdr:row>39</xdr:row>
      <xdr:rowOff>142240</xdr:rowOff>
    </xdr:to>
    <xdr:sp macro="" textlink="">
      <xdr:nvSpPr>
        <xdr:cNvPr id="131" name="楕円 130">
          <a:extLst>
            <a:ext uri="{FF2B5EF4-FFF2-40B4-BE49-F238E27FC236}">
              <a16:creationId xmlns:a16="http://schemas.microsoft.com/office/drawing/2014/main" xmlns="" id="{98648325-2302-4AEE-A5F3-0A93AEC06FAD}"/>
            </a:ext>
          </a:extLst>
        </xdr:cNvPr>
        <xdr:cNvSpPr/>
      </xdr:nvSpPr>
      <xdr:spPr>
        <a:xfrm>
          <a:off x="10426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63517</xdr:rowOff>
    </xdr:from>
    <xdr:ext cx="469744" cy="259045"/>
    <xdr:sp macro="" textlink="">
      <xdr:nvSpPr>
        <xdr:cNvPr id="132" name="【図書館】&#10;一人当たり面積該当値テキスト">
          <a:extLst>
            <a:ext uri="{FF2B5EF4-FFF2-40B4-BE49-F238E27FC236}">
              <a16:creationId xmlns:a16="http://schemas.microsoft.com/office/drawing/2014/main" xmlns="" id="{83DD32DF-2645-474A-BAFB-9CE3D7E7D8FF}"/>
            </a:ext>
          </a:extLst>
        </xdr:cNvPr>
        <xdr:cNvSpPr txBox="1"/>
      </xdr:nvSpPr>
      <xdr:spPr>
        <a:xfrm>
          <a:off x="105156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40640</xdr:rowOff>
    </xdr:from>
    <xdr:to>
      <xdr:col>50</xdr:col>
      <xdr:colOff>165100</xdr:colOff>
      <xdr:row>39</xdr:row>
      <xdr:rowOff>142240</xdr:rowOff>
    </xdr:to>
    <xdr:sp macro="" textlink="">
      <xdr:nvSpPr>
        <xdr:cNvPr id="133" name="楕円 132">
          <a:extLst>
            <a:ext uri="{FF2B5EF4-FFF2-40B4-BE49-F238E27FC236}">
              <a16:creationId xmlns:a16="http://schemas.microsoft.com/office/drawing/2014/main" xmlns="" id="{34D4D8A1-3A21-46C0-ADD3-49DDE2B683A5}"/>
            </a:ext>
          </a:extLst>
        </xdr:cNvPr>
        <xdr:cNvSpPr/>
      </xdr:nvSpPr>
      <xdr:spPr>
        <a:xfrm>
          <a:off x="958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91440</xdr:rowOff>
    </xdr:from>
    <xdr:to>
      <xdr:col>55</xdr:col>
      <xdr:colOff>0</xdr:colOff>
      <xdr:row>39</xdr:row>
      <xdr:rowOff>91440</xdr:rowOff>
    </xdr:to>
    <xdr:cxnSp macro="">
      <xdr:nvCxnSpPr>
        <xdr:cNvPr id="134" name="直線コネクタ 133">
          <a:extLst>
            <a:ext uri="{FF2B5EF4-FFF2-40B4-BE49-F238E27FC236}">
              <a16:creationId xmlns:a16="http://schemas.microsoft.com/office/drawing/2014/main" xmlns="" id="{1676171D-BF4C-4B55-A728-8D0C417C53AE}"/>
            </a:ext>
          </a:extLst>
        </xdr:cNvPr>
        <xdr:cNvCxnSpPr/>
      </xdr:nvCxnSpPr>
      <xdr:spPr>
        <a:xfrm>
          <a:off x="9639300" y="6777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40640</xdr:rowOff>
    </xdr:from>
    <xdr:to>
      <xdr:col>46</xdr:col>
      <xdr:colOff>38100</xdr:colOff>
      <xdr:row>39</xdr:row>
      <xdr:rowOff>142240</xdr:rowOff>
    </xdr:to>
    <xdr:sp macro="" textlink="">
      <xdr:nvSpPr>
        <xdr:cNvPr id="135" name="楕円 134">
          <a:extLst>
            <a:ext uri="{FF2B5EF4-FFF2-40B4-BE49-F238E27FC236}">
              <a16:creationId xmlns:a16="http://schemas.microsoft.com/office/drawing/2014/main" xmlns="" id="{AE2EA928-7ECF-48A0-AC7B-3585E1005838}"/>
            </a:ext>
          </a:extLst>
        </xdr:cNvPr>
        <xdr:cNvSpPr/>
      </xdr:nvSpPr>
      <xdr:spPr>
        <a:xfrm>
          <a:off x="8699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91440</xdr:rowOff>
    </xdr:from>
    <xdr:to>
      <xdr:col>50</xdr:col>
      <xdr:colOff>114300</xdr:colOff>
      <xdr:row>39</xdr:row>
      <xdr:rowOff>91440</xdr:rowOff>
    </xdr:to>
    <xdr:cxnSp macro="">
      <xdr:nvCxnSpPr>
        <xdr:cNvPr id="136" name="直線コネクタ 135">
          <a:extLst>
            <a:ext uri="{FF2B5EF4-FFF2-40B4-BE49-F238E27FC236}">
              <a16:creationId xmlns:a16="http://schemas.microsoft.com/office/drawing/2014/main" xmlns="" id="{0F94ED5D-AA92-40CB-81C7-4C0CCB0F879B}"/>
            </a:ext>
          </a:extLst>
        </xdr:cNvPr>
        <xdr:cNvCxnSpPr/>
      </xdr:nvCxnSpPr>
      <xdr:spPr>
        <a:xfrm>
          <a:off x="8750300" y="677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170180</xdr:rowOff>
    </xdr:from>
    <xdr:to>
      <xdr:col>41</xdr:col>
      <xdr:colOff>101600</xdr:colOff>
      <xdr:row>38</xdr:row>
      <xdr:rowOff>100330</xdr:rowOff>
    </xdr:to>
    <xdr:sp macro="" textlink="">
      <xdr:nvSpPr>
        <xdr:cNvPr id="137" name="楕円 136">
          <a:extLst>
            <a:ext uri="{FF2B5EF4-FFF2-40B4-BE49-F238E27FC236}">
              <a16:creationId xmlns:a16="http://schemas.microsoft.com/office/drawing/2014/main" xmlns="" id="{884FBC87-1940-47A4-ABCF-105B7922E722}"/>
            </a:ext>
          </a:extLst>
        </xdr:cNvPr>
        <xdr:cNvSpPr/>
      </xdr:nvSpPr>
      <xdr:spPr>
        <a:xfrm>
          <a:off x="781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49530</xdr:rowOff>
    </xdr:from>
    <xdr:to>
      <xdr:col>45</xdr:col>
      <xdr:colOff>177800</xdr:colOff>
      <xdr:row>39</xdr:row>
      <xdr:rowOff>91440</xdr:rowOff>
    </xdr:to>
    <xdr:cxnSp macro="">
      <xdr:nvCxnSpPr>
        <xdr:cNvPr id="138" name="直線コネクタ 137">
          <a:extLst>
            <a:ext uri="{FF2B5EF4-FFF2-40B4-BE49-F238E27FC236}">
              <a16:creationId xmlns:a16="http://schemas.microsoft.com/office/drawing/2014/main" xmlns="" id="{0F6E8FDD-09FD-40AC-9E9A-3EBB4047ABB9}"/>
            </a:ext>
          </a:extLst>
        </xdr:cNvPr>
        <xdr:cNvCxnSpPr/>
      </xdr:nvCxnSpPr>
      <xdr:spPr>
        <a:xfrm>
          <a:off x="7861300" y="656463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9" name="楕円 138">
          <a:extLst>
            <a:ext uri="{FF2B5EF4-FFF2-40B4-BE49-F238E27FC236}">
              <a16:creationId xmlns:a16="http://schemas.microsoft.com/office/drawing/2014/main" xmlns="" id="{082D71A5-B583-4633-BAF2-92B5CAAD73A0}"/>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49530</xdr:rowOff>
    </xdr:from>
    <xdr:to>
      <xdr:col>41</xdr:col>
      <xdr:colOff>50800</xdr:colOff>
      <xdr:row>39</xdr:row>
      <xdr:rowOff>87630</xdr:rowOff>
    </xdr:to>
    <xdr:cxnSp macro="">
      <xdr:nvCxnSpPr>
        <xdr:cNvPr id="140" name="直線コネクタ 139">
          <a:extLst>
            <a:ext uri="{FF2B5EF4-FFF2-40B4-BE49-F238E27FC236}">
              <a16:creationId xmlns:a16="http://schemas.microsoft.com/office/drawing/2014/main" xmlns="" id="{20A156AB-22FF-4C32-9F9B-F42FC6E54FAC}"/>
            </a:ext>
          </a:extLst>
        </xdr:cNvPr>
        <xdr:cNvCxnSpPr/>
      </xdr:nvCxnSpPr>
      <xdr:spPr>
        <a:xfrm flipV="1">
          <a:off x="6972300" y="656463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xmlns="" id="{D435B608-C38B-4729-A28B-7A1CA09641CA}"/>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xmlns="" id="{40AEBB14-1326-46DB-807F-15FAAE9C9389}"/>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xmlns="" id="{846A28F3-4C27-4211-9159-6D1ECB1E0B7C}"/>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xmlns="" id="{83DF5350-794F-401D-9354-56893C17DB33}"/>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158767</xdr:rowOff>
    </xdr:from>
    <xdr:ext cx="469744" cy="259045"/>
    <xdr:sp macro="" textlink="">
      <xdr:nvSpPr>
        <xdr:cNvPr id="145" name="n_1mainValue【図書館】&#10;一人当たり面積">
          <a:extLst>
            <a:ext uri="{FF2B5EF4-FFF2-40B4-BE49-F238E27FC236}">
              <a16:creationId xmlns:a16="http://schemas.microsoft.com/office/drawing/2014/main" xmlns="" id="{A71761C5-8A45-4503-B1A2-6243212A78DE}"/>
            </a:ext>
          </a:extLst>
        </xdr:cNvPr>
        <xdr:cNvSpPr txBox="1"/>
      </xdr:nvSpPr>
      <xdr:spPr>
        <a:xfrm>
          <a:off x="9391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158767</xdr:rowOff>
    </xdr:from>
    <xdr:ext cx="469744" cy="259045"/>
    <xdr:sp macro="" textlink="">
      <xdr:nvSpPr>
        <xdr:cNvPr id="146" name="n_2mainValue【図書館】&#10;一人当たり面積">
          <a:extLst>
            <a:ext uri="{FF2B5EF4-FFF2-40B4-BE49-F238E27FC236}">
              <a16:creationId xmlns:a16="http://schemas.microsoft.com/office/drawing/2014/main" xmlns="" id="{4F72433A-A312-4CF3-88B4-E7C93428564B}"/>
            </a:ext>
          </a:extLst>
        </xdr:cNvPr>
        <xdr:cNvSpPr txBox="1"/>
      </xdr:nvSpPr>
      <xdr:spPr>
        <a:xfrm>
          <a:off x="8515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116857</xdr:rowOff>
    </xdr:from>
    <xdr:ext cx="469744" cy="259045"/>
    <xdr:sp macro="" textlink="">
      <xdr:nvSpPr>
        <xdr:cNvPr id="147" name="n_3mainValue【図書館】&#10;一人当たり面積">
          <a:extLst>
            <a:ext uri="{FF2B5EF4-FFF2-40B4-BE49-F238E27FC236}">
              <a16:creationId xmlns:a16="http://schemas.microsoft.com/office/drawing/2014/main" xmlns="" id="{B4983FA8-3E11-478C-BB52-5E4B54C29F83}"/>
            </a:ext>
          </a:extLst>
        </xdr:cNvPr>
        <xdr:cNvSpPr txBox="1"/>
      </xdr:nvSpPr>
      <xdr:spPr>
        <a:xfrm>
          <a:off x="7626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8" name="n_4mainValue【図書館】&#10;一人当たり面積">
          <a:extLst>
            <a:ext uri="{FF2B5EF4-FFF2-40B4-BE49-F238E27FC236}">
              <a16:creationId xmlns:a16="http://schemas.microsoft.com/office/drawing/2014/main" xmlns="" id="{A3869CB6-2299-4C1B-B432-D03AD97DEC68}"/>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C537D685-A2BC-4187-9F74-6AF3B205FE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9AE38D13-7951-4AAD-A783-2D986DF2AD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F3FD441B-48F9-445A-A796-DCC075E0F3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D235083D-41B5-4B6D-8241-01B0A798E5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DA59CBC-D28B-41E1-86D5-0AC4543C55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74A3E6FB-54BA-42C1-8B1D-A965776BED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A09C552C-24DA-4C06-8506-0578F34754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5D96EC50-B2DF-4CE4-92C6-E162BD7CD67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FCDEB450-C404-4675-BDE5-B3F9302FC4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E2B86A91-3520-49DB-94F5-3AE24A1271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7718C3C7-04C8-4045-B9DB-101CE22BA6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FB421D1A-FD44-4E7E-80B5-B6A9C30A0E2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6F8F5AA5-AE12-4292-89CF-EE99CC9E1F3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238AAE21-BAF0-44AE-B8F3-19541E4AC14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B2D30A6D-57B2-4417-A590-3332823431B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777A8AF4-31E0-42F9-9BB5-EEB3ED65247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75A690F6-97B8-4B6A-AD18-59DBBB1085C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DCA518BC-D82B-4858-AE22-94CA219526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E4A40801-B4D6-404D-B2C5-598A28A8725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EE3D9DAF-2F8A-4377-BEE0-C4D29EB573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418F6786-0715-49C5-8CD4-BB5DFA32074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DAD8C00D-3D76-4983-99D9-33FEFD3D42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31D4C4C9-C8E5-4DEA-8CD0-366E7ADED57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6669732B-4864-4D90-8400-5300A32863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4ED1507D-E405-4FD3-88CA-3B48EA87FB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EA33156B-C7C5-4FD0-B48D-99FF2374256A}"/>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42A2E561-0618-4A09-9A0A-7BA4A337AF8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65A61FF9-0D0F-4BF8-BD38-CD09450B041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6086480B-97A8-4F19-B896-10998DB97526}"/>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xmlns="" id="{E5A9FA89-B8EE-4677-9121-B5AAC579A776}"/>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CEF582BC-0AFB-4AC3-A7EA-C668D537B80E}"/>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xmlns="" id="{66E4F942-3100-4B69-8237-BBF49A58E039}"/>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xmlns="" id="{E0974C48-4135-4EB5-82FC-2A09843B8A2B}"/>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xmlns="" id="{D3332A26-327E-4C76-962E-7C092B904952}"/>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xmlns="" id="{3C6FA9DA-2F84-4472-9832-C93419DC207A}"/>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xmlns="" id="{82E68F89-8406-43C5-92E7-7813D6B25282}"/>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4BCBE5B-4BA9-4697-A1DC-2486559EC3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AF028A6-CE20-49B9-AE7F-3D9C5D54A8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592E8DE-6714-4431-A0B7-1D264536B5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4EEB328B-7CBD-4DFF-84A4-5098A124CF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7A02E866-F46E-4DEE-B09D-B7E74888CE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90" name="楕円 189">
          <a:extLst>
            <a:ext uri="{FF2B5EF4-FFF2-40B4-BE49-F238E27FC236}">
              <a16:creationId xmlns:a16="http://schemas.microsoft.com/office/drawing/2014/main" xmlns="" id="{EB877F34-8314-43A4-B334-7ACAA723C575}"/>
            </a:ext>
          </a:extLst>
        </xdr:cNvPr>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19430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00790B0E-4275-4FC9-AA63-1613B727F7D6}"/>
            </a:ext>
          </a:extLst>
        </xdr:cNvPr>
        <xdr:cNvSpPr txBox="1"/>
      </xdr:nvSpPr>
      <xdr:spPr>
        <a:xfrm>
          <a:off x="4673600" y="1030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2" name="楕円 191">
          <a:extLst>
            <a:ext uri="{FF2B5EF4-FFF2-40B4-BE49-F238E27FC236}">
              <a16:creationId xmlns:a16="http://schemas.microsoft.com/office/drawing/2014/main" xmlns="" id="{1A99159A-B19B-4AC4-8021-4FE9F001F684}"/>
            </a:ext>
          </a:extLst>
        </xdr:cNvPr>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47353</xdr:rowOff>
    </xdr:to>
    <xdr:cxnSp macro="">
      <xdr:nvCxnSpPr>
        <xdr:cNvPr id="193" name="直線コネクタ 192">
          <a:extLst>
            <a:ext uri="{FF2B5EF4-FFF2-40B4-BE49-F238E27FC236}">
              <a16:creationId xmlns:a16="http://schemas.microsoft.com/office/drawing/2014/main" xmlns="" id="{FC77A94B-940A-4157-99DE-354D80911369}"/>
            </a:ext>
          </a:extLst>
        </xdr:cNvPr>
        <xdr:cNvCxnSpPr/>
      </xdr:nvCxnSpPr>
      <xdr:spPr>
        <a:xfrm>
          <a:off x="3797300" y="104600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4" name="楕円 193">
          <a:extLst>
            <a:ext uri="{FF2B5EF4-FFF2-40B4-BE49-F238E27FC236}">
              <a16:creationId xmlns:a16="http://schemas.microsoft.com/office/drawing/2014/main" xmlns="" id="{6A37C059-9B29-434D-B37E-F58AE6298A20}"/>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61</xdr:row>
      <xdr:rowOff>1633</xdr:rowOff>
    </xdr:to>
    <xdr:cxnSp macro="">
      <xdr:nvCxnSpPr>
        <xdr:cNvPr id="195" name="直線コネクタ 194">
          <a:extLst>
            <a:ext uri="{FF2B5EF4-FFF2-40B4-BE49-F238E27FC236}">
              <a16:creationId xmlns:a16="http://schemas.microsoft.com/office/drawing/2014/main" xmlns="" id="{EF2EAC61-4CB8-4B13-B106-04F3F7503E2A}"/>
            </a:ext>
          </a:extLst>
        </xdr:cNvPr>
        <xdr:cNvCxnSpPr/>
      </xdr:nvCxnSpPr>
      <xdr:spPr>
        <a:xfrm>
          <a:off x="2908300" y="104159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96" name="楕円 195">
          <a:extLst>
            <a:ext uri="{FF2B5EF4-FFF2-40B4-BE49-F238E27FC236}">
              <a16:creationId xmlns:a16="http://schemas.microsoft.com/office/drawing/2014/main" xmlns="" id="{9A782F5F-FCC4-44F6-86D8-B28F72D8674B}"/>
            </a:ext>
          </a:extLst>
        </xdr:cNvPr>
        <xdr:cNvSpPr/>
      </xdr:nvSpPr>
      <xdr:spPr>
        <a:xfrm>
          <a:off x="196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128996</xdr:rowOff>
    </xdr:to>
    <xdr:cxnSp macro="">
      <xdr:nvCxnSpPr>
        <xdr:cNvPr id="197" name="直線コネクタ 196">
          <a:extLst>
            <a:ext uri="{FF2B5EF4-FFF2-40B4-BE49-F238E27FC236}">
              <a16:creationId xmlns:a16="http://schemas.microsoft.com/office/drawing/2014/main" xmlns="" id="{9C2D4D7F-4C04-4F02-BB1B-24B7F52B8A31}"/>
            </a:ext>
          </a:extLst>
        </xdr:cNvPr>
        <xdr:cNvCxnSpPr/>
      </xdr:nvCxnSpPr>
      <xdr:spPr>
        <a:xfrm>
          <a:off x="2019300" y="103768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xdr:nvSpPr>
        <xdr:cNvPr id="198" name="楕円 197">
          <a:extLst>
            <a:ext uri="{FF2B5EF4-FFF2-40B4-BE49-F238E27FC236}">
              <a16:creationId xmlns:a16="http://schemas.microsoft.com/office/drawing/2014/main" xmlns="" id="{737C1003-4D5B-40E5-842B-F664AC61D3DA}"/>
            </a:ext>
          </a:extLst>
        </xdr:cNvPr>
        <xdr:cNvSpPr/>
      </xdr:nvSpPr>
      <xdr:spPr>
        <a:xfrm>
          <a:off x="1079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42454</xdr:rowOff>
    </xdr:from>
    <xdr:to>
      <xdr:col>10</xdr:col>
      <xdr:colOff>114300</xdr:colOff>
      <xdr:row>60</xdr:row>
      <xdr:rowOff>89807</xdr:rowOff>
    </xdr:to>
    <xdr:cxnSp macro="">
      <xdr:nvCxnSpPr>
        <xdr:cNvPr id="199" name="直線コネクタ 198">
          <a:extLst>
            <a:ext uri="{FF2B5EF4-FFF2-40B4-BE49-F238E27FC236}">
              <a16:creationId xmlns:a16="http://schemas.microsoft.com/office/drawing/2014/main" xmlns="" id="{DF65FAF9-0608-4925-87F6-06A4C9A1C13B}"/>
            </a:ext>
          </a:extLst>
        </xdr:cNvPr>
        <xdr:cNvCxnSpPr/>
      </xdr:nvCxnSpPr>
      <xdr:spPr>
        <a:xfrm>
          <a:off x="1130300" y="103294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3AB6B765-71C0-41D9-9EED-34B97AEAE38B}"/>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AE396E97-2746-4807-B195-6B60274F332D}"/>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B0527185-DC40-414D-9EC0-FD909CA93791}"/>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EAC6A150-201A-4257-A377-823EA91782DE}"/>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68960</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69C56607-2753-4367-A7B6-5F3CBF72EE11}"/>
            </a:ext>
          </a:extLst>
        </xdr:cNvPr>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3DFC6711-0F80-4DF4-9DD1-0B157D5E1840}"/>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76859EA6-6657-4525-9A65-2D119E62F2BE}"/>
            </a:ext>
          </a:extLst>
        </xdr:cNvPr>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4D89D444-F352-4748-A08A-7638BE78DCF8}"/>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8F75BC49-7014-4AF1-AC13-35B194738D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8A7F79DF-C0A3-48B0-99EB-97874A88FE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68103304-A450-4396-B9C8-BFAC9D770C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C2A11183-DF53-4F13-8298-105F11A31E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E25736FC-9379-4B8A-8BCA-EA29E28797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27B12252-3982-47AE-8038-D3D5AF1F8A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F635D20A-1440-4743-8ECF-A3916B8843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CFCB4AEA-7708-49CB-A381-DD7C24D61E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1D0F0061-A4BA-4244-ABD9-CB4B3EF17A3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5B69849C-8D51-44E0-AEC4-F64DAB2855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96C2FCB9-A0C8-49C4-AA3D-B8D5AE5F361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9628D58F-AE1C-4A26-BE27-C73A9C9E120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677C0150-2934-46D0-921E-8C7495C6949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EE8635EE-F969-4EDF-B11F-9449B417591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FFE295A6-5702-41A0-82D7-69A31E38268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D28E7691-ED98-4EBF-94AC-DB125EF6F5A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AFCF8FB5-A7EC-4877-9014-5477B88F308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D5BB056A-1066-47E8-81F5-D4F2E99DB6C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BB484111-447E-43FD-BEBC-6D7F510E0F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D2E8B7F9-DE12-4F12-B053-643109364FF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D7BB393F-F4E8-4C04-A95B-067D11E5F1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1749D413-68F4-41EF-A8A9-382299531A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1112578A-615F-41E2-9C1D-DB50FDDE4B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5B699A81-C6BB-4317-B98C-8268B55B0F95}"/>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7AC4E91D-1898-4B6C-9C37-826D0B7A1F27}"/>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D8645E2F-2692-4490-82CD-1891396BC04B}"/>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B8B2F021-D6B2-4067-AE1D-36343B39AE96}"/>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xmlns="" id="{08885C45-5A03-4D34-8D4D-2A7BACDE975F}"/>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54626966-75CA-4D47-B915-36636E5E075B}"/>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xmlns="" id="{03835A1D-3172-49E3-9232-344D9F28808C}"/>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xmlns="" id="{F9C45AAC-BAF5-4E17-8C28-751E9809DBE3}"/>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xmlns="" id="{E050FB21-772B-4B18-922F-F81E598AE01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xmlns="" id="{C341E30C-D64D-4050-A6CB-32472FA5A1C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xmlns="" id="{57DDDDB9-5113-46CC-A095-D38166713A66}"/>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AB1D5283-EBB5-44A1-9B34-E0848550B3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EA436B55-0E4D-4BEF-97E7-6B51EE34E1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CFB4EF9C-B098-4342-A762-F6606F1677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1844A539-20A3-4CC8-A1F2-C41C279AA7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DBBC6D09-F392-4BA5-9110-53CFE99E62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47" name="楕円 246">
          <a:extLst>
            <a:ext uri="{FF2B5EF4-FFF2-40B4-BE49-F238E27FC236}">
              <a16:creationId xmlns:a16="http://schemas.microsoft.com/office/drawing/2014/main" xmlns="" id="{E61A0D15-562C-4E01-A116-343949F9F8BF}"/>
            </a:ext>
          </a:extLst>
        </xdr:cNvPr>
        <xdr:cNvSpPr/>
      </xdr:nvSpPr>
      <xdr:spPr>
        <a:xfrm>
          <a:off x="10426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17797</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36136C8A-65E2-408B-98F1-E7CD167FD6DB}"/>
            </a:ext>
          </a:extLst>
        </xdr:cNvPr>
        <xdr:cNvSpPr txBox="1"/>
      </xdr:nvSpPr>
      <xdr:spPr>
        <a:xfrm>
          <a:off x="10515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164465</xdr:rowOff>
    </xdr:from>
    <xdr:to>
      <xdr:col>50</xdr:col>
      <xdr:colOff>165100</xdr:colOff>
      <xdr:row>60</xdr:row>
      <xdr:rowOff>94615</xdr:rowOff>
    </xdr:to>
    <xdr:sp macro="" textlink="">
      <xdr:nvSpPr>
        <xdr:cNvPr id="249" name="楕円 248">
          <a:extLst>
            <a:ext uri="{FF2B5EF4-FFF2-40B4-BE49-F238E27FC236}">
              <a16:creationId xmlns:a16="http://schemas.microsoft.com/office/drawing/2014/main" xmlns="" id="{31065E18-3176-40A9-8684-3372DD64A3C4}"/>
            </a:ext>
          </a:extLst>
        </xdr:cNvPr>
        <xdr:cNvSpPr/>
      </xdr:nvSpPr>
      <xdr:spPr>
        <a:xfrm>
          <a:off x="958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43815</xdr:rowOff>
    </xdr:from>
    <xdr:to>
      <xdr:col>55</xdr:col>
      <xdr:colOff>0</xdr:colOff>
      <xdr:row>60</xdr:row>
      <xdr:rowOff>45720</xdr:rowOff>
    </xdr:to>
    <xdr:cxnSp macro="">
      <xdr:nvCxnSpPr>
        <xdr:cNvPr id="250" name="直線コネクタ 249">
          <a:extLst>
            <a:ext uri="{FF2B5EF4-FFF2-40B4-BE49-F238E27FC236}">
              <a16:creationId xmlns:a16="http://schemas.microsoft.com/office/drawing/2014/main" xmlns="" id="{67315927-B873-4465-8D89-DAF82F3F3D7F}"/>
            </a:ext>
          </a:extLst>
        </xdr:cNvPr>
        <xdr:cNvCxnSpPr/>
      </xdr:nvCxnSpPr>
      <xdr:spPr>
        <a:xfrm>
          <a:off x="9639300" y="103308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168275</xdr:rowOff>
    </xdr:from>
    <xdr:to>
      <xdr:col>46</xdr:col>
      <xdr:colOff>38100</xdr:colOff>
      <xdr:row>60</xdr:row>
      <xdr:rowOff>98425</xdr:rowOff>
    </xdr:to>
    <xdr:sp macro="" textlink="">
      <xdr:nvSpPr>
        <xdr:cNvPr id="251" name="楕円 250">
          <a:extLst>
            <a:ext uri="{FF2B5EF4-FFF2-40B4-BE49-F238E27FC236}">
              <a16:creationId xmlns:a16="http://schemas.microsoft.com/office/drawing/2014/main" xmlns="" id="{CC0B335A-56F1-4F3D-BA26-78488DACB193}"/>
            </a:ext>
          </a:extLst>
        </xdr:cNvPr>
        <xdr:cNvSpPr/>
      </xdr:nvSpPr>
      <xdr:spPr>
        <a:xfrm>
          <a:off x="8699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43815</xdr:rowOff>
    </xdr:from>
    <xdr:to>
      <xdr:col>50</xdr:col>
      <xdr:colOff>114300</xdr:colOff>
      <xdr:row>60</xdr:row>
      <xdr:rowOff>47625</xdr:rowOff>
    </xdr:to>
    <xdr:cxnSp macro="">
      <xdr:nvCxnSpPr>
        <xdr:cNvPr id="252" name="直線コネクタ 251">
          <a:extLst>
            <a:ext uri="{FF2B5EF4-FFF2-40B4-BE49-F238E27FC236}">
              <a16:creationId xmlns:a16="http://schemas.microsoft.com/office/drawing/2014/main" xmlns="" id="{DAA605BE-CD13-4E74-8FB1-F926316C7326}"/>
            </a:ext>
          </a:extLst>
        </xdr:cNvPr>
        <xdr:cNvCxnSpPr/>
      </xdr:nvCxnSpPr>
      <xdr:spPr>
        <a:xfrm flipV="1">
          <a:off x="8750300" y="10330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164465</xdr:rowOff>
    </xdr:from>
    <xdr:to>
      <xdr:col>41</xdr:col>
      <xdr:colOff>101600</xdr:colOff>
      <xdr:row>60</xdr:row>
      <xdr:rowOff>94615</xdr:rowOff>
    </xdr:to>
    <xdr:sp macro="" textlink="">
      <xdr:nvSpPr>
        <xdr:cNvPr id="253" name="楕円 252">
          <a:extLst>
            <a:ext uri="{FF2B5EF4-FFF2-40B4-BE49-F238E27FC236}">
              <a16:creationId xmlns:a16="http://schemas.microsoft.com/office/drawing/2014/main" xmlns="" id="{710874ED-DCA4-42AA-ABCC-291BFCF63295}"/>
            </a:ext>
          </a:extLst>
        </xdr:cNvPr>
        <xdr:cNvSpPr/>
      </xdr:nvSpPr>
      <xdr:spPr>
        <a:xfrm>
          <a:off x="7810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43815</xdr:rowOff>
    </xdr:from>
    <xdr:to>
      <xdr:col>45</xdr:col>
      <xdr:colOff>177800</xdr:colOff>
      <xdr:row>60</xdr:row>
      <xdr:rowOff>47625</xdr:rowOff>
    </xdr:to>
    <xdr:cxnSp macro="">
      <xdr:nvCxnSpPr>
        <xdr:cNvPr id="254" name="直線コネクタ 253">
          <a:extLst>
            <a:ext uri="{FF2B5EF4-FFF2-40B4-BE49-F238E27FC236}">
              <a16:creationId xmlns:a16="http://schemas.microsoft.com/office/drawing/2014/main" xmlns="" id="{BFC3B272-F2A1-40AB-8391-18B1EA62F3FD}"/>
            </a:ext>
          </a:extLst>
        </xdr:cNvPr>
        <xdr:cNvCxnSpPr/>
      </xdr:nvCxnSpPr>
      <xdr:spPr>
        <a:xfrm>
          <a:off x="7861300" y="10330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23495</xdr:rowOff>
    </xdr:from>
    <xdr:to>
      <xdr:col>36</xdr:col>
      <xdr:colOff>165100</xdr:colOff>
      <xdr:row>60</xdr:row>
      <xdr:rowOff>125095</xdr:rowOff>
    </xdr:to>
    <xdr:sp macro="" textlink="">
      <xdr:nvSpPr>
        <xdr:cNvPr id="255" name="楕円 254">
          <a:extLst>
            <a:ext uri="{FF2B5EF4-FFF2-40B4-BE49-F238E27FC236}">
              <a16:creationId xmlns:a16="http://schemas.microsoft.com/office/drawing/2014/main" xmlns="" id="{11906057-7486-4F12-9CC3-84ECE1388139}"/>
            </a:ext>
          </a:extLst>
        </xdr:cNvPr>
        <xdr:cNvSpPr/>
      </xdr:nvSpPr>
      <xdr:spPr>
        <a:xfrm>
          <a:off x="692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43815</xdr:rowOff>
    </xdr:from>
    <xdr:to>
      <xdr:col>41</xdr:col>
      <xdr:colOff>50800</xdr:colOff>
      <xdr:row>60</xdr:row>
      <xdr:rowOff>74295</xdr:rowOff>
    </xdr:to>
    <xdr:cxnSp macro="">
      <xdr:nvCxnSpPr>
        <xdr:cNvPr id="256" name="直線コネクタ 255">
          <a:extLst>
            <a:ext uri="{FF2B5EF4-FFF2-40B4-BE49-F238E27FC236}">
              <a16:creationId xmlns:a16="http://schemas.microsoft.com/office/drawing/2014/main" xmlns="" id="{C748E315-E99C-446D-A087-183591305F39}"/>
            </a:ext>
          </a:extLst>
        </xdr:cNvPr>
        <xdr:cNvCxnSpPr/>
      </xdr:nvCxnSpPr>
      <xdr:spPr>
        <a:xfrm flipV="1">
          <a:off x="6972300" y="10330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xmlns="" id="{5D874D81-E5C5-434E-8DC7-418609A70013}"/>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xmlns="" id="{A3105781-566B-4E4E-8D0E-2C067E320879}"/>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xmlns="" id="{3E4EF0BE-10DD-47A0-931A-93F6365D3168}"/>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xmlns="" id="{FA41EEB4-85F0-45FB-8E21-065B6188D2BF}"/>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111142</xdr:rowOff>
    </xdr:from>
    <xdr:ext cx="469744" cy="259045"/>
    <xdr:sp macro="" textlink="">
      <xdr:nvSpPr>
        <xdr:cNvPr id="261" name="n_1mainValue【体育館・プール】&#10;一人当たり面積">
          <a:extLst>
            <a:ext uri="{FF2B5EF4-FFF2-40B4-BE49-F238E27FC236}">
              <a16:creationId xmlns:a16="http://schemas.microsoft.com/office/drawing/2014/main" xmlns="" id="{9A99AFA4-501B-4057-ADB7-ECBF6A9DC521}"/>
            </a:ext>
          </a:extLst>
        </xdr:cNvPr>
        <xdr:cNvSpPr txBox="1"/>
      </xdr:nvSpPr>
      <xdr:spPr>
        <a:xfrm>
          <a:off x="93917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114952</xdr:rowOff>
    </xdr:from>
    <xdr:ext cx="469744" cy="259045"/>
    <xdr:sp macro="" textlink="">
      <xdr:nvSpPr>
        <xdr:cNvPr id="262" name="n_2mainValue【体育館・プール】&#10;一人当たり面積">
          <a:extLst>
            <a:ext uri="{FF2B5EF4-FFF2-40B4-BE49-F238E27FC236}">
              <a16:creationId xmlns:a16="http://schemas.microsoft.com/office/drawing/2014/main" xmlns="" id="{55C46DAF-DFAE-407B-A294-C881620148F2}"/>
            </a:ext>
          </a:extLst>
        </xdr:cNvPr>
        <xdr:cNvSpPr txBox="1"/>
      </xdr:nvSpPr>
      <xdr:spPr>
        <a:xfrm>
          <a:off x="8515427" y="1005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111142</xdr:rowOff>
    </xdr:from>
    <xdr:ext cx="469744" cy="259045"/>
    <xdr:sp macro="" textlink="">
      <xdr:nvSpPr>
        <xdr:cNvPr id="263" name="n_3mainValue【体育館・プール】&#10;一人当たり面積">
          <a:extLst>
            <a:ext uri="{FF2B5EF4-FFF2-40B4-BE49-F238E27FC236}">
              <a16:creationId xmlns:a16="http://schemas.microsoft.com/office/drawing/2014/main" xmlns="" id="{C31E27BD-6A0C-4C3D-9E49-CC5A6E895168}"/>
            </a:ext>
          </a:extLst>
        </xdr:cNvPr>
        <xdr:cNvSpPr txBox="1"/>
      </xdr:nvSpPr>
      <xdr:spPr>
        <a:xfrm>
          <a:off x="76264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141622</xdr:rowOff>
    </xdr:from>
    <xdr:ext cx="469744" cy="259045"/>
    <xdr:sp macro="" textlink="">
      <xdr:nvSpPr>
        <xdr:cNvPr id="264" name="n_4mainValue【体育館・プール】&#10;一人当たり面積">
          <a:extLst>
            <a:ext uri="{FF2B5EF4-FFF2-40B4-BE49-F238E27FC236}">
              <a16:creationId xmlns:a16="http://schemas.microsoft.com/office/drawing/2014/main" xmlns="" id="{49093070-B407-4F8A-833C-19E6D41E62ED}"/>
            </a:ext>
          </a:extLst>
        </xdr:cNvPr>
        <xdr:cNvSpPr txBox="1"/>
      </xdr:nvSpPr>
      <xdr:spPr>
        <a:xfrm>
          <a:off x="67374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5BC1E5FA-EE3C-4AB3-85A9-07F0F8E3AC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EDD053FC-9561-4364-BB29-B35B78885C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7E3A2867-4367-49EE-A8F8-FE50B9804A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C3CECCBF-3AA4-48F9-ACAA-6B7FB79FF8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500CC359-9305-4C3B-A147-D3C4FD57D2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F1945900-2671-4412-B566-831C0C81F9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F1EA2D44-B9DC-4321-BA71-5DB47E6F6C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501A164F-4F45-4E78-8D3A-C6D29039F0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095FCD94-B4CB-4660-B834-DCCB326D54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2339A85-DD87-4343-B137-A28A29E721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98379B8B-530D-4642-AF4A-A3EEEFCC80A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9FEAACD1-EF80-4CB2-A684-D85A3F2E21A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0279AD00-5BB9-4B0E-ABD0-601BD70C820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5BAFF990-C02C-4E4B-8645-14DDD916288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AA26EAA9-A9D3-4C4A-8E78-E2BFDD32EB2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7151ABD0-040D-4469-A1A5-6BD96F31CBB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433C2CFD-B120-4AF4-BF6A-DCEF3389D61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A871B572-366D-4904-9C1F-94B30824639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B6A42FC4-D53C-4459-B283-122228F467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89A2824D-4B90-4E5E-A763-BE0A98EA233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E56D17EE-9E9F-4CAD-9C3A-A4D3646BEF3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C9205EAE-E14F-4DDE-AB63-AE03622CEBE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3D8E2752-9A49-4E6E-96DD-829A04D295E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D0F826B0-664E-4DAF-8D93-E1CD2E28C1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CA7D42DA-5984-4B58-9FA1-5C966CC1DF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9E58BA4A-A135-40AD-AE56-F3C8A3A02069}"/>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6263F4F8-B989-4CBF-97E8-DD9C18250E2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260968BB-763D-4FBC-A548-149214F64C7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xmlns="" id="{45C0A6FA-4917-4A6E-ABCB-CC0E79407F2B}"/>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xmlns="" id="{531C77CB-D1C4-4E79-B676-72F90DD46E8F}"/>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6130DBA2-7ABD-4830-B486-B5C4B9DF1D88}"/>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xmlns="" id="{B1685C6A-6404-425F-AA22-1C0A59A18FC3}"/>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xmlns="" id="{75969764-E983-420B-84E0-0E2C35A5ADF4}"/>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xmlns="" id="{6C7C56BC-7813-4CDD-9F77-9C9CD8B3503A}"/>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xmlns="" id="{BC9CC3CB-E304-4B32-87C2-53C6754003B5}"/>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xmlns="" id="{5C3C94D3-B4FF-4C8A-AA90-7939412DC2B6}"/>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13ABA03A-7781-4330-A68F-81610093A1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5F809897-A3D8-44DD-B379-AC015EA7735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E8EF8C18-3DED-4DDD-B1F2-5F566F0C49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6FEC5B6C-3291-4FAB-B104-0D4141657E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8D85D341-F893-451F-9D9C-734308DECE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xdr:rowOff>
    </xdr:from>
    <xdr:to>
      <xdr:col>24</xdr:col>
      <xdr:colOff>114300</xdr:colOff>
      <xdr:row>84</xdr:row>
      <xdr:rowOff>108494</xdr:rowOff>
    </xdr:to>
    <xdr:sp macro="" textlink="">
      <xdr:nvSpPr>
        <xdr:cNvPr id="306" name="楕円 305">
          <a:extLst>
            <a:ext uri="{FF2B5EF4-FFF2-40B4-BE49-F238E27FC236}">
              <a16:creationId xmlns:a16="http://schemas.microsoft.com/office/drawing/2014/main" xmlns="" id="{610575C0-746A-4AC6-9E56-4AD5BEBDF861}"/>
            </a:ext>
          </a:extLst>
        </xdr:cNvPr>
        <xdr:cNvSpPr/>
      </xdr:nvSpPr>
      <xdr:spPr>
        <a:xfrm>
          <a:off x="4584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156771</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D19C168C-F5D7-4B0C-A7CD-FCE5450902A7}"/>
            </a:ext>
          </a:extLst>
        </xdr:cNvPr>
        <xdr:cNvSpPr txBox="1"/>
      </xdr:nvSpPr>
      <xdr:spPr>
        <a:xfrm>
          <a:off x="4673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152219</xdr:rowOff>
    </xdr:from>
    <xdr:to>
      <xdr:col>20</xdr:col>
      <xdr:colOff>38100</xdr:colOff>
      <xdr:row>84</xdr:row>
      <xdr:rowOff>82369</xdr:rowOff>
    </xdr:to>
    <xdr:sp macro="" textlink="">
      <xdr:nvSpPr>
        <xdr:cNvPr id="308" name="楕円 307">
          <a:extLst>
            <a:ext uri="{FF2B5EF4-FFF2-40B4-BE49-F238E27FC236}">
              <a16:creationId xmlns:a16="http://schemas.microsoft.com/office/drawing/2014/main" xmlns="" id="{7D3EF216-25C3-4CE5-A844-0701D9C9FAF5}"/>
            </a:ext>
          </a:extLst>
        </xdr:cNvPr>
        <xdr:cNvSpPr/>
      </xdr:nvSpPr>
      <xdr:spPr>
        <a:xfrm>
          <a:off x="3746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31569</xdr:rowOff>
    </xdr:from>
    <xdr:to>
      <xdr:col>24</xdr:col>
      <xdr:colOff>63500</xdr:colOff>
      <xdr:row>84</xdr:row>
      <xdr:rowOff>57694</xdr:rowOff>
    </xdr:to>
    <xdr:cxnSp macro="">
      <xdr:nvCxnSpPr>
        <xdr:cNvPr id="309" name="直線コネクタ 308">
          <a:extLst>
            <a:ext uri="{FF2B5EF4-FFF2-40B4-BE49-F238E27FC236}">
              <a16:creationId xmlns:a16="http://schemas.microsoft.com/office/drawing/2014/main" xmlns="" id="{5EBC1E2F-1B0C-465B-8EF8-8044685E23D9}"/>
            </a:ext>
          </a:extLst>
        </xdr:cNvPr>
        <xdr:cNvCxnSpPr/>
      </xdr:nvCxnSpPr>
      <xdr:spPr>
        <a:xfrm>
          <a:off x="3797300" y="144333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310" name="楕円 309">
          <a:extLst>
            <a:ext uri="{FF2B5EF4-FFF2-40B4-BE49-F238E27FC236}">
              <a16:creationId xmlns:a16="http://schemas.microsoft.com/office/drawing/2014/main" xmlns="" id="{A42A85A0-21E8-4993-8E3A-B424C12FF794}"/>
            </a:ext>
          </a:extLst>
        </xdr:cNvPr>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28302</xdr:rowOff>
    </xdr:from>
    <xdr:to>
      <xdr:col>19</xdr:col>
      <xdr:colOff>177800</xdr:colOff>
      <xdr:row>84</xdr:row>
      <xdr:rowOff>31569</xdr:rowOff>
    </xdr:to>
    <xdr:cxnSp macro="">
      <xdr:nvCxnSpPr>
        <xdr:cNvPr id="311" name="直線コネクタ 310">
          <a:extLst>
            <a:ext uri="{FF2B5EF4-FFF2-40B4-BE49-F238E27FC236}">
              <a16:creationId xmlns:a16="http://schemas.microsoft.com/office/drawing/2014/main" xmlns="" id="{880811FF-B039-4663-8FD6-36A2E769A78F}"/>
            </a:ext>
          </a:extLst>
        </xdr:cNvPr>
        <xdr:cNvCxnSpPr/>
      </xdr:nvCxnSpPr>
      <xdr:spPr>
        <a:xfrm>
          <a:off x="2908300" y="14430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121194</xdr:rowOff>
    </xdr:from>
    <xdr:to>
      <xdr:col>10</xdr:col>
      <xdr:colOff>165100</xdr:colOff>
      <xdr:row>84</xdr:row>
      <xdr:rowOff>51344</xdr:rowOff>
    </xdr:to>
    <xdr:sp macro="" textlink="">
      <xdr:nvSpPr>
        <xdr:cNvPr id="312" name="楕円 311">
          <a:extLst>
            <a:ext uri="{FF2B5EF4-FFF2-40B4-BE49-F238E27FC236}">
              <a16:creationId xmlns:a16="http://schemas.microsoft.com/office/drawing/2014/main" xmlns="" id="{48A0C76B-B4A2-4424-A47A-E3B56AA11A59}"/>
            </a:ext>
          </a:extLst>
        </xdr:cNvPr>
        <xdr:cNvSpPr/>
      </xdr:nvSpPr>
      <xdr:spPr>
        <a:xfrm>
          <a:off x="1968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xdr:rowOff>
    </xdr:from>
    <xdr:to>
      <xdr:col>15</xdr:col>
      <xdr:colOff>50800</xdr:colOff>
      <xdr:row>84</xdr:row>
      <xdr:rowOff>28302</xdr:rowOff>
    </xdr:to>
    <xdr:cxnSp macro="">
      <xdr:nvCxnSpPr>
        <xdr:cNvPr id="313" name="直線コネクタ 312">
          <a:extLst>
            <a:ext uri="{FF2B5EF4-FFF2-40B4-BE49-F238E27FC236}">
              <a16:creationId xmlns:a16="http://schemas.microsoft.com/office/drawing/2014/main" xmlns="" id="{7CC24BA0-9DC1-45BE-9B0A-3BBE03FE92EC}"/>
            </a:ext>
          </a:extLst>
        </xdr:cNvPr>
        <xdr:cNvCxnSpPr/>
      </xdr:nvCxnSpPr>
      <xdr:spPr>
        <a:xfrm>
          <a:off x="2019300" y="144023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80373</xdr:rowOff>
    </xdr:from>
    <xdr:to>
      <xdr:col>6</xdr:col>
      <xdr:colOff>38100</xdr:colOff>
      <xdr:row>84</xdr:row>
      <xdr:rowOff>10523</xdr:rowOff>
    </xdr:to>
    <xdr:sp macro="" textlink="">
      <xdr:nvSpPr>
        <xdr:cNvPr id="314" name="楕円 313">
          <a:extLst>
            <a:ext uri="{FF2B5EF4-FFF2-40B4-BE49-F238E27FC236}">
              <a16:creationId xmlns:a16="http://schemas.microsoft.com/office/drawing/2014/main" xmlns="" id="{8C153207-46FD-4E76-B6C1-0F428F63ABD7}"/>
            </a:ext>
          </a:extLst>
        </xdr:cNvPr>
        <xdr:cNvSpPr/>
      </xdr:nvSpPr>
      <xdr:spPr>
        <a:xfrm>
          <a:off x="1079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131173</xdr:rowOff>
    </xdr:from>
    <xdr:to>
      <xdr:col>10</xdr:col>
      <xdr:colOff>114300</xdr:colOff>
      <xdr:row>84</xdr:row>
      <xdr:rowOff>544</xdr:rowOff>
    </xdr:to>
    <xdr:cxnSp macro="">
      <xdr:nvCxnSpPr>
        <xdr:cNvPr id="315" name="直線コネクタ 314">
          <a:extLst>
            <a:ext uri="{FF2B5EF4-FFF2-40B4-BE49-F238E27FC236}">
              <a16:creationId xmlns:a16="http://schemas.microsoft.com/office/drawing/2014/main" xmlns="" id="{C39D4D1E-C91A-4229-ACE8-6BFE372BB3B0}"/>
            </a:ext>
          </a:extLst>
        </xdr:cNvPr>
        <xdr:cNvCxnSpPr/>
      </xdr:nvCxnSpPr>
      <xdr:spPr>
        <a:xfrm>
          <a:off x="1130300" y="143615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xmlns="" id="{2B0FDDBE-D261-4ACF-A732-D6FAB38BCF97}"/>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xmlns="" id="{E7B223B6-EDFC-4D14-8770-AA72993B47B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xmlns="" id="{8CC5F016-C956-4FC3-B594-FB6CE1C7615A}"/>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xmlns="" id="{6BDEA8B4-C849-46BD-8B6A-7CE2C5DA6104}"/>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73496</xdr:rowOff>
    </xdr:from>
    <xdr:ext cx="405111" cy="259045"/>
    <xdr:sp macro="" textlink="">
      <xdr:nvSpPr>
        <xdr:cNvPr id="320" name="n_1mainValue【福祉施設】&#10;有形固定資産減価償却率">
          <a:extLst>
            <a:ext uri="{FF2B5EF4-FFF2-40B4-BE49-F238E27FC236}">
              <a16:creationId xmlns:a16="http://schemas.microsoft.com/office/drawing/2014/main" xmlns="" id="{120EF528-69CE-45C0-9D05-E5D3D3EEB196}"/>
            </a:ext>
          </a:extLst>
        </xdr:cNvPr>
        <xdr:cNvSpPr txBox="1"/>
      </xdr:nvSpPr>
      <xdr:spPr>
        <a:xfrm>
          <a:off x="3582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321" name="n_2mainValue【福祉施設】&#10;有形固定資産減価償却率">
          <a:extLst>
            <a:ext uri="{FF2B5EF4-FFF2-40B4-BE49-F238E27FC236}">
              <a16:creationId xmlns:a16="http://schemas.microsoft.com/office/drawing/2014/main" xmlns="" id="{6511A93A-E4E8-4EA4-8D45-A3334B412FF3}"/>
            </a:ext>
          </a:extLst>
        </xdr:cNvPr>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42471</xdr:rowOff>
    </xdr:from>
    <xdr:ext cx="405111" cy="259045"/>
    <xdr:sp macro="" textlink="">
      <xdr:nvSpPr>
        <xdr:cNvPr id="322" name="n_3mainValue【福祉施設】&#10;有形固定資産減価償却率">
          <a:extLst>
            <a:ext uri="{FF2B5EF4-FFF2-40B4-BE49-F238E27FC236}">
              <a16:creationId xmlns:a16="http://schemas.microsoft.com/office/drawing/2014/main" xmlns="" id="{7AC59C5A-CA54-44A0-974C-D9277884D68C}"/>
            </a:ext>
          </a:extLst>
        </xdr:cNvPr>
        <xdr:cNvSpPr txBox="1"/>
      </xdr:nvSpPr>
      <xdr:spPr>
        <a:xfrm>
          <a:off x="1816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1650</xdr:rowOff>
    </xdr:from>
    <xdr:ext cx="405111" cy="259045"/>
    <xdr:sp macro="" textlink="">
      <xdr:nvSpPr>
        <xdr:cNvPr id="323" name="n_4mainValue【福祉施設】&#10;有形固定資産減価償却率">
          <a:extLst>
            <a:ext uri="{FF2B5EF4-FFF2-40B4-BE49-F238E27FC236}">
              <a16:creationId xmlns:a16="http://schemas.microsoft.com/office/drawing/2014/main" xmlns="" id="{85797B69-B444-43B3-A900-09FE90AADC9A}"/>
            </a:ext>
          </a:extLst>
        </xdr:cNvPr>
        <xdr:cNvSpPr txBox="1"/>
      </xdr:nvSpPr>
      <xdr:spPr>
        <a:xfrm>
          <a:off x="927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E29B6FB3-001C-44D6-811C-BB7DE0D6DE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0FF8DC5F-D2B6-4E47-ADB0-2DFECA1D19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2EEA3BC4-4836-402B-B970-81E24B6FC02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1D3BAA16-16D6-4A52-8D8C-12FA0DFF72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A95A92BE-67D5-4C44-92DE-A0A35590A5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F6FEDB0D-4907-462D-A3EA-E30DD31590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A59CBBD9-7DC1-4458-9F4A-CDBDBB2A9C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04CFE961-0746-494F-BA47-25E26C0A456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0DB0F5BA-3946-46B5-BF56-8DD50930607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3F431064-82EA-4837-B797-2755FDEC51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C4610986-4D30-4437-AA2B-828C078B6AC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38EA7EE0-D02F-4192-93A6-28F3304F704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E2370236-C5C4-4489-8E63-5E712A0F687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7D8D0F40-DA85-4D1D-9D63-B6921D6C36E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5C3601B8-45E1-481E-A577-B7F3E4ADC62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72FA0EDF-735E-4768-81FA-C59F38A00D4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5CB91E00-4D1B-4681-B43C-DD6515EF730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C593614F-8A8B-4F64-A0B2-2D5ED8BCE47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DCD4E2CC-1E4B-411C-8020-DFC838C3B7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7924A0E4-B270-4C81-9530-4DA76966F4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370CCA43-B9E7-415A-BDB1-CDEB8B4D9E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xmlns="" id="{AD68A1D9-0696-4D15-BF3D-6E391AB9B4AD}"/>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xmlns="" id="{08FBDC81-448F-4BED-A792-5D6D71B3ECC7}"/>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xmlns="" id="{1407C5C7-3773-43A4-8C8E-949976ACDD19}"/>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xmlns="" id="{E2EF3DCB-F11C-4BD1-BDC4-8034D4ED0A5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xmlns="" id="{29451B0E-A4B1-48A8-9EE4-3BE75470A079}"/>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a16="http://schemas.microsoft.com/office/drawing/2014/main" xmlns="" id="{F844F757-2EBD-4B25-95AB-A90015E2E006}"/>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xmlns="" id="{5875E1F4-FDF8-4D56-A965-AE3DBCB7C193}"/>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xmlns="" id="{399D7A8D-3105-4891-8915-F86108A4A0B3}"/>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xmlns="" id="{6AAC78EF-8DD3-4F45-870A-A6606AC87456}"/>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xmlns="" id="{242DCFB4-E48F-4DFE-85F2-F58E1FC40317}"/>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xmlns="" id="{D700E398-3150-4211-8A49-0D99BA3F2EF3}"/>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E28F736A-FEA9-4C0B-A883-4AEFCE1B24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1EB50A1D-7936-4B39-BA58-DACFE7F7375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25E85D04-8F5C-4B76-AAC1-3E6B36A18D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BC9E9C26-1094-4D10-BEBB-A39FB239BF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2762508E-69D0-4B04-A94F-B212EE567A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119887</xdr:rowOff>
    </xdr:from>
    <xdr:to>
      <xdr:col>55</xdr:col>
      <xdr:colOff>50800</xdr:colOff>
      <xdr:row>81</xdr:row>
      <xdr:rowOff>50037</xdr:rowOff>
    </xdr:to>
    <xdr:sp macro="" textlink="">
      <xdr:nvSpPr>
        <xdr:cNvPr id="361" name="楕円 360">
          <a:extLst>
            <a:ext uri="{FF2B5EF4-FFF2-40B4-BE49-F238E27FC236}">
              <a16:creationId xmlns:a16="http://schemas.microsoft.com/office/drawing/2014/main" xmlns="" id="{CED4D553-C49B-443E-B0F9-3DCDEA52EAAD}"/>
            </a:ext>
          </a:extLst>
        </xdr:cNvPr>
        <xdr:cNvSpPr/>
      </xdr:nvSpPr>
      <xdr:spPr>
        <a:xfrm>
          <a:off x="10426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142764</xdr:rowOff>
    </xdr:from>
    <xdr:ext cx="469744" cy="259045"/>
    <xdr:sp macro="" textlink="">
      <xdr:nvSpPr>
        <xdr:cNvPr id="362" name="【福祉施設】&#10;一人当たり面積該当値テキスト">
          <a:extLst>
            <a:ext uri="{FF2B5EF4-FFF2-40B4-BE49-F238E27FC236}">
              <a16:creationId xmlns:a16="http://schemas.microsoft.com/office/drawing/2014/main" xmlns="" id="{0B3DAC6E-4AE5-44A0-A06C-E2ECE715B060}"/>
            </a:ext>
          </a:extLst>
        </xdr:cNvPr>
        <xdr:cNvSpPr txBox="1"/>
      </xdr:nvSpPr>
      <xdr:spPr>
        <a:xfrm>
          <a:off x="10515600"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97028</xdr:rowOff>
    </xdr:from>
    <xdr:to>
      <xdr:col>50</xdr:col>
      <xdr:colOff>165100</xdr:colOff>
      <xdr:row>81</xdr:row>
      <xdr:rowOff>27178</xdr:rowOff>
    </xdr:to>
    <xdr:sp macro="" textlink="">
      <xdr:nvSpPr>
        <xdr:cNvPr id="363" name="楕円 362">
          <a:extLst>
            <a:ext uri="{FF2B5EF4-FFF2-40B4-BE49-F238E27FC236}">
              <a16:creationId xmlns:a16="http://schemas.microsoft.com/office/drawing/2014/main" xmlns="" id="{80750D5D-AF9D-412A-BB2A-1C07AA6C044B}"/>
            </a:ext>
          </a:extLst>
        </xdr:cNvPr>
        <xdr:cNvSpPr/>
      </xdr:nvSpPr>
      <xdr:spPr>
        <a:xfrm>
          <a:off x="9588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147828</xdr:rowOff>
    </xdr:from>
    <xdr:to>
      <xdr:col>55</xdr:col>
      <xdr:colOff>0</xdr:colOff>
      <xdr:row>80</xdr:row>
      <xdr:rowOff>170687</xdr:rowOff>
    </xdr:to>
    <xdr:cxnSp macro="">
      <xdr:nvCxnSpPr>
        <xdr:cNvPr id="364" name="直線コネクタ 363">
          <a:extLst>
            <a:ext uri="{FF2B5EF4-FFF2-40B4-BE49-F238E27FC236}">
              <a16:creationId xmlns:a16="http://schemas.microsoft.com/office/drawing/2014/main" xmlns="" id="{128601C0-CE69-47B7-9A0E-A757747EC231}"/>
            </a:ext>
          </a:extLst>
        </xdr:cNvPr>
        <xdr:cNvCxnSpPr/>
      </xdr:nvCxnSpPr>
      <xdr:spPr>
        <a:xfrm>
          <a:off x="9639300" y="138638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92456</xdr:rowOff>
    </xdr:from>
    <xdr:to>
      <xdr:col>46</xdr:col>
      <xdr:colOff>38100</xdr:colOff>
      <xdr:row>81</xdr:row>
      <xdr:rowOff>22606</xdr:rowOff>
    </xdr:to>
    <xdr:sp macro="" textlink="">
      <xdr:nvSpPr>
        <xdr:cNvPr id="365" name="楕円 364">
          <a:extLst>
            <a:ext uri="{FF2B5EF4-FFF2-40B4-BE49-F238E27FC236}">
              <a16:creationId xmlns:a16="http://schemas.microsoft.com/office/drawing/2014/main" xmlns="" id="{F38D0C91-DEB0-442F-A567-8AB779858172}"/>
            </a:ext>
          </a:extLst>
        </xdr:cNvPr>
        <xdr:cNvSpPr/>
      </xdr:nvSpPr>
      <xdr:spPr>
        <a:xfrm>
          <a:off x="8699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143256</xdr:rowOff>
    </xdr:from>
    <xdr:to>
      <xdr:col>50</xdr:col>
      <xdr:colOff>114300</xdr:colOff>
      <xdr:row>80</xdr:row>
      <xdr:rowOff>147828</xdr:rowOff>
    </xdr:to>
    <xdr:cxnSp macro="">
      <xdr:nvCxnSpPr>
        <xdr:cNvPr id="366" name="直線コネクタ 365">
          <a:extLst>
            <a:ext uri="{FF2B5EF4-FFF2-40B4-BE49-F238E27FC236}">
              <a16:creationId xmlns:a16="http://schemas.microsoft.com/office/drawing/2014/main" xmlns="" id="{01444763-C639-4FFA-B231-30A84A94ED29}"/>
            </a:ext>
          </a:extLst>
        </xdr:cNvPr>
        <xdr:cNvCxnSpPr/>
      </xdr:nvCxnSpPr>
      <xdr:spPr>
        <a:xfrm>
          <a:off x="8750300" y="13859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60452</xdr:rowOff>
    </xdr:from>
    <xdr:to>
      <xdr:col>41</xdr:col>
      <xdr:colOff>101600</xdr:colOff>
      <xdr:row>80</xdr:row>
      <xdr:rowOff>162052</xdr:rowOff>
    </xdr:to>
    <xdr:sp macro="" textlink="">
      <xdr:nvSpPr>
        <xdr:cNvPr id="367" name="楕円 366">
          <a:extLst>
            <a:ext uri="{FF2B5EF4-FFF2-40B4-BE49-F238E27FC236}">
              <a16:creationId xmlns:a16="http://schemas.microsoft.com/office/drawing/2014/main" xmlns="" id="{5B120197-511D-49C8-98DC-E2C4AD9E51B3}"/>
            </a:ext>
          </a:extLst>
        </xdr:cNvPr>
        <xdr:cNvSpPr/>
      </xdr:nvSpPr>
      <xdr:spPr>
        <a:xfrm>
          <a:off x="7810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111252</xdr:rowOff>
    </xdr:from>
    <xdr:to>
      <xdr:col>45</xdr:col>
      <xdr:colOff>177800</xdr:colOff>
      <xdr:row>80</xdr:row>
      <xdr:rowOff>143256</xdr:rowOff>
    </xdr:to>
    <xdr:cxnSp macro="">
      <xdr:nvCxnSpPr>
        <xdr:cNvPr id="368" name="直線コネクタ 367">
          <a:extLst>
            <a:ext uri="{FF2B5EF4-FFF2-40B4-BE49-F238E27FC236}">
              <a16:creationId xmlns:a16="http://schemas.microsoft.com/office/drawing/2014/main" xmlns="" id="{AE3F24F7-088C-4F73-B96D-A69FFAEC9E8B}"/>
            </a:ext>
          </a:extLst>
        </xdr:cNvPr>
        <xdr:cNvCxnSpPr/>
      </xdr:nvCxnSpPr>
      <xdr:spPr>
        <a:xfrm>
          <a:off x="7861300" y="13827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55880</xdr:rowOff>
    </xdr:from>
    <xdr:to>
      <xdr:col>36</xdr:col>
      <xdr:colOff>165100</xdr:colOff>
      <xdr:row>80</xdr:row>
      <xdr:rowOff>157480</xdr:rowOff>
    </xdr:to>
    <xdr:sp macro="" textlink="">
      <xdr:nvSpPr>
        <xdr:cNvPr id="369" name="楕円 368">
          <a:extLst>
            <a:ext uri="{FF2B5EF4-FFF2-40B4-BE49-F238E27FC236}">
              <a16:creationId xmlns:a16="http://schemas.microsoft.com/office/drawing/2014/main" xmlns="" id="{0F31DBEC-0CB0-4399-A44B-611B50AF2EC0}"/>
            </a:ext>
          </a:extLst>
        </xdr:cNvPr>
        <xdr:cNvSpPr/>
      </xdr:nvSpPr>
      <xdr:spPr>
        <a:xfrm>
          <a:off x="692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106680</xdr:rowOff>
    </xdr:from>
    <xdr:to>
      <xdr:col>41</xdr:col>
      <xdr:colOff>50800</xdr:colOff>
      <xdr:row>80</xdr:row>
      <xdr:rowOff>111252</xdr:rowOff>
    </xdr:to>
    <xdr:cxnSp macro="">
      <xdr:nvCxnSpPr>
        <xdr:cNvPr id="370" name="直線コネクタ 369">
          <a:extLst>
            <a:ext uri="{FF2B5EF4-FFF2-40B4-BE49-F238E27FC236}">
              <a16:creationId xmlns:a16="http://schemas.microsoft.com/office/drawing/2014/main" xmlns="" id="{CC33029A-CB1A-45CF-B99C-BD4C7D8C242C}"/>
            </a:ext>
          </a:extLst>
        </xdr:cNvPr>
        <xdr:cNvCxnSpPr/>
      </xdr:nvCxnSpPr>
      <xdr:spPr>
        <a:xfrm>
          <a:off x="6972300" y="13822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a16="http://schemas.microsoft.com/office/drawing/2014/main" xmlns="" id="{3C621BD3-BABD-4E73-B436-CDA45DAA177A}"/>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a16="http://schemas.microsoft.com/office/drawing/2014/main" xmlns="" id="{E61299F6-5D68-4852-8187-565229C4A962}"/>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a16="http://schemas.microsoft.com/office/drawing/2014/main" xmlns="" id="{281CA8C7-8BCF-4DD2-BFA6-EC6BF74ADF9E}"/>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a16="http://schemas.microsoft.com/office/drawing/2014/main" xmlns="" id="{32DDE4BF-FC70-4887-AE7A-0408A8B8F56D}"/>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43705</xdr:rowOff>
    </xdr:from>
    <xdr:ext cx="469744" cy="259045"/>
    <xdr:sp macro="" textlink="">
      <xdr:nvSpPr>
        <xdr:cNvPr id="375" name="n_1mainValue【福祉施設】&#10;一人当たり面積">
          <a:extLst>
            <a:ext uri="{FF2B5EF4-FFF2-40B4-BE49-F238E27FC236}">
              <a16:creationId xmlns:a16="http://schemas.microsoft.com/office/drawing/2014/main" xmlns="" id="{18E8AFC1-1FBC-4124-B780-8D99D835398D}"/>
            </a:ext>
          </a:extLst>
        </xdr:cNvPr>
        <xdr:cNvSpPr txBox="1"/>
      </xdr:nvSpPr>
      <xdr:spPr>
        <a:xfrm>
          <a:off x="93917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39133</xdr:rowOff>
    </xdr:from>
    <xdr:ext cx="469744" cy="259045"/>
    <xdr:sp macro="" textlink="">
      <xdr:nvSpPr>
        <xdr:cNvPr id="376" name="n_2mainValue【福祉施設】&#10;一人当たり面積">
          <a:extLst>
            <a:ext uri="{FF2B5EF4-FFF2-40B4-BE49-F238E27FC236}">
              <a16:creationId xmlns:a16="http://schemas.microsoft.com/office/drawing/2014/main" xmlns="" id="{E8BCECDE-BBAC-4B85-B8A6-BFAAEB43C1EB}"/>
            </a:ext>
          </a:extLst>
        </xdr:cNvPr>
        <xdr:cNvSpPr txBox="1"/>
      </xdr:nvSpPr>
      <xdr:spPr>
        <a:xfrm>
          <a:off x="8515427"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7129</xdr:rowOff>
    </xdr:from>
    <xdr:ext cx="469744" cy="259045"/>
    <xdr:sp macro="" textlink="">
      <xdr:nvSpPr>
        <xdr:cNvPr id="377" name="n_3mainValue【福祉施設】&#10;一人当たり面積">
          <a:extLst>
            <a:ext uri="{FF2B5EF4-FFF2-40B4-BE49-F238E27FC236}">
              <a16:creationId xmlns:a16="http://schemas.microsoft.com/office/drawing/2014/main" xmlns="" id="{144360ED-12E8-47DC-9498-E1060C2FBC7C}"/>
            </a:ext>
          </a:extLst>
        </xdr:cNvPr>
        <xdr:cNvSpPr txBox="1"/>
      </xdr:nvSpPr>
      <xdr:spPr>
        <a:xfrm>
          <a:off x="7626427"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2557</xdr:rowOff>
    </xdr:from>
    <xdr:ext cx="469744" cy="259045"/>
    <xdr:sp macro="" textlink="">
      <xdr:nvSpPr>
        <xdr:cNvPr id="378" name="n_4mainValue【福祉施設】&#10;一人当たり面積">
          <a:extLst>
            <a:ext uri="{FF2B5EF4-FFF2-40B4-BE49-F238E27FC236}">
              <a16:creationId xmlns:a16="http://schemas.microsoft.com/office/drawing/2014/main" xmlns="" id="{F6236A42-0FC7-498E-AFDA-6D00510A6739}"/>
            </a:ext>
          </a:extLst>
        </xdr:cNvPr>
        <xdr:cNvSpPr txBox="1"/>
      </xdr:nvSpPr>
      <xdr:spPr>
        <a:xfrm>
          <a:off x="6737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3BF81CD7-37EA-42D3-8396-3A7128BC5D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BB48887D-719B-41D8-9B3F-4192F0D34C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1E4FDF70-404C-475A-9DE5-6EAB197CC72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5AAB4BA5-133C-4672-ACF5-0BF38F0C821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3BA3C4D1-C275-4D9D-9C91-FF0AA21F27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37DCE578-5AC7-4B27-BD21-F00676BA11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A785A0F6-1737-4725-946C-5F120650AC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4773AB03-E9BC-421C-8510-20871DC2D5D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38D3DB55-43F5-4638-BF39-7C582EDCAD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1E810B63-650E-48BA-B849-9B94AFE6388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9FFF3B08-8392-4E30-AE8A-BD9AB1ED995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4CEC2441-58FC-42CE-9F11-A26DFBED793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BDBB81F3-273A-41C4-B628-E10493CB73F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E68A37E2-F1D8-454A-A908-09571B3255E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D9CF7213-0627-40A2-8244-B511C51BFB0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0692DB4C-D774-4855-B8F8-EF9EE261177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B2E5094A-AB3C-4643-94AA-0D432E4DE11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C4FC2B3C-4E12-4B5B-9051-D8D2D19BDD7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72492A9A-C140-4B70-8438-14963B84C46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486B8CC0-2941-4848-8428-F7543DD38F5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878D0CCD-B138-4B91-B17A-6BC3833DFD1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83299062-8BAF-4D2F-A722-86E53C9459C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B0421C4E-4C3A-45F3-908F-5261392644C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3BBA13D8-E08C-48A5-BB55-8AE906BC8CA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60502D83-2F49-4019-9DB4-814D0BB295E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xmlns="" id="{426748B3-2322-4A1B-92F9-74CD6B80134A}"/>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0DA63C6A-8A24-43B8-BA8A-CBBC6F9D4AE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xmlns="" id="{87391DAD-1FC3-403B-8626-30D3D3C1207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4C990833-5FBD-4050-AC8F-093F3D66CC2E}"/>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xmlns="" id="{C17A40BF-9458-4E41-A9A7-AA1E7C9E1086}"/>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9FBB211A-7933-4F13-8068-25BE7F666CC4}"/>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xmlns="" id="{21FC26AB-AC39-455C-A214-A645372992B9}"/>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xmlns="" id="{8E7A03BF-D421-4C15-AA93-4FAA43B9EC28}"/>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xmlns="" id="{3B2FDD10-F455-440D-9950-DA1F9DC57153}"/>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xmlns="" id="{F5A8136D-FEE9-4403-9FCF-D91F607F99AE}"/>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xmlns="" id="{B7281780-1236-4640-9F89-75D474E676AA}"/>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6B2156A0-46E5-4754-A920-A27EE907F4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A3B06954-1426-4B4C-BACC-9BFF8DFC44A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6F1729F3-FC70-45B5-9767-C3E79895B28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3D78C137-48CF-4D47-B8CE-C71B3A69D63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B76CED15-C4EC-4654-AD79-71036CF70B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420" name="楕円 419">
          <a:extLst>
            <a:ext uri="{FF2B5EF4-FFF2-40B4-BE49-F238E27FC236}">
              <a16:creationId xmlns:a16="http://schemas.microsoft.com/office/drawing/2014/main" xmlns="" id="{A2A205AA-8187-4AF8-B372-DB2A1F7B6FE1}"/>
            </a:ext>
          </a:extLst>
        </xdr:cNvPr>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92772ED2-7C1A-4FE9-B9EE-1BEA880885BF}"/>
            </a:ext>
          </a:extLst>
        </xdr:cNvPr>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58057</xdr:rowOff>
    </xdr:from>
    <xdr:to>
      <xdr:col>20</xdr:col>
      <xdr:colOff>38100</xdr:colOff>
      <xdr:row>104</xdr:row>
      <xdr:rowOff>159657</xdr:rowOff>
    </xdr:to>
    <xdr:sp macro="" textlink="">
      <xdr:nvSpPr>
        <xdr:cNvPr id="422" name="楕円 421">
          <a:extLst>
            <a:ext uri="{FF2B5EF4-FFF2-40B4-BE49-F238E27FC236}">
              <a16:creationId xmlns:a16="http://schemas.microsoft.com/office/drawing/2014/main" xmlns="" id="{CAA88ADF-C8D9-4FA7-8D00-BC306C58F495}"/>
            </a:ext>
          </a:extLst>
        </xdr:cNvPr>
        <xdr:cNvSpPr/>
      </xdr:nvSpPr>
      <xdr:spPr>
        <a:xfrm>
          <a:off x="3746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108857</xdr:rowOff>
    </xdr:to>
    <xdr:cxnSp macro="">
      <xdr:nvCxnSpPr>
        <xdr:cNvPr id="423" name="直線コネクタ 422">
          <a:extLst>
            <a:ext uri="{FF2B5EF4-FFF2-40B4-BE49-F238E27FC236}">
              <a16:creationId xmlns:a16="http://schemas.microsoft.com/office/drawing/2014/main" xmlns="" id="{F38D8B73-088C-4027-9A55-E96E85B343B0}"/>
            </a:ext>
          </a:extLst>
        </xdr:cNvPr>
        <xdr:cNvCxnSpPr/>
      </xdr:nvCxnSpPr>
      <xdr:spPr>
        <a:xfrm flipV="1">
          <a:off x="3797300" y="1786944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18869</xdr:rowOff>
    </xdr:from>
    <xdr:to>
      <xdr:col>15</xdr:col>
      <xdr:colOff>101600</xdr:colOff>
      <xdr:row>104</xdr:row>
      <xdr:rowOff>120469</xdr:rowOff>
    </xdr:to>
    <xdr:sp macro="" textlink="">
      <xdr:nvSpPr>
        <xdr:cNvPr id="424" name="楕円 423">
          <a:extLst>
            <a:ext uri="{FF2B5EF4-FFF2-40B4-BE49-F238E27FC236}">
              <a16:creationId xmlns:a16="http://schemas.microsoft.com/office/drawing/2014/main" xmlns="" id="{DA0B3398-A029-4A1B-A0D6-53DDFD47E66C}"/>
            </a:ext>
          </a:extLst>
        </xdr:cNvPr>
        <xdr:cNvSpPr/>
      </xdr:nvSpPr>
      <xdr:spPr>
        <a:xfrm>
          <a:off x="2857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69669</xdr:rowOff>
    </xdr:from>
    <xdr:to>
      <xdr:col>19</xdr:col>
      <xdr:colOff>177800</xdr:colOff>
      <xdr:row>104</xdr:row>
      <xdr:rowOff>108857</xdr:rowOff>
    </xdr:to>
    <xdr:cxnSp macro="">
      <xdr:nvCxnSpPr>
        <xdr:cNvPr id="425" name="直線コネクタ 424">
          <a:extLst>
            <a:ext uri="{FF2B5EF4-FFF2-40B4-BE49-F238E27FC236}">
              <a16:creationId xmlns:a16="http://schemas.microsoft.com/office/drawing/2014/main" xmlns="" id="{9B832749-4516-425A-A44F-E568938E5507}"/>
            </a:ext>
          </a:extLst>
        </xdr:cNvPr>
        <xdr:cNvCxnSpPr/>
      </xdr:nvCxnSpPr>
      <xdr:spPr>
        <a:xfrm>
          <a:off x="2908300" y="179004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26" name="楕円 425">
          <a:extLst>
            <a:ext uri="{FF2B5EF4-FFF2-40B4-BE49-F238E27FC236}">
              <a16:creationId xmlns:a16="http://schemas.microsoft.com/office/drawing/2014/main" xmlns="" id="{F9032B4B-356E-4924-A763-09A216C5CC35}"/>
            </a:ext>
          </a:extLst>
        </xdr:cNvPr>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427" name="n_1aveValue【市民会館】&#10;有形固定資産減価償却率">
          <a:extLst>
            <a:ext uri="{FF2B5EF4-FFF2-40B4-BE49-F238E27FC236}">
              <a16:creationId xmlns:a16="http://schemas.microsoft.com/office/drawing/2014/main" xmlns="" id="{5A85F20A-E644-412C-8918-CE1A70C374F6}"/>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28" name="n_2aveValue【市民会館】&#10;有形固定資産減価償却率">
          <a:extLst>
            <a:ext uri="{FF2B5EF4-FFF2-40B4-BE49-F238E27FC236}">
              <a16:creationId xmlns:a16="http://schemas.microsoft.com/office/drawing/2014/main" xmlns="" id="{BFCC95A9-8210-4FF3-9077-AA2BAB39003D}"/>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29" name="n_3aveValue【市民会館】&#10;有形固定資産減価償却率">
          <a:extLst>
            <a:ext uri="{FF2B5EF4-FFF2-40B4-BE49-F238E27FC236}">
              <a16:creationId xmlns:a16="http://schemas.microsoft.com/office/drawing/2014/main" xmlns="" id="{47D93FD4-310C-4260-B78F-DDFD3278CEB2}"/>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0" name="n_4aveValue【市民会館】&#10;有形固定資産減価償却率">
          <a:extLst>
            <a:ext uri="{FF2B5EF4-FFF2-40B4-BE49-F238E27FC236}">
              <a16:creationId xmlns:a16="http://schemas.microsoft.com/office/drawing/2014/main" xmlns="" id="{6C3A72EA-7CCF-426F-A99F-A357A42B922B}"/>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4734</xdr:rowOff>
    </xdr:from>
    <xdr:ext cx="405111" cy="259045"/>
    <xdr:sp macro="" textlink="">
      <xdr:nvSpPr>
        <xdr:cNvPr id="431" name="n_1mainValue【市民会館】&#10;有形固定資産減価償却率">
          <a:extLst>
            <a:ext uri="{FF2B5EF4-FFF2-40B4-BE49-F238E27FC236}">
              <a16:creationId xmlns:a16="http://schemas.microsoft.com/office/drawing/2014/main" xmlns="" id="{A5881635-D8ED-40FB-8C2C-444092B43EA7}"/>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136996</xdr:rowOff>
    </xdr:from>
    <xdr:ext cx="405111" cy="259045"/>
    <xdr:sp macro="" textlink="">
      <xdr:nvSpPr>
        <xdr:cNvPr id="432" name="n_2mainValue【市民会館】&#10;有形固定資産減価償却率">
          <a:extLst>
            <a:ext uri="{FF2B5EF4-FFF2-40B4-BE49-F238E27FC236}">
              <a16:creationId xmlns:a16="http://schemas.microsoft.com/office/drawing/2014/main" xmlns="" id="{DABB9F61-127F-46B4-802E-59BA18B2F277}"/>
            </a:ext>
          </a:extLst>
        </xdr:cNvPr>
        <xdr:cNvSpPr txBox="1"/>
      </xdr:nvSpPr>
      <xdr:spPr>
        <a:xfrm>
          <a:off x="2705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3" name="n_4mainValue【市民会館】&#10;有形固定資産減価償却率">
          <a:extLst>
            <a:ext uri="{FF2B5EF4-FFF2-40B4-BE49-F238E27FC236}">
              <a16:creationId xmlns:a16="http://schemas.microsoft.com/office/drawing/2014/main" xmlns="" id="{706C5A08-EAD5-4029-889C-4257F3672BA2}"/>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xmlns="" id="{371D520E-B604-4CAB-8C3F-F91B430EC8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xmlns="" id="{74829F33-CF2D-42E9-8A9D-3D0218324F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xmlns="" id="{76D3C114-04ED-4D19-AA79-E43B1B44DC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xmlns="" id="{947B20ED-A7DC-43BA-8060-651823DBDF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xmlns="" id="{1EA7B6A8-2F84-4BB9-A917-F6CF73F3AC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xmlns="" id="{1A586A19-E295-4F9E-B24D-AA9953BEA0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xmlns="" id="{443BDF52-DC61-40B8-8C5B-E1CF6C5FB6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xmlns="" id="{3E49B0A2-DDE0-42DD-8F57-54E394DD2F6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xmlns="" id="{3F8D013B-2F4C-4BE7-A1B4-8FBC7B02A82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xmlns="" id="{D1A06300-6A1D-4DAD-9327-E4AA1B1FAC8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xmlns="" id="{E045852C-A358-4394-B2A9-DB5788426D1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xmlns="" id="{254DCBA6-DFAA-4284-A1C3-E3374F15DE3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xmlns="" id="{A769A44C-5A65-4523-BDC9-6771CBE5AF8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xmlns="" id="{9756D5F4-9B97-41AF-AE4A-CFB649B1563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xmlns="" id="{0611767E-9A48-4E36-BEA2-E507E3B1926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xmlns="" id="{8720ECC4-56EB-4F40-9E61-1AFBB1AC556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xmlns="" id="{ACA946BE-16A6-428A-BA9B-C043A49AC95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xmlns="" id="{D37924B9-92CB-4F86-A8F9-1BA3B71D5BF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xmlns="" id="{14320CA9-E063-4D8E-896F-A9B6028D21E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xmlns="" id="{D01822B8-5D7A-45A1-AF37-B779FDF7405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xmlns="" id="{15718431-E329-42E2-B9D3-D7FFBB6D765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5" name="直線コネクタ 454">
          <a:extLst>
            <a:ext uri="{FF2B5EF4-FFF2-40B4-BE49-F238E27FC236}">
              <a16:creationId xmlns:a16="http://schemas.microsoft.com/office/drawing/2014/main" xmlns="" id="{FDF46FD1-4665-494A-8009-2FCDE4711341}"/>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6" name="【市民会館】&#10;一人当たり面積最小値テキスト">
          <a:extLst>
            <a:ext uri="{FF2B5EF4-FFF2-40B4-BE49-F238E27FC236}">
              <a16:creationId xmlns:a16="http://schemas.microsoft.com/office/drawing/2014/main" xmlns="" id="{43C56ED0-55AB-4C2C-BBB0-14C0C8B35818}"/>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7" name="直線コネクタ 456">
          <a:extLst>
            <a:ext uri="{FF2B5EF4-FFF2-40B4-BE49-F238E27FC236}">
              <a16:creationId xmlns:a16="http://schemas.microsoft.com/office/drawing/2014/main" xmlns="" id="{8C3C2BD6-AA9C-423E-A995-27ADCA1BCDF4}"/>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58" name="【市民会館】&#10;一人当たり面積最大値テキスト">
          <a:extLst>
            <a:ext uri="{FF2B5EF4-FFF2-40B4-BE49-F238E27FC236}">
              <a16:creationId xmlns:a16="http://schemas.microsoft.com/office/drawing/2014/main" xmlns="" id="{D123C9B6-1CD4-4484-90FB-B28D6588E5DA}"/>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59" name="直線コネクタ 458">
          <a:extLst>
            <a:ext uri="{FF2B5EF4-FFF2-40B4-BE49-F238E27FC236}">
              <a16:creationId xmlns:a16="http://schemas.microsoft.com/office/drawing/2014/main" xmlns="" id="{4FABBBA0-2693-41B7-9FE2-D71FE03CD6D2}"/>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0" name="【市民会館】&#10;一人当たり面積平均値テキスト">
          <a:extLst>
            <a:ext uri="{FF2B5EF4-FFF2-40B4-BE49-F238E27FC236}">
              <a16:creationId xmlns:a16="http://schemas.microsoft.com/office/drawing/2014/main" xmlns="" id="{A82AAFAB-A30C-441E-9FEB-6C26B90C32D5}"/>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1" name="フローチャート: 判断 460">
          <a:extLst>
            <a:ext uri="{FF2B5EF4-FFF2-40B4-BE49-F238E27FC236}">
              <a16:creationId xmlns:a16="http://schemas.microsoft.com/office/drawing/2014/main" xmlns="" id="{57A124A0-4FC2-49FD-8D3D-89D9F1A2ECEF}"/>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2" name="フローチャート: 判断 461">
          <a:extLst>
            <a:ext uri="{FF2B5EF4-FFF2-40B4-BE49-F238E27FC236}">
              <a16:creationId xmlns:a16="http://schemas.microsoft.com/office/drawing/2014/main" xmlns="" id="{38DD4549-FDFE-4F6F-A430-FE6A8DEAE61C}"/>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3" name="フローチャート: 判断 462">
          <a:extLst>
            <a:ext uri="{FF2B5EF4-FFF2-40B4-BE49-F238E27FC236}">
              <a16:creationId xmlns:a16="http://schemas.microsoft.com/office/drawing/2014/main" xmlns="" id="{C239827A-62BE-494B-902E-2191103BA0BF}"/>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4" name="フローチャート: 判断 463">
          <a:extLst>
            <a:ext uri="{FF2B5EF4-FFF2-40B4-BE49-F238E27FC236}">
              <a16:creationId xmlns:a16="http://schemas.microsoft.com/office/drawing/2014/main" xmlns="" id="{5C5F9882-477B-4E30-9622-5DE66468CDD2}"/>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5" name="フローチャート: 判断 464">
          <a:extLst>
            <a:ext uri="{FF2B5EF4-FFF2-40B4-BE49-F238E27FC236}">
              <a16:creationId xmlns:a16="http://schemas.microsoft.com/office/drawing/2014/main" xmlns="" id="{4BD16C77-F36E-40D3-AFBA-5422597044C9}"/>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09D9B5AF-24C5-4F31-A5FB-322C4A6FFE1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7381E76D-7B6F-47F9-A4C7-BACB0779C5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950EC125-7890-4875-B288-C20F9F3EFA4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C71DDD9E-2653-4A63-BA78-7F36F41731B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C39E4554-A69E-4DF2-97C9-0ACF4E5904D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471" name="楕円 470">
          <a:extLst>
            <a:ext uri="{FF2B5EF4-FFF2-40B4-BE49-F238E27FC236}">
              <a16:creationId xmlns:a16="http://schemas.microsoft.com/office/drawing/2014/main" xmlns="" id="{0603A78C-EF0E-490F-9CDD-C626C8510D8D}"/>
            </a:ext>
          </a:extLst>
        </xdr:cNvPr>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157497</xdr:rowOff>
    </xdr:from>
    <xdr:ext cx="469744" cy="259045"/>
    <xdr:sp macro="" textlink="">
      <xdr:nvSpPr>
        <xdr:cNvPr id="472" name="【市民会館】&#10;一人当たり面積該当値テキスト">
          <a:extLst>
            <a:ext uri="{FF2B5EF4-FFF2-40B4-BE49-F238E27FC236}">
              <a16:creationId xmlns:a16="http://schemas.microsoft.com/office/drawing/2014/main" xmlns="" id="{25194E63-F78A-4262-823D-9757CA978A0E}"/>
            </a:ext>
          </a:extLst>
        </xdr:cNvPr>
        <xdr:cNvSpPr txBox="1"/>
      </xdr:nvSpPr>
      <xdr:spPr>
        <a:xfrm>
          <a:off x="105156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73" name="楕円 472">
          <a:extLst>
            <a:ext uri="{FF2B5EF4-FFF2-40B4-BE49-F238E27FC236}">
              <a16:creationId xmlns:a16="http://schemas.microsoft.com/office/drawing/2014/main" xmlns="" id="{46A0A605-57AE-41FC-8B7A-622DA83D3F76}"/>
            </a:ext>
          </a:extLst>
        </xdr:cNvPr>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121920</xdr:rowOff>
    </xdr:to>
    <xdr:cxnSp macro="">
      <xdr:nvCxnSpPr>
        <xdr:cNvPr id="474" name="直線コネクタ 473">
          <a:extLst>
            <a:ext uri="{FF2B5EF4-FFF2-40B4-BE49-F238E27FC236}">
              <a16:creationId xmlns:a16="http://schemas.microsoft.com/office/drawing/2014/main" xmlns="" id="{2DFE5DEA-61F4-415D-8620-4196B41BC186}"/>
            </a:ext>
          </a:extLst>
        </xdr:cNvPr>
        <xdr:cNvCxnSpPr/>
      </xdr:nvCxnSpPr>
      <xdr:spPr>
        <a:xfrm>
          <a:off x="9639300" y="1846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75" name="楕円 474">
          <a:extLst>
            <a:ext uri="{FF2B5EF4-FFF2-40B4-BE49-F238E27FC236}">
              <a16:creationId xmlns:a16="http://schemas.microsoft.com/office/drawing/2014/main" xmlns="" id="{062F7567-4308-487A-817F-AF424C53D37A}"/>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476" name="直線コネクタ 475">
          <a:extLst>
            <a:ext uri="{FF2B5EF4-FFF2-40B4-BE49-F238E27FC236}">
              <a16:creationId xmlns:a16="http://schemas.microsoft.com/office/drawing/2014/main" xmlns="" id="{25E43017-AAD9-4ECA-960F-CE4D7B6A1A3E}"/>
            </a:ext>
          </a:extLst>
        </xdr:cNvPr>
        <xdr:cNvCxnSpPr/>
      </xdr:nvCxnSpPr>
      <xdr:spPr>
        <a:xfrm>
          <a:off x="8750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77" name="楕円 476">
          <a:extLst>
            <a:ext uri="{FF2B5EF4-FFF2-40B4-BE49-F238E27FC236}">
              <a16:creationId xmlns:a16="http://schemas.microsoft.com/office/drawing/2014/main" xmlns="" id="{6BBE7015-2437-48E5-8248-A3A08782C059}"/>
            </a:ext>
          </a:extLst>
        </xdr:cNvPr>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125240</xdr:rowOff>
    </xdr:from>
    <xdr:ext cx="469744" cy="259045"/>
    <xdr:sp macro="" textlink="">
      <xdr:nvSpPr>
        <xdr:cNvPr id="478" name="n_1aveValue【市民会館】&#10;一人当たり面積">
          <a:extLst>
            <a:ext uri="{FF2B5EF4-FFF2-40B4-BE49-F238E27FC236}">
              <a16:creationId xmlns:a16="http://schemas.microsoft.com/office/drawing/2014/main" xmlns="" id="{5823B066-A597-4C6D-9E18-9F0CF2F330D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79" name="n_2aveValue【市民会館】&#10;一人当たり面積">
          <a:extLst>
            <a:ext uri="{FF2B5EF4-FFF2-40B4-BE49-F238E27FC236}">
              <a16:creationId xmlns:a16="http://schemas.microsoft.com/office/drawing/2014/main" xmlns="" id="{3896FDB5-83AD-4FBD-8893-45EA77B0ACFE}"/>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0" name="n_3aveValue【市民会館】&#10;一人当たり面積">
          <a:extLst>
            <a:ext uri="{FF2B5EF4-FFF2-40B4-BE49-F238E27FC236}">
              <a16:creationId xmlns:a16="http://schemas.microsoft.com/office/drawing/2014/main" xmlns="" id="{59F7A5CF-9B46-4F9F-AB27-1386A592E7C1}"/>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1" name="n_4aveValue【市民会館】&#10;一人当たり面積">
          <a:extLst>
            <a:ext uri="{FF2B5EF4-FFF2-40B4-BE49-F238E27FC236}">
              <a16:creationId xmlns:a16="http://schemas.microsoft.com/office/drawing/2014/main" xmlns="" id="{046C907E-6E15-4BAC-B509-55BB6DE8DE91}"/>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82" name="n_1mainValue【市民会館】&#10;一人当たり面積">
          <a:extLst>
            <a:ext uri="{FF2B5EF4-FFF2-40B4-BE49-F238E27FC236}">
              <a16:creationId xmlns:a16="http://schemas.microsoft.com/office/drawing/2014/main" xmlns="" id="{892A1B44-7F91-4EEB-9FF4-6B3966AB11B0}"/>
            </a:ext>
          </a:extLst>
        </xdr:cNvPr>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83" name="n_2mainValue【市民会館】&#10;一人当たり面積">
          <a:extLst>
            <a:ext uri="{FF2B5EF4-FFF2-40B4-BE49-F238E27FC236}">
              <a16:creationId xmlns:a16="http://schemas.microsoft.com/office/drawing/2014/main" xmlns="" id="{F2BC7181-249A-499D-A068-97EAC8538EA7}"/>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84" name="n_4mainValue【市民会館】&#10;一人当たり面積">
          <a:extLst>
            <a:ext uri="{FF2B5EF4-FFF2-40B4-BE49-F238E27FC236}">
              <a16:creationId xmlns:a16="http://schemas.microsoft.com/office/drawing/2014/main" xmlns="" id="{378390E9-B256-431A-A0E1-454B4B758433}"/>
            </a:ext>
          </a:extLst>
        </xdr:cNvPr>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xmlns="" id="{983B3944-D8AA-40D9-B455-A9847E58F2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xmlns="" id="{FC035974-2CDD-49C1-A60A-5CC1C2399D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xmlns="" id="{F441B906-45F8-43FD-B92A-B0AA108DDC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xmlns="" id="{058CC3B9-0283-4E78-8EEB-215A67285C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xmlns="" id="{F2F86720-3F4B-40F2-90E4-93AD0BF634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xmlns="" id="{3210CB61-F6EA-4B7A-9F5F-A044630AFD5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xmlns="" id="{CF203021-DEB9-4B69-8F8B-35FA85AA47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xmlns="" id="{237D329D-3CD6-499C-B57E-B1FBF835F4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xmlns="" id="{19E30EF0-B34E-4BEB-9CA3-493E3A7674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xmlns="" id="{B86F4A2B-8E0A-4D74-A311-8F3727D7F38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xmlns="" id="{F3A8603B-9539-4171-B296-A3F0E006B1A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xmlns="" id="{F5181ACF-953C-4719-9278-5821D80CE01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a:extLst>
            <a:ext uri="{FF2B5EF4-FFF2-40B4-BE49-F238E27FC236}">
              <a16:creationId xmlns:a16="http://schemas.microsoft.com/office/drawing/2014/main" xmlns="" id="{1D8D1573-F719-4E80-BE60-2D283E05D5B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xmlns="" id="{656B98D5-AA61-436E-ADDC-0079583389D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xmlns="" id="{2FC94028-06B9-43A1-9593-60D0DB9FEE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xmlns="" id="{AEEE94DC-1D9C-41F0-AC22-D1551B60DE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xmlns="" id="{E6FAC90C-E203-4074-88A6-258D077240B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xmlns="" id="{607B5E59-4F26-47E2-877E-6EA168E0DDA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xmlns="" id="{A403480D-AC38-44CE-A2ED-64EF50B7EDB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xmlns="" id="{BAE58FAF-B8DE-486D-9D86-3CB411129BF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xmlns="" id="{8C47F5EF-527D-4E8E-BFE1-1A47A66C1B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xmlns="" id="{386CF8A5-BE55-4FC3-A687-4C2983263C5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a:extLst>
            <a:ext uri="{FF2B5EF4-FFF2-40B4-BE49-F238E27FC236}">
              <a16:creationId xmlns:a16="http://schemas.microsoft.com/office/drawing/2014/main" xmlns="" id="{6BB59ED9-F086-4658-BBB4-DF402000CE8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xmlns="" id="{970478B7-3A69-49D7-A4D9-FB213DE2D1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xmlns="" id="{3A9110F4-A3AE-411D-A85E-C9B4C7F12B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0" name="直線コネクタ 509">
          <a:extLst>
            <a:ext uri="{FF2B5EF4-FFF2-40B4-BE49-F238E27FC236}">
              <a16:creationId xmlns:a16="http://schemas.microsoft.com/office/drawing/2014/main" xmlns="" id="{5E337046-2A3E-49C3-B071-736460C68686}"/>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1" name="【一般廃棄物処理施設】&#10;有形固定資産減価償却率最小値テキスト">
          <a:extLst>
            <a:ext uri="{FF2B5EF4-FFF2-40B4-BE49-F238E27FC236}">
              <a16:creationId xmlns:a16="http://schemas.microsoft.com/office/drawing/2014/main" xmlns="" id="{CE0359F1-347B-4E5B-8158-149AB55D3D6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2" name="直線コネクタ 511">
          <a:extLst>
            <a:ext uri="{FF2B5EF4-FFF2-40B4-BE49-F238E27FC236}">
              <a16:creationId xmlns:a16="http://schemas.microsoft.com/office/drawing/2014/main" xmlns="" id="{DC6691EC-C153-490B-926D-7C498EC9F75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13" name="【一般廃棄物処理施設】&#10;有形固定資産減価償却率最大値テキスト">
          <a:extLst>
            <a:ext uri="{FF2B5EF4-FFF2-40B4-BE49-F238E27FC236}">
              <a16:creationId xmlns:a16="http://schemas.microsoft.com/office/drawing/2014/main" xmlns="" id="{237471BA-C27D-4D27-98FF-8A9B57299082}"/>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14" name="直線コネクタ 513">
          <a:extLst>
            <a:ext uri="{FF2B5EF4-FFF2-40B4-BE49-F238E27FC236}">
              <a16:creationId xmlns:a16="http://schemas.microsoft.com/office/drawing/2014/main" xmlns="" id="{4CD0F020-0EF8-4844-95C0-F53EA6181599}"/>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15" name="【一般廃棄物処理施設】&#10;有形固定資産減価償却率平均値テキスト">
          <a:extLst>
            <a:ext uri="{FF2B5EF4-FFF2-40B4-BE49-F238E27FC236}">
              <a16:creationId xmlns:a16="http://schemas.microsoft.com/office/drawing/2014/main" xmlns="" id="{C3ED6404-C840-4E47-9ECD-E73451686773}"/>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16" name="フローチャート: 判断 515">
          <a:extLst>
            <a:ext uri="{FF2B5EF4-FFF2-40B4-BE49-F238E27FC236}">
              <a16:creationId xmlns:a16="http://schemas.microsoft.com/office/drawing/2014/main" xmlns="" id="{F8E804B8-33F9-41F7-B077-2A66AEC007CE}"/>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17" name="フローチャート: 判断 516">
          <a:extLst>
            <a:ext uri="{FF2B5EF4-FFF2-40B4-BE49-F238E27FC236}">
              <a16:creationId xmlns:a16="http://schemas.microsoft.com/office/drawing/2014/main" xmlns="" id="{5EB73D20-F95D-4604-8539-05C2062B4E84}"/>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18" name="フローチャート: 判断 517">
          <a:extLst>
            <a:ext uri="{FF2B5EF4-FFF2-40B4-BE49-F238E27FC236}">
              <a16:creationId xmlns:a16="http://schemas.microsoft.com/office/drawing/2014/main" xmlns="" id="{2C2501F3-509A-4471-86D0-FE43C93DD9F5}"/>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19" name="フローチャート: 判断 518">
          <a:extLst>
            <a:ext uri="{FF2B5EF4-FFF2-40B4-BE49-F238E27FC236}">
              <a16:creationId xmlns:a16="http://schemas.microsoft.com/office/drawing/2014/main" xmlns="" id="{09F1597C-1A94-4B39-84FF-9F8090E7928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0" name="フローチャート: 判断 519">
          <a:extLst>
            <a:ext uri="{FF2B5EF4-FFF2-40B4-BE49-F238E27FC236}">
              <a16:creationId xmlns:a16="http://schemas.microsoft.com/office/drawing/2014/main" xmlns="" id="{9069BF98-50FA-4811-AC9E-FCB1EC9E22E2}"/>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xmlns="" id="{51FB376F-51ED-40C9-9A60-FCF8EE3A91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xmlns="" id="{0406E636-86CA-4D17-9699-1425F6224C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xmlns="" id="{48C56D33-5974-406B-908F-788953F486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4F934339-81ED-4ACE-A522-7B6E872A30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0AF33BD3-92C4-44EB-8758-F269A15613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526" name="楕円 525">
          <a:extLst>
            <a:ext uri="{FF2B5EF4-FFF2-40B4-BE49-F238E27FC236}">
              <a16:creationId xmlns:a16="http://schemas.microsoft.com/office/drawing/2014/main" xmlns="" id="{0C29C2E4-D813-43DD-99B3-F9F1189E14F5}"/>
            </a:ext>
          </a:extLst>
        </xdr:cNvPr>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527" name="【一般廃棄物処理施設】&#10;有形固定資産減価償却率該当値テキスト">
          <a:extLst>
            <a:ext uri="{FF2B5EF4-FFF2-40B4-BE49-F238E27FC236}">
              <a16:creationId xmlns:a16="http://schemas.microsoft.com/office/drawing/2014/main" xmlns="" id="{C4570087-720D-4810-BA8F-711CA8215A66}"/>
            </a:ext>
          </a:extLst>
        </xdr:cNvPr>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156028</xdr:rowOff>
    </xdr:from>
    <xdr:to>
      <xdr:col>81</xdr:col>
      <xdr:colOff>101600</xdr:colOff>
      <xdr:row>40</xdr:row>
      <xdr:rowOff>86178</xdr:rowOff>
    </xdr:to>
    <xdr:sp macro="" textlink="">
      <xdr:nvSpPr>
        <xdr:cNvPr id="528" name="楕円 527">
          <a:extLst>
            <a:ext uri="{FF2B5EF4-FFF2-40B4-BE49-F238E27FC236}">
              <a16:creationId xmlns:a16="http://schemas.microsoft.com/office/drawing/2014/main" xmlns="" id="{0455DA86-C6C5-4201-AFD7-C687C3C64B43}"/>
            </a:ext>
          </a:extLst>
        </xdr:cNvPr>
        <xdr:cNvSpPr/>
      </xdr:nvSpPr>
      <xdr:spPr>
        <a:xfrm>
          <a:off x="15430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35378</xdr:rowOff>
    </xdr:from>
    <xdr:to>
      <xdr:col>85</xdr:col>
      <xdr:colOff>127000</xdr:colOff>
      <xdr:row>40</xdr:row>
      <xdr:rowOff>64770</xdr:rowOff>
    </xdr:to>
    <xdr:cxnSp macro="">
      <xdr:nvCxnSpPr>
        <xdr:cNvPr id="529" name="直線コネクタ 528">
          <a:extLst>
            <a:ext uri="{FF2B5EF4-FFF2-40B4-BE49-F238E27FC236}">
              <a16:creationId xmlns:a16="http://schemas.microsoft.com/office/drawing/2014/main" xmlns="" id="{E7DBD7ED-DA35-4CA2-92DF-7024750014FF}"/>
            </a:ext>
          </a:extLst>
        </xdr:cNvPr>
        <xdr:cNvCxnSpPr/>
      </xdr:nvCxnSpPr>
      <xdr:spPr>
        <a:xfrm>
          <a:off x="15481300" y="689337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530" name="楕円 529">
          <a:extLst>
            <a:ext uri="{FF2B5EF4-FFF2-40B4-BE49-F238E27FC236}">
              <a16:creationId xmlns:a16="http://schemas.microsoft.com/office/drawing/2014/main" xmlns="" id="{1158C7EB-314B-42A5-B89A-C612FA800566}"/>
            </a:ext>
          </a:extLst>
        </xdr:cNvPr>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35378</xdr:rowOff>
    </xdr:to>
    <xdr:cxnSp macro="">
      <xdr:nvCxnSpPr>
        <xdr:cNvPr id="531" name="直線コネクタ 530">
          <a:extLst>
            <a:ext uri="{FF2B5EF4-FFF2-40B4-BE49-F238E27FC236}">
              <a16:creationId xmlns:a16="http://schemas.microsoft.com/office/drawing/2014/main" xmlns="" id="{2724B266-7820-4A76-BE94-BD912C34483D}"/>
            </a:ext>
          </a:extLst>
        </xdr:cNvPr>
        <xdr:cNvCxnSpPr/>
      </xdr:nvCxnSpPr>
      <xdr:spPr>
        <a:xfrm>
          <a:off x="14592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532" name="楕円 531">
          <a:extLst>
            <a:ext uri="{FF2B5EF4-FFF2-40B4-BE49-F238E27FC236}">
              <a16:creationId xmlns:a16="http://schemas.microsoft.com/office/drawing/2014/main" xmlns="" id="{CEF88A5A-76EC-4A83-82A2-ED067BD32716}"/>
            </a:ext>
          </a:extLst>
        </xdr:cNvPr>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152944</xdr:rowOff>
    </xdr:from>
    <xdr:to>
      <xdr:col>76</xdr:col>
      <xdr:colOff>114300</xdr:colOff>
      <xdr:row>40</xdr:row>
      <xdr:rowOff>15784</xdr:rowOff>
    </xdr:to>
    <xdr:cxnSp macro="">
      <xdr:nvCxnSpPr>
        <xdr:cNvPr id="533" name="直線コネクタ 532">
          <a:extLst>
            <a:ext uri="{FF2B5EF4-FFF2-40B4-BE49-F238E27FC236}">
              <a16:creationId xmlns:a16="http://schemas.microsoft.com/office/drawing/2014/main" xmlns="" id="{05445B1B-7DEC-4D95-A130-7942983B8C94}"/>
            </a:ext>
          </a:extLst>
        </xdr:cNvPr>
        <xdr:cNvCxnSpPr/>
      </xdr:nvCxnSpPr>
      <xdr:spPr>
        <a:xfrm>
          <a:off x="13703300" y="68394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66222</xdr:rowOff>
    </xdr:from>
    <xdr:to>
      <xdr:col>67</xdr:col>
      <xdr:colOff>101600</xdr:colOff>
      <xdr:row>39</xdr:row>
      <xdr:rowOff>167822</xdr:rowOff>
    </xdr:to>
    <xdr:sp macro="" textlink="">
      <xdr:nvSpPr>
        <xdr:cNvPr id="534" name="楕円 533">
          <a:extLst>
            <a:ext uri="{FF2B5EF4-FFF2-40B4-BE49-F238E27FC236}">
              <a16:creationId xmlns:a16="http://schemas.microsoft.com/office/drawing/2014/main" xmlns="" id="{E0D32866-FB03-4307-8310-16A9176CB786}"/>
            </a:ext>
          </a:extLst>
        </xdr:cNvPr>
        <xdr:cNvSpPr/>
      </xdr:nvSpPr>
      <xdr:spPr>
        <a:xfrm>
          <a:off x="1276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117022</xdr:rowOff>
    </xdr:from>
    <xdr:to>
      <xdr:col>71</xdr:col>
      <xdr:colOff>177800</xdr:colOff>
      <xdr:row>39</xdr:row>
      <xdr:rowOff>152944</xdr:rowOff>
    </xdr:to>
    <xdr:cxnSp macro="">
      <xdr:nvCxnSpPr>
        <xdr:cNvPr id="535" name="直線コネクタ 534">
          <a:extLst>
            <a:ext uri="{FF2B5EF4-FFF2-40B4-BE49-F238E27FC236}">
              <a16:creationId xmlns:a16="http://schemas.microsoft.com/office/drawing/2014/main" xmlns="" id="{8A6BCB7E-66A4-4F36-81BB-2366E60107C5}"/>
            </a:ext>
          </a:extLst>
        </xdr:cNvPr>
        <xdr:cNvCxnSpPr/>
      </xdr:nvCxnSpPr>
      <xdr:spPr>
        <a:xfrm>
          <a:off x="12814300" y="680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36" name="n_1aveValue【一般廃棄物処理施設】&#10;有形固定資産減価償却率">
          <a:extLst>
            <a:ext uri="{FF2B5EF4-FFF2-40B4-BE49-F238E27FC236}">
              <a16:creationId xmlns:a16="http://schemas.microsoft.com/office/drawing/2014/main" xmlns="" id="{C3F67EF3-D5E4-40CE-90E6-294C4EFCE3AB}"/>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37" name="n_2aveValue【一般廃棄物処理施設】&#10;有形固定資産減価償却率">
          <a:extLst>
            <a:ext uri="{FF2B5EF4-FFF2-40B4-BE49-F238E27FC236}">
              <a16:creationId xmlns:a16="http://schemas.microsoft.com/office/drawing/2014/main" xmlns="" id="{C09CB326-7B57-4191-B53E-E2B75DBE74C6}"/>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38" name="n_3aveValue【一般廃棄物処理施設】&#10;有形固定資産減価償却率">
          <a:extLst>
            <a:ext uri="{FF2B5EF4-FFF2-40B4-BE49-F238E27FC236}">
              <a16:creationId xmlns:a16="http://schemas.microsoft.com/office/drawing/2014/main" xmlns="" id="{44BBF130-20A0-4486-AB61-7E78C4F669F2}"/>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39" name="n_4aveValue【一般廃棄物処理施設】&#10;有形固定資産減価償却率">
          <a:extLst>
            <a:ext uri="{FF2B5EF4-FFF2-40B4-BE49-F238E27FC236}">
              <a16:creationId xmlns:a16="http://schemas.microsoft.com/office/drawing/2014/main" xmlns="" id="{BAE7D62F-4C26-4BDB-858E-986078320F9A}"/>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77305</xdr:rowOff>
    </xdr:from>
    <xdr:ext cx="405111" cy="259045"/>
    <xdr:sp macro="" textlink="">
      <xdr:nvSpPr>
        <xdr:cNvPr id="540" name="n_1mainValue【一般廃棄物処理施設】&#10;有形固定資産減価償却率">
          <a:extLst>
            <a:ext uri="{FF2B5EF4-FFF2-40B4-BE49-F238E27FC236}">
              <a16:creationId xmlns:a16="http://schemas.microsoft.com/office/drawing/2014/main" xmlns="" id="{59E1DB54-6238-4263-9A7A-901B6E929ADD}"/>
            </a:ext>
          </a:extLst>
        </xdr:cNvPr>
        <xdr:cNvSpPr txBox="1"/>
      </xdr:nvSpPr>
      <xdr:spPr>
        <a:xfrm>
          <a:off x="15266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541" name="n_2mainValue【一般廃棄物処理施設】&#10;有形固定資産減価償却率">
          <a:extLst>
            <a:ext uri="{FF2B5EF4-FFF2-40B4-BE49-F238E27FC236}">
              <a16:creationId xmlns:a16="http://schemas.microsoft.com/office/drawing/2014/main" xmlns="" id="{3D817666-1B0E-46AC-8246-7DD1BA491155}"/>
            </a:ext>
          </a:extLst>
        </xdr:cNvPr>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542" name="n_3mainValue【一般廃棄物処理施設】&#10;有形固定資産減価償却率">
          <a:extLst>
            <a:ext uri="{FF2B5EF4-FFF2-40B4-BE49-F238E27FC236}">
              <a16:creationId xmlns:a16="http://schemas.microsoft.com/office/drawing/2014/main" xmlns="" id="{0A202163-7517-4991-86B4-071ED6ABEE33}"/>
            </a:ext>
          </a:extLst>
        </xdr:cNvPr>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158949</xdr:rowOff>
    </xdr:from>
    <xdr:ext cx="405111" cy="259045"/>
    <xdr:sp macro="" textlink="">
      <xdr:nvSpPr>
        <xdr:cNvPr id="543" name="n_4mainValue【一般廃棄物処理施設】&#10;有形固定資産減価償却率">
          <a:extLst>
            <a:ext uri="{FF2B5EF4-FFF2-40B4-BE49-F238E27FC236}">
              <a16:creationId xmlns:a16="http://schemas.microsoft.com/office/drawing/2014/main" xmlns="" id="{6E031D11-FA92-47B2-8794-C9E3BCA9FDE6}"/>
            </a:ext>
          </a:extLst>
        </xdr:cNvPr>
        <xdr:cNvSpPr txBox="1"/>
      </xdr:nvSpPr>
      <xdr:spPr>
        <a:xfrm>
          <a:off x="12611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xmlns="" id="{CC51E3E2-1E4C-40EC-919C-C1AE909A69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xmlns="" id="{96187A47-69B0-4E00-B38A-29E730282D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xmlns="" id="{D395D1B0-0EB4-4638-AA0F-3C3D5334067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xmlns="" id="{53B43EEA-B820-4CF4-B440-435EABECA4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xmlns="" id="{BA29B1BF-70F4-4AE3-BC59-70D0C9036D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xmlns="" id="{386CEF4C-FF6F-4123-8671-F0497AE18F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xmlns="" id="{64D278DE-E462-4EA7-B768-97B88F8BD7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xmlns="" id="{B09F869F-8E53-4E65-A4F1-B9D32FA5C5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xmlns="" id="{D929A50C-2683-4651-A297-2DD682E999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xmlns="" id="{FA7938F2-2143-4789-AD0B-A560AB021C6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4" name="直線コネクタ 553">
          <a:extLst>
            <a:ext uri="{FF2B5EF4-FFF2-40B4-BE49-F238E27FC236}">
              <a16:creationId xmlns:a16="http://schemas.microsoft.com/office/drawing/2014/main" xmlns="" id="{1AAE15D9-C22F-4DA3-971B-4D561DF58AAE}"/>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5" name="テキスト ボックス 554">
          <a:extLst>
            <a:ext uri="{FF2B5EF4-FFF2-40B4-BE49-F238E27FC236}">
              <a16:creationId xmlns:a16="http://schemas.microsoft.com/office/drawing/2014/main" xmlns="" id="{BBA15960-4D72-4A2A-A5E5-19F55AA0E25B}"/>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a:extLst>
            <a:ext uri="{FF2B5EF4-FFF2-40B4-BE49-F238E27FC236}">
              <a16:creationId xmlns:a16="http://schemas.microsoft.com/office/drawing/2014/main" xmlns="" id="{3FCF1F15-F90E-4291-84B5-178C0AB5303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a:extLst>
            <a:ext uri="{FF2B5EF4-FFF2-40B4-BE49-F238E27FC236}">
              <a16:creationId xmlns:a16="http://schemas.microsoft.com/office/drawing/2014/main" xmlns="" id="{25006B28-8C1C-40E3-9537-68FE386F436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8" name="直線コネクタ 557">
          <a:extLst>
            <a:ext uri="{FF2B5EF4-FFF2-40B4-BE49-F238E27FC236}">
              <a16:creationId xmlns:a16="http://schemas.microsoft.com/office/drawing/2014/main" xmlns="" id="{78E5FE55-8D07-41D8-A365-6857FA3A5ECC}"/>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9" name="テキスト ボックス 558">
          <a:extLst>
            <a:ext uri="{FF2B5EF4-FFF2-40B4-BE49-F238E27FC236}">
              <a16:creationId xmlns:a16="http://schemas.microsoft.com/office/drawing/2014/main" xmlns="" id="{C9EC0283-E1E6-43BE-8A3A-7338532B6FA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xmlns="" id="{07CC51A5-342A-4FA5-B966-93FFE3DEDB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a:extLst>
            <a:ext uri="{FF2B5EF4-FFF2-40B4-BE49-F238E27FC236}">
              <a16:creationId xmlns:a16="http://schemas.microsoft.com/office/drawing/2014/main" xmlns="" id="{95D20D2B-29E1-4D32-AF33-3EE593EFD97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xmlns="" id="{833C807B-199C-4AE3-AE18-3AEE572F0E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63" name="直線コネクタ 562">
          <a:extLst>
            <a:ext uri="{FF2B5EF4-FFF2-40B4-BE49-F238E27FC236}">
              <a16:creationId xmlns:a16="http://schemas.microsoft.com/office/drawing/2014/main" xmlns="" id="{4FD94B0F-CE47-434E-9EEE-5AAB6776A0A4}"/>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4" name="【一般廃棄物処理施設】&#10;一人当たり有形固定資産（償却資産）額最小値テキスト">
          <a:extLst>
            <a:ext uri="{FF2B5EF4-FFF2-40B4-BE49-F238E27FC236}">
              <a16:creationId xmlns:a16="http://schemas.microsoft.com/office/drawing/2014/main" xmlns="" id="{13DEE33C-6350-475E-857B-09145A6BD04C}"/>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5" name="直線コネクタ 564">
          <a:extLst>
            <a:ext uri="{FF2B5EF4-FFF2-40B4-BE49-F238E27FC236}">
              <a16:creationId xmlns:a16="http://schemas.microsoft.com/office/drawing/2014/main" xmlns="" id="{7116D094-2E37-4BD2-BB87-9FFB5F48C6C9}"/>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66" name="【一般廃棄物処理施設】&#10;一人当たり有形固定資産（償却資産）額最大値テキスト">
          <a:extLst>
            <a:ext uri="{FF2B5EF4-FFF2-40B4-BE49-F238E27FC236}">
              <a16:creationId xmlns:a16="http://schemas.microsoft.com/office/drawing/2014/main" xmlns="" id="{2DC4C543-30F3-442D-80EC-77999E955DD7}"/>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67" name="直線コネクタ 566">
          <a:extLst>
            <a:ext uri="{FF2B5EF4-FFF2-40B4-BE49-F238E27FC236}">
              <a16:creationId xmlns:a16="http://schemas.microsoft.com/office/drawing/2014/main" xmlns="" id="{665A80ED-366E-49FE-83AF-C1CCF02B1CD9}"/>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68" name="【一般廃棄物処理施設】&#10;一人当たり有形固定資産（償却資産）額平均値テキスト">
          <a:extLst>
            <a:ext uri="{FF2B5EF4-FFF2-40B4-BE49-F238E27FC236}">
              <a16:creationId xmlns:a16="http://schemas.microsoft.com/office/drawing/2014/main" xmlns="" id="{5A91A3FC-01B6-4004-97F8-C206069F17B5}"/>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69" name="フローチャート: 判断 568">
          <a:extLst>
            <a:ext uri="{FF2B5EF4-FFF2-40B4-BE49-F238E27FC236}">
              <a16:creationId xmlns:a16="http://schemas.microsoft.com/office/drawing/2014/main" xmlns="" id="{A747ECCF-E8AD-4FC4-A6B2-1239C2C14977}"/>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0" name="フローチャート: 判断 569">
          <a:extLst>
            <a:ext uri="{FF2B5EF4-FFF2-40B4-BE49-F238E27FC236}">
              <a16:creationId xmlns:a16="http://schemas.microsoft.com/office/drawing/2014/main" xmlns="" id="{1470B520-6205-4F67-8F10-24447FF40ACB}"/>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1" name="フローチャート: 判断 570">
          <a:extLst>
            <a:ext uri="{FF2B5EF4-FFF2-40B4-BE49-F238E27FC236}">
              <a16:creationId xmlns:a16="http://schemas.microsoft.com/office/drawing/2014/main" xmlns="" id="{D1A3B0B3-12FF-44CE-87C7-18856F0F707A}"/>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72" name="フローチャート: 判断 571">
          <a:extLst>
            <a:ext uri="{FF2B5EF4-FFF2-40B4-BE49-F238E27FC236}">
              <a16:creationId xmlns:a16="http://schemas.microsoft.com/office/drawing/2014/main" xmlns="" id="{D68629B9-7A75-47E9-9A40-5953CFA00A6F}"/>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73" name="フローチャート: 判断 572">
          <a:extLst>
            <a:ext uri="{FF2B5EF4-FFF2-40B4-BE49-F238E27FC236}">
              <a16:creationId xmlns:a16="http://schemas.microsoft.com/office/drawing/2014/main" xmlns="" id="{DC1CB9C3-8A12-4D2B-96CF-E87EAA250766}"/>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xmlns="" id="{64C836D6-C418-40A7-ADF1-D4B876B5A9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xmlns="" id="{7D3915C1-0DD4-4D95-B296-6EDE9419AD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xmlns="" id="{8CAC8875-B428-469B-8A34-5FCB6DF1A6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xmlns="" id="{91180BDE-86B4-473C-8DC5-65EE4AFC53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xmlns="" id="{F66485E2-2F2D-425D-8F77-5D45A2E43C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22434</xdr:rowOff>
    </xdr:from>
    <xdr:to>
      <xdr:col>116</xdr:col>
      <xdr:colOff>114300</xdr:colOff>
      <xdr:row>40</xdr:row>
      <xdr:rowOff>124034</xdr:rowOff>
    </xdr:to>
    <xdr:sp macro="" textlink="">
      <xdr:nvSpPr>
        <xdr:cNvPr id="579" name="楕円 578">
          <a:extLst>
            <a:ext uri="{FF2B5EF4-FFF2-40B4-BE49-F238E27FC236}">
              <a16:creationId xmlns:a16="http://schemas.microsoft.com/office/drawing/2014/main" xmlns="" id="{3B439F51-0162-4C44-800B-AB2CBBE34E2A}"/>
            </a:ext>
          </a:extLst>
        </xdr:cNvPr>
        <xdr:cNvSpPr/>
      </xdr:nvSpPr>
      <xdr:spPr>
        <a:xfrm>
          <a:off x="22110700" y="68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108811</xdr:rowOff>
    </xdr:from>
    <xdr:ext cx="534377" cy="259045"/>
    <xdr:sp macro="" textlink="">
      <xdr:nvSpPr>
        <xdr:cNvPr id="580" name="【一般廃棄物処理施設】&#10;一人当たり有形固定資産（償却資産）額該当値テキスト">
          <a:extLst>
            <a:ext uri="{FF2B5EF4-FFF2-40B4-BE49-F238E27FC236}">
              <a16:creationId xmlns:a16="http://schemas.microsoft.com/office/drawing/2014/main" xmlns="" id="{BF5AF3B0-318E-4933-9A71-BD1E315A75E2}"/>
            </a:ext>
          </a:extLst>
        </xdr:cNvPr>
        <xdr:cNvSpPr txBox="1"/>
      </xdr:nvSpPr>
      <xdr:spPr>
        <a:xfrm>
          <a:off x="22199600" y="67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22851</xdr:rowOff>
    </xdr:from>
    <xdr:to>
      <xdr:col>112</xdr:col>
      <xdr:colOff>38100</xdr:colOff>
      <xdr:row>40</xdr:row>
      <xdr:rowOff>124451</xdr:rowOff>
    </xdr:to>
    <xdr:sp macro="" textlink="">
      <xdr:nvSpPr>
        <xdr:cNvPr id="581" name="楕円 580">
          <a:extLst>
            <a:ext uri="{FF2B5EF4-FFF2-40B4-BE49-F238E27FC236}">
              <a16:creationId xmlns:a16="http://schemas.microsoft.com/office/drawing/2014/main" xmlns="" id="{EEBE1C44-AB55-488C-B012-980FA9521BCE}"/>
            </a:ext>
          </a:extLst>
        </xdr:cNvPr>
        <xdr:cNvSpPr/>
      </xdr:nvSpPr>
      <xdr:spPr>
        <a:xfrm>
          <a:off x="21272500" y="68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73234</xdr:rowOff>
    </xdr:from>
    <xdr:to>
      <xdr:col>116</xdr:col>
      <xdr:colOff>63500</xdr:colOff>
      <xdr:row>40</xdr:row>
      <xdr:rowOff>73651</xdr:rowOff>
    </xdr:to>
    <xdr:cxnSp macro="">
      <xdr:nvCxnSpPr>
        <xdr:cNvPr id="582" name="直線コネクタ 581">
          <a:extLst>
            <a:ext uri="{FF2B5EF4-FFF2-40B4-BE49-F238E27FC236}">
              <a16:creationId xmlns:a16="http://schemas.microsoft.com/office/drawing/2014/main" xmlns="" id="{B198D314-719A-45FA-BF19-19822E387D18}"/>
            </a:ext>
          </a:extLst>
        </xdr:cNvPr>
        <xdr:cNvCxnSpPr/>
      </xdr:nvCxnSpPr>
      <xdr:spPr>
        <a:xfrm flipV="1">
          <a:off x="21323300" y="6931234"/>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24360</xdr:rowOff>
    </xdr:from>
    <xdr:to>
      <xdr:col>107</xdr:col>
      <xdr:colOff>101600</xdr:colOff>
      <xdr:row>40</xdr:row>
      <xdr:rowOff>125960</xdr:rowOff>
    </xdr:to>
    <xdr:sp macro="" textlink="">
      <xdr:nvSpPr>
        <xdr:cNvPr id="583" name="楕円 582">
          <a:extLst>
            <a:ext uri="{FF2B5EF4-FFF2-40B4-BE49-F238E27FC236}">
              <a16:creationId xmlns:a16="http://schemas.microsoft.com/office/drawing/2014/main" xmlns="" id="{2B3A509C-577B-45C4-A746-D3B1554159E3}"/>
            </a:ext>
          </a:extLst>
        </xdr:cNvPr>
        <xdr:cNvSpPr/>
      </xdr:nvSpPr>
      <xdr:spPr>
        <a:xfrm>
          <a:off x="20383500" y="68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73651</xdr:rowOff>
    </xdr:from>
    <xdr:to>
      <xdr:col>111</xdr:col>
      <xdr:colOff>177800</xdr:colOff>
      <xdr:row>40</xdr:row>
      <xdr:rowOff>75160</xdr:rowOff>
    </xdr:to>
    <xdr:cxnSp macro="">
      <xdr:nvCxnSpPr>
        <xdr:cNvPr id="584" name="直線コネクタ 583">
          <a:extLst>
            <a:ext uri="{FF2B5EF4-FFF2-40B4-BE49-F238E27FC236}">
              <a16:creationId xmlns:a16="http://schemas.microsoft.com/office/drawing/2014/main" xmlns="" id="{80506A44-E362-4B48-B634-D22B41D8B998}"/>
            </a:ext>
          </a:extLst>
        </xdr:cNvPr>
        <xdr:cNvCxnSpPr/>
      </xdr:nvCxnSpPr>
      <xdr:spPr>
        <a:xfrm flipV="1">
          <a:off x="20434300" y="693165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23823</xdr:rowOff>
    </xdr:from>
    <xdr:to>
      <xdr:col>102</xdr:col>
      <xdr:colOff>165100</xdr:colOff>
      <xdr:row>40</xdr:row>
      <xdr:rowOff>125423</xdr:rowOff>
    </xdr:to>
    <xdr:sp macro="" textlink="">
      <xdr:nvSpPr>
        <xdr:cNvPr id="585" name="楕円 584">
          <a:extLst>
            <a:ext uri="{FF2B5EF4-FFF2-40B4-BE49-F238E27FC236}">
              <a16:creationId xmlns:a16="http://schemas.microsoft.com/office/drawing/2014/main" xmlns="" id="{0D4CCEA9-83D3-4E12-89A0-F8F59C9A506C}"/>
            </a:ext>
          </a:extLst>
        </xdr:cNvPr>
        <xdr:cNvSpPr/>
      </xdr:nvSpPr>
      <xdr:spPr>
        <a:xfrm>
          <a:off x="19494500" y="68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74623</xdr:rowOff>
    </xdr:from>
    <xdr:to>
      <xdr:col>107</xdr:col>
      <xdr:colOff>50800</xdr:colOff>
      <xdr:row>40</xdr:row>
      <xdr:rowOff>75160</xdr:rowOff>
    </xdr:to>
    <xdr:cxnSp macro="">
      <xdr:nvCxnSpPr>
        <xdr:cNvPr id="586" name="直線コネクタ 585">
          <a:extLst>
            <a:ext uri="{FF2B5EF4-FFF2-40B4-BE49-F238E27FC236}">
              <a16:creationId xmlns:a16="http://schemas.microsoft.com/office/drawing/2014/main" xmlns="" id="{87AF770D-F953-4033-A711-5CC9BD69E2CC}"/>
            </a:ext>
          </a:extLst>
        </xdr:cNvPr>
        <xdr:cNvCxnSpPr/>
      </xdr:nvCxnSpPr>
      <xdr:spPr>
        <a:xfrm>
          <a:off x="19545300" y="6932623"/>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23577</xdr:rowOff>
    </xdr:from>
    <xdr:to>
      <xdr:col>98</xdr:col>
      <xdr:colOff>38100</xdr:colOff>
      <xdr:row>40</xdr:row>
      <xdr:rowOff>125177</xdr:rowOff>
    </xdr:to>
    <xdr:sp macro="" textlink="">
      <xdr:nvSpPr>
        <xdr:cNvPr id="587" name="楕円 586">
          <a:extLst>
            <a:ext uri="{FF2B5EF4-FFF2-40B4-BE49-F238E27FC236}">
              <a16:creationId xmlns:a16="http://schemas.microsoft.com/office/drawing/2014/main" xmlns="" id="{969EC063-EAC0-4FE9-91D0-79C969C47763}"/>
            </a:ext>
          </a:extLst>
        </xdr:cNvPr>
        <xdr:cNvSpPr/>
      </xdr:nvSpPr>
      <xdr:spPr>
        <a:xfrm>
          <a:off x="18605500" y="68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74377</xdr:rowOff>
    </xdr:from>
    <xdr:to>
      <xdr:col>102</xdr:col>
      <xdr:colOff>114300</xdr:colOff>
      <xdr:row>40</xdr:row>
      <xdr:rowOff>74623</xdr:rowOff>
    </xdr:to>
    <xdr:cxnSp macro="">
      <xdr:nvCxnSpPr>
        <xdr:cNvPr id="588" name="直線コネクタ 587">
          <a:extLst>
            <a:ext uri="{FF2B5EF4-FFF2-40B4-BE49-F238E27FC236}">
              <a16:creationId xmlns:a16="http://schemas.microsoft.com/office/drawing/2014/main" xmlns="" id="{43749562-3E36-43BD-AEAB-6AB672C8BA10}"/>
            </a:ext>
          </a:extLst>
        </xdr:cNvPr>
        <xdr:cNvCxnSpPr/>
      </xdr:nvCxnSpPr>
      <xdr:spPr>
        <a:xfrm>
          <a:off x="18656300" y="6932377"/>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89" name="n_1aveValue【一般廃棄物処理施設】&#10;一人当たり有形固定資産（償却資産）額">
          <a:extLst>
            <a:ext uri="{FF2B5EF4-FFF2-40B4-BE49-F238E27FC236}">
              <a16:creationId xmlns:a16="http://schemas.microsoft.com/office/drawing/2014/main" xmlns="" id="{675EB812-310D-4CC4-9837-D31CB0164D3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90" name="n_2aveValue【一般廃棄物処理施設】&#10;一人当たり有形固定資産（償却資産）額">
          <a:extLst>
            <a:ext uri="{FF2B5EF4-FFF2-40B4-BE49-F238E27FC236}">
              <a16:creationId xmlns:a16="http://schemas.microsoft.com/office/drawing/2014/main" xmlns="" id="{2E702FDF-16E7-4452-843C-19C84F36C0CF}"/>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91" name="n_3aveValue【一般廃棄物処理施設】&#10;一人当たり有形固定資産（償却資産）額">
          <a:extLst>
            <a:ext uri="{FF2B5EF4-FFF2-40B4-BE49-F238E27FC236}">
              <a16:creationId xmlns:a16="http://schemas.microsoft.com/office/drawing/2014/main" xmlns="" id="{82A01A92-DACE-4965-B6D8-AA3345C2818C}"/>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92" name="n_4aveValue【一般廃棄物処理施設】&#10;一人当たり有形固定資産（償却資産）額">
          <a:extLst>
            <a:ext uri="{FF2B5EF4-FFF2-40B4-BE49-F238E27FC236}">
              <a16:creationId xmlns:a16="http://schemas.microsoft.com/office/drawing/2014/main" xmlns="" id="{744586DE-50AA-42C6-8B8B-3633BE0DE52A}"/>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115578</xdr:rowOff>
    </xdr:from>
    <xdr:ext cx="534377" cy="259045"/>
    <xdr:sp macro="" textlink="">
      <xdr:nvSpPr>
        <xdr:cNvPr id="593" name="n_1mainValue【一般廃棄物処理施設】&#10;一人当たり有形固定資産（償却資産）額">
          <a:extLst>
            <a:ext uri="{FF2B5EF4-FFF2-40B4-BE49-F238E27FC236}">
              <a16:creationId xmlns:a16="http://schemas.microsoft.com/office/drawing/2014/main" xmlns="" id="{6C78BB9E-4476-471E-87CC-92BE116BF9E5}"/>
            </a:ext>
          </a:extLst>
        </xdr:cNvPr>
        <xdr:cNvSpPr txBox="1"/>
      </xdr:nvSpPr>
      <xdr:spPr>
        <a:xfrm>
          <a:off x="21043411" y="69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117087</xdr:rowOff>
    </xdr:from>
    <xdr:ext cx="534377" cy="259045"/>
    <xdr:sp macro="" textlink="">
      <xdr:nvSpPr>
        <xdr:cNvPr id="594" name="n_2mainValue【一般廃棄物処理施設】&#10;一人当たり有形固定資産（償却資産）額">
          <a:extLst>
            <a:ext uri="{FF2B5EF4-FFF2-40B4-BE49-F238E27FC236}">
              <a16:creationId xmlns:a16="http://schemas.microsoft.com/office/drawing/2014/main" xmlns="" id="{379C765A-206E-47A4-984E-B911477F28D9}"/>
            </a:ext>
          </a:extLst>
        </xdr:cNvPr>
        <xdr:cNvSpPr txBox="1"/>
      </xdr:nvSpPr>
      <xdr:spPr>
        <a:xfrm>
          <a:off x="20167111" y="69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116550</xdr:rowOff>
    </xdr:from>
    <xdr:ext cx="534377" cy="259045"/>
    <xdr:sp macro="" textlink="">
      <xdr:nvSpPr>
        <xdr:cNvPr id="595" name="n_3mainValue【一般廃棄物処理施設】&#10;一人当たり有形固定資産（償却資産）額">
          <a:extLst>
            <a:ext uri="{FF2B5EF4-FFF2-40B4-BE49-F238E27FC236}">
              <a16:creationId xmlns:a16="http://schemas.microsoft.com/office/drawing/2014/main" xmlns="" id="{65FE22A3-8B8A-41DD-9ABD-C67BEEC28A81}"/>
            </a:ext>
          </a:extLst>
        </xdr:cNvPr>
        <xdr:cNvSpPr txBox="1"/>
      </xdr:nvSpPr>
      <xdr:spPr>
        <a:xfrm>
          <a:off x="19278111" y="697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116304</xdr:rowOff>
    </xdr:from>
    <xdr:ext cx="534377" cy="259045"/>
    <xdr:sp macro="" textlink="">
      <xdr:nvSpPr>
        <xdr:cNvPr id="596" name="n_4mainValue【一般廃棄物処理施設】&#10;一人当たり有形固定資産（償却資産）額">
          <a:extLst>
            <a:ext uri="{FF2B5EF4-FFF2-40B4-BE49-F238E27FC236}">
              <a16:creationId xmlns:a16="http://schemas.microsoft.com/office/drawing/2014/main" xmlns="" id="{49237DD7-55D8-4477-8F80-1B9F1B991FB5}"/>
            </a:ext>
          </a:extLst>
        </xdr:cNvPr>
        <xdr:cNvSpPr txBox="1"/>
      </xdr:nvSpPr>
      <xdr:spPr>
        <a:xfrm>
          <a:off x="18389111" y="69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xmlns="" id="{6511EFAC-8E67-41E8-9368-30C89B5DEB1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xmlns="" id="{D4922A29-243C-4480-ADC4-8848535FC0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xmlns="" id="{9F78D460-2BAE-4424-8C5A-19C7D4846D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xmlns="" id="{82890F69-92B8-42E9-89C4-DE5A2084A8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xmlns="" id="{8E3A6140-1BDA-450B-9A02-3BE9A151A3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xmlns="" id="{05AED448-7215-415E-87F7-79BCDD9CCF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xmlns="" id="{2D615D06-505E-49FF-89CE-7AB70D57AA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xmlns="" id="{EA591304-2C0F-488F-A9C3-5D2C4228AD0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xmlns="" id="{1C5EAA30-CC63-491D-A584-B5E7F67804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xmlns="" id="{F49C68D2-6015-49F2-8F8E-C6C591914EC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xmlns="" id="{1391FB7C-8DE8-4AA8-A40E-D9E0F83E89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8" name="直線コネクタ 607">
          <a:extLst>
            <a:ext uri="{FF2B5EF4-FFF2-40B4-BE49-F238E27FC236}">
              <a16:creationId xmlns:a16="http://schemas.microsoft.com/office/drawing/2014/main" xmlns="" id="{30146BD6-7FF7-45B2-8F42-62C1BC77EFB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9" name="テキスト ボックス 608">
          <a:extLst>
            <a:ext uri="{FF2B5EF4-FFF2-40B4-BE49-F238E27FC236}">
              <a16:creationId xmlns:a16="http://schemas.microsoft.com/office/drawing/2014/main" xmlns="" id="{0352FB77-649E-40DD-8F98-6078098A60A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0" name="直線コネクタ 609">
          <a:extLst>
            <a:ext uri="{FF2B5EF4-FFF2-40B4-BE49-F238E27FC236}">
              <a16:creationId xmlns:a16="http://schemas.microsoft.com/office/drawing/2014/main" xmlns="" id="{DADAA62B-1E48-4BC3-811E-DB521E409C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1" name="テキスト ボックス 610">
          <a:extLst>
            <a:ext uri="{FF2B5EF4-FFF2-40B4-BE49-F238E27FC236}">
              <a16:creationId xmlns:a16="http://schemas.microsoft.com/office/drawing/2014/main" xmlns="" id="{12D2A7B9-38A8-415D-A13B-B7E3AF8AD8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2" name="直線コネクタ 611">
          <a:extLst>
            <a:ext uri="{FF2B5EF4-FFF2-40B4-BE49-F238E27FC236}">
              <a16:creationId xmlns:a16="http://schemas.microsoft.com/office/drawing/2014/main" xmlns="" id="{A5CBD3D6-FFB7-49C9-B911-AD39173D087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3" name="テキスト ボックス 612">
          <a:extLst>
            <a:ext uri="{FF2B5EF4-FFF2-40B4-BE49-F238E27FC236}">
              <a16:creationId xmlns:a16="http://schemas.microsoft.com/office/drawing/2014/main" xmlns="" id="{F2188BAE-581B-4397-96FD-B18902414F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4" name="直線コネクタ 613">
          <a:extLst>
            <a:ext uri="{FF2B5EF4-FFF2-40B4-BE49-F238E27FC236}">
              <a16:creationId xmlns:a16="http://schemas.microsoft.com/office/drawing/2014/main" xmlns="" id="{3D0EC49C-6494-4593-B323-43EED28A289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5" name="テキスト ボックス 614">
          <a:extLst>
            <a:ext uri="{FF2B5EF4-FFF2-40B4-BE49-F238E27FC236}">
              <a16:creationId xmlns:a16="http://schemas.microsoft.com/office/drawing/2014/main" xmlns="" id="{998B99FB-6C41-4EA6-8AD3-0DDC049DDD9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6" name="直線コネクタ 615">
          <a:extLst>
            <a:ext uri="{FF2B5EF4-FFF2-40B4-BE49-F238E27FC236}">
              <a16:creationId xmlns:a16="http://schemas.microsoft.com/office/drawing/2014/main" xmlns="" id="{04ACE51D-0F88-474B-95FD-374A383184E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7" name="テキスト ボックス 616">
          <a:extLst>
            <a:ext uri="{FF2B5EF4-FFF2-40B4-BE49-F238E27FC236}">
              <a16:creationId xmlns:a16="http://schemas.microsoft.com/office/drawing/2014/main" xmlns="" id="{0F7F4E1A-5C4E-4F52-A5E0-16772BCFFEB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8" name="直線コネクタ 617">
          <a:extLst>
            <a:ext uri="{FF2B5EF4-FFF2-40B4-BE49-F238E27FC236}">
              <a16:creationId xmlns:a16="http://schemas.microsoft.com/office/drawing/2014/main" xmlns="" id="{4653CAF3-9FA8-4149-9FFC-2D07EA296EC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9" name="テキスト ボックス 618">
          <a:extLst>
            <a:ext uri="{FF2B5EF4-FFF2-40B4-BE49-F238E27FC236}">
              <a16:creationId xmlns:a16="http://schemas.microsoft.com/office/drawing/2014/main" xmlns="" id="{3519329E-378B-41BC-A3E3-499622D6FA1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xmlns="" id="{CE210EC6-6AE2-4CB6-9C72-C0BD25363B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xmlns="" id="{146CB156-4925-4E62-9FAF-93104402BF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22" name="直線コネクタ 621">
          <a:extLst>
            <a:ext uri="{FF2B5EF4-FFF2-40B4-BE49-F238E27FC236}">
              <a16:creationId xmlns:a16="http://schemas.microsoft.com/office/drawing/2014/main" xmlns="" id="{F5C0C06E-1191-4A00-9B13-F37A5B0AAD7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23" name="【保健センター・保健所】&#10;有形固定資産減価償却率最小値テキスト">
          <a:extLst>
            <a:ext uri="{FF2B5EF4-FFF2-40B4-BE49-F238E27FC236}">
              <a16:creationId xmlns:a16="http://schemas.microsoft.com/office/drawing/2014/main" xmlns="" id="{4D08FA1D-67DF-4138-8874-CA9F57143462}"/>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24" name="直線コネクタ 623">
          <a:extLst>
            <a:ext uri="{FF2B5EF4-FFF2-40B4-BE49-F238E27FC236}">
              <a16:creationId xmlns:a16="http://schemas.microsoft.com/office/drawing/2014/main" xmlns="" id="{91F7AA17-4F49-42E4-985C-8060B2E3FDD4}"/>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25" name="【保健センター・保健所】&#10;有形固定資産減価償却率最大値テキスト">
          <a:extLst>
            <a:ext uri="{FF2B5EF4-FFF2-40B4-BE49-F238E27FC236}">
              <a16:creationId xmlns:a16="http://schemas.microsoft.com/office/drawing/2014/main" xmlns="" id="{CDBC68B0-10E6-4328-A2A9-3EB0EE29C2C7}"/>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26" name="直線コネクタ 625">
          <a:extLst>
            <a:ext uri="{FF2B5EF4-FFF2-40B4-BE49-F238E27FC236}">
              <a16:creationId xmlns:a16="http://schemas.microsoft.com/office/drawing/2014/main" xmlns="" id="{89A6D7EA-B7BB-47D9-990F-864B30714162}"/>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xmlns="" id="{DDFE5333-7C71-4CFF-B801-CDA488A6E373}"/>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28" name="フローチャート: 判断 627">
          <a:extLst>
            <a:ext uri="{FF2B5EF4-FFF2-40B4-BE49-F238E27FC236}">
              <a16:creationId xmlns:a16="http://schemas.microsoft.com/office/drawing/2014/main" xmlns="" id="{C9996217-7DA0-44A1-ABED-FC0179C99E63}"/>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29" name="フローチャート: 判断 628">
          <a:extLst>
            <a:ext uri="{FF2B5EF4-FFF2-40B4-BE49-F238E27FC236}">
              <a16:creationId xmlns:a16="http://schemas.microsoft.com/office/drawing/2014/main" xmlns="" id="{EAF4C74F-247E-4E6B-821B-6726D441AA5A}"/>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0" name="フローチャート: 判断 629">
          <a:extLst>
            <a:ext uri="{FF2B5EF4-FFF2-40B4-BE49-F238E27FC236}">
              <a16:creationId xmlns:a16="http://schemas.microsoft.com/office/drawing/2014/main" xmlns="" id="{EC3229DE-4176-428E-87AA-CEF4FD01C922}"/>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1" name="フローチャート: 判断 630">
          <a:extLst>
            <a:ext uri="{FF2B5EF4-FFF2-40B4-BE49-F238E27FC236}">
              <a16:creationId xmlns:a16="http://schemas.microsoft.com/office/drawing/2014/main" xmlns="" id="{7EF339A9-CFAD-434D-BC26-0799079EDE3D}"/>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2" name="フローチャート: 判断 631">
          <a:extLst>
            <a:ext uri="{FF2B5EF4-FFF2-40B4-BE49-F238E27FC236}">
              <a16:creationId xmlns:a16="http://schemas.microsoft.com/office/drawing/2014/main" xmlns="" id="{9728F8AA-3E04-4B49-8AAF-91815F51289F}"/>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xmlns="" id="{B491FFFA-26F7-46AF-870B-E8E91389C3C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322E4CFA-B525-4601-8733-649EE0211B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5EE82E17-44BE-46F9-B429-3BE92602FF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DAD039AA-645B-484B-8BC2-A29E73C6DC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141AC714-7AB0-48EA-894A-5B7FE8C0FD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638" name="楕円 637">
          <a:extLst>
            <a:ext uri="{FF2B5EF4-FFF2-40B4-BE49-F238E27FC236}">
              <a16:creationId xmlns:a16="http://schemas.microsoft.com/office/drawing/2014/main" xmlns="" id="{10998E8D-76CF-4B9F-84C2-5D448B6E8010}"/>
            </a:ext>
          </a:extLst>
        </xdr:cNvPr>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2739</xdr:rowOff>
    </xdr:from>
    <xdr:ext cx="405111" cy="259045"/>
    <xdr:sp macro="" textlink="">
      <xdr:nvSpPr>
        <xdr:cNvPr id="639" name="【保健センター・保健所】&#10;有形固定資産減価償却率該当値テキスト">
          <a:extLst>
            <a:ext uri="{FF2B5EF4-FFF2-40B4-BE49-F238E27FC236}">
              <a16:creationId xmlns:a16="http://schemas.microsoft.com/office/drawing/2014/main" xmlns="" id="{2837640D-9EFD-404E-A364-1FD0158BF7FA}"/>
            </a:ext>
          </a:extLst>
        </xdr:cNvPr>
        <xdr:cNvSpPr txBox="1"/>
      </xdr:nvSpPr>
      <xdr:spPr>
        <a:xfrm>
          <a:off x="163576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40" name="楕円 639">
          <a:extLst>
            <a:ext uri="{FF2B5EF4-FFF2-40B4-BE49-F238E27FC236}">
              <a16:creationId xmlns:a16="http://schemas.microsoft.com/office/drawing/2014/main" xmlns="" id="{37B6FADD-61C1-42FF-81B5-C27D9DA32D2E}"/>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60</xdr:row>
      <xdr:rowOff>163285</xdr:rowOff>
    </xdr:to>
    <xdr:cxnSp macro="">
      <xdr:nvCxnSpPr>
        <xdr:cNvPr id="641" name="直線コネクタ 640">
          <a:extLst>
            <a:ext uri="{FF2B5EF4-FFF2-40B4-BE49-F238E27FC236}">
              <a16:creationId xmlns:a16="http://schemas.microsoft.com/office/drawing/2014/main" xmlns="" id="{FB5FFE98-A266-478C-B127-CE7302C82EB6}"/>
            </a:ext>
          </a:extLst>
        </xdr:cNvPr>
        <xdr:cNvCxnSpPr/>
      </xdr:nvCxnSpPr>
      <xdr:spPr>
        <a:xfrm flipV="1">
          <a:off x="15481300" y="10362112"/>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42" name="楕円 641">
          <a:extLst>
            <a:ext uri="{FF2B5EF4-FFF2-40B4-BE49-F238E27FC236}">
              <a16:creationId xmlns:a16="http://schemas.microsoft.com/office/drawing/2014/main" xmlns="" id="{30413D08-CE60-4DD1-A226-94FDF3B802C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643" name="直線コネクタ 642">
          <a:extLst>
            <a:ext uri="{FF2B5EF4-FFF2-40B4-BE49-F238E27FC236}">
              <a16:creationId xmlns:a16="http://schemas.microsoft.com/office/drawing/2014/main" xmlns="" id="{BCF84792-AEBF-4FE0-B250-EDC55C9EC77B}"/>
            </a:ext>
          </a:extLst>
        </xdr:cNvPr>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44" name="楕円 643">
          <a:extLst>
            <a:ext uri="{FF2B5EF4-FFF2-40B4-BE49-F238E27FC236}">
              <a16:creationId xmlns:a16="http://schemas.microsoft.com/office/drawing/2014/main" xmlns="" id="{5604BD51-EBD0-4990-B08E-50F23B97FA6E}"/>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645" name="直線コネクタ 644">
          <a:extLst>
            <a:ext uri="{FF2B5EF4-FFF2-40B4-BE49-F238E27FC236}">
              <a16:creationId xmlns:a16="http://schemas.microsoft.com/office/drawing/2014/main" xmlns="" id="{AF763E59-274C-4534-985A-AC54DECA11CD}"/>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46" name="楕円 645">
          <a:extLst>
            <a:ext uri="{FF2B5EF4-FFF2-40B4-BE49-F238E27FC236}">
              <a16:creationId xmlns:a16="http://schemas.microsoft.com/office/drawing/2014/main" xmlns="" id="{CA6F7E6B-29AB-4D5F-A466-A6B003033E18}"/>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647" name="直線コネクタ 646">
          <a:extLst>
            <a:ext uri="{FF2B5EF4-FFF2-40B4-BE49-F238E27FC236}">
              <a16:creationId xmlns:a16="http://schemas.microsoft.com/office/drawing/2014/main" xmlns="" id="{3AF381E7-E343-42CE-9918-B1C48BE35831}"/>
            </a:ext>
          </a:extLst>
        </xdr:cNvPr>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xmlns="" id="{41D096BE-3D11-4B90-86DA-A1F30455C64F}"/>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xmlns="" id="{F11E1591-E36D-46BA-B7F3-49230DF6464B}"/>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xmlns="" id="{AA24F2BC-2277-4D9F-A52A-9E13DC08E646}"/>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xmlns="" id="{0AC8F9B6-0F84-47B0-A5EE-FD99949E63B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xmlns="" id="{850CEEA4-F3F8-4E8D-AB61-B5EDD3C15E61}"/>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xmlns="" id="{170B96EA-61E6-4D4F-B4E5-05866363E2B9}"/>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xmlns="" id="{7069222B-05E0-488A-B08E-595CF2C0F532}"/>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xmlns="" id="{1AA874F9-88FE-42BA-9DA6-8F6CA7E6FC01}"/>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xmlns="" id="{292CDECC-3AC7-46A7-ABAA-F32C5588082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xmlns="" id="{1E411178-7F7D-45C5-9765-C3CADC615D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xmlns="" id="{9F5FC249-55D5-428D-A3B6-1433C7B938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xmlns="" id="{330C0A2B-B9A0-4A3F-9AAF-745C163A1F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xmlns="" id="{462F8783-D642-4E02-9B68-2210B1CB77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xmlns="" id="{BE32BE16-4629-4711-83CF-E4D389F28D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xmlns="" id="{AC4C6C3B-B68B-4885-B7FF-D3AA74C1DD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xmlns="" id="{FF4C558A-4C9B-41E5-ADD5-050CF6C1D3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xmlns="" id="{576B71D3-ADFE-4825-AE78-D5EAD249CD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xmlns="" id="{74B04F90-7D0D-49A1-8C58-5ABE3DCA12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6" name="直線コネクタ 665">
          <a:extLst>
            <a:ext uri="{FF2B5EF4-FFF2-40B4-BE49-F238E27FC236}">
              <a16:creationId xmlns:a16="http://schemas.microsoft.com/office/drawing/2014/main" xmlns="" id="{C06C4157-0D85-4450-96E8-F273F1CAC93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7" name="テキスト ボックス 666">
          <a:extLst>
            <a:ext uri="{FF2B5EF4-FFF2-40B4-BE49-F238E27FC236}">
              <a16:creationId xmlns:a16="http://schemas.microsoft.com/office/drawing/2014/main" xmlns="" id="{1F62FC69-1849-4FDC-AEC5-89F4C3C3841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8" name="直線コネクタ 667">
          <a:extLst>
            <a:ext uri="{FF2B5EF4-FFF2-40B4-BE49-F238E27FC236}">
              <a16:creationId xmlns:a16="http://schemas.microsoft.com/office/drawing/2014/main" xmlns="" id="{B351F761-A337-4FE8-B527-0A7642BC445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9" name="テキスト ボックス 668">
          <a:extLst>
            <a:ext uri="{FF2B5EF4-FFF2-40B4-BE49-F238E27FC236}">
              <a16:creationId xmlns:a16="http://schemas.microsoft.com/office/drawing/2014/main" xmlns="" id="{ECC6A0D6-FBB2-4CE2-A42F-6CC4F4F652B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0" name="直線コネクタ 669">
          <a:extLst>
            <a:ext uri="{FF2B5EF4-FFF2-40B4-BE49-F238E27FC236}">
              <a16:creationId xmlns:a16="http://schemas.microsoft.com/office/drawing/2014/main" xmlns="" id="{FD4FE2AC-F269-401A-8D9B-5D3DC930730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1" name="テキスト ボックス 670">
          <a:extLst>
            <a:ext uri="{FF2B5EF4-FFF2-40B4-BE49-F238E27FC236}">
              <a16:creationId xmlns:a16="http://schemas.microsoft.com/office/drawing/2014/main" xmlns="" id="{C03BE981-2E88-466D-9A22-7DE704F9CAC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2" name="直線コネクタ 671">
          <a:extLst>
            <a:ext uri="{FF2B5EF4-FFF2-40B4-BE49-F238E27FC236}">
              <a16:creationId xmlns:a16="http://schemas.microsoft.com/office/drawing/2014/main" xmlns="" id="{82A746E5-CD50-4F10-AD25-C43ADB9F65D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3" name="テキスト ボックス 672">
          <a:extLst>
            <a:ext uri="{FF2B5EF4-FFF2-40B4-BE49-F238E27FC236}">
              <a16:creationId xmlns:a16="http://schemas.microsoft.com/office/drawing/2014/main" xmlns="" id="{4707471C-E708-4858-9D66-75155508F88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4" name="直線コネクタ 673">
          <a:extLst>
            <a:ext uri="{FF2B5EF4-FFF2-40B4-BE49-F238E27FC236}">
              <a16:creationId xmlns:a16="http://schemas.microsoft.com/office/drawing/2014/main" xmlns="" id="{0A8B8AF4-93AE-465C-AC57-63161ED4027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5" name="テキスト ボックス 674">
          <a:extLst>
            <a:ext uri="{FF2B5EF4-FFF2-40B4-BE49-F238E27FC236}">
              <a16:creationId xmlns:a16="http://schemas.microsoft.com/office/drawing/2014/main" xmlns="" id="{96008BFA-70A6-441A-B707-1BA77BDAE49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6" name="直線コネクタ 675">
          <a:extLst>
            <a:ext uri="{FF2B5EF4-FFF2-40B4-BE49-F238E27FC236}">
              <a16:creationId xmlns:a16="http://schemas.microsoft.com/office/drawing/2014/main" xmlns="" id="{81092E73-3947-44D3-AD31-56D23EFC6BD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7" name="テキスト ボックス 676">
          <a:extLst>
            <a:ext uri="{FF2B5EF4-FFF2-40B4-BE49-F238E27FC236}">
              <a16:creationId xmlns:a16="http://schemas.microsoft.com/office/drawing/2014/main" xmlns="" id="{00C0ECE2-1DAE-4304-92AC-8F9B7DFDA84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xmlns="" id="{FCE64560-7EEC-4449-B330-540465EE94A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xmlns="" id="{B31A4562-66A8-4A88-8A65-A75A8C3739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a16="http://schemas.microsoft.com/office/drawing/2014/main" xmlns="" id="{11D0A0E0-4165-4A9D-8642-4DC3C63E69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1" name="直線コネクタ 680">
          <a:extLst>
            <a:ext uri="{FF2B5EF4-FFF2-40B4-BE49-F238E27FC236}">
              <a16:creationId xmlns:a16="http://schemas.microsoft.com/office/drawing/2014/main" xmlns="" id="{3781060D-2D7E-48AF-A8E5-226ECC7C47E7}"/>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82" name="【保健センター・保健所】&#10;一人当たり面積最小値テキスト">
          <a:extLst>
            <a:ext uri="{FF2B5EF4-FFF2-40B4-BE49-F238E27FC236}">
              <a16:creationId xmlns:a16="http://schemas.microsoft.com/office/drawing/2014/main" xmlns="" id="{1FE50445-4D99-4BFE-A891-EDB01C007BA4}"/>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83" name="直線コネクタ 682">
          <a:extLst>
            <a:ext uri="{FF2B5EF4-FFF2-40B4-BE49-F238E27FC236}">
              <a16:creationId xmlns:a16="http://schemas.microsoft.com/office/drawing/2014/main" xmlns="" id="{7F7056E4-244D-4D92-8828-A54AA74EEE2C}"/>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84" name="【保健センター・保健所】&#10;一人当たり面積最大値テキスト">
          <a:extLst>
            <a:ext uri="{FF2B5EF4-FFF2-40B4-BE49-F238E27FC236}">
              <a16:creationId xmlns:a16="http://schemas.microsoft.com/office/drawing/2014/main" xmlns="" id="{0A39C361-BFDB-4F51-AE79-F22EB687A6C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85" name="直線コネクタ 684">
          <a:extLst>
            <a:ext uri="{FF2B5EF4-FFF2-40B4-BE49-F238E27FC236}">
              <a16:creationId xmlns:a16="http://schemas.microsoft.com/office/drawing/2014/main" xmlns="" id="{A1053E77-E714-46A9-A973-AFCD349CBF5A}"/>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86" name="【保健センター・保健所】&#10;一人当たり面積平均値テキスト">
          <a:extLst>
            <a:ext uri="{FF2B5EF4-FFF2-40B4-BE49-F238E27FC236}">
              <a16:creationId xmlns:a16="http://schemas.microsoft.com/office/drawing/2014/main" xmlns="" id="{FA5EF4FC-7E14-4542-8BC2-6350D249B3C2}"/>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87" name="フローチャート: 判断 686">
          <a:extLst>
            <a:ext uri="{FF2B5EF4-FFF2-40B4-BE49-F238E27FC236}">
              <a16:creationId xmlns:a16="http://schemas.microsoft.com/office/drawing/2014/main" xmlns="" id="{F3875BF4-BBD8-4A72-A382-22EC7ADDB60A}"/>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88" name="フローチャート: 判断 687">
          <a:extLst>
            <a:ext uri="{FF2B5EF4-FFF2-40B4-BE49-F238E27FC236}">
              <a16:creationId xmlns:a16="http://schemas.microsoft.com/office/drawing/2014/main" xmlns="" id="{16C6EF69-17BE-453C-AC10-9C2309B11C96}"/>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89" name="フローチャート: 判断 688">
          <a:extLst>
            <a:ext uri="{FF2B5EF4-FFF2-40B4-BE49-F238E27FC236}">
              <a16:creationId xmlns:a16="http://schemas.microsoft.com/office/drawing/2014/main" xmlns="" id="{44C67F0C-83A8-4CE1-A965-4360EDF4798C}"/>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0" name="フローチャート: 判断 689">
          <a:extLst>
            <a:ext uri="{FF2B5EF4-FFF2-40B4-BE49-F238E27FC236}">
              <a16:creationId xmlns:a16="http://schemas.microsoft.com/office/drawing/2014/main" xmlns="" id="{39D14DCE-724C-467C-A2A8-1E421B8FA38B}"/>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1" name="フローチャート: 判断 690">
          <a:extLst>
            <a:ext uri="{FF2B5EF4-FFF2-40B4-BE49-F238E27FC236}">
              <a16:creationId xmlns:a16="http://schemas.microsoft.com/office/drawing/2014/main" xmlns="" id="{60273ACB-1DD3-45AC-AB0C-1643246D49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xmlns="" id="{5FE4C2BD-EC43-4971-A986-8159E8650F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xmlns="" id="{EFCBE0C9-5243-4966-B594-9DFCA6CD48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xmlns="" id="{2B5C359C-AC12-46F1-A386-ADA80D23BF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xmlns="" id="{9E3B5FD4-CC27-4DCA-AC05-BE30021FA0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xmlns="" id="{7ABC0EA6-2B78-413A-A789-22276A0B73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81462</xdr:rowOff>
    </xdr:from>
    <xdr:to>
      <xdr:col>116</xdr:col>
      <xdr:colOff>114300</xdr:colOff>
      <xdr:row>64</xdr:row>
      <xdr:rowOff>11612</xdr:rowOff>
    </xdr:to>
    <xdr:sp macro="" textlink="">
      <xdr:nvSpPr>
        <xdr:cNvPr id="697" name="楕円 696">
          <a:extLst>
            <a:ext uri="{FF2B5EF4-FFF2-40B4-BE49-F238E27FC236}">
              <a16:creationId xmlns:a16="http://schemas.microsoft.com/office/drawing/2014/main" xmlns="" id="{7FA561D1-AAA6-445B-9F2C-12ABB8C67B9C}"/>
            </a:ext>
          </a:extLst>
        </xdr:cNvPr>
        <xdr:cNvSpPr/>
      </xdr:nvSpPr>
      <xdr:spPr>
        <a:xfrm>
          <a:off x="221107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59889</xdr:rowOff>
    </xdr:from>
    <xdr:ext cx="469744" cy="259045"/>
    <xdr:sp macro="" textlink="">
      <xdr:nvSpPr>
        <xdr:cNvPr id="698" name="【保健センター・保健所】&#10;一人当たり面積該当値テキスト">
          <a:extLst>
            <a:ext uri="{FF2B5EF4-FFF2-40B4-BE49-F238E27FC236}">
              <a16:creationId xmlns:a16="http://schemas.microsoft.com/office/drawing/2014/main" xmlns="" id="{4B54D831-D0D8-4857-BCA3-BAF9C617DFEA}"/>
            </a:ext>
          </a:extLst>
        </xdr:cNvPr>
        <xdr:cNvSpPr txBox="1"/>
      </xdr:nvSpPr>
      <xdr:spPr>
        <a:xfrm>
          <a:off x="22199600"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81462</xdr:rowOff>
    </xdr:from>
    <xdr:to>
      <xdr:col>112</xdr:col>
      <xdr:colOff>38100</xdr:colOff>
      <xdr:row>64</xdr:row>
      <xdr:rowOff>11612</xdr:rowOff>
    </xdr:to>
    <xdr:sp macro="" textlink="">
      <xdr:nvSpPr>
        <xdr:cNvPr id="699" name="楕円 698">
          <a:extLst>
            <a:ext uri="{FF2B5EF4-FFF2-40B4-BE49-F238E27FC236}">
              <a16:creationId xmlns:a16="http://schemas.microsoft.com/office/drawing/2014/main" xmlns="" id="{6196D451-D2F1-4928-AB15-108711826F49}"/>
            </a:ext>
          </a:extLst>
        </xdr:cNvPr>
        <xdr:cNvSpPr/>
      </xdr:nvSpPr>
      <xdr:spPr>
        <a:xfrm>
          <a:off x="21272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132262</xdr:rowOff>
    </xdr:from>
    <xdr:to>
      <xdr:col>116</xdr:col>
      <xdr:colOff>63500</xdr:colOff>
      <xdr:row>63</xdr:row>
      <xdr:rowOff>132262</xdr:rowOff>
    </xdr:to>
    <xdr:cxnSp macro="">
      <xdr:nvCxnSpPr>
        <xdr:cNvPr id="700" name="直線コネクタ 699">
          <a:extLst>
            <a:ext uri="{FF2B5EF4-FFF2-40B4-BE49-F238E27FC236}">
              <a16:creationId xmlns:a16="http://schemas.microsoft.com/office/drawing/2014/main" xmlns="" id="{5A3A46A4-A52F-4BA2-A4BD-2C8B92C4316A}"/>
            </a:ext>
          </a:extLst>
        </xdr:cNvPr>
        <xdr:cNvCxnSpPr/>
      </xdr:nvCxnSpPr>
      <xdr:spPr>
        <a:xfrm>
          <a:off x="21323300" y="1093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81462</xdr:rowOff>
    </xdr:from>
    <xdr:to>
      <xdr:col>107</xdr:col>
      <xdr:colOff>101600</xdr:colOff>
      <xdr:row>64</xdr:row>
      <xdr:rowOff>11612</xdr:rowOff>
    </xdr:to>
    <xdr:sp macro="" textlink="">
      <xdr:nvSpPr>
        <xdr:cNvPr id="701" name="楕円 700">
          <a:extLst>
            <a:ext uri="{FF2B5EF4-FFF2-40B4-BE49-F238E27FC236}">
              <a16:creationId xmlns:a16="http://schemas.microsoft.com/office/drawing/2014/main" xmlns="" id="{D84E5444-F201-45B1-B4EE-15DED127D20E}"/>
            </a:ext>
          </a:extLst>
        </xdr:cNvPr>
        <xdr:cNvSpPr/>
      </xdr:nvSpPr>
      <xdr:spPr>
        <a:xfrm>
          <a:off x="20383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132262</xdr:rowOff>
    </xdr:from>
    <xdr:to>
      <xdr:col>111</xdr:col>
      <xdr:colOff>177800</xdr:colOff>
      <xdr:row>63</xdr:row>
      <xdr:rowOff>132262</xdr:rowOff>
    </xdr:to>
    <xdr:cxnSp macro="">
      <xdr:nvCxnSpPr>
        <xdr:cNvPr id="702" name="直線コネクタ 701">
          <a:extLst>
            <a:ext uri="{FF2B5EF4-FFF2-40B4-BE49-F238E27FC236}">
              <a16:creationId xmlns:a16="http://schemas.microsoft.com/office/drawing/2014/main" xmlns="" id="{6EC0224E-16EE-42CE-9EC2-5EAA624E2390}"/>
            </a:ext>
          </a:extLst>
        </xdr:cNvPr>
        <xdr:cNvCxnSpPr/>
      </xdr:nvCxnSpPr>
      <xdr:spPr>
        <a:xfrm>
          <a:off x="20434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81462</xdr:rowOff>
    </xdr:from>
    <xdr:to>
      <xdr:col>102</xdr:col>
      <xdr:colOff>165100</xdr:colOff>
      <xdr:row>64</xdr:row>
      <xdr:rowOff>11612</xdr:rowOff>
    </xdr:to>
    <xdr:sp macro="" textlink="">
      <xdr:nvSpPr>
        <xdr:cNvPr id="703" name="楕円 702">
          <a:extLst>
            <a:ext uri="{FF2B5EF4-FFF2-40B4-BE49-F238E27FC236}">
              <a16:creationId xmlns:a16="http://schemas.microsoft.com/office/drawing/2014/main" xmlns="" id="{0008225B-B1DC-4602-9633-898D605085D3}"/>
            </a:ext>
          </a:extLst>
        </xdr:cNvPr>
        <xdr:cNvSpPr/>
      </xdr:nvSpPr>
      <xdr:spPr>
        <a:xfrm>
          <a:off x="19494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132262</xdr:rowOff>
    </xdr:from>
    <xdr:to>
      <xdr:col>107</xdr:col>
      <xdr:colOff>50800</xdr:colOff>
      <xdr:row>63</xdr:row>
      <xdr:rowOff>132262</xdr:rowOff>
    </xdr:to>
    <xdr:cxnSp macro="">
      <xdr:nvCxnSpPr>
        <xdr:cNvPr id="704" name="直線コネクタ 703">
          <a:extLst>
            <a:ext uri="{FF2B5EF4-FFF2-40B4-BE49-F238E27FC236}">
              <a16:creationId xmlns:a16="http://schemas.microsoft.com/office/drawing/2014/main" xmlns="" id="{DD2921C3-E661-4275-91B4-8F3B7C664ECB}"/>
            </a:ext>
          </a:extLst>
        </xdr:cNvPr>
        <xdr:cNvCxnSpPr/>
      </xdr:nvCxnSpPr>
      <xdr:spPr>
        <a:xfrm>
          <a:off x="19545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81462</xdr:rowOff>
    </xdr:from>
    <xdr:to>
      <xdr:col>98</xdr:col>
      <xdr:colOff>38100</xdr:colOff>
      <xdr:row>64</xdr:row>
      <xdr:rowOff>11612</xdr:rowOff>
    </xdr:to>
    <xdr:sp macro="" textlink="">
      <xdr:nvSpPr>
        <xdr:cNvPr id="705" name="楕円 704">
          <a:extLst>
            <a:ext uri="{FF2B5EF4-FFF2-40B4-BE49-F238E27FC236}">
              <a16:creationId xmlns:a16="http://schemas.microsoft.com/office/drawing/2014/main" xmlns="" id="{80353919-0CE6-497D-A501-E31F52BC57AF}"/>
            </a:ext>
          </a:extLst>
        </xdr:cNvPr>
        <xdr:cNvSpPr/>
      </xdr:nvSpPr>
      <xdr:spPr>
        <a:xfrm>
          <a:off x="18605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132262</xdr:rowOff>
    </xdr:from>
    <xdr:to>
      <xdr:col>102</xdr:col>
      <xdr:colOff>114300</xdr:colOff>
      <xdr:row>63</xdr:row>
      <xdr:rowOff>132262</xdr:rowOff>
    </xdr:to>
    <xdr:cxnSp macro="">
      <xdr:nvCxnSpPr>
        <xdr:cNvPr id="706" name="直線コネクタ 705">
          <a:extLst>
            <a:ext uri="{FF2B5EF4-FFF2-40B4-BE49-F238E27FC236}">
              <a16:creationId xmlns:a16="http://schemas.microsoft.com/office/drawing/2014/main" xmlns="" id="{EE8F2A50-2B7C-49C9-B6DC-D75B6F2BE939}"/>
            </a:ext>
          </a:extLst>
        </xdr:cNvPr>
        <xdr:cNvCxnSpPr/>
      </xdr:nvCxnSpPr>
      <xdr:spPr>
        <a:xfrm>
          <a:off x="18656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07" name="n_1aveValue【保健センター・保健所】&#10;一人当たり面積">
          <a:extLst>
            <a:ext uri="{FF2B5EF4-FFF2-40B4-BE49-F238E27FC236}">
              <a16:creationId xmlns:a16="http://schemas.microsoft.com/office/drawing/2014/main" xmlns="" id="{2507EF82-FDE4-47EE-A152-32C8C08498D5}"/>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08" name="n_2aveValue【保健センター・保健所】&#10;一人当たり面積">
          <a:extLst>
            <a:ext uri="{FF2B5EF4-FFF2-40B4-BE49-F238E27FC236}">
              <a16:creationId xmlns:a16="http://schemas.microsoft.com/office/drawing/2014/main" xmlns="" id="{5CD24618-6237-492E-A437-E92AF3CFC97D}"/>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09" name="n_3aveValue【保健センター・保健所】&#10;一人当たり面積">
          <a:extLst>
            <a:ext uri="{FF2B5EF4-FFF2-40B4-BE49-F238E27FC236}">
              <a16:creationId xmlns:a16="http://schemas.microsoft.com/office/drawing/2014/main" xmlns="" id="{8A72A350-5F33-4AAF-BA7A-DC98E502347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0" name="n_4aveValue【保健センター・保健所】&#10;一人当たり面積">
          <a:extLst>
            <a:ext uri="{FF2B5EF4-FFF2-40B4-BE49-F238E27FC236}">
              <a16:creationId xmlns:a16="http://schemas.microsoft.com/office/drawing/2014/main" xmlns="" id="{AD3BCBD7-AADC-47A8-879E-B1E4EDEAD316}"/>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2739</xdr:rowOff>
    </xdr:from>
    <xdr:ext cx="469744" cy="259045"/>
    <xdr:sp macro="" textlink="">
      <xdr:nvSpPr>
        <xdr:cNvPr id="711" name="n_1mainValue【保健センター・保健所】&#10;一人当たり面積">
          <a:extLst>
            <a:ext uri="{FF2B5EF4-FFF2-40B4-BE49-F238E27FC236}">
              <a16:creationId xmlns:a16="http://schemas.microsoft.com/office/drawing/2014/main" xmlns="" id="{857924A6-1AC3-4C83-9797-8AB6C0A99FFD}"/>
            </a:ext>
          </a:extLst>
        </xdr:cNvPr>
        <xdr:cNvSpPr txBox="1"/>
      </xdr:nvSpPr>
      <xdr:spPr>
        <a:xfrm>
          <a:off x="210757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2739</xdr:rowOff>
    </xdr:from>
    <xdr:ext cx="469744" cy="259045"/>
    <xdr:sp macro="" textlink="">
      <xdr:nvSpPr>
        <xdr:cNvPr id="712" name="n_2mainValue【保健センター・保健所】&#10;一人当たり面積">
          <a:extLst>
            <a:ext uri="{FF2B5EF4-FFF2-40B4-BE49-F238E27FC236}">
              <a16:creationId xmlns:a16="http://schemas.microsoft.com/office/drawing/2014/main" xmlns="" id="{07B8F87C-7E55-4699-ADC6-79DD6831AF10}"/>
            </a:ext>
          </a:extLst>
        </xdr:cNvPr>
        <xdr:cNvSpPr txBox="1"/>
      </xdr:nvSpPr>
      <xdr:spPr>
        <a:xfrm>
          <a:off x="20199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2739</xdr:rowOff>
    </xdr:from>
    <xdr:ext cx="469744" cy="259045"/>
    <xdr:sp macro="" textlink="">
      <xdr:nvSpPr>
        <xdr:cNvPr id="713" name="n_3mainValue【保健センター・保健所】&#10;一人当たり面積">
          <a:extLst>
            <a:ext uri="{FF2B5EF4-FFF2-40B4-BE49-F238E27FC236}">
              <a16:creationId xmlns:a16="http://schemas.microsoft.com/office/drawing/2014/main" xmlns="" id="{49B3D5C5-34D8-47BA-B132-9EB42A5389E6}"/>
            </a:ext>
          </a:extLst>
        </xdr:cNvPr>
        <xdr:cNvSpPr txBox="1"/>
      </xdr:nvSpPr>
      <xdr:spPr>
        <a:xfrm>
          <a:off x="19310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2739</xdr:rowOff>
    </xdr:from>
    <xdr:ext cx="469744" cy="259045"/>
    <xdr:sp macro="" textlink="">
      <xdr:nvSpPr>
        <xdr:cNvPr id="714" name="n_4mainValue【保健センター・保健所】&#10;一人当たり面積">
          <a:extLst>
            <a:ext uri="{FF2B5EF4-FFF2-40B4-BE49-F238E27FC236}">
              <a16:creationId xmlns:a16="http://schemas.microsoft.com/office/drawing/2014/main" xmlns="" id="{DECAB77F-07FD-4B7A-8E2F-9B6079525567}"/>
            </a:ext>
          </a:extLst>
        </xdr:cNvPr>
        <xdr:cNvSpPr txBox="1"/>
      </xdr:nvSpPr>
      <xdr:spPr>
        <a:xfrm>
          <a:off x="18421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xmlns="" id="{B1F5CF8A-D53F-47F2-AE6B-A3E84EA6CE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xmlns="" id="{D2421DA7-3D71-4264-9729-6E6573FE0D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xmlns="" id="{5A965B35-C1BF-42B5-B2DD-E5BDB80AB27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xmlns="" id="{8704851F-1D8D-4B3D-9086-AF0733B066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xmlns="" id="{E83D0CD5-2FCF-4214-974B-EF60BF8DFE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xmlns="" id="{93E3BBFA-6E31-4B79-9645-C90E91F4AE0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xmlns="" id="{34B24D85-87A1-4322-92D2-8729BD8136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xmlns="" id="{B9B2C926-DE6C-4E5E-A096-A5ADDCF5E8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a:extLst>
            <a:ext uri="{FF2B5EF4-FFF2-40B4-BE49-F238E27FC236}">
              <a16:creationId xmlns:a16="http://schemas.microsoft.com/office/drawing/2014/main" xmlns="" id="{B89B989B-4295-49C8-8824-CB47A3DFA4A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a:extLst>
            <a:ext uri="{FF2B5EF4-FFF2-40B4-BE49-F238E27FC236}">
              <a16:creationId xmlns:a16="http://schemas.microsoft.com/office/drawing/2014/main" xmlns="" id="{80C064F2-4990-44CA-ADED-B4333195D57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a:extLst>
            <a:ext uri="{FF2B5EF4-FFF2-40B4-BE49-F238E27FC236}">
              <a16:creationId xmlns:a16="http://schemas.microsoft.com/office/drawing/2014/main" xmlns="" id="{787B5517-7E68-41DA-9540-031647FE5A1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6" name="直線コネクタ 725">
          <a:extLst>
            <a:ext uri="{FF2B5EF4-FFF2-40B4-BE49-F238E27FC236}">
              <a16:creationId xmlns:a16="http://schemas.microsoft.com/office/drawing/2014/main" xmlns="" id="{8C1F6998-A63D-44EA-83B7-E980A979CE7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7" name="テキスト ボックス 726">
          <a:extLst>
            <a:ext uri="{FF2B5EF4-FFF2-40B4-BE49-F238E27FC236}">
              <a16:creationId xmlns:a16="http://schemas.microsoft.com/office/drawing/2014/main" xmlns="" id="{928C6C67-C7A9-4B3C-8486-27019B47D7F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8" name="直線コネクタ 727">
          <a:extLst>
            <a:ext uri="{FF2B5EF4-FFF2-40B4-BE49-F238E27FC236}">
              <a16:creationId xmlns:a16="http://schemas.microsoft.com/office/drawing/2014/main" xmlns="" id="{590F705B-27F2-4230-A8F4-1CF64BF6219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9" name="テキスト ボックス 728">
          <a:extLst>
            <a:ext uri="{FF2B5EF4-FFF2-40B4-BE49-F238E27FC236}">
              <a16:creationId xmlns:a16="http://schemas.microsoft.com/office/drawing/2014/main" xmlns="" id="{A7DC1B11-7ABF-48A9-AC49-580CB4E96BA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0" name="直線コネクタ 729">
          <a:extLst>
            <a:ext uri="{FF2B5EF4-FFF2-40B4-BE49-F238E27FC236}">
              <a16:creationId xmlns:a16="http://schemas.microsoft.com/office/drawing/2014/main" xmlns="" id="{A4EBEF69-CFA4-49D1-B85B-6212A781465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1" name="テキスト ボックス 730">
          <a:extLst>
            <a:ext uri="{FF2B5EF4-FFF2-40B4-BE49-F238E27FC236}">
              <a16:creationId xmlns:a16="http://schemas.microsoft.com/office/drawing/2014/main" xmlns="" id="{8034AC46-A552-4733-855A-2845C586CF8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2" name="直線コネクタ 731">
          <a:extLst>
            <a:ext uri="{FF2B5EF4-FFF2-40B4-BE49-F238E27FC236}">
              <a16:creationId xmlns:a16="http://schemas.microsoft.com/office/drawing/2014/main" xmlns="" id="{78165DB0-1485-4B1A-A52F-5A12E165B24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3" name="テキスト ボックス 732">
          <a:extLst>
            <a:ext uri="{FF2B5EF4-FFF2-40B4-BE49-F238E27FC236}">
              <a16:creationId xmlns:a16="http://schemas.microsoft.com/office/drawing/2014/main" xmlns="" id="{B2504583-A56B-4688-89F5-7BBA4085B6F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4" name="直線コネクタ 733">
          <a:extLst>
            <a:ext uri="{FF2B5EF4-FFF2-40B4-BE49-F238E27FC236}">
              <a16:creationId xmlns:a16="http://schemas.microsoft.com/office/drawing/2014/main" xmlns="" id="{528B0816-261E-45DE-9AF7-00125C39FEA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5" name="テキスト ボックス 734">
          <a:extLst>
            <a:ext uri="{FF2B5EF4-FFF2-40B4-BE49-F238E27FC236}">
              <a16:creationId xmlns:a16="http://schemas.microsoft.com/office/drawing/2014/main" xmlns="" id="{5F8C4D61-F179-433B-9930-4A96966BF89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6" name="直線コネクタ 735">
          <a:extLst>
            <a:ext uri="{FF2B5EF4-FFF2-40B4-BE49-F238E27FC236}">
              <a16:creationId xmlns:a16="http://schemas.microsoft.com/office/drawing/2014/main" xmlns="" id="{46AA4D46-AFD7-4D6B-9B8A-19581882B85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7" name="テキスト ボックス 736">
          <a:extLst>
            <a:ext uri="{FF2B5EF4-FFF2-40B4-BE49-F238E27FC236}">
              <a16:creationId xmlns:a16="http://schemas.microsoft.com/office/drawing/2014/main" xmlns="" id="{1722C46F-F885-46A7-A37B-9B9DB72F8E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xmlns="" id="{015A47FB-7988-4A6F-A234-BC5B6DD5EF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xmlns="" id="{64F6EA9B-9099-43CB-B389-94384CCB0EA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0" name="直線コネクタ 739">
          <a:extLst>
            <a:ext uri="{FF2B5EF4-FFF2-40B4-BE49-F238E27FC236}">
              <a16:creationId xmlns:a16="http://schemas.microsoft.com/office/drawing/2014/main" xmlns="" id="{D4A9D826-CFAA-44D7-BC64-D30CA6880FE5}"/>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1" name="【消防施設】&#10;有形固定資産減価償却率最小値テキスト">
          <a:extLst>
            <a:ext uri="{FF2B5EF4-FFF2-40B4-BE49-F238E27FC236}">
              <a16:creationId xmlns:a16="http://schemas.microsoft.com/office/drawing/2014/main" xmlns="" id="{C35B0BFE-9C9E-4617-BC8A-67467DBCC5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2" name="直線コネクタ 741">
          <a:extLst>
            <a:ext uri="{FF2B5EF4-FFF2-40B4-BE49-F238E27FC236}">
              <a16:creationId xmlns:a16="http://schemas.microsoft.com/office/drawing/2014/main" xmlns="" id="{090E8AB3-D736-4792-9DAC-1464BD55F5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43" name="【消防施設】&#10;有形固定資産減価償却率最大値テキスト">
          <a:extLst>
            <a:ext uri="{FF2B5EF4-FFF2-40B4-BE49-F238E27FC236}">
              <a16:creationId xmlns:a16="http://schemas.microsoft.com/office/drawing/2014/main" xmlns="" id="{681732E5-8AC2-4369-84E8-6654EDE799EA}"/>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44" name="直線コネクタ 743">
          <a:extLst>
            <a:ext uri="{FF2B5EF4-FFF2-40B4-BE49-F238E27FC236}">
              <a16:creationId xmlns:a16="http://schemas.microsoft.com/office/drawing/2014/main" xmlns="" id="{6944E6C4-009F-4079-B312-37B2365AD54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45" name="【消防施設】&#10;有形固定資産減価償却率平均値テキスト">
          <a:extLst>
            <a:ext uri="{FF2B5EF4-FFF2-40B4-BE49-F238E27FC236}">
              <a16:creationId xmlns:a16="http://schemas.microsoft.com/office/drawing/2014/main" xmlns="" id="{16CA41C4-B969-4AA1-A4B7-4BBA33009EF9}"/>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46" name="フローチャート: 判断 745">
          <a:extLst>
            <a:ext uri="{FF2B5EF4-FFF2-40B4-BE49-F238E27FC236}">
              <a16:creationId xmlns:a16="http://schemas.microsoft.com/office/drawing/2014/main" xmlns="" id="{D6969B4A-EE1D-4850-9085-1010DC7A02FE}"/>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47" name="フローチャート: 判断 746">
          <a:extLst>
            <a:ext uri="{FF2B5EF4-FFF2-40B4-BE49-F238E27FC236}">
              <a16:creationId xmlns:a16="http://schemas.microsoft.com/office/drawing/2014/main" xmlns="" id="{A10B49F6-1415-4802-A2E1-4B2D3C16FA85}"/>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48" name="フローチャート: 判断 747">
          <a:extLst>
            <a:ext uri="{FF2B5EF4-FFF2-40B4-BE49-F238E27FC236}">
              <a16:creationId xmlns:a16="http://schemas.microsoft.com/office/drawing/2014/main" xmlns="" id="{0A55A3B7-388D-4E6B-B4DA-7CF059FAD3E7}"/>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49" name="フローチャート: 判断 748">
          <a:extLst>
            <a:ext uri="{FF2B5EF4-FFF2-40B4-BE49-F238E27FC236}">
              <a16:creationId xmlns:a16="http://schemas.microsoft.com/office/drawing/2014/main" xmlns="" id="{3B0EDE7C-8946-433D-9A80-111A28167257}"/>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0" name="フローチャート: 判断 749">
          <a:extLst>
            <a:ext uri="{FF2B5EF4-FFF2-40B4-BE49-F238E27FC236}">
              <a16:creationId xmlns:a16="http://schemas.microsoft.com/office/drawing/2014/main" xmlns="" id="{DBF5DBDA-F989-474D-A300-B2EEDFA53DCA}"/>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3C3A62B1-8FD9-4631-8970-7BB6995B84B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B0EC2AD2-8475-4819-8D72-5FE557C7A52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xmlns="" id="{33277443-8C1C-45FC-8B78-F39347A989C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B99FABE8-CAF3-43B7-98F6-9E6A0CDE50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646189DE-78AC-4B0A-A10C-44116411F4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756" name="楕円 755">
          <a:extLst>
            <a:ext uri="{FF2B5EF4-FFF2-40B4-BE49-F238E27FC236}">
              <a16:creationId xmlns:a16="http://schemas.microsoft.com/office/drawing/2014/main" xmlns="" id="{D74E58AA-1CE9-4F01-BD7D-5F410A3658A9}"/>
            </a:ext>
          </a:extLst>
        </xdr:cNvPr>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757" name="【消防施設】&#10;有形固定資産減価償却率該当値テキスト">
          <a:extLst>
            <a:ext uri="{FF2B5EF4-FFF2-40B4-BE49-F238E27FC236}">
              <a16:creationId xmlns:a16="http://schemas.microsoft.com/office/drawing/2014/main" xmlns="" id="{978970EC-51F7-4CCE-90CE-A55A84E403EC}"/>
            </a:ext>
          </a:extLst>
        </xdr:cNvPr>
        <xdr:cNvSpPr txBox="1"/>
      </xdr:nvSpPr>
      <xdr:spPr>
        <a:xfrm>
          <a:off x="16357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758" name="楕円 757">
          <a:extLst>
            <a:ext uri="{FF2B5EF4-FFF2-40B4-BE49-F238E27FC236}">
              <a16:creationId xmlns:a16="http://schemas.microsoft.com/office/drawing/2014/main" xmlns="" id="{F7406E46-9BB4-4753-BC40-F72B2C23A17E}"/>
            </a:ext>
          </a:extLst>
        </xdr:cNvPr>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160564</xdr:rowOff>
    </xdr:to>
    <xdr:cxnSp macro="">
      <xdr:nvCxnSpPr>
        <xdr:cNvPr id="759" name="直線コネクタ 758">
          <a:extLst>
            <a:ext uri="{FF2B5EF4-FFF2-40B4-BE49-F238E27FC236}">
              <a16:creationId xmlns:a16="http://schemas.microsoft.com/office/drawing/2014/main" xmlns="" id="{136E30B5-9432-4531-BC20-5B139EFC4610}"/>
            </a:ext>
          </a:extLst>
        </xdr:cNvPr>
        <xdr:cNvCxnSpPr/>
      </xdr:nvCxnSpPr>
      <xdr:spPr>
        <a:xfrm>
          <a:off x="15481300" y="1383411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760" name="楕円 759">
          <a:extLst>
            <a:ext uri="{FF2B5EF4-FFF2-40B4-BE49-F238E27FC236}">
              <a16:creationId xmlns:a16="http://schemas.microsoft.com/office/drawing/2014/main" xmlns="" id="{4B140A2C-7F77-4288-8622-A06EDAA090BA}"/>
            </a:ext>
          </a:extLst>
        </xdr:cNvPr>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118111</xdr:rowOff>
    </xdr:to>
    <xdr:cxnSp macro="">
      <xdr:nvCxnSpPr>
        <xdr:cNvPr id="761" name="直線コネクタ 760">
          <a:extLst>
            <a:ext uri="{FF2B5EF4-FFF2-40B4-BE49-F238E27FC236}">
              <a16:creationId xmlns:a16="http://schemas.microsoft.com/office/drawing/2014/main" xmlns="" id="{B85C5FF6-D405-419E-B769-701305F34225}"/>
            </a:ext>
          </a:extLst>
        </xdr:cNvPr>
        <xdr:cNvCxnSpPr/>
      </xdr:nvCxnSpPr>
      <xdr:spPr>
        <a:xfrm>
          <a:off x="14592300" y="13788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762" name="楕円 761">
          <a:extLst>
            <a:ext uri="{FF2B5EF4-FFF2-40B4-BE49-F238E27FC236}">
              <a16:creationId xmlns:a16="http://schemas.microsoft.com/office/drawing/2014/main" xmlns="" id="{33B3D1DD-C751-4A5C-995E-C23F80BF0AC9}"/>
            </a:ext>
          </a:extLst>
        </xdr:cNvPr>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72389</xdr:rowOff>
    </xdr:to>
    <xdr:cxnSp macro="">
      <xdr:nvCxnSpPr>
        <xdr:cNvPr id="763" name="直線コネクタ 762">
          <a:extLst>
            <a:ext uri="{FF2B5EF4-FFF2-40B4-BE49-F238E27FC236}">
              <a16:creationId xmlns:a16="http://schemas.microsoft.com/office/drawing/2014/main" xmlns="" id="{FE2D66AC-46B7-480D-B55A-3D036C4A45FA}"/>
            </a:ext>
          </a:extLst>
        </xdr:cNvPr>
        <xdr:cNvCxnSpPr/>
      </xdr:nvCxnSpPr>
      <xdr:spPr>
        <a:xfrm>
          <a:off x="13703300" y="13742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103232</xdr:rowOff>
    </xdr:from>
    <xdr:to>
      <xdr:col>67</xdr:col>
      <xdr:colOff>101600</xdr:colOff>
      <xdr:row>80</xdr:row>
      <xdr:rowOff>33382</xdr:rowOff>
    </xdr:to>
    <xdr:sp macro="" textlink="">
      <xdr:nvSpPr>
        <xdr:cNvPr id="764" name="楕円 763">
          <a:extLst>
            <a:ext uri="{FF2B5EF4-FFF2-40B4-BE49-F238E27FC236}">
              <a16:creationId xmlns:a16="http://schemas.microsoft.com/office/drawing/2014/main" xmlns="" id="{3A806456-55FE-42A8-8D4A-85037AD02037}"/>
            </a:ext>
          </a:extLst>
        </xdr:cNvPr>
        <xdr:cNvSpPr/>
      </xdr:nvSpPr>
      <xdr:spPr>
        <a:xfrm>
          <a:off x="12763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154032</xdr:rowOff>
    </xdr:from>
    <xdr:to>
      <xdr:col>71</xdr:col>
      <xdr:colOff>177800</xdr:colOff>
      <xdr:row>80</xdr:row>
      <xdr:rowOff>26670</xdr:rowOff>
    </xdr:to>
    <xdr:cxnSp macro="">
      <xdr:nvCxnSpPr>
        <xdr:cNvPr id="765" name="直線コネクタ 764">
          <a:extLst>
            <a:ext uri="{FF2B5EF4-FFF2-40B4-BE49-F238E27FC236}">
              <a16:creationId xmlns:a16="http://schemas.microsoft.com/office/drawing/2014/main" xmlns="" id="{1551AE30-3091-4F50-AB49-EDD7BC1B8026}"/>
            </a:ext>
          </a:extLst>
        </xdr:cNvPr>
        <xdr:cNvCxnSpPr/>
      </xdr:nvCxnSpPr>
      <xdr:spPr>
        <a:xfrm>
          <a:off x="12814300" y="136985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66" name="n_1aveValue【消防施設】&#10;有形固定資産減価償却率">
          <a:extLst>
            <a:ext uri="{FF2B5EF4-FFF2-40B4-BE49-F238E27FC236}">
              <a16:creationId xmlns:a16="http://schemas.microsoft.com/office/drawing/2014/main" xmlns="" id="{9EC9D287-9667-4804-B879-99DCE8E8A6AB}"/>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67" name="n_2aveValue【消防施設】&#10;有形固定資産減価償却率">
          <a:extLst>
            <a:ext uri="{FF2B5EF4-FFF2-40B4-BE49-F238E27FC236}">
              <a16:creationId xmlns:a16="http://schemas.microsoft.com/office/drawing/2014/main" xmlns="" id="{21761B89-0802-41A2-AB59-131F00510CF3}"/>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68" name="n_3aveValue【消防施設】&#10;有形固定資産減価償却率">
          <a:extLst>
            <a:ext uri="{FF2B5EF4-FFF2-40B4-BE49-F238E27FC236}">
              <a16:creationId xmlns:a16="http://schemas.microsoft.com/office/drawing/2014/main" xmlns="" id="{211D1E8D-2789-4312-AFF9-E22D47BCA5F5}"/>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69" name="n_4aveValue【消防施設】&#10;有形固定資産減価償却率">
          <a:extLst>
            <a:ext uri="{FF2B5EF4-FFF2-40B4-BE49-F238E27FC236}">
              <a16:creationId xmlns:a16="http://schemas.microsoft.com/office/drawing/2014/main" xmlns="" id="{2E78F125-2675-4BCE-8ED4-D320C6C90DA7}"/>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770" name="n_1mainValue【消防施設】&#10;有形固定資産減価償却率">
          <a:extLst>
            <a:ext uri="{FF2B5EF4-FFF2-40B4-BE49-F238E27FC236}">
              <a16:creationId xmlns:a16="http://schemas.microsoft.com/office/drawing/2014/main" xmlns="" id="{64B3697D-4646-43FC-839A-C68DC8342C81}"/>
            </a:ext>
          </a:extLst>
        </xdr:cNvPr>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771" name="n_2mainValue【消防施設】&#10;有形固定資産減価償却率">
          <a:extLst>
            <a:ext uri="{FF2B5EF4-FFF2-40B4-BE49-F238E27FC236}">
              <a16:creationId xmlns:a16="http://schemas.microsoft.com/office/drawing/2014/main" xmlns="" id="{1A5549FE-8C51-445D-A5BE-956697ED5061}"/>
            </a:ext>
          </a:extLst>
        </xdr:cNvPr>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772" name="n_3mainValue【消防施設】&#10;有形固定資産減価償却率">
          <a:extLst>
            <a:ext uri="{FF2B5EF4-FFF2-40B4-BE49-F238E27FC236}">
              <a16:creationId xmlns:a16="http://schemas.microsoft.com/office/drawing/2014/main" xmlns="" id="{A6D1622E-86BC-4EC3-A718-86268F9F6496}"/>
            </a:ext>
          </a:extLst>
        </xdr:cNvPr>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49909</xdr:rowOff>
    </xdr:from>
    <xdr:ext cx="405111" cy="259045"/>
    <xdr:sp macro="" textlink="">
      <xdr:nvSpPr>
        <xdr:cNvPr id="773" name="n_4mainValue【消防施設】&#10;有形固定資産減価償却率">
          <a:extLst>
            <a:ext uri="{FF2B5EF4-FFF2-40B4-BE49-F238E27FC236}">
              <a16:creationId xmlns:a16="http://schemas.microsoft.com/office/drawing/2014/main" xmlns="" id="{95D00C05-A741-4035-B585-15B3DA34FE1F}"/>
            </a:ext>
          </a:extLst>
        </xdr:cNvPr>
        <xdr:cNvSpPr txBox="1"/>
      </xdr:nvSpPr>
      <xdr:spPr>
        <a:xfrm>
          <a:off x="126117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xmlns="" id="{95A6B906-54C8-413B-8700-7582D0EC56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xmlns="" id="{F937C99C-6B1B-4995-9169-B6452CCB7D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xmlns="" id="{8B7DEBD7-58E1-4843-B645-45C05199A8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xmlns="" id="{0BD06AAD-718E-42BC-BC98-09E20FC82B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xmlns="" id="{3620A557-E42F-4CDE-919C-ACE3316429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xmlns="" id="{288CE84B-6768-4DF8-9867-F8DDECDED6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xmlns="" id="{C98CCC3C-856C-4DDA-94B6-1E8ABF3634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xmlns="" id="{2D9C2FA6-02CF-4F1B-9168-EEF0EFF363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xmlns="" id="{9D63F0B0-B747-4865-B44B-F9A67507A8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xmlns="" id="{CDBDBE86-78C7-4B4F-B283-A52DCE2D31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xmlns="" id="{3E43CAF7-9D71-4EC2-AEA6-832E055589C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xmlns="" id="{811A19FB-DF48-4669-A705-3B6AD15DF51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xmlns="" id="{FE5E9FCE-9447-4324-B595-75C8726192E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xmlns="" id="{709E4329-F330-42F9-8048-2D0EFCCB896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xmlns="" id="{F0297E92-6C91-402C-B010-5522490A19D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xmlns="" id="{FF429A19-3F05-42F4-9C80-ED3646C4D33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xmlns="" id="{A54ADDDA-C53A-49B5-8614-CD0F42FCFE8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xmlns="" id="{BFF1B804-5A9B-477C-A2F1-2FF41BA2E1F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xmlns="" id="{62FA4C98-1DD9-4ECB-B703-35D17FB2060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xmlns="" id="{A182268C-6615-4CDA-AE98-DC6F9ADB55D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xmlns="" id="{5B95BF21-3576-4DA8-8ADF-677DA13D07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95" name="直線コネクタ 794">
          <a:extLst>
            <a:ext uri="{FF2B5EF4-FFF2-40B4-BE49-F238E27FC236}">
              <a16:creationId xmlns:a16="http://schemas.microsoft.com/office/drawing/2014/main" xmlns="" id="{0761D2C3-0D71-4B30-AAFE-8D420B223CC3}"/>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6" name="【消防施設】&#10;一人当たり面積最小値テキスト">
          <a:extLst>
            <a:ext uri="{FF2B5EF4-FFF2-40B4-BE49-F238E27FC236}">
              <a16:creationId xmlns:a16="http://schemas.microsoft.com/office/drawing/2014/main" xmlns="" id="{4851F7EF-E007-42AD-B628-29CD3EBE6CEF}"/>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7" name="直線コネクタ 796">
          <a:extLst>
            <a:ext uri="{FF2B5EF4-FFF2-40B4-BE49-F238E27FC236}">
              <a16:creationId xmlns:a16="http://schemas.microsoft.com/office/drawing/2014/main" xmlns="" id="{7E1723A0-50ED-4DF2-B23D-20DDF482461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98" name="【消防施設】&#10;一人当たり面積最大値テキスト">
          <a:extLst>
            <a:ext uri="{FF2B5EF4-FFF2-40B4-BE49-F238E27FC236}">
              <a16:creationId xmlns:a16="http://schemas.microsoft.com/office/drawing/2014/main" xmlns="" id="{44862996-88AC-4161-9341-9AE1B552AA3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99" name="直線コネクタ 798">
          <a:extLst>
            <a:ext uri="{FF2B5EF4-FFF2-40B4-BE49-F238E27FC236}">
              <a16:creationId xmlns:a16="http://schemas.microsoft.com/office/drawing/2014/main" xmlns="" id="{0070BF77-751C-45B3-973F-3711B39ECDEB}"/>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800" name="【消防施設】&#10;一人当たり面積平均値テキスト">
          <a:extLst>
            <a:ext uri="{FF2B5EF4-FFF2-40B4-BE49-F238E27FC236}">
              <a16:creationId xmlns:a16="http://schemas.microsoft.com/office/drawing/2014/main" xmlns="" id="{92F03FEC-E801-470F-BE51-C0B7FECA326A}"/>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1" name="フローチャート: 判断 800">
          <a:extLst>
            <a:ext uri="{FF2B5EF4-FFF2-40B4-BE49-F238E27FC236}">
              <a16:creationId xmlns:a16="http://schemas.microsoft.com/office/drawing/2014/main" xmlns="" id="{C5A919D3-BB99-49FC-BCC6-DAF3CFCFE019}"/>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02" name="フローチャート: 判断 801">
          <a:extLst>
            <a:ext uri="{FF2B5EF4-FFF2-40B4-BE49-F238E27FC236}">
              <a16:creationId xmlns:a16="http://schemas.microsoft.com/office/drawing/2014/main" xmlns="" id="{4313BF29-BDA8-4C15-A92C-F322B6F71006}"/>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03" name="フローチャート: 判断 802">
          <a:extLst>
            <a:ext uri="{FF2B5EF4-FFF2-40B4-BE49-F238E27FC236}">
              <a16:creationId xmlns:a16="http://schemas.microsoft.com/office/drawing/2014/main" xmlns="" id="{F09EECAD-030E-47E0-9DDA-95FB38993AF6}"/>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4" name="フローチャート: 判断 803">
          <a:extLst>
            <a:ext uri="{FF2B5EF4-FFF2-40B4-BE49-F238E27FC236}">
              <a16:creationId xmlns:a16="http://schemas.microsoft.com/office/drawing/2014/main" xmlns="" id="{16480524-9895-4E13-AF96-0E757BE703AF}"/>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05" name="フローチャート: 判断 804">
          <a:extLst>
            <a:ext uri="{FF2B5EF4-FFF2-40B4-BE49-F238E27FC236}">
              <a16:creationId xmlns:a16="http://schemas.microsoft.com/office/drawing/2014/main" xmlns="" id="{B481F94A-BF1B-49A1-B073-B72B919D91DF}"/>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xmlns="" id="{9DC54484-5870-4982-9A6D-F11E6E7531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xmlns="" id="{98F78C9B-534A-43E8-9298-79E51C1B2D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xmlns="" id="{44B324A9-9FDF-4DDD-A48A-3042ADEBDC9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xmlns="" id="{86B4E489-0DB4-4F39-A78E-A681C89358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xmlns="" id="{B1B0C069-6896-4A0B-B981-0206BB27E5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11" name="楕円 810">
          <a:extLst>
            <a:ext uri="{FF2B5EF4-FFF2-40B4-BE49-F238E27FC236}">
              <a16:creationId xmlns:a16="http://schemas.microsoft.com/office/drawing/2014/main" xmlns="" id="{B1C43D53-1EDE-4EC2-83EA-B36BC9063E5C}"/>
            </a:ext>
          </a:extLst>
        </xdr:cNvPr>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12" name="【消防施設】&#10;一人当たり面積該当値テキスト">
          <a:extLst>
            <a:ext uri="{FF2B5EF4-FFF2-40B4-BE49-F238E27FC236}">
              <a16:creationId xmlns:a16="http://schemas.microsoft.com/office/drawing/2014/main" xmlns="" id="{FC2DDBE2-BEF0-4666-999A-932147BA78DD}"/>
            </a:ext>
          </a:extLst>
        </xdr:cNvPr>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813" name="楕円 812">
          <a:extLst>
            <a:ext uri="{FF2B5EF4-FFF2-40B4-BE49-F238E27FC236}">
              <a16:creationId xmlns:a16="http://schemas.microsoft.com/office/drawing/2014/main" xmlns="" id="{5208604D-D255-4884-B209-75F2717CA5B6}"/>
            </a:ext>
          </a:extLst>
        </xdr:cNvPr>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814" name="直線コネクタ 813">
          <a:extLst>
            <a:ext uri="{FF2B5EF4-FFF2-40B4-BE49-F238E27FC236}">
              <a16:creationId xmlns:a16="http://schemas.microsoft.com/office/drawing/2014/main" xmlns="" id="{A99CE1F4-CB67-4116-A059-9601BEC34B1C}"/>
            </a:ext>
          </a:extLst>
        </xdr:cNvPr>
        <xdr:cNvCxnSpPr/>
      </xdr:nvCxnSpPr>
      <xdr:spPr>
        <a:xfrm>
          <a:off x="21323300" y="1426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815" name="楕円 814">
          <a:extLst>
            <a:ext uri="{FF2B5EF4-FFF2-40B4-BE49-F238E27FC236}">
              <a16:creationId xmlns:a16="http://schemas.microsoft.com/office/drawing/2014/main" xmlns="" id="{92E85586-40BE-46F2-B58F-BA615BDD1E56}"/>
            </a:ext>
          </a:extLst>
        </xdr:cNvPr>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816" name="直線コネクタ 815">
          <a:extLst>
            <a:ext uri="{FF2B5EF4-FFF2-40B4-BE49-F238E27FC236}">
              <a16:creationId xmlns:a16="http://schemas.microsoft.com/office/drawing/2014/main" xmlns="" id="{40152E7C-C04F-4BAD-93C0-45FEB456677D}"/>
            </a:ext>
          </a:extLst>
        </xdr:cNvPr>
        <xdr:cNvCxnSpPr/>
      </xdr:nvCxnSpPr>
      <xdr:spPr>
        <a:xfrm>
          <a:off x="20434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817" name="楕円 816">
          <a:extLst>
            <a:ext uri="{FF2B5EF4-FFF2-40B4-BE49-F238E27FC236}">
              <a16:creationId xmlns:a16="http://schemas.microsoft.com/office/drawing/2014/main" xmlns="" id="{01467694-8B2C-49F1-944B-A560A0F7DB95}"/>
            </a:ext>
          </a:extLst>
        </xdr:cNvPr>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31242</xdr:rowOff>
    </xdr:to>
    <xdr:cxnSp macro="">
      <xdr:nvCxnSpPr>
        <xdr:cNvPr id="818" name="直線コネクタ 817">
          <a:extLst>
            <a:ext uri="{FF2B5EF4-FFF2-40B4-BE49-F238E27FC236}">
              <a16:creationId xmlns:a16="http://schemas.microsoft.com/office/drawing/2014/main" xmlns="" id="{E137E6E4-C3B7-4E6E-A5D7-7937F2F89799}"/>
            </a:ext>
          </a:extLst>
        </xdr:cNvPr>
        <xdr:cNvCxnSpPr/>
      </xdr:nvCxnSpPr>
      <xdr:spPr>
        <a:xfrm>
          <a:off x="19545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819" name="楕円 818">
          <a:extLst>
            <a:ext uri="{FF2B5EF4-FFF2-40B4-BE49-F238E27FC236}">
              <a16:creationId xmlns:a16="http://schemas.microsoft.com/office/drawing/2014/main" xmlns="" id="{1F87A7BE-B0D7-4BB9-B879-FD68B5ECC6A8}"/>
            </a:ext>
          </a:extLst>
        </xdr:cNvPr>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31242</xdr:rowOff>
    </xdr:to>
    <xdr:cxnSp macro="">
      <xdr:nvCxnSpPr>
        <xdr:cNvPr id="820" name="直線コネクタ 819">
          <a:extLst>
            <a:ext uri="{FF2B5EF4-FFF2-40B4-BE49-F238E27FC236}">
              <a16:creationId xmlns:a16="http://schemas.microsoft.com/office/drawing/2014/main" xmlns="" id="{15F47D18-4A13-4EA7-A042-7C3F4CDFBB43}"/>
            </a:ext>
          </a:extLst>
        </xdr:cNvPr>
        <xdr:cNvCxnSpPr/>
      </xdr:nvCxnSpPr>
      <xdr:spPr>
        <a:xfrm flipV="1">
          <a:off x="18656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821" name="n_1aveValue【消防施設】&#10;一人当たり面積">
          <a:extLst>
            <a:ext uri="{FF2B5EF4-FFF2-40B4-BE49-F238E27FC236}">
              <a16:creationId xmlns:a16="http://schemas.microsoft.com/office/drawing/2014/main" xmlns="" id="{77E2D46E-1AD5-4FCA-B6F0-5F1C2193315E}"/>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22" name="n_2aveValue【消防施設】&#10;一人当たり面積">
          <a:extLst>
            <a:ext uri="{FF2B5EF4-FFF2-40B4-BE49-F238E27FC236}">
              <a16:creationId xmlns:a16="http://schemas.microsoft.com/office/drawing/2014/main" xmlns="" id="{A6AE135B-547E-4D1E-811E-B47769A2A6E6}"/>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23" name="n_3aveValue【消防施設】&#10;一人当たり面積">
          <a:extLst>
            <a:ext uri="{FF2B5EF4-FFF2-40B4-BE49-F238E27FC236}">
              <a16:creationId xmlns:a16="http://schemas.microsoft.com/office/drawing/2014/main" xmlns="" id="{30665CD4-DDAE-46EF-9EE6-1D9C94348BF2}"/>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824" name="n_4aveValue【消防施設】&#10;一人当たり面積">
          <a:extLst>
            <a:ext uri="{FF2B5EF4-FFF2-40B4-BE49-F238E27FC236}">
              <a16:creationId xmlns:a16="http://schemas.microsoft.com/office/drawing/2014/main" xmlns="" id="{3B458FD6-9163-45E0-B8AC-03392F30E95B}"/>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25" name="n_1mainValue【消防施設】&#10;一人当たり面積">
          <a:extLst>
            <a:ext uri="{FF2B5EF4-FFF2-40B4-BE49-F238E27FC236}">
              <a16:creationId xmlns:a16="http://schemas.microsoft.com/office/drawing/2014/main" xmlns="" id="{5A47FCBC-B24B-451A-96E5-2686CD443C05}"/>
            </a:ext>
          </a:extLst>
        </xdr:cNvPr>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826" name="n_2mainValue【消防施設】&#10;一人当たり面積">
          <a:extLst>
            <a:ext uri="{FF2B5EF4-FFF2-40B4-BE49-F238E27FC236}">
              <a16:creationId xmlns:a16="http://schemas.microsoft.com/office/drawing/2014/main" xmlns="" id="{563F1897-6BE6-4464-925D-C5B45485B5F7}"/>
            </a:ext>
          </a:extLst>
        </xdr:cNvPr>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827" name="n_3mainValue【消防施設】&#10;一人当たり面積">
          <a:extLst>
            <a:ext uri="{FF2B5EF4-FFF2-40B4-BE49-F238E27FC236}">
              <a16:creationId xmlns:a16="http://schemas.microsoft.com/office/drawing/2014/main" xmlns="" id="{24134825-1EFC-4463-851E-C84863B42A2E}"/>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828" name="n_4mainValue【消防施設】&#10;一人当たり面積">
          <a:extLst>
            <a:ext uri="{FF2B5EF4-FFF2-40B4-BE49-F238E27FC236}">
              <a16:creationId xmlns:a16="http://schemas.microsoft.com/office/drawing/2014/main" xmlns="" id="{EFD56FC7-47F4-4801-918D-1E9D5C6A3C8A}"/>
            </a:ext>
          </a:extLst>
        </xdr:cNvPr>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xmlns="" id="{A320C3FF-4076-43C8-A2B2-180DAB8B51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xmlns="" id="{B14F3888-4A29-4DB1-A0EC-D223694D10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xmlns="" id="{8BAC9F45-67A9-4C9F-816B-4A922D10CA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xmlns="" id="{5F13AE4F-BB9D-4C96-8CCE-D224CDD1AA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xmlns="" id="{3D2954C7-9F1D-4308-8651-70D1686EDD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xmlns="" id="{7D510F3A-1CF3-4E90-88E7-F46E55E919C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xmlns="" id="{D22BD6B9-134D-4B6E-86DA-BA34A43DF4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xmlns="" id="{21714689-3379-47E8-AF88-911AECAA39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xmlns="" id="{4DDBB4E4-9C1C-42EF-ACD5-81EBEEC864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xmlns="" id="{A796C290-5D84-4DEE-8354-743D69C349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xmlns="" id="{E6A524E6-8C84-4729-A257-1147783D87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0" name="直線コネクタ 839">
          <a:extLst>
            <a:ext uri="{FF2B5EF4-FFF2-40B4-BE49-F238E27FC236}">
              <a16:creationId xmlns:a16="http://schemas.microsoft.com/office/drawing/2014/main" xmlns="" id="{1DA91751-7811-4E5C-82E0-2547D4501BD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1" name="テキスト ボックス 840">
          <a:extLst>
            <a:ext uri="{FF2B5EF4-FFF2-40B4-BE49-F238E27FC236}">
              <a16:creationId xmlns:a16="http://schemas.microsoft.com/office/drawing/2014/main" xmlns="" id="{E7090E85-4ED7-475B-89B9-0085A3617E1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2" name="直線コネクタ 841">
          <a:extLst>
            <a:ext uri="{FF2B5EF4-FFF2-40B4-BE49-F238E27FC236}">
              <a16:creationId xmlns:a16="http://schemas.microsoft.com/office/drawing/2014/main" xmlns="" id="{FF59ACE1-0744-4DF2-8169-95E280528B9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3" name="テキスト ボックス 842">
          <a:extLst>
            <a:ext uri="{FF2B5EF4-FFF2-40B4-BE49-F238E27FC236}">
              <a16:creationId xmlns:a16="http://schemas.microsoft.com/office/drawing/2014/main" xmlns="" id="{4CD0BD00-B2E6-4C8A-BF2A-491225E273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4" name="直線コネクタ 843">
          <a:extLst>
            <a:ext uri="{FF2B5EF4-FFF2-40B4-BE49-F238E27FC236}">
              <a16:creationId xmlns:a16="http://schemas.microsoft.com/office/drawing/2014/main" xmlns="" id="{C038BB9B-8265-4383-9C1E-8704F84CD98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5" name="テキスト ボックス 844">
          <a:extLst>
            <a:ext uri="{FF2B5EF4-FFF2-40B4-BE49-F238E27FC236}">
              <a16:creationId xmlns:a16="http://schemas.microsoft.com/office/drawing/2014/main" xmlns="" id="{8CE0D1F1-775E-4C24-88B2-DBA8DA0A30F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6" name="直線コネクタ 845">
          <a:extLst>
            <a:ext uri="{FF2B5EF4-FFF2-40B4-BE49-F238E27FC236}">
              <a16:creationId xmlns:a16="http://schemas.microsoft.com/office/drawing/2014/main" xmlns="" id="{CC87C733-80F9-4AEA-BA88-436B74B598A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7" name="テキスト ボックス 846">
          <a:extLst>
            <a:ext uri="{FF2B5EF4-FFF2-40B4-BE49-F238E27FC236}">
              <a16:creationId xmlns:a16="http://schemas.microsoft.com/office/drawing/2014/main" xmlns="" id="{753B337A-060D-4630-9ED8-84BD1CCA630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8" name="直線コネクタ 847">
          <a:extLst>
            <a:ext uri="{FF2B5EF4-FFF2-40B4-BE49-F238E27FC236}">
              <a16:creationId xmlns:a16="http://schemas.microsoft.com/office/drawing/2014/main" xmlns="" id="{7659C7D6-5F03-493D-B9C9-CBE7633F26B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9" name="テキスト ボックス 848">
          <a:extLst>
            <a:ext uri="{FF2B5EF4-FFF2-40B4-BE49-F238E27FC236}">
              <a16:creationId xmlns:a16="http://schemas.microsoft.com/office/drawing/2014/main" xmlns="" id="{6BBD05CA-FE1B-4943-90AD-196C1CFD3DB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xmlns="" id="{12A3E4FA-B9DE-4E38-97D4-55DE0D5553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xmlns="" id="{CBF0F28C-862D-4081-97B9-C1A8491227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2" name="直線コネクタ 851">
          <a:extLst>
            <a:ext uri="{FF2B5EF4-FFF2-40B4-BE49-F238E27FC236}">
              <a16:creationId xmlns:a16="http://schemas.microsoft.com/office/drawing/2014/main" xmlns="" id="{DDEE7F9D-8BBF-41D9-A767-C80A4BC9438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3" name="【庁舎】&#10;有形固定資産減価償却率最小値テキスト">
          <a:extLst>
            <a:ext uri="{FF2B5EF4-FFF2-40B4-BE49-F238E27FC236}">
              <a16:creationId xmlns:a16="http://schemas.microsoft.com/office/drawing/2014/main" xmlns="" id="{4CC873AA-72D5-4EAD-A63F-30F413148F9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4" name="直線コネクタ 853">
          <a:extLst>
            <a:ext uri="{FF2B5EF4-FFF2-40B4-BE49-F238E27FC236}">
              <a16:creationId xmlns:a16="http://schemas.microsoft.com/office/drawing/2014/main" xmlns="" id="{E0867034-B871-46BB-AA00-63B6B9275F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5" name="【庁舎】&#10;有形固定資産減価償却率最大値テキスト">
          <a:extLst>
            <a:ext uri="{FF2B5EF4-FFF2-40B4-BE49-F238E27FC236}">
              <a16:creationId xmlns:a16="http://schemas.microsoft.com/office/drawing/2014/main" xmlns="" id="{AD5B8851-F626-42E5-ACB6-2E18C42CD81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6" name="直線コネクタ 855">
          <a:extLst>
            <a:ext uri="{FF2B5EF4-FFF2-40B4-BE49-F238E27FC236}">
              <a16:creationId xmlns:a16="http://schemas.microsoft.com/office/drawing/2014/main" xmlns="" id="{F9C97980-4C71-46D8-BCFE-9FA348E7D05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57" name="【庁舎】&#10;有形固定資産減価償却率平均値テキスト">
          <a:extLst>
            <a:ext uri="{FF2B5EF4-FFF2-40B4-BE49-F238E27FC236}">
              <a16:creationId xmlns:a16="http://schemas.microsoft.com/office/drawing/2014/main" xmlns="" id="{740269BD-CF77-4B67-AB46-13782799CD8C}"/>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58" name="フローチャート: 判断 857">
          <a:extLst>
            <a:ext uri="{FF2B5EF4-FFF2-40B4-BE49-F238E27FC236}">
              <a16:creationId xmlns:a16="http://schemas.microsoft.com/office/drawing/2014/main" xmlns="" id="{A9C3017B-F535-4205-97E5-885C7492074C}"/>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59" name="フローチャート: 判断 858">
          <a:extLst>
            <a:ext uri="{FF2B5EF4-FFF2-40B4-BE49-F238E27FC236}">
              <a16:creationId xmlns:a16="http://schemas.microsoft.com/office/drawing/2014/main" xmlns="" id="{F3B8B00E-EAF5-422E-9536-57BB7C7B05AA}"/>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0" name="フローチャート: 判断 859">
          <a:extLst>
            <a:ext uri="{FF2B5EF4-FFF2-40B4-BE49-F238E27FC236}">
              <a16:creationId xmlns:a16="http://schemas.microsoft.com/office/drawing/2014/main" xmlns="" id="{4426A844-AF84-4FAC-BF71-11BBF799320A}"/>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1" name="フローチャート: 判断 860">
          <a:extLst>
            <a:ext uri="{FF2B5EF4-FFF2-40B4-BE49-F238E27FC236}">
              <a16:creationId xmlns:a16="http://schemas.microsoft.com/office/drawing/2014/main" xmlns="" id="{9077E179-C254-401F-BBEE-F1AE094FD92E}"/>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62" name="フローチャート: 判断 861">
          <a:extLst>
            <a:ext uri="{FF2B5EF4-FFF2-40B4-BE49-F238E27FC236}">
              <a16:creationId xmlns:a16="http://schemas.microsoft.com/office/drawing/2014/main" xmlns="" id="{11833870-9B9F-4F17-8EF1-C9CF2038E346}"/>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xmlns="" id="{8CADCDBA-0E5A-424F-8606-743591CBED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xmlns="" id="{CA56A9AD-9736-4752-B217-341ECCA97A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xmlns="" id="{9897984B-D64D-47FA-8C87-8788D81C21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xmlns="" id="{C296650E-5CDC-4430-9633-230EAD1826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xmlns="" id="{1A40472F-7B09-4839-B8C0-61A6AF8565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161289</xdr:rowOff>
    </xdr:from>
    <xdr:to>
      <xdr:col>85</xdr:col>
      <xdr:colOff>177800</xdr:colOff>
      <xdr:row>105</xdr:row>
      <xdr:rowOff>91439</xdr:rowOff>
    </xdr:to>
    <xdr:sp macro="" textlink="">
      <xdr:nvSpPr>
        <xdr:cNvPr id="868" name="楕円 867">
          <a:extLst>
            <a:ext uri="{FF2B5EF4-FFF2-40B4-BE49-F238E27FC236}">
              <a16:creationId xmlns:a16="http://schemas.microsoft.com/office/drawing/2014/main" xmlns="" id="{13295772-F99C-409C-8052-70E615ABD9FA}"/>
            </a:ext>
          </a:extLst>
        </xdr:cNvPr>
        <xdr:cNvSpPr/>
      </xdr:nvSpPr>
      <xdr:spPr>
        <a:xfrm>
          <a:off x="162687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139716</xdr:rowOff>
    </xdr:from>
    <xdr:ext cx="405111" cy="259045"/>
    <xdr:sp macro="" textlink="">
      <xdr:nvSpPr>
        <xdr:cNvPr id="869" name="【庁舎】&#10;有形固定資産減価償却率該当値テキスト">
          <a:extLst>
            <a:ext uri="{FF2B5EF4-FFF2-40B4-BE49-F238E27FC236}">
              <a16:creationId xmlns:a16="http://schemas.microsoft.com/office/drawing/2014/main" xmlns="" id="{7270D425-81E1-4188-BC3B-43DF8E206EC9}"/>
            </a:ext>
          </a:extLst>
        </xdr:cNvPr>
        <xdr:cNvSpPr txBox="1"/>
      </xdr:nvSpPr>
      <xdr:spPr>
        <a:xfrm>
          <a:off x="16357600"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1270</xdr:rowOff>
    </xdr:from>
    <xdr:to>
      <xdr:col>81</xdr:col>
      <xdr:colOff>101600</xdr:colOff>
      <xdr:row>105</xdr:row>
      <xdr:rowOff>102870</xdr:rowOff>
    </xdr:to>
    <xdr:sp macro="" textlink="">
      <xdr:nvSpPr>
        <xdr:cNvPr id="870" name="楕円 869">
          <a:extLst>
            <a:ext uri="{FF2B5EF4-FFF2-40B4-BE49-F238E27FC236}">
              <a16:creationId xmlns:a16="http://schemas.microsoft.com/office/drawing/2014/main" xmlns="" id="{9AB207EC-E3B3-4FE2-8CF9-9268A2A85640}"/>
            </a:ext>
          </a:extLst>
        </xdr:cNvPr>
        <xdr:cNvSpPr/>
      </xdr:nvSpPr>
      <xdr:spPr>
        <a:xfrm>
          <a:off x="15430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40639</xdr:rowOff>
    </xdr:from>
    <xdr:to>
      <xdr:col>85</xdr:col>
      <xdr:colOff>127000</xdr:colOff>
      <xdr:row>105</xdr:row>
      <xdr:rowOff>52070</xdr:rowOff>
    </xdr:to>
    <xdr:cxnSp macro="">
      <xdr:nvCxnSpPr>
        <xdr:cNvPr id="871" name="直線コネクタ 870">
          <a:extLst>
            <a:ext uri="{FF2B5EF4-FFF2-40B4-BE49-F238E27FC236}">
              <a16:creationId xmlns:a16="http://schemas.microsoft.com/office/drawing/2014/main" xmlns="" id="{F4910995-3523-4195-A49A-28FAAC1E0EB4}"/>
            </a:ext>
          </a:extLst>
        </xdr:cNvPr>
        <xdr:cNvCxnSpPr/>
      </xdr:nvCxnSpPr>
      <xdr:spPr>
        <a:xfrm flipV="1">
          <a:off x="15481300" y="180428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149861</xdr:rowOff>
    </xdr:from>
    <xdr:to>
      <xdr:col>76</xdr:col>
      <xdr:colOff>165100</xdr:colOff>
      <xdr:row>105</xdr:row>
      <xdr:rowOff>80011</xdr:rowOff>
    </xdr:to>
    <xdr:sp macro="" textlink="">
      <xdr:nvSpPr>
        <xdr:cNvPr id="872" name="楕円 871">
          <a:extLst>
            <a:ext uri="{FF2B5EF4-FFF2-40B4-BE49-F238E27FC236}">
              <a16:creationId xmlns:a16="http://schemas.microsoft.com/office/drawing/2014/main" xmlns="" id="{F1B85B35-B6E3-4448-A94F-A8D5AE203EA0}"/>
            </a:ext>
          </a:extLst>
        </xdr:cNvPr>
        <xdr:cNvSpPr/>
      </xdr:nvSpPr>
      <xdr:spPr>
        <a:xfrm>
          <a:off x="145415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29211</xdr:rowOff>
    </xdr:from>
    <xdr:to>
      <xdr:col>81</xdr:col>
      <xdr:colOff>50800</xdr:colOff>
      <xdr:row>105</xdr:row>
      <xdr:rowOff>52070</xdr:rowOff>
    </xdr:to>
    <xdr:cxnSp macro="">
      <xdr:nvCxnSpPr>
        <xdr:cNvPr id="873" name="直線コネクタ 872">
          <a:extLst>
            <a:ext uri="{FF2B5EF4-FFF2-40B4-BE49-F238E27FC236}">
              <a16:creationId xmlns:a16="http://schemas.microsoft.com/office/drawing/2014/main" xmlns="" id="{12C58BAD-687F-45AB-8636-3467E81D6D88}"/>
            </a:ext>
          </a:extLst>
        </xdr:cNvPr>
        <xdr:cNvCxnSpPr/>
      </xdr:nvCxnSpPr>
      <xdr:spPr>
        <a:xfrm>
          <a:off x="14592300" y="18031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874" name="楕円 873">
          <a:extLst>
            <a:ext uri="{FF2B5EF4-FFF2-40B4-BE49-F238E27FC236}">
              <a16:creationId xmlns:a16="http://schemas.microsoft.com/office/drawing/2014/main" xmlns="" id="{8996066F-D497-4EB8-8FF7-24D631AC1151}"/>
            </a:ext>
          </a:extLst>
        </xdr:cNvPr>
        <xdr:cNvSpPr/>
      </xdr:nvSpPr>
      <xdr:spPr>
        <a:xfrm>
          <a:off x="13652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2539</xdr:rowOff>
    </xdr:from>
    <xdr:to>
      <xdr:col>76</xdr:col>
      <xdr:colOff>114300</xdr:colOff>
      <xdr:row>105</xdr:row>
      <xdr:rowOff>29211</xdr:rowOff>
    </xdr:to>
    <xdr:cxnSp macro="">
      <xdr:nvCxnSpPr>
        <xdr:cNvPr id="875" name="直線コネクタ 874">
          <a:extLst>
            <a:ext uri="{FF2B5EF4-FFF2-40B4-BE49-F238E27FC236}">
              <a16:creationId xmlns:a16="http://schemas.microsoft.com/office/drawing/2014/main" xmlns="" id="{65CF209C-0E0E-4D08-BE9D-55C46689F2CF}"/>
            </a:ext>
          </a:extLst>
        </xdr:cNvPr>
        <xdr:cNvCxnSpPr/>
      </xdr:nvCxnSpPr>
      <xdr:spPr>
        <a:xfrm>
          <a:off x="13703300" y="180047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97789</xdr:rowOff>
    </xdr:from>
    <xdr:to>
      <xdr:col>67</xdr:col>
      <xdr:colOff>101600</xdr:colOff>
      <xdr:row>105</xdr:row>
      <xdr:rowOff>27939</xdr:rowOff>
    </xdr:to>
    <xdr:sp macro="" textlink="">
      <xdr:nvSpPr>
        <xdr:cNvPr id="876" name="楕円 875">
          <a:extLst>
            <a:ext uri="{FF2B5EF4-FFF2-40B4-BE49-F238E27FC236}">
              <a16:creationId xmlns:a16="http://schemas.microsoft.com/office/drawing/2014/main" xmlns="" id="{F77098F1-44C6-4DA8-832E-7D8CCB50C8AD}"/>
            </a:ext>
          </a:extLst>
        </xdr:cNvPr>
        <xdr:cNvSpPr/>
      </xdr:nvSpPr>
      <xdr:spPr>
        <a:xfrm>
          <a:off x="12763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148589</xdr:rowOff>
    </xdr:from>
    <xdr:to>
      <xdr:col>71</xdr:col>
      <xdr:colOff>177800</xdr:colOff>
      <xdr:row>105</xdr:row>
      <xdr:rowOff>2539</xdr:rowOff>
    </xdr:to>
    <xdr:cxnSp macro="">
      <xdr:nvCxnSpPr>
        <xdr:cNvPr id="877" name="直線コネクタ 876">
          <a:extLst>
            <a:ext uri="{FF2B5EF4-FFF2-40B4-BE49-F238E27FC236}">
              <a16:creationId xmlns:a16="http://schemas.microsoft.com/office/drawing/2014/main" xmlns="" id="{88DF22A2-FF91-47FE-A905-C475B2E7752F}"/>
            </a:ext>
          </a:extLst>
        </xdr:cNvPr>
        <xdr:cNvCxnSpPr/>
      </xdr:nvCxnSpPr>
      <xdr:spPr>
        <a:xfrm>
          <a:off x="12814300" y="17979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78" name="n_1aveValue【庁舎】&#10;有形固定資産減価償却率">
          <a:extLst>
            <a:ext uri="{FF2B5EF4-FFF2-40B4-BE49-F238E27FC236}">
              <a16:creationId xmlns:a16="http://schemas.microsoft.com/office/drawing/2014/main" xmlns="" id="{62211098-7DCC-4CA0-AE3A-CF1D264548EF}"/>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79" name="n_2aveValue【庁舎】&#10;有形固定資産減価償却率">
          <a:extLst>
            <a:ext uri="{FF2B5EF4-FFF2-40B4-BE49-F238E27FC236}">
              <a16:creationId xmlns:a16="http://schemas.microsoft.com/office/drawing/2014/main" xmlns="" id="{5E353E71-57ED-4C25-80CD-C182D72EDEC5}"/>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0" name="n_3aveValue【庁舎】&#10;有形固定資産減価償却率">
          <a:extLst>
            <a:ext uri="{FF2B5EF4-FFF2-40B4-BE49-F238E27FC236}">
              <a16:creationId xmlns:a16="http://schemas.microsoft.com/office/drawing/2014/main" xmlns="" id="{A26BC22B-6AB9-42F5-B79F-2E4A1BB260A3}"/>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1" name="n_4aveValue【庁舎】&#10;有形固定資産減価償却率">
          <a:extLst>
            <a:ext uri="{FF2B5EF4-FFF2-40B4-BE49-F238E27FC236}">
              <a16:creationId xmlns:a16="http://schemas.microsoft.com/office/drawing/2014/main" xmlns="" id="{926E5D61-9A11-420C-9403-DAB11629EA18}"/>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93997</xdr:rowOff>
    </xdr:from>
    <xdr:ext cx="405111" cy="259045"/>
    <xdr:sp macro="" textlink="">
      <xdr:nvSpPr>
        <xdr:cNvPr id="882" name="n_1mainValue【庁舎】&#10;有形固定資産減価償却率">
          <a:extLst>
            <a:ext uri="{FF2B5EF4-FFF2-40B4-BE49-F238E27FC236}">
              <a16:creationId xmlns:a16="http://schemas.microsoft.com/office/drawing/2014/main" xmlns="" id="{8B983039-58AA-4E50-9D8F-87E0EE02B2C6}"/>
            </a:ext>
          </a:extLst>
        </xdr:cNvPr>
        <xdr:cNvSpPr txBox="1"/>
      </xdr:nvSpPr>
      <xdr:spPr>
        <a:xfrm>
          <a:off x="152660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71138</xdr:rowOff>
    </xdr:from>
    <xdr:ext cx="405111" cy="259045"/>
    <xdr:sp macro="" textlink="">
      <xdr:nvSpPr>
        <xdr:cNvPr id="883" name="n_2mainValue【庁舎】&#10;有形固定資産減価償却率">
          <a:extLst>
            <a:ext uri="{FF2B5EF4-FFF2-40B4-BE49-F238E27FC236}">
              <a16:creationId xmlns:a16="http://schemas.microsoft.com/office/drawing/2014/main" xmlns="" id="{27EED034-8E8C-4968-A03F-1599A1FEBB19}"/>
            </a:ext>
          </a:extLst>
        </xdr:cNvPr>
        <xdr:cNvSpPr txBox="1"/>
      </xdr:nvSpPr>
      <xdr:spPr>
        <a:xfrm>
          <a:off x="14389744"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884" name="n_3mainValue【庁舎】&#10;有形固定資産減価償却率">
          <a:extLst>
            <a:ext uri="{FF2B5EF4-FFF2-40B4-BE49-F238E27FC236}">
              <a16:creationId xmlns:a16="http://schemas.microsoft.com/office/drawing/2014/main" xmlns="" id="{5A689D0F-F993-4ECF-9AB2-538EB8BB97FF}"/>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885" name="n_4mainValue【庁舎】&#10;有形固定資産減価償却率">
          <a:extLst>
            <a:ext uri="{FF2B5EF4-FFF2-40B4-BE49-F238E27FC236}">
              <a16:creationId xmlns:a16="http://schemas.microsoft.com/office/drawing/2014/main" xmlns="" id="{AC7C6BC0-0209-4ADB-99C1-DB926276015A}"/>
            </a:ext>
          </a:extLst>
        </xdr:cNvPr>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xmlns="" id="{4F3DFC5A-E87B-4B53-B1CB-9AD235862D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xmlns="" id="{E261DCAC-21AD-45B0-946A-0D02DC412B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xmlns="" id="{E3E6BCC1-2ECB-45D4-9415-25366174AD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xmlns="" id="{D1FD509E-3FF9-4C52-8630-2E2E6FAFAB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xmlns="" id="{099E0C3E-7A72-46D6-83E8-84B571033F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xmlns="" id="{8B50B38D-19B4-45D3-9D65-F938D64214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xmlns="" id="{C28D8436-A098-4DE0-AD97-6125239C1E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xmlns="" id="{27C7D213-A191-4C17-B10E-7FA105B8A0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xmlns="" id="{0DD3DC45-916A-49F6-9F2E-534D590FAF0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xmlns="" id="{BD4F2D1A-230A-4481-B676-93C038D305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6" name="テキスト ボックス 895">
          <a:extLst>
            <a:ext uri="{FF2B5EF4-FFF2-40B4-BE49-F238E27FC236}">
              <a16:creationId xmlns:a16="http://schemas.microsoft.com/office/drawing/2014/main" xmlns="" id="{03A8C76B-C6DF-4A3C-A6FE-9CBF1BF5B5F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a:extLst>
            <a:ext uri="{FF2B5EF4-FFF2-40B4-BE49-F238E27FC236}">
              <a16:creationId xmlns:a16="http://schemas.microsoft.com/office/drawing/2014/main" xmlns="" id="{B8B8A3FA-F2D8-4BD5-B373-D42EF104BCE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a:extLst>
            <a:ext uri="{FF2B5EF4-FFF2-40B4-BE49-F238E27FC236}">
              <a16:creationId xmlns:a16="http://schemas.microsoft.com/office/drawing/2014/main" xmlns="" id="{11FCB294-3B78-49E9-A243-7125EA8CA14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a:extLst>
            <a:ext uri="{FF2B5EF4-FFF2-40B4-BE49-F238E27FC236}">
              <a16:creationId xmlns:a16="http://schemas.microsoft.com/office/drawing/2014/main" xmlns="" id="{139E336A-CA40-4785-8A29-0841A37C236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a:extLst>
            <a:ext uri="{FF2B5EF4-FFF2-40B4-BE49-F238E27FC236}">
              <a16:creationId xmlns:a16="http://schemas.microsoft.com/office/drawing/2014/main" xmlns="" id="{C3DD4EE3-FD23-474F-9443-DEC64C1F686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a:extLst>
            <a:ext uri="{FF2B5EF4-FFF2-40B4-BE49-F238E27FC236}">
              <a16:creationId xmlns:a16="http://schemas.microsoft.com/office/drawing/2014/main" xmlns="" id="{9FB18BDD-CB5A-4B10-8CA0-D2EE972C3D9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a:extLst>
            <a:ext uri="{FF2B5EF4-FFF2-40B4-BE49-F238E27FC236}">
              <a16:creationId xmlns:a16="http://schemas.microsoft.com/office/drawing/2014/main" xmlns="" id="{2C9626DD-3C1F-4ED7-BE5C-15C3C74AD34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a:extLst>
            <a:ext uri="{FF2B5EF4-FFF2-40B4-BE49-F238E27FC236}">
              <a16:creationId xmlns:a16="http://schemas.microsoft.com/office/drawing/2014/main" xmlns="" id="{5198F31C-293B-40B3-813C-78FA3EF141C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a:extLst>
            <a:ext uri="{FF2B5EF4-FFF2-40B4-BE49-F238E27FC236}">
              <a16:creationId xmlns:a16="http://schemas.microsoft.com/office/drawing/2014/main" xmlns="" id="{F856EDFF-43F2-4EEB-BBA0-AF353A2BA0D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a:extLst>
            <a:ext uri="{FF2B5EF4-FFF2-40B4-BE49-F238E27FC236}">
              <a16:creationId xmlns:a16="http://schemas.microsoft.com/office/drawing/2014/main" xmlns="" id="{5E298EA6-1BE7-4FF1-AD2B-1B19C0ED3A9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a:extLst>
            <a:ext uri="{FF2B5EF4-FFF2-40B4-BE49-F238E27FC236}">
              <a16:creationId xmlns:a16="http://schemas.microsoft.com/office/drawing/2014/main" xmlns="" id="{47CA1226-7C1A-4882-BE2B-80F7A7794FE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a:extLst>
            <a:ext uri="{FF2B5EF4-FFF2-40B4-BE49-F238E27FC236}">
              <a16:creationId xmlns:a16="http://schemas.microsoft.com/office/drawing/2014/main" xmlns="" id="{D52610B8-CD50-4AA9-88DE-E4947587F2E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a:extLst>
            <a:ext uri="{FF2B5EF4-FFF2-40B4-BE49-F238E27FC236}">
              <a16:creationId xmlns:a16="http://schemas.microsoft.com/office/drawing/2014/main" xmlns="" id="{EE221843-8300-462C-8533-07899097AD0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xmlns="" id="{5165BC02-77CB-4A2E-A2AC-8E100AACF4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xmlns="" id="{15BB4916-EB0C-48D4-8F12-D2854AA9BAE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xmlns="" id="{EF60860F-D73B-4D3C-A23A-A10320E4095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12" name="直線コネクタ 911">
          <a:extLst>
            <a:ext uri="{FF2B5EF4-FFF2-40B4-BE49-F238E27FC236}">
              <a16:creationId xmlns:a16="http://schemas.microsoft.com/office/drawing/2014/main" xmlns="" id="{FC76F491-78E4-43DE-B578-BD8FAD834D06}"/>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13" name="【庁舎】&#10;一人当たり面積最小値テキスト">
          <a:extLst>
            <a:ext uri="{FF2B5EF4-FFF2-40B4-BE49-F238E27FC236}">
              <a16:creationId xmlns:a16="http://schemas.microsoft.com/office/drawing/2014/main" xmlns="" id="{AABD428C-3BD8-4C65-9017-0BFA7376E8CC}"/>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14" name="直線コネクタ 913">
          <a:extLst>
            <a:ext uri="{FF2B5EF4-FFF2-40B4-BE49-F238E27FC236}">
              <a16:creationId xmlns:a16="http://schemas.microsoft.com/office/drawing/2014/main" xmlns="" id="{1CEE81BC-B5FA-4CE4-8F8C-4A8BF49B742A}"/>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15" name="【庁舎】&#10;一人当たり面積最大値テキスト">
          <a:extLst>
            <a:ext uri="{FF2B5EF4-FFF2-40B4-BE49-F238E27FC236}">
              <a16:creationId xmlns:a16="http://schemas.microsoft.com/office/drawing/2014/main" xmlns="" id="{DAEA89A0-E219-4952-91E2-BD30FA21D882}"/>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16" name="直線コネクタ 915">
          <a:extLst>
            <a:ext uri="{FF2B5EF4-FFF2-40B4-BE49-F238E27FC236}">
              <a16:creationId xmlns:a16="http://schemas.microsoft.com/office/drawing/2014/main" xmlns="" id="{03127EC9-8710-4C79-961A-A685D824290D}"/>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17" name="【庁舎】&#10;一人当たり面積平均値テキスト">
          <a:extLst>
            <a:ext uri="{FF2B5EF4-FFF2-40B4-BE49-F238E27FC236}">
              <a16:creationId xmlns:a16="http://schemas.microsoft.com/office/drawing/2014/main" xmlns="" id="{348B1F8B-3E2D-4A88-A956-5278AF257FD5}"/>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18" name="フローチャート: 判断 917">
          <a:extLst>
            <a:ext uri="{FF2B5EF4-FFF2-40B4-BE49-F238E27FC236}">
              <a16:creationId xmlns:a16="http://schemas.microsoft.com/office/drawing/2014/main" xmlns="" id="{0CE5C859-B900-4EC8-8E32-A5A1B6D05149}"/>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19" name="フローチャート: 判断 918">
          <a:extLst>
            <a:ext uri="{FF2B5EF4-FFF2-40B4-BE49-F238E27FC236}">
              <a16:creationId xmlns:a16="http://schemas.microsoft.com/office/drawing/2014/main" xmlns="" id="{6B11835E-E6FC-41F7-877E-4FF646D2BE3B}"/>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0" name="フローチャート: 判断 919">
          <a:extLst>
            <a:ext uri="{FF2B5EF4-FFF2-40B4-BE49-F238E27FC236}">
              <a16:creationId xmlns:a16="http://schemas.microsoft.com/office/drawing/2014/main" xmlns="" id="{F10B8904-2D11-4A23-A3B2-CEB617279EAC}"/>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1" name="フローチャート: 判断 920">
          <a:extLst>
            <a:ext uri="{FF2B5EF4-FFF2-40B4-BE49-F238E27FC236}">
              <a16:creationId xmlns:a16="http://schemas.microsoft.com/office/drawing/2014/main" xmlns="" id="{D571E639-325E-468A-B0A8-FABD7462AB1F}"/>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2" name="フローチャート: 判断 921">
          <a:extLst>
            <a:ext uri="{FF2B5EF4-FFF2-40B4-BE49-F238E27FC236}">
              <a16:creationId xmlns:a16="http://schemas.microsoft.com/office/drawing/2014/main" xmlns="" id="{BB135ED4-7798-45DE-AE8C-890A214821AB}"/>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xmlns="" id="{E6413842-58DA-4657-8FBD-92D4996B17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xmlns="" id="{C8653F36-6344-4FF9-A993-E43E1C59B1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xmlns="" id="{737E8E75-B6CD-4500-A55E-A365E85C55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xmlns="" id="{59C12826-9A0C-406B-8D16-BB1FF70739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F7D7692F-B1C9-4DF5-B4A7-5B6DAB9199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928" name="楕円 927">
          <a:extLst>
            <a:ext uri="{FF2B5EF4-FFF2-40B4-BE49-F238E27FC236}">
              <a16:creationId xmlns:a16="http://schemas.microsoft.com/office/drawing/2014/main" xmlns="" id="{DF8CDD95-7367-4295-B830-3DDCA94AC8F2}"/>
            </a:ext>
          </a:extLst>
        </xdr:cNvPr>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929" name="【庁舎】&#10;一人当たり面積該当値テキスト">
          <a:extLst>
            <a:ext uri="{FF2B5EF4-FFF2-40B4-BE49-F238E27FC236}">
              <a16:creationId xmlns:a16="http://schemas.microsoft.com/office/drawing/2014/main" xmlns="" id="{97846285-AA96-4DD6-9180-747A57749801}"/>
            </a:ext>
          </a:extLst>
        </xdr:cNvPr>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930" name="楕円 929">
          <a:extLst>
            <a:ext uri="{FF2B5EF4-FFF2-40B4-BE49-F238E27FC236}">
              <a16:creationId xmlns:a16="http://schemas.microsoft.com/office/drawing/2014/main" xmlns="" id="{47B2D6F0-A9E2-4D43-99A1-67F3D9516781}"/>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931" name="直線コネクタ 930">
          <a:extLst>
            <a:ext uri="{FF2B5EF4-FFF2-40B4-BE49-F238E27FC236}">
              <a16:creationId xmlns:a16="http://schemas.microsoft.com/office/drawing/2014/main" xmlns="" id="{234E2C9F-7BF1-4195-9503-33BC0F226017}"/>
            </a:ext>
          </a:extLst>
        </xdr:cNvPr>
        <xdr:cNvCxnSpPr/>
      </xdr:nvCxnSpPr>
      <xdr:spPr>
        <a:xfrm>
          <a:off x="21323300" y="18534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932" name="楕円 931">
          <a:extLst>
            <a:ext uri="{FF2B5EF4-FFF2-40B4-BE49-F238E27FC236}">
              <a16:creationId xmlns:a16="http://schemas.microsoft.com/office/drawing/2014/main" xmlns="" id="{CC980DCA-E117-4EBA-A493-8CA9611A0F62}"/>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17418</xdr:rowOff>
    </xdr:to>
    <xdr:cxnSp macro="">
      <xdr:nvCxnSpPr>
        <xdr:cNvPr id="933" name="直線コネクタ 932">
          <a:extLst>
            <a:ext uri="{FF2B5EF4-FFF2-40B4-BE49-F238E27FC236}">
              <a16:creationId xmlns:a16="http://schemas.microsoft.com/office/drawing/2014/main" xmlns="" id="{49269BC0-4EB0-41E3-ABC8-5A5480566B0B}"/>
            </a:ext>
          </a:extLst>
        </xdr:cNvPr>
        <xdr:cNvCxnSpPr/>
      </xdr:nvCxnSpPr>
      <xdr:spPr>
        <a:xfrm>
          <a:off x="20434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934" name="楕円 933">
          <a:extLst>
            <a:ext uri="{FF2B5EF4-FFF2-40B4-BE49-F238E27FC236}">
              <a16:creationId xmlns:a16="http://schemas.microsoft.com/office/drawing/2014/main" xmlns="" id="{9426BF08-785F-4EEB-ADAF-B076A82FE8ED}"/>
            </a:ext>
          </a:extLst>
        </xdr:cNvPr>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17418</xdr:rowOff>
    </xdr:to>
    <xdr:cxnSp macro="">
      <xdr:nvCxnSpPr>
        <xdr:cNvPr id="935" name="直線コネクタ 934">
          <a:extLst>
            <a:ext uri="{FF2B5EF4-FFF2-40B4-BE49-F238E27FC236}">
              <a16:creationId xmlns:a16="http://schemas.microsoft.com/office/drawing/2014/main" xmlns="" id="{66659EB9-247D-405D-AB97-D9EFE575B628}"/>
            </a:ext>
          </a:extLst>
        </xdr:cNvPr>
        <xdr:cNvCxnSpPr/>
      </xdr:nvCxnSpPr>
      <xdr:spPr>
        <a:xfrm>
          <a:off x="19545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936" name="楕円 935">
          <a:extLst>
            <a:ext uri="{FF2B5EF4-FFF2-40B4-BE49-F238E27FC236}">
              <a16:creationId xmlns:a16="http://schemas.microsoft.com/office/drawing/2014/main" xmlns="" id="{7DE62724-CC73-445C-B1D5-0BF3B25FE179}"/>
            </a:ext>
          </a:extLst>
        </xdr:cNvPr>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14151</xdr:rowOff>
    </xdr:to>
    <xdr:cxnSp macro="">
      <xdr:nvCxnSpPr>
        <xdr:cNvPr id="937" name="直線コネクタ 936">
          <a:extLst>
            <a:ext uri="{FF2B5EF4-FFF2-40B4-BE49-F238E27FC236}">
              <a16:creationId xmlns:a16="http://schemas.microsoft.com/office/drawing/2014/main" xmlns="" id="{40445384-6B95-4A2E-B029-591ADF7A1E5B}"/>
            </a:ext>
          </a:extLst>
        </xdr:cNvPr>
        <xdr:cNvCxnSpPr/>
      </xdr:nvCxnSpPr>
      <xdr:spPr>
        <a:xfrm>
          <a:off x="18656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38" name="n_1aveValue【庁舎】&#10;一人当たり面積">
          <a:extLst>
            <a:ext uri="{FF2B5EF4-FFF2-40B4-BE49-F238E27FC236}">
              <a16:creationId xmlns:a16="http://schemas.microsoft.com/office/drawing/2014/main" xmlns="" id="{796C49AC-DF40-4333-8955-E7ABB5FE49E3}"/>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39" name="n_2aveValue【庁舎】&#10;一人当たり面積">
          <a:extLst>
            <a:ext uri="{FF2B5EF4-FFF2-40B4-BE49-F238E27FC236}">
              <a16:creationId xmlns:a16="http://schemas.microsoft.com/office/drawing/2014/main" xmlns="" id="{9FEBF8A8-FADC-44AB-8070-8EC1191E94AE}"/>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0" name="n_3aveValue【庁舎】&#10;一人当たり面積">
          <a:extLst>
            <a:ext uri="{FF2B5EF4-FFF2-40B4-BE49-F238E27FC236}">
              <a16:creationId xmlns:a16="http://schemas.microsoft.com/office/drawing/2014/main" xmlns="" id="{B887E5D0-9D83-4C07-A902-7F9AF56FEB2E}"/>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1" name="n_4aveValue【庁舎】&#10;一人当たり面積">
          <a:extLst>
            <a:ext uri="{FF2B5EF4-FFF2-40B4-BE49-F238E27FC236}">
              <a16:creationId xmlns:a16="http://schemas.microsoft.com/office/drawing/2014/main" xmlns="" id="{39804AF9-57F3-467D-BE93-024878B4E59A}"/>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942" name="n_1mainValue【庁舎】&#10;一人当たり面積">
          <a:extLst>
            <a:ext uri="{FF2B5EF4-FFF2-40B4-BE49-F238E27FC236}">
              <a16:creationId xmlns:a16="http://schemas.microsoft.com/office/drawing/2014/main" xmlns="" id="{711E7EDE-91AC-4240-BAC3-DB1CAB2AC0DE}"/>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943" name="n_2mainValue【庁舎】&#10;一人当たり面積">
          <a:extLst>
            <a:ext uri="{FF2B5EF4-FFF2-40B4-BE49-F238E27FC236}">
              <a16:creationId xmlns:a16="http://schemas.microsoft.com/office/drawing/2014/main" xmlns="" id="{C042A13A-6B67-4659-BAEF-EA4498CA4547}"/>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944" name="n_3mainValue【庁舎】&#10;一人当たり面積">
          <a:extLst>
            <a:ext uri="{FF2B5EF4-FFF2-40B4-BE49-F238E27FC236}">
              <a16:creationId xmlns:a16="http://schemas.microsoft.com/office/drawing/2014/main" xmlns="" id="{0D159358-C75E-4BCD-8757-51B1541860B5}"/>
            </a:ext>
          </a:extLst>
        </xdr:cNvPr>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945" name="n_4mainValue【庁舎】&#10;一人当たり面積">
          <a:extLst>
            <a:ext uri="{FF2B5EF4-FFF2-40B4-BE49-F238E27FC236}">
              <a16:creationId xmlns:a16="http://schemas.microsoft.com/office/drawing/2014/main" xmlns="" id="{6ABC68D1-B035-4D76-97AF-030ED09674F3}"/>
            </a:ext>
          </a:extLst>
        </xdr:cNvPr>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xmlns="" id="{084DE053-2E86-4B42-822D-CAD78C38D7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xmlns="" id="{9093F88E-6CE8-4B49-B609-D122437C24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xmlns="" id="{E2A8A9FD-7C0C-4B20-8F41-B506B51DCC9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類似団体と比較して特に有形固定資産減価償却率が高くなっている施設は、一般廃棄物処理施設</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、庁舎となっている。一人あたり有形固定資産額・一人あたり面積においても</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庁舎で低い水準となっている。類似団体と比較して１人当たりの面積が特に高くなっている施設は児童館で、特に低くなっている施設は学校である。本町は県内でも数少ない人口が増加している自治体であり、児童・生徒数も横ばいで減少していないため、学校施設の１人当たりの面積が類似団体と比較すると低くなっていると考えられる。教育に必要な面積を確保しつつ、維持管理に係る経費についても検討しながら子育て環境の整備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従来より全国平均及び類似団体平均を上回っている。今後とも、</a:t>
          </a:r>
          <a:r>
            <a:rPr kumimoji="1" lang="ja-JP" altLang="ja-JP" sz="1100">
              <a:solidFill>
                <a:schemeClr val="dk1"/>
              </a:solidFill>
              <a:effectLst/>
              <a:latin typeface="+mn-lt"/>
              <a:ea typeface="+mn-ea"/>
              <a:cs typeface="+mn-cs"/>
            </a:rPr>
            <a:t>町税の徴収強化や企業誘致により歳入確保に努めるとともに、行政の効率化を進めることで財政の健全化を図る。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89605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前年の</a:t>
          </a:r>
          <a:r>
            <a:rPr kumimoji="1" lang="en-US" altLang="ja-JP" sz="1100">
              <a:solidFill>
                <a:schemeClr val="dk1"/>
              </a:solidFill>
              <a:effectLst/>
              <a:latin typeface="+mn-ea"/>
              <a:ea typeface="+mn-ea"/>
              <a:cs typeface="+mn-cs"/>
            </a:rPr>
            <a:t>86.1</a:t>
          </a:r>
          <a:r>
            <a:rPr kumimoji="1" lang="ja-JP" altLang="ja-JP" sz="1100">
              <a:solidFill>
                <a:schemeClr val="dk1"/>
              </a:solidFill>
              <a:effectLst/>
              <a:latin typeface="+mn-ea"/>
              <a:ea typeface="+mn-ea"/>
              <a:cs typeface="+mn-cs"/>
            </a:rPr>
            <a:t>から</a:t>
          </a:r>
          <a:r>
            <a:rPr kumimoji="1" lang="en-US" altLang="ja-JP" sz="1100">
              <a:solidFill>
                <a:schemeClr val="dk1"/>
              </a:solidFill>
              <a:effectLst/>
              <a:latin typeface="+mn-ea"/>
              <a:ea typeface="+mn-ea"/>
              <a:cs typeface="+mn-cs"/>
            </a:rPr>
            <a:t>90.1</a:t>
          </a:r>
          <a:r>
            <a:rPr kumimoji="1" lang="ja-JP" altLang="ja-JP" sz="1100">
              <a:solidFill>
                <a:schemeClr val="dk1"/>
              </a:solidFill>
              <a:effectLst/>
              <a:latin typeface="+mn-ea"/>
              <a:ea typeface="+mn-ea"/>
              <a:cs typeface="+mn-cs"/>
            </a:rPr>
            <a:t>に</a:t>
          </a:r>
          <a:r>
            <a:rPr kumimoji="1" lang="ja-JP" altLang="en-US" sz="1100">
              <a:solidFill>
                <a:schemeClr val="dk1"/>
              </a:solidFill>
              <a:effectLst/>
              <a:latin typeface="+mn-ea"/>
              <a:ea typeface="+mn-ea"/>
              <a:cs typeface="+mn-cs"/>
            </a:rPr>
            <a:t>悪化</a:t>
          </a:r>
          <a:r>
            <a:rPr kumimoji="1" lang="ja-JP" altLang="ja-JP" sz="1100">
              <a:solidFill>
                <a:schemeClr val="dk1"/>
              </a:solidFill>
              <a:effectLst/>
              <a:latin typeface="+mn-ea"/>
              <a:ea typeface="+mn-ea"/>
              <a:cs typeface="+mn-cs"/>
            </a:rPr>
            <a:t>した</a:t>
          </a:r>
          <a:r>
            <a:rPr kumimoji="1" lang="ja-JP" altLang="en-US" sz="1100">
              <a:solidFill>
                <a:schemeClr val="dk1"/>
              </a:solidFill>
              <a:effectLst/>
              <a:latin typeface="+mn-ea"/>
              <a:ea typeface="+mn-ea"/>
              <a:cs typeface="+mn-cs"/>
            </a:rPr>
            <a:t>が、従来より類似団体平均及び全国平均を下回っている。</a:t>
          </a:r>
          <a:r>
            <a:rPr kumimoji="1" lang="ja-JP" altLang="ja-JP" sz="1100">
              <a:solidFill>
                <a:schemeClr val="dk1"/>
              </a:solidFill>
              <a:effectLst/>
              <a:latin typeface="+mn-ea"/>
              <a:ea typeface="+mn-ea"/>
              <a:cs typeface="+mn-cs"/>
            </a:rPr>
            <a:t>今後も扶助費を含めた義務的経費の増加が見込まれるため現在の水準を保つよう努める。</a:t>
          </a:r>
          <a:endParaRPr lang="ja-JP" altLang="en-US"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62</xdr:row>
      <xdr:rowOff>171132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055973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63</xdr:row>
      <xdr:rowOff>23813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0559732"/>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63</xdr:row>
      <xdr:rowOff>23813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589895"/>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131445</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50544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50482</xdr:rowOff>
    </xdr:from>
    <xdr:to>
      <xdr:col>19</xdr:col>
      <xdr:colOff>184150</xdr:colOff>
      <xdr:row>61</xdr:row>
      <xdr:rowOff>152082</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162259</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2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84790</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より類似団体平均及び全国平均を下回っている。ごみの収集業務や保育所などの施設運営を直営で行っているため、人件費の抑制は難しい状態にあるが、入札契約の徹底等コストの削減に努め数値の改善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39531</xdr:rowOff>
    </xdr:from>
    <xdr:to>
      <xdr:col>23</xdr:col>
      <xdr:colOff>133350</xdr:colOff>
      <xdr:row>81</xdr:row>
      <xdr:rowOff>154023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3926981"/>
          <a:ext cx="838200" cy="1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27995</xdr:rowOff>
    </xdr:from>
    <xdr:to>
      <xdr:col>19</xdr:col>
      <xdr:colOff>133350</xdr:colOff>
      <xdr:row>81</xdr:row>
      <xdr:rowOff>39531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915445"/>
          <a:ext cx="8890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22341</xdr:rowOff>
    </xdr:from>
    <xdr:to>
      <xdr:col>15</xdr:col>
      <xdr:colOff>82550</xdr:colOff>
      <xdr:row>81</xdr:row>
      <xdr:rowOff>27995</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909791"/>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146647</xdr:rowOff>
    </xdr:from>
    <xdr:to>
      <xdr:col>11</xdr:col>
      <xdr:colOff>31750</xdr:colOff>
      <xdr:row>81</xdr:row>
      <xdr:rowOff>22341</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862647"/>
          <a:ext cx="8890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103223</xdr:rowOff>
    </xdr:from>
    <xdr:to>
      <xdr:col>23</xdr:col>
      <xdr:colOff>184150</xdr:colOff>
      <xdr:row>82</xdr:row>
      <xdr:rowOff>33373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9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119750</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3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160181</xdr:rowOff>
    </xdr:from>
    <xdr:to>
      <xdr:col>19</xdr:col>
      <xdr:colOff>184150</xdr:colOff>
      <xdr:row>81</xdr:row>
      <xdr:rowOff>90331</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8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100508</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64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148645</xdr:rowOff>
    </xdr:from>
    <xdr:to>
      <xdr:col>15</xdr:col>
      <xdr:colOff>133350</xdr:colOff>
      <xdr:row>81</xdr:row>
      <xdr:rowOff>78795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8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88972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142991</xdr:rowOff>
    </xdr:from>
    <xdr:to>
      <xdr:col>11</xdr:col>
      <xdr:colOff>82550</xdr:colOff>
      <xdr:row>81</xdr:row>
      <xdr:rowOff>73141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83318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6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95847</xdr:rowOff>
    </xdr:from>
    <xdr:to>
      <xdr:col>7</xdr:col>
      <xdr:colOff>31750</xdr:colOff>
      <xdr:row>81</xdr:row>
      <xdr:rowOff>25997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8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36174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5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従来より全国平均及び類似団体平均を下回る水準を維持している。今後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適切な</a:t>
          </a:r>
          <a:r>
            <a:rPr kumimoji="1" lang="ja-JP" altLang="en-US" sz="1100">
              <a:solidFill>
                <a:schemeClr val="dk1"/>
              </a:solidFill>
              <a:effectLst/>
              <a:latin typeface="+mn-lt"/>
              <a:ea typeface="+mn-ea"/>
              <a:cs typeface="+mn-cs"/>
            </a:rPr>
            <a:t>水準となるよう</a:t>
          </a:r>
          <a:r>
            <a:rPr kumimoji="1" lang="ja-JP" altLang="ja-JP" sz="1100">
              <a:solidFill>
                <a:schemeClr val="dk1"/>
              </a:solidFill>
              <a:effectLst/>
              <a:latin typeface="+mn-lt"/>
              <a:ea typeface="+mn-ea"/>
              <a:cs typeface="+mn-cs"/>
            </a:rPr>
            <a:t>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84</xdr:row>
      <xdr:rowOff>65314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22581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13607</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36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133350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従来より全国平均及び</a:t>
          </a:r>
          <a:r>
            <a:rPr kumimoji="1" lang="ja-JP" altLang="ja-JP" sz="1100">
              <a:solidFill>
                <a:schemeClr val="dk1"/>
              </a:solidFill>
              <a:effectLst/>
              <a:latin typeface="+mn-lt"/>
              <a:ea typeface="+mn-ea"/>
              <a:cs typeface="+mn-cs"/>
            </a:rPr>
            <a:t>類似団体平均を下回る水準を維持している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今後は人口増加や地方分権等による業務量の増加を勘案し、適切な定数管理に努める。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84818</xdr:rowOff>
    </xdr:from>
    <xdr:to>
      <xdr:col>81</xdr:col>
      <xdr:colOff>44450</xdr:colOff>
      <xdr:row>59</xdr:row>
      <xdr:rowOff>134801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200368"/>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53794</xdr:rowOff>
    </xdr:from>
    <xdr:to>
      <xdr:col>77</xdr:col>
      <xdr:colOff>44450</xdr:colOff>
      <xdr:row>59</xdr:row>
      <xdr:rowOff>84818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16934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29663</xdr:rowOff>
    </xdr:from>
    <xdr:to>
      <xdr:col>72</xdr:col>
      <xdr:colOff>203200</xdr:colOff>
      <xdr:row>59</xdr:row>
      <xdr:rowOff>53794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145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15875</xdr:rowOff>
    </xdr:from>
    <xdr:to>
      <xdr:col>68</xdr:col>
      <xdr:colOff>152400</xdr:colOff>
      <xdr:row>59</xdr:row>
      <xdr:rowOff>29663</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13142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84001</xdr:rowOff>
    </xdr:from>
    <xdr:to>
      <xdr:col>81</xdr:col>
      <xdr:colOff>95250</xdr:colOff>
      <xdr:row>60</xdr:row>
      <xdr:rowOff>14151</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100528</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34018</xdr:rowOff>
    </xdr:from>
    <xdr:to>
      <xdr:col>77</xdr:col>
      <xdr:colOff>95250</xdr:colOff>
      <xdr:row>59</xdr:row>
      <xdr:rowOff>135618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145795</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991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2994</xdr:rowOff>
    </xdr:from>
    <xdr:to>
      <xdr:col>73</xdr:col>
      <xdr:colOff>44450</xdr:colOff>
      <xdr:row>59</xdr:row>
      <xdr:rowOff>104594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114771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150313</xdr:rowOff>
    </xdr:from>
    <xdr:to>
      <xdr:col>68</xdr:col>
      <xdr:colOff>203200</xdr:colOff>
      <xdr:row>59</xdr:row>
      <xdr:rowOff>80463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90640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98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136525</xdr:rowOff>
    </xdr:from>
    <xdr:to>
      <xdr:col>64</xdr:col>
      <xdr:colOff>152400</xdr:colOff>
      <xdr:row>59</xdr:row>
      <xdr:rowOff>66675</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76852</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従来より全国平均及び類似団体平均を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回っている。この水準を維持できるよう</a:t>
          </a:r>
          <a:r>
            <a:rPr kumimoji="1" lang="ja-JP" altLang="en-US" sz="1100">
              <a:solidFill>
                <a:schemeClr val="dk1"/>
              </a:solidFill>
              <a:effectLst/>
              <a:latin typeface="+mn-lt"/>
              <a:ea typeface="+mn-ea"/>
              <a:cs typeface="+mn-cs"/>
            </a:rPr>
            <a:t>、事業の規模や必要性、交付税算入の有無などを考慮するなど、</a:t>
          </a:r>
          <a:r>
            <a:rPr kumimoji="1" lang="ja-JP" altLang="ja-JP" sz="1100">
              <a:solidFill>
                <a:schemeClr val="dk1"/>
              </a:solidFill>
              <a:effectLst/>
              <a:latin typeface="+mn-lt"/>
              <a:ea typeface="+mn-ea"/>
              <a:cs typeface="+mn-cs"/>
            </a:rPr>
            <a:t>精査に努める。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151130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70010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151130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5290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151130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4401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118956</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692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従来より数値が算出されない状況が続いている。今後は</a:t>
          </a:r>
          <a:r>
            <a:rPr kumimoji="1" lang="ja-JP" altLang="ja-JP" sz="1100">
              <a:solidFill>
                <a:schemeClr val="dk1"/>
              </a:solidFill>
              <a:effectLst/>
              <a:latin typeface="+mn-lt"/>
              <a:ea typeface="+mn-ea"/>
              <a:cs typeface="+mn-cs"/>
            </a:rPr>
            <a:t>公共施設の老朽化に伴う多額の費用の発生が見込まれているため、大幅に悪化しないよう計画的な改修を進める。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会計年度任用職員制度の導入により物件費に計上されていた賃金が廃止となり、人件費に計上されることとなったため、数値が上昇している。類似団体平均を上回ることになったが、他団体と比較して</a:t>
          </a:r>
          <a:r>
            <a:rPr lang="ja-JP" altLang="ja-JP" sz="1100">
              <a:solidFill>
                <a:schemeClr val="dk1"/>
              </a:solidFill>
              <a:effectLst/>
              <a:latin typeface="+mn-lt"/>
              <a:ea typeface="+mn-ea"/>
              <a:cs typeface="+mn-cs"/>
            </a:rPr>
            <a:t>会計年度任用職員</a:t>
          </a:r>
          <a:r>
            <a:rPr lang="ja-JP" altLang="en-US" sz="1100">
              <a:solidFill>
                <a:schemeClr val="dk1"/>
              </a:solidFill>
              <a:effectLst/>
              <a:latin typeface="+mn-lt"/>
              <a:ea typeface="+mn-ea"/>
              <a:cs typeface="+mn-cs"/>
            </a:rPr>
            <a:t>の比率が高いものと思われる。</a:t>
          </a:r>
          <a:r>
            <a:rPr lang="ja-JP" altLang="en-US" sz="1100">
              <a:effectLst/>
            </a:rPr>
            <a:t>今後については、現在の水準を上回る事がないように努めるとともに、業務量の増加に対応した適正な職員数の確保に努める。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xmlns=""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xmlns=""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xmlns=""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xmlns=""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35</xdr:row>
      <xdr:rowOff>104140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3987800" y="579628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xmlns=""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xmlns=""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34</xdr:row>
      <xdr:rowOff>18415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3098800" y="57962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xmlns=""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98425</xdr:rowOff>
    </xdr:from>
    <xdr:to>
      <xdr:col>15</xdr:col>
      <xdr:colOff>98425</xdr:colOff>
      <xdr:row>34</xdr:row>
      <xdr:rowOff>18415</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2209800" y="575627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xmlns=""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xmlns=""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98425</xdr:rowOff>
    </xdr:from>
    <xdr:to>
      <xdr:col>11</xdr:col>
      <xdr:colOff>9525</xdr:colOff>
      <xdr:row>33</xdr:row>
      <xdr:rowOff>98425</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1320800" y="5756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53340</xdr:rowOff>
    </xdr:from>
    <xdr:to>
      <xdr:col>24</xdr:col>
      <xdr:colOff>76200</xdr:colOff>
      <xdr:row>35</xdr:row>
      <xdr:rowOff>154940</xdr:rowOff>
    </xdr:to>
    <xdr:sp macro="" textlink="">
      <xdr:nvSpPr>
        <xdr:cNvPr id="81" name="楕円 80">
          <a:extLst>
            <a:ext uri="{FF2B5EF4-FFF2-40B4-BE49-F238E27FC236}">
              <a16:creationId xmlns:a16="http://schemas.microsoft.com/office/drawing/2014/main" xmlns="" id="{00000000-0008-0000-0400-000051000000}"/>
            </a:ext>
          </a:extLst>
        </xdr:cNvPr>
        <xdr:cNvSpPr/>
      </xdr:nvSpPr>
      <xdr:spPr>
        <a:xfrm>
          <a:off x="4775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25417</xdr:rowOff>
    </xdr:from>
    <xdr:ext cx="762000" cy="259045"/>
    <xdr:sp macro="" textlink="">
      <xdr:nvSpPr>
        <xdr:cNvPr id="82" name="人件費該当値テキスト">
          <a:extLst>
            <a:ext uri="{FF2B5EF4-FFF2-40B4-BE49-F238E27FC236}">
              <a16:creationId xmlns:a16="http://schemas.microsoft.com/office/drawing/2014/main" xmlns="" id="{00000000-0008-0000-0400-000052000000}"/>
            </a:ext>
          </a:extLst>
        </xdr:cNvPr>
        <xdr:cNvSpPr txBox="1"/>
      </xdr:nvSpPr>
      <xdr:spPr>
        <a:xfrm>
          <a:off x="4914900" y="602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139065</xdr:rowOff>
    </xdr:from>
    <xdr:to>
      <xdr:col>15</xdr:col>
      <xdr:colOff>149225</xdr:colOff>
      <xdr:row>34</xdr:row>
      <xdr:rowOff>69215</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048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79392</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717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47625</xdr:rowOff>
    </xdr:from>
    <xdr:to>
      <xdr:col>11</xdr:col>
      <xdr:colOff>60325</xdr:colOff>
      <xdr:row>33</xdr:row>
      <xdr:rowOff>149225</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2159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159402</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828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47625</xdr:rowOff>
    </xdr:from>
    <xdr:to>
      <xdr:col>6</xdr:col>
      <xdr:colOff>171450</xdr:colOff>
      <xdr:row>33</xdr:row>
      <xdr:rowOff>149225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1270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159402</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939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xmlns=""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xmlns=""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xmlns=""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会計年度任用職員制度の導入により物件費に計上されていた賃金が廃止となり、人件費に計上されることとなったため、数値が</a:t>
          </a:r>
          <a:r>
            <a:rPr lang="ja-JP" altLang="en-US" sz="1100">
              <a:solidFill>
                <a:schemeClr val="dk1"/>
              </a:solidFill>
              <a:effectLst/>
              <a:latin typeface="+mn-lt"/>
              <a:ea typeface="+mn-ea"/>
              <a:cs typeface="+mn-cs"/>
            </a:rPr>
            <a:t>低下</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類似団体平均を上回る下がり幅となっており、</a:t>
          </a:r>
          <a:r>
            <a:rPr lang="ja-JP" altLang="ja-JP" sz="1100">
              <a:solidFill>
                <a:schemeClr val="dk1"/>
              </a:solidFill>
              <a:effectLst/>
              <a:latin typeface="+mn-lt"/>
              <a:ea typeface="+mn-ea"/>
              <a:cs typeface="+mn-cs"/>
            </a:rPr>
            <a:t>他団体と比較して会計年度任用職員の比率が高いものと思われる。</a:t>
          </a:r>
          <a:r>
            <a:rPr kumimoji="1" lang="ja-JP" altLang="en-US" sz="1100">
              <a:solidFill>
                <a:schemeClr val="dk1"/>
              </a:solidFill>
              <a:effectLst/>
              <a:latin typeface="+mn-lt"/>
              <a:ea typeface="+mn-ea"/>
              <a:cs typeface="+mn-cs"/>
            </a:rPr>
            <a:t>それでもなお類似団体平均を上回っているため</a:t>
          </a:r>
          <a:r>
            <a:rPr kumimoji="1" lang="ja-JP" altLang="ja-JP" sz="1100">
              <a:solidFill>
                <a:schemeClr val="dk1"/>
              </a:solidFill>
              <a:effectLst/>
              <a:latin typeface="+mn-lt"/>
              <a:ea typeface="+mn-ea"/>
              <a:cs typeface="+mn-cs"/>
            </a:rPr>
            <a:t>、契約方法や事業の見直しなどコスト削減に努め、数値の改善を図る。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xmlns=""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xmlns=""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1270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5671800" y="30988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77470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3258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77470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3289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19</xdr:row>
      <xdr:rowOff>31750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004800" y="3182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扶助費は毎年増加傾向にあり、財政を圧迫する要因となっている。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施設型給付費負担金や障害児通所給付費、はぐくみ医療の増加が見込まれるため、歳出項目ごとの見直しを行い、数値の改善を図るよう努める。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146050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864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788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15422</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直近３年間においては類似団体平均を前後する状況となっており、令和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年度は全国平均及び類似団体平均のいずれも上回っている。事業の精査や給付内容の見直しを行うなど普通会計の負担額を減らすよう努める。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57</xdr:row>
      <xdr:rowOff>1270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96672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57</xdr:row>
      <xdr:rowOff>153670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96672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12700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893800" y="992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12700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きたが、令和元年度</a:t>
          </a:r>
          <a:r>
            <a:rPr kumimoji="1" lang="ja-JP" altLang="ja-JP" sz="1100">
              <a:solidFill>
                <a:schemeClr val="dk1"/>
              </a:solidFill>
              <a:effectLst/>
              <a:latin typeface="+mn-lt"/>
              <a:ea typeface="+mn-ea"/>
              <a:cs typeface="+mn-cs"/>
            </a:rPr>
            <a:t>下水道事業の企業会計適用のため</a:t>
          </a:r>
          <a:r>
            <a:rPr kumimoji="1" lang="ja-JP" altLang="en-US" sz="1100">
              <a:solidFill>
                <a:schemeClr val="dk1"/>
              </a:solidFill>
              <a:effectLst/>
              <a:latin typeface="+mn-lt"/>
              <a:ea typeface="+mn-ea"/>
              <a:cs typeface="+mn-cs"/>
            </a:rPr>
            <a:t>数値が上昇している。これについては</a:t>
          </a:r>
          <a:r>
            <a:rPr kumimoji="1" lang="ja-JP" altLang="ja-JP" sz="1100">
              <a:solidFill>
                <a:schemeClr val="dk1"/>
              </a:solidFill>
              <a:effectLst/>
              <a:latin typeface="+mn-lt"/>
              <a:ea typeface="+mn-ea"/>
              <a:cs typeface="+mn-cs"/>
            </a:rPr>
            <a:t>今後も発生する費用であ</a:t>
          </a:r>
          <a:r>
            <a:rPr kumimoji="1" lang="ja-JP" altLang="en-US" sz="1100">
              <a:solidFill>
                <a:schemeClr val="dk1"/>
              </a:solidFill>
              <a:effectLst/>
              <a:latin typeface="+mn-lt"/>
              <a:ea typeface="+mn-ea"/>
              <a:cs typeface="+mn-cs"/>
            </a:rPr>
            <a:t>るが、その他の</a:t>
          </a:r>
          <a:r>
            <a:rPr kumimoji="1" lang="ja-JP" altLang="ja-JP" sz="1100">
              <a:solidFill>
                <a:schemeClr val="dk1"/>
              </a:solidFill>
              <a:effectLst/>
              <a:latin typeface="+mn-lt"/>
              <a:ea typeface="+mn-ea"/>
              <a:cs typeface="+mn-cs"/>
            </a:rPr>
            <a:t>既存の補助金については慣例・慣習にとらわれることなく精査に努める。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28702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344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37</xdr:row>
      <xdr:rowOff>28702</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2443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72136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90424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従来より全国平均及び</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下回っている状態が続いているが、今後公共施設の更新等による事業費の増加も見込まれるため適正な財政運営に努める。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49276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052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113285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0794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113285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113285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直近３年間においては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前後する状況となっており、令和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年度は全国平均及び類似団体平均のいずれも上回っている。今後も</a:t>
          </a:r>
          <a:r>
            <a:rPr kumimoji="1" lang="ja-JP" altLang="ja-JP" sz="1100">
              <a:solidFill>
                <a:schemeClr val="dk1"/>
              </a:solidFill>
              <a:effectLst/>
              <a:latin typeface="+mn-lt"/>
              <a:ea typeface="+mn-ea"/>
              <a:cs typeface="+mn-cs"/>
            </a:rPr>
            <a:t>個別に細やかな要因分析を行い歳出抑制に努める。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122428</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285215"/>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49276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28521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78</xdr:row>
      <xdr:rowOff>49276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2669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65278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121198</xdr:rowOff>
    </xdr:from>
    <xdr:to>
      <xdr:col>29</xdr:col>
      <xdr:colOff>127000</xdr:colOff>
      <xdr:row>19</xdr:row>
      <xdr:rowOff>53402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54923"/>
          <a:ext cx="647700" cy="103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53402</xdr:rowOff>
    </xdr:from>
    <xdr:to>
      <xdr:col>26</xdr:col>
      <xdr:colOff>50800</xdr:colOff>
      <xdr:row>19</xdr:row>
      <xdr:rowOff>70122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58577"/>
          <a:ext cx="6985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70122</xdr:rowOff>
    </xdr:from>
    <xdr:to>
      <xdr:col>22</xdr:col>
      <xdr:colOff>114300</xdr:colOff>
      <xdr:row>19</xdr:row>
      <xdr:rowOff>82957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75297"/>
          <a:ext cx="698500" cy="1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82957</xdr:rowOff>
    </xdr:from>
    <xdr:to>
      <xdr:col>18</xdr:col>
      <xdr:colOff>177800</xdr:colOff>
      <xdr:row>19</xdr:row>
      <xdr:rowOff>158443</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388132"/>
          <a:ext cx="698500" cy="7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70398</xdr:rowOff>
    </xdr:from>
    <xdr:to>
      <xdr:col>29</xdr:col>
      <xdr:colOff>177800</xdr:colOff>
      <xdr:row>19</xdr:row>
      <xdr:rowOff>548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42475</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7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2602</xdr:rowOff>
    </xdr:from>
    <xdr:to>
      <xdr:col>26</xdr:col>
      <xdr:colOff>101600</xdr:colOff>
      <xdr:row>19</xdr:row>
      <xdr:rowOff>104202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3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88979</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9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19322</xdr:rowOff>
    </xdr:from>
    <xdr:to>
      <xdr:col>22</xdr:col>
      <xdr:colOff>165100</xdr:colOff>
      <xdr:row>19</xdr:row>
      <xdr:rowOff>120922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105699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4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32157</xdr:rowOff>
    </xdr:from>
    <xdr:to>
      <xdr:col>19</xdr:col>
      <xdr:colOff>38100</xdr:colOff>
      <xdr:row>19</xdr:row>
      <xdr:rowOff>133757</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3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118534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107643</xdr:rowOff>
    </xdr:from>
    <xdr:to>
      <xdr:col>15</xdr:col>
      <xdr:colOff>101600</xdr:colOff>
      <xdr:row>20</xdr:row>
      <xdr:rowOff>37793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41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22570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49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342309</xdr:rowOff>
    </xdr:from>
    <xdr:to>
      <xdr:col>29</xdr:col>
      <xdr:colOff>127000</xdr:colOff>
      <xdr:row>36</xdr:row>
      <xdr:rowOff>32229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952659"/>
          <a:ext cx="647700" cy="3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331532</xdr:rowOff>
    </xdr:from>
    <xdr:to>
      <xdr:col>26</xdr:col>
      <xdr:colOff>50800</xdr:colOff>
      <xdr:row>36</xdr:row>
      <xdr:rowOff>32229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941882"/>
          <a:ext cx="6985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331532</xdr:rowOff>
    </xdr:from>
    <xdr:to>
      <xdr:col>22</xdr:col>
      <xdr:colOff>114300</xdr:colOff>
      <xdr:row>36</xdr:row>
      <xdr:rowOff>6430</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941882"/>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6430</xdr:rowOff>
    </xdr:from>
    <xdr:to>
      <xdr:col>18</xdr:col>
      <xdr:colOff>177800</xdr:colOff>
      <xdr:row>36</xdr:row>
      <xdr:rowOff>38924</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959680"/>
          <a:ext cx="698500" cy="3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291509</xdr:rowOff>
    </xdr:from>
    <xdr:to>
      <xdr:col>29</xdr:col>
      <xdr:colOff>177800</xdr:colOff>
      <xdr:row>36</xdr:row>
      <xdr:rowOff>50209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901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263586</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8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324329</xdr:rowOff>
    </xdr:from>
    <xdr:to>
      <xdr:col>26</xdr:col>
      <xdr:colOff>101600</xdr:colOff>
      <xdr:row>36</xdr:row>
      <xdr:rowOff>83029</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93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67806</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702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280732</xdr:rowOff>
    </xdr:from>
    <xdr:to>
      <xdr:col>22</xdr:col>
      <xdr:colOff>165100</xdr:colOff>
      <xdr:row>36</xdr:row>
      <xdr:rowOff>39432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89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24209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97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298530</xdr:rowOff>
    </xdr:from>
    <xdr:to>
      <xdr:col>19</xdr:col>
      <xdr:colOff>38100</xdr:colOff>
      <xdr:row>36</xdr:row>
      <xdr:rowOff>57230</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90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42007</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9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331024</xdr:rowOff>
    </xdr:from>
    <xdr:to>
      <xdr:col>15</xdr:col>
      <xdr:colOff>101600</xdr:colOff>
      <xdr:row>36</xdr:row>
      <xdr:rowOff>89724</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94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74501</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02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59062</xdr:rowOff>
    </xdr:from>
    <xdr:to>
      <xdr:col>24</xdr:col>
      <xdr:colOff>63500</xdr:colOff>
      <xdr:row>38</xdr:row>
      <xdr:rowOff>114497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02712"/>
          <a:ext cx="8382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114497</xdr:rowOff>
    </xdr:from>
    <xdr:to>
      <xdr:col>19</xdr:col>
      <xdr:colOff>177800</xdr:colOff>
      <xdr:row>38</xdr:row>
      <xdr:rowOff>158159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62959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158159</xdr:rowOff>
    </xdr:from>
    <xdr:to>
      <xdr:col>15</xdr:col>
      <xdr:colOff>50800</xdr:colOff>
      <xdr:row>39</xdr:row>
      <xdr:rowOff>15456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673259"/>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9417</xdr:rowOff>
    </xdr:from>
    <xdr:to>
      <xdr:col>10</xdr:col>
      <xdr:colOff>114300</xdr:colOff>
      <xdr:row>39</xdr:row>
      <xdr:rowOff>15456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695967"/>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8262</xdr:rowOff>
    </xdr:from>
    <xdr:to>
      <xdr:col>24</xdr:col>
      <xdr:colOff>114300</xdr:colOff>
      <xdr:row>37</xdr:row>
      <xdr:rowOff>109862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158139</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63697</xdr:rowOff>
    </xdr:from>
    <xdr:to>
      <xdr:col>20</xdr:col>
      <xdr:colOff>38100</xdr:colOff>
      <xdr:row>38</xdr:row>
      <xdr:rowOff>165297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156424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107359</xdr:rowOff>
    </xdr:from>
    <xdr:to>
      <xdr:col>15</xdr:col>
      <xdr:colOff>101600</xdr:colOff>
      <xdr:row>39</xdr:row>
      <xdr:rowOff>37509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6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28636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7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136106</xdr:rowOff>
    </xdr:from>
    <xdr:to>
      <xdr:col>10</xdr:col>
      <xdr:colOff>165100</xdr:colOff>
      <xdr:row>39</xdr:row>
      <xdr:rowOff>66256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57383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74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130067</xdr:rowOff>
    </xdr:from>
    <xdr:to>
      <xdr:col>6</xdr:col>
      <xdr:colOff>38100</xdr:colOff>
      <xdr:row>39</xdr:row>
      <xdr:rowOff>60217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6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51344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7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99205</xdr:rowOff>
    </xdr:from>
    <xdr:to>
      <xdr:col>24</xdr:col>
      <xdr:colOff>63500</xdr:colOff>
      <xdr:row>58</xdr:row>
      <xdr:rowOff>17350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9871855"/>
          <a:ext cx="838200" cy="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99205</xdr:rowOff>
    </xdr:from>
    <xdr:to>
      <xdr:col>19</xdr:col>
      <xdr:colOff>177800</xdr:colOff>
      <xdr:row>57</xdr:row>
      <xdr:rowOff>137920</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871855"/>
          <a:ext cx="8890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117918</xdr:rowOff>
    </xdr:from>
    <xdr:to>
      <xdr:col>15</xdr:col>
      <xdr:colOff>50800</xdr:colOff>
      <xdr:row>57</xdr:row>
      <xdr:rowOff>137920</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89056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117918</xdr:rowOff>
    </xdr:from>
    <xdr:to>
      <xdr:col>10</xdr:col>
      <xdr:colOff>114300</xdr:colOff>
      <xdr:row>57</xdr:row>
      <xdr:rowOff>141561</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890568"/>
          <a:ext cx="889000" cy="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138000</xdr:rowOff>
    </xdr:from>
    <xdr:to>
      <xdr:col>24</xdr:col>
      <xdr:colOff>114300</xdr:colOff>
      <xdr:row>58</xdr:row>
      <xdr:rowOff>68150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9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116427</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48405</xdr:rowOff>
    </xdr:from>
    <xdr:to>
      <xdr:col>20</xdr:col>
      <xdr:colOff>38100</xdr:colOff>
      <xdr:row>57</xdr:row>
      <xdr:rowOff>150005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141132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87120</xdr:rowOff>
    </xdr:from>
    <xdr:to>
      <xdr:col>15</xdr:col>
      <xdr:colOff>101600</xdr:colOff>
      <xdr:row>58</xdr:row>
      <xdr:rowOff>17270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8397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5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67118</xdr:rowOff>
    </xdr:from>
    <xdr:to>
      <xdr:col>10</xdr:col>
      <xdr:colOff>165100</xdr:colOff>
      <xdr:row>57</xdr:row>
      <xdr:rowOff>168718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13795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61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90761</xdr:rowOff>
    </xdr:from>
    <xdr:to>
      <xdr:col>6</xdr:col>
      <xdr:colOff>38100</xdr:colOff>
      <xdr:row>58</xdr:row>
      <xdr:rowOff>20911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8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37438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6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135813</xdr:rowOff>
    </xdr:from>
    <xdr:to>
      <xdr:col>24</xdr:col>
      <xdr:colOff>63500</xdr:colOff>
      <xdr:row>76</xdr:row>
      <xdr:rowOff>136100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2994563"/>
          <a:ext cx="838200" cy="17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147929</xdr:rowOff>
    </xdr:from>
    <xdr:to>
      <xdr:col>19</xdr:col>
      <xdr:colOff>177800</xdr:colOff>
      <xdr:row>76</xdr:row>
      <xdr:rowOff>136100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006679"/>
          <a:ext cx="889000" cy="1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147929</xdr:rowOff>
    </xdr:from>
    <xdr:to>
      <xdr:col>15</xdr:col>
      <xdr:colOff>50800</xdr:colOff>
      <xdr:row>75</xdr:row>
      <xdr:rowOff>165188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00667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165188</xdr:rowOff>
    </xdr:from>
    <xdr:to>
      <xdr:col>10</xdr:col>
      <xdr:colOff>114300</xdr:colOff>
      <xdr:row>76</xdr:row>
      <xdr:rowOff>103639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023938"/>
          <a:ext cx="889000" cy="1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85013</xdr:rowOff>
    </xdr:from>
    <xdr:to>
      <xdr:col>24</xdr:col>
      <xdr:colOff>114300</xdr:colOff>
      <xdr:row>76</xdr:row>
      <xdr:rowOff>15163</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294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107890</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27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85300</xdr:rowOff>
    </xdr:from>
    <xdr:to>
      <xdr:col>20</xdr:col>
      <xdr:colOff>38100</xdr:colOff>
      <xdr:row>77</xdr:row>
      <xdr:rowOff>15450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1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31976</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97130</xdr:rowOff>
    </xdr:from>
    <xdr:to>
      <xdr:col>15</xdr:col>
      <xdr:colOff>101600</xdr:colOff>
      <xdr:row>76</xdr:row>
      <xdr:rowOff>27279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2955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43807</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27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114389</xdr:rowOff>
    </xdr:from>
    <xdr:to>
      <xdr:col>10</xdr:col>
      <xdr:colOff>165100</xdr:colOff>
      <xdr:row>76</xdr:row>
      <xdr:rowOff>44540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297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61066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27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52839</xdr:rowOff>
    </xdr:from>
    <xdr:to>
      <xdr:col>6</xdr:col>
      <xdr:colOff>38100</xdr:colOff>
      <xdr:row>76</xdr:row>
      <xdr:rowOff>154439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0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170966</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285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109313</xdr:rowOff>
    </xdr:from>
    <xdr:to>
      <xdr:col>24</xdr:col>
      <xdr:colOff>63500</xdr:colOff>
      <xdr:row>95</xdr:row>
      <xdr:rowOff>126490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225613"/>
          <a:ext cx="838200" cy="1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94421</xdr:rowOff>
    </xdr:from>
    <xdr:to>
      <xdr:col>19</xdr:col>
      <xdr:colOff>177800</xdr:colOff>
      <xdr:row>95</xdr:row>
      <xdr:rowOff>126490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382171"/>
          <a:ext cx="8890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94421</xdr:rowOff>
    </xdr:from>
    <xdr:to>
      <xdr:col>15</xdr:col>
      <xdr:colOff>50800</xdr:colOff>
      <xdr:row>96</xdr:row>
      <xdr:rowOff>88314</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382171"/>
          <a:ext cx="889000" cy="1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88314</xdr:rowOff>
    </xdr:from>
    <xdr:to>
      <xdr:col>10</xdr:col>
      <xdr:colOff>114300</xdr:colOff>
      <xdr:row>96</xdr:row>
      <xdr:rowOff>131454</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547514"/>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58513</xdr:rowOff>
    </xdr:from>
    <xdr:to>
      <xdr:col>24</xdr:col>
      <xdr:colOff>114300</xdr:colOff>
      <xdr:row>94</xdr:row>
      <xdr:rowOff>160113</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1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81390</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0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75690</xdr:rowOff>
    </xdr:from>
    <xdr:to>
      <xdr:col>20</xdr:col>
      <xdr:colOff>38100</xdr:colOff>
      <xdr:row>96</xdr:row>
      <xdr:rowOff>5840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3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22367</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1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43621</xdr:rowOff>
    </xdr:from>
    <xdr:to>
      <xdr:col>15</xdr:col>
      <xdr:colOff>101600</xdr:colOff>
      <xdr:row>95</xdr:row>
      <xdr:rowOff>145221</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3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161748</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1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37514</xdr:rowOff>
    </xdr:from>
    <xdr:to>
      <xdr:col>10</xdr:col>
      <xdr:colOff>165100</xdr:colOff>
      <xdr:row>96</xdr:row>
      <xdr:rowOff>139114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4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155641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2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80654</xdr:rowOff>
    </xdr:from>
    <xdr:to>
      <xdr:col>6</xdr:col>
      <xdr:colOff>38100</xdr:colOff>
      <xdr:row>97</xdr:row>
      <xdr:rowOff>10804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5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27331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3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26429</xdr:rowOff>
    </xdr:from>
    <xdr:to>
      <xdr:col>55</xdr:col>
      <xdr:colOff>0</xdr:colOff>
      <xdr:row>37</xdr:row>
      <xdr:rowOff>157988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6027179"/>
          <a:ext cx="838200" cy="4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157988</xdr:rowOff>
    </xdr:from>
    <xdr:to>
      <xdr:col>50</xdr:col>
      <xdr:colOff>114300</xdr:colOff>
      <xdr:row>38</xdr:row>
      <xdr:rowOff>26767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6501638"/>
          <a:ext cx="889000" cy="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168280</xdr:rowOff>
    </xdr:from>
    <xdr:to>
      <xdr:col>45</xdr:col>
      <xdr:colOff>177800</xdr:colOff>
      <xdr:row>38</xdr:row>
      <xdr:rowOff>26767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7861300" y="6511930"/>
          <a:ext cx="889000" cy="2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168280</xdr:rowOff>
    </xdr:from>
    <xdr:to>
      <xdr:col>41</xdr:col>
      <xdr:colOff>50800</xdr:colOff>
      <xdr:row>38</xdr:row>
      <xdr:rowOff>4913</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6511930"/>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147079</xdr:rowOff>
    </xdr:from>
    <xdr:to>
      <xdr:col>55</xdr:col>
      <xdr:colOff>50800</xdr:colOff>
      <xdr:row>35</xdr:row>
      <xdr:rowOff>77229</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59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62006</xdr:rowOff>
    </xdr:from>
    <xdr:ext cx="599010"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89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28465</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65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147417</xdr:rowOff>
    </xdr:from>
    <xdr:to>
      <xdr:col>46</xdr:col>
      <xdr:colOff>38100</xdr:colOff>
      <xdr:row>38</xdr:row>
      <xdr:rowOff>77567</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4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68694</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65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117480</xdr:rowOff>
    </xdr:from>
    <xdr:to>
      <xdr:col>41</xdr:col>
      <xdr:colOff>101600</xdr:colOff>
      <xdr:row>38</xdr:row>
      <xdr:rowOff>47630</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4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38757</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5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125563</xdr:rowOff>
    </xdr:from>
    <xdr:to>
      <xdr:col>36</xdr:col>
      <xdr:colOff>165100</xdr:colOff>
      <xdr:row>38</xdr:row>
      <xdr:rowOff>55713</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46840</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56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17061</xdr:rowOff>
    </xdr:from>
    <xdr:to>
      <xdr:col>55</xdr:col>
      <xdr:colOff>0</xdr:colOff>
      <xdr:row>57</xdr:row>
      <xdr:rowOff>46258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9639300" y="9446811"/>
          <a:ext cx="838200" cy="37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46258</xdr:rowOff>
    </xdr:from>
    <xdr:to>
      <xdr:col>50</xdr:col>
      <xdr:colOff>114300</xdr:colOff>
      <xdr:row>57</xdr:row>
      <xdr:rowOff>106452</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8750300" y="9818908"/>
          <a:ext cx="889000" cy="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112286</xdr:rowOff>
    </xdr:from>
    <xdr:to>
      <xdr:col>45</xdr:col>
      <xdr:colOff>177800</xdr:colOff>
      <xdr:row>57</xdr:row>
      <xdr:rowOff>106452</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7861300" y="9713486"/>
          <a:ext cx="889000" cy="16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112286</xdr:rowOff>
    </xdr:from>
    <xdr:to>
      <xdr:col>41</xdr:col>
      <xdr:colOff>50800</xdr:colOff>
      <xdr:row>57</xdr:row>
      <xdr:rowOff>44117</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6972300" y="9713486"/>
          <a:ext cx="8890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137711</xdr:rowOff>
    </xdr:from>
    <xdr:to>
      <xdr:col>55</xdr:col>
      <xdr:colOff>50800</xdr:colOff>
      <xdr:row>55</xdr:row>
      <xdr:rowOff>67861</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3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160588</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2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166908</xdr:rowOff>
    </xdr:from>
    <xdr:to>
      <xdr:col>50</xdr:col>
      <xdr:colOff>165100</xdr:colOff>
      <xdr:row>57</xdr:row>
      <xdr:rowOff>97058</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7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88185</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86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55652</xdr:rowOff>
    </xdr:from>
    <xdr:to>
      <xdr:col>46</xdr:col>
      <xdr:colOff>38100</xdr:colOff>
      <xdr:row>57</xdr:row>
      <xdr:rowOff>157252</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8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148379</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83111" y="992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61486</xdr:rowOff>
    </xdr:from>
    <xdr:to>
      <xdr:col>41</xdr:col>
      <xdr:colOff>101600</xdr:colOff>
      <xdr:row>56</xdr:row>
      <xdr:rowOff>163086</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6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154213</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97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164767</xdr:rowOff>
    </xdr:from>
    <xdr:to>
      <xdr:col>36</xdr:col>
      <xdr:colOff>165100</xdr:colOff>
      <xdr:row>57</xdr:row>
      <xdr:rowOff>94917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7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86044</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05111" y="98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55739</xdr:rowOff>
    </xdr:from>
    <xdr:to>
      <xdr:col>55</xdr:col>
      <xdr:colOff>0</xdr:colOff>
      <xdr:row>79</xdr:row>
      <xdr:rowOff>90356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600289"/>
          <a:ext cx="8382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90143</xdr:rowOff>
    </xdr:from>
    <xdr:to>
      <xdr:col>50</xdr:col>
      <xdr:colOff>114300</xdr:colOff>
      <xdr:row>79</xdr:row>
      <xdr:rowOff>90356</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634693"/>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90143</xdr:rowOff>
    </xdr:from>
    <xdr:to>
      <xdr:col>45</xdr:col>
      <xdr:colOff>177800</xdr:colOff>
      <xdr:row>79</xdr:row>
      <xdr:rowOff>98879</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7861300" y="13634693"/>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4939</xdr:rowOff>
    </xdr:from>
    <xdr:to>
      <xdr:col>55</xdr:col>
      <xdr:colOff>50800</xdr:colOff>
      <xdr:row>79</xdr:row>
      <xdr:rowOff>106539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5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91316</xdr:rowOff>
    </xdr:from>
    <xdr:ext cx="469744"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4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39556</xdr:rowOff>
    </xdr:from>
    <xdr:to>
      <xdr:col>50</xdr:col>
      <xdr:colOff>165100</xdr:colOff>
      <xdr:row>79</xdr:row>
      <xdr:rowOff>141156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132283</xdr:rowOff>
    </xdr:from>
    <xdr:ext cx="378565"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50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39343</xdr:rowOff>
    </xdr:from>
    <xdr:to>
      <xdr:col>46</xdr:col>
      <xdr:colOff>38100</xdr:colOff>
      <xdr:row>79</xdr:row>
      <xdr:rowOff>140943</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5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132070</xdr:rowOff>
    </xdr:from>
    <xdr:ext cx="378565"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61017" y="13676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43218</xdr:rowOff>
    </xdr:from>
    <xdr:to>
      <xdr:col>55</xdr:col>
      <xdr:colOff>0</xdr:colOff>
      <xdr:row>97</xdr:row>
      <xdr:rowOff>64351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673868"/>
          <a:ext cx="838200" cy="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43218</xdr:rowOff>
    </xdr:from>
    <xdr:to>
      <xdr:col>50</xdr:col>
      <xdr:colOff>114300</xdr:colOff>
      <xdr:row>97</xdr:row>
      <xdr:rowOff>129933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673868"/>
          <a:ext cx="889000" cy="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48997</xdr:rowOff>
    </xdr:from>
    <xdr:to>
      <xdr:col>45</xdr:col>
      <xdr:colOff>177800</xdr:colOff>
      <xdr:row>97</xdr:row>
      <xdr:rowOff>129933</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7861300" y="16508197"/>
          <a:ext cx="889000" cy="2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48997</xdr:rowOff>
    </xdr:from>
    <xdr:to>
      <xdr:col>41</xdr:col>
      <xdr:colOff>50800</xdr:colOff>
      <xdr:row>97</xdr:row>
      <xdr:rowOff>82220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508197"/>
          <a:ext cx="8890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13551</xdr:rowOff>
    </xdr:from>
    <xdr:to>
      <xdr:col>55</xdr:col>
      <xdr:colOff>50800</xdr:colOff>
      <xdr:row>97</xdr:row>
      <xdr:rowOff>115151</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6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163428</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6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163868</xdr:rowOff>
    </xdr:from>
    <xdr:to>
      <xdr:col>50</xdr:col>
      <xdr:colOff>165100</xdr:colOff>
      <xdr:row>97</xdr:row>
      <xdr:rowOff>94018</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6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85145</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7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79133</xdr:rowOff>
    </xdr:from>
    <xdr:to>
      <xdr:col>46</xdr:col>
      <xdr:colOff>38100</xdr:colOff>
      <xdr:row>98</xdr:row>
      <xdr:rowOff>9283</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7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410</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8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169647</xdr:rowOff>
    </xdr:from>
    <xdr:to>
      <xdr:col>41</xdr:col>
      <xdr:colOff>101600</xdr:colOff>
      <xdr:row>96</xdr:row>
      <xdr:rowOff>99797</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4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116324</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31420</xdr:rowOff>
    </xdr:from>
    <xdr:to>
      <xdr:col>36</xdr:col>
      <xdr:colOff>165100</xdr:colOff>
      <xdr:row>97</xdr:row>
      <xdr:rowOff>133020</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6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124147</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7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57486</xdr:rowOff>
    </xdr:from>
    <xdr:to>
      <xdr:col>85</xdr:col>
      <xdr:colOff>127000</xdr:colOff>
      <xdr:row>77</xdr:row>
      <xdr:rowOff>73994</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3259136"/>
          <a:ext cx="8382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18706</xdr:rowOff>
    </xdr:from>
    <xdr:to>
      <xdr:col>81</xdr:col>
      <xdr:colOff>50800</xdr:colOff>
      <xdr:row>77</xdr:row>
      <xdr:rowOff>57486</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3220356"/>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18706</xdr:rowOff>
    </xdr:from>
    <xdr:to>
      <xdr:col>76</xdr:col>
      <xdr:colOff>114300</xdr:colOff>
      <xdr:row>77</xdr:row>
      <xdr:rowOff>44259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3220356"/>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31359</xdr:rowOff>
    </xdr:from>
    <xdr:to>
      <xdr:col>71</xdr:col>
      <xdr:colOff>177800</xdr:colOff>
      <xdr:row>77</xdr:row>
      <xdr:rowOff>44259</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3233009"/>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23194</xdr:rowOff>
    </xdr:from>
    <xdr:to>
      <xdr:col>85</xdr:col>
      <xdr:colOff>177800</xdr:colOff>
      <xdr:row>77</xdr:row>
      <xdr:rowOff>124794</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1621</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2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6686</xdr:rowOff>
    </xdr:from>
    <xdr:to>
      <xdr:col>81</xdr:col>
      <xdr:colOff>101600</xdr:colOff>
      <xdr:row>77</xdr:row>
      <xdr:rowOff>108286</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2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99413</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3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139356</xdr:rowOff>
    </xdr:from>
    <xdr:to>
      <xdr:col>76</xdr:col>
      <xdr:colOff>165100</xdr:colOff>
      <xdr:row>77</xdr:row>
      <xdr:rowOff>69506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1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60633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2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164909</xdr:rowOff>
    </xdr:from>
    <xdr:to>
      <xdr:col>72</xdr:col>
      <xdr:colOff>38100</xdr:colOff>
      <xdr:row>77</xdr:row>
      <xdr:rowOff>95059</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86186</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152009</xdr:rowOff>
    </xdr:from>
    <xdr:to>
      <xdr:col>67</xdr:col>
      <xdr:colOff>101600</xdr:colOff>
      <xdr:row>77</xdr:row>
      <xdr:rowOff>82159</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1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73286</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2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63430</xdr:rowOff>
    </xdr:from>
    <xdr:to>
      <xdr:col>85</xdr:col>
      <xdr:colOff>127000</xdr:colOff>
      <xdr:row>98</xdr:row>
      <xdr:rowOff>29341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522630"/>
          <a:ext cx="838200" cy="30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29341</xdr:rowOff>
    </xdr:from>
    <xdr:to>
      <xdr:col>81</xdr:col>
      <xdr:colOff>50800</xdr:colOff>
      <xdr:row>98</xdr:row>
      <xdr:rowOff>99933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831441"/>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67325</xdr:rowOff>
    </xdr:from>
    <xdr:to>
      <xdr:col>76</xdr:col>
      <xdr:colOff>114300</xdr:colOff>
      <xdr:row>98</xdr:row>
      <xdr:rowOff>99933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869425"/>
          <a:ext cx="889000" cy="3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145442</xdr:rowOff>
    </xdr:from>
    <xdr:to>
      <xdr:col>71</xdr:col>
      <xdr:colOff>177800</xdr:colOff>
      <xdr:row>98</xdr:row>
      <xdr:rowOff>67325</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2814300" y="16776092"/>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12630</xdr:rowOff>
    </xdr:from>
    <xdr:to>
      <xdr:col>85</xdr:col>
      <xdr:colOff>177800</xdr:colOff>
      <xdr:row>96</xdr:row>
      <xdr:rowOff>114230</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35507</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3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149991</xdr:rowOff>
    </xdr:from>
    <xdr:to>
      <xdr:col>81</xdr:col>
      <xdr:colOff>101600</xdr:colOff>
      <xdr:row>98</xdr:row>
      <xdr:rowOff>80141</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7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71268</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87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49133</xdr:rowOff>
    </xdr:from>
    <xdr:to>
      <xdr:col>76</xdr:col>
      <xdr:colOff>165100</xdr:colOff>
      <xdr:row>98</xdr:row>
      <xdr:rowOff>150733</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141860</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57428" y="1694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16525</xdr:rowOff>
    </xdr:from>
    <xdr:to>
      <xdr:col>72</xdr:col>
      <xdr:colOff>38100</xdr:colOff>
      <xdr:row>98</xdr:row>
      <xdr:rowOff>118125</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109252</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69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94642</xdr:rowOff>
    </xdr:from>
    <xdr:to>
      <xdr:col>67</xdr:col>
      <xdr:colOff>101600</xdr:colOff>
      <xdr:row>98</xdr:row>
      <xdr:rowOff>24792</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7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41319</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5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21468</xdr:rowOff>
    </xdr:from>
    <xdr:to>
      <xdr:col>116</xdr:col>
      <xdr:colOff>63500</xdr:colOff>
      <xdr:row>38</xdr:row>
      <xdr:rowOff>38202</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1323300" y="6536568"/>
          <a:ext cx="8382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38202</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0434300" y="655330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142118</xdr:rowOff>
    </xdr:from>
    <xdr:to>
      <xdr:col>116</xdr:col>
      <xdr:colOff>114300</xdr:colOff>
      <xdr:row>38</xdr:row>
      <xdr:rowOff>72268</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72265</xdr:rowOff>
    </xdr:from>
    <xdr:ext cx="469744"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4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158852</xdr:rowOff>
    </xdr:from>
    <xdr:to>
      <xdr:col>112</xdr:col>
      <xdr:colOff>38100</xdr:colOff>
      <xdr:row>38</xdr:row>
      <xdr:rowOff>89002</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80129</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088428" y="65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38705</xdr:rowOff>
    </xdr:from>
    <xdr:to>
      <xdr:col>116</xdr:col>
      <xdr:colOff>63500</xdr:colOff>
      <xdr:row>77</xdr:row>
      <xdr:rowOff>55826</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1323300" y="13240355"/>
          <a:ext cx="8382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151907</xdr:rowOff>
    </xdr:from>
    <xdr:to>
      <xdr:col>111</xdr:col>
      <xdr:colOff>177800</xdr:colOff>
      <xdr:row>77</xdr:row>
      <xdr:rowOff>55826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0434300" y="13010657"/>
          <a:ext cx="889000" cy="2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151907</xdr:rowOff>
    </xdr:from>
    <xdr:to>
      <xdr:col>107</xdr:col>
      <xdr:colOff>50800</xdr:colOff>
      <xdr:row>76</xdr:row>
      <xdr:rowOff>11638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3010657"/>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11638</xdr:rowOff>
    </xdr:from>
    <xdr:to>
      <xdr:col>102</xdr:col>
      <xdr:colOff>114300</xdr:colOff>
      <xdr:row>76</xdr:row>
      <xdr:rowOff>28738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3041838"/>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159355</xdr:rowOff>
    </xdr:from>
    <xdr:to>
      <xdr:col>116</xdr:col>
      <xdr:colOff>114300</xdr:colOff>
      <xdr:row>77</xdr:row>
      <xdr:rowOff>89505</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31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137782</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5026</xdr:rowOff>
    </xdr:from>
    <xdr:to>
      <xdr:col>112</xdr:col>
      <xdr:colOff>38100</xdr:colOff>
      <xdr:row>77</xdr:row>
      <xdr:rowOff>106626</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32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97753</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32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101107</xdr:rowOff>
    </xdr:from>
    <xdr:to>
      <xdr:col>107</xdr:col>
      <xdr:colOff>101600</xdr:colOff>
      <xdr:row>76</xdr:row>
      <xdr:rowOff>31257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9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47784</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27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132288</xdr:rowOff>
    </xdr:from>
    <xdr:to>
      <xdr:col>102</xdr:col>
      <xdr:colOff>165100</xdr:colOff>
      <xdr:row>76</xdr:row>
      <xdr:rowOff>62438</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53565</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30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149388</xdr:rowOff>
    </xdr:from>
    <xdr:to>
      <xdr:col>98</xdr:col>
      <xdr:colOff>38100</xdr:colOff>
      <xdr:row>76</xdr:row>
      <xdr:rowOff>79538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30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70665</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31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520,167</a:t>
          </a:r>
          <a:r>
            <a:rPr kumimoji="1" lang="ja-JP" altLang="en-US" sz="1100">
              <a:solidFill>
                <a:schemeClr val="dk1"/>
              </a:solidFill>
              <a:effectLst/>
              <a:latin typeface="+mn-lt"/>
              <a:ea typeface="+mn-ea"/>
              <a:cs typeface="+mn-cs"/>
            </a:rPr>
            <a:t>円となっており、特別定額給付金等の新型コロナウイルス感染症対応経費の増加や、その財源としての国庫支出金の増加等に伴い前年度と比較して</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あまりの増加となっている。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最も占める割合が高いのが補助費等で、住民一人当たり</a:t>
          </a:r>
          <a:r>
            <a:rPr kumimoji="1" lang="en-US" altLang="ja-JP" sz="1100">
              <a:solidFill>
                <a:schemeClr val="dk1"/>
              </a:solidFill>
              <a:effectLst/>
              <a:latin typeface="+mn-lt"/>
              <a:ea typeface="+mn-ea"/>
              <a:cs typeface="+mn-cs"/>
            </a:rPr>
            <a:t>137,275</a:t>
          </a:r>
          <a:r>
            <a:rPr kumimoji="1" lang="ja-JP" altLang="en-US" sz="1100">
              <a:solidFill>
                <a:schemeClr val="dk1"/>
              </a:solidFill>
              <a:effectLst/>
              <a:latin typeface="+mn-lt"/>
              <a:ea typeface="+mn-ea"/>
              <a:cs typeface="+mn-cs"/>
            </a:rPr>
            <a:t>円となっているが、これは特別定額給付金の影響によるものであり、これを除くと扶助費の占める割合が最も高い。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住民一人当たりの扶助費は、</a:t>
          </a:r>
          <a:r>
            <a:rPr kumimoji="1" lang="en-US" altLang="ja-JP" sz="1100">
              <a:solidFill>
                <a:schemeClr val="dk1"/>
              </a:solidFill>
              <a:effectLst/>
              <a:latin typeface="+mn-lt"/>
              <a:ea typeface="+mn-ea"/>
              <a:cs typeface="+mn-cs"/>
            </a:rPr>
            <a:t>91,861</a:t>
          </a:r>
          <a:r>
            <a:rPr kumimoji="1" lang="ja-JP" altLang="en-US" sz="1100">
              <a:solidFill>
                <a:schemeClr val="dk1"/>
              </a:solidFill>
              <a:effectLst/>
              <a:latin typeface="+mn-lt"/>
              <a:ea typeface="+mn-ea"/>
              <a:cs typeface="+mn-cs"/>
            </a:rPr>
            <a:t>円と、類似団体平均と比べて</a:t>
          </a:r>
          <a:r>
            <a:rPr kumimoji="1" lang="en-US" altLang="ja-JP" sz="1100">
              <a:solidFill>
                <a:schemeClr val="dk1"/>
              </a:solidFill>
              <a:effectLst/>
              <a:latin typeface="+mn-lt"/>
              <a:ea typeface="+mn-ea"/>
              <a:cs typeface="+mn-cs"/>
            </a:rPr>
            <a:t>15,970</a:t>
          </a:r>
          <a:r>
            <a:rPr kumimoji="1" lang="ja-JP" altLang="en-US" sz="1100">
              <a:solidFill>
                <a:schemeClr val="dk1"/>
              </a:solidFill>
              <a:effectLst/>
              <a:latin typeface="+mn-lt"/>
              <a:ea typeface="+mn-ea"/>
              <a:cs typeface="+mn-cs"/>
            </a:rPr>
            <a:t>円（約</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高くなっている。この要因として、社会福祉関係経費や子育て支援関係経費が膨らんでいることが挙げられる。今後は、受益者負担の原則などを徹底し、財政を圧迫することのないよう上昇傾向の歯止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93218</xdr:rowOff>
    </xdr:from>
    <xdr:to>
      <xdr:col>24</xdr:col>
      <xdr:colOff>63500</xdr:colOff>
      <xdr:row>35</xdr:row>
      <xdr:rowOff>145415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93968"/>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52451</xdr:rowOff>
    </xdr:from>
    <xdr:to>
      <xdr:col>19</xdr:col>
      <xdr:colOff>177800</xdr:colOff>
      <xdr:row>35</xdr:row>
      <xdr:rowOff>93218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5320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52451</xdr:rowOff>
    </xdr:from>
    <xdr:to>
      <xdr:col>15</xdr:col>
      <xdr:colOff>50800</xdr:colOff>
      <xdr:row>35</xdr:row>
      <xdr:rowOff>152654</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5320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152654</xdr:rowOff>
    </xdr:from>
    <xdr:to>
      <xdr:col>10</xdr:col>
      <xdr:colOff>114300</xdr:colOff>
      <xdr:row>36</xdr:row>
      <xdr:rowOff>12827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5340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94615</xdr:rowOff>
    </xdr:from>
    <xdr:to>
      <xdr:col>24</xdr:col>
      <xdr:colOff>114300</xdr:colOff>
      <xdr:row>36</xdr:row>
      <xdr:rowOff>24765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73042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42418</xdr:rowOff>
    </xdr:from>
    <xdr:to>
      <xdr:col>20</xdr:col>
      <xdr:colOff>38100</xdr:colOff>
      <xdr:row>35</xdr:row>
      <xdr:rowOff>144018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135145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xdr:rowOff>
    </xdr:from>
    <xdr:to>
      <xdr:col>15</xdr:col>
      <xdr:colOff>101600</xdr:colOff>
      <xdr:row>35</xdr:row>
      <xdr:rowOff>103251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94378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101854</xdr:rowOff>
    </xdr:from>
    <xdr:to>
      <xdr:col>10</xdr:col>
      <xdr:colOff>165100</xdr:colOff>
      <xdr:row>36</xdr:row>
      <xdr:rowOff>32004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23131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133477</xdr:rowOff>
    </xdr:from>
    <xdr:to>
      <xdr:col>6</xdr:col>
      <xdr:colOff>38100</xdr:colOff>
      <xdr:row>36</xdr:row>
      <xdr:rowOff>63627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54754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135726</xdr:rowOff>
    </xdr:from>
    <xdr:to>
      <xdr:col>24</xdr:col>
      <xdr:colOff>63500</xdr:colOff>
      <xdr:row>58</xdr:row>
      <xdr:rowOff>58813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394026"/>
          <a:ext cx="838200" cy="60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58813</xdr:rowOff>
    </xdr:from>
    <xdr:to>
      <xdr:col>19</xdr:col>
      <xdr:colOff>177800</xdr:colOff>
      <xdr:row>58</xdr:row>
      <xdr:rowOff>100971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10002913"/>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86009</xdr:rowOff>
    </xdr:from>
    <xdr:to>
      <xdr:col>15</xdr:col>
      <xdr:colOff>50800</xdr:colOff>
      <xdr:row>58</xdr:row>
      <xdr:rowOff>100971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10030109"/>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44126</xdr:rowOff>
    </xdr:from>
    <xdr:to>
      <xdr:col>10</xdr:col>
      <xdr:colOff>114300</xdr:colOff>
      <xdr:row>58</xdr:row>
      <xdr:rowOff>86009</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88226"/>
          <a:ext cx="889000" cy="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84926</xdr:rowOff>
    </xdr:from>
    <xdr:to>
      <xdr:col>24</xdr:col>
      <xdr:colOff>114300</xdr:colOff>
      <xdr:row>55</xdr:row>
      <xdr:rowOff>15076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3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107803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19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8013</xdr:rowOff>
    </xdr:from>
    <xdr:to>
      <xdr:col>20</xdr:col>
      <xdr:colOff>38100</xdr:colOff>
      <xdr:row>58</xdr:row>
      <xdr:rowOff>109613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100740</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50171</xdr:rowOff>
    </xdr:from>
    <xdr:to>
      <xdr:col>15</xdr:col>
      <xdr:colOff>101600</xdr:colOff>
      <xdr:row>58</xdr:row>
      <xdr:rowOff>151771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142898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35209</xdr:rowOff>
    </xdr:from>
    <xdr:to>
      <xdr:col>10</xdr:col>
      <xdr:colOff>165100</xdr:colOff>
      <xdr:row>58</xdr:row>
      <xdr:rowOff>136809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127936</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164776</xdr:rowOff>
    </xdr:from>
    <xdr:to>
      <xdr:col>6</xdr:col>
      <xdr:colOff>38100</xdr:colOff>
      <xdr:row>58</xdr:row>
      <xdr:rowOff>94926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86053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62618</xdr:rowOff>
    </xdr:from>
    <xdr:to>
      <xdr:col>24</xdr:col>
      <xdr:colOff>63500</xdr:colOff>
      <xdr:row>77</xdr:row>
      <xdr:rowOff>69214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092818"/>
          <a:ext cx="838200" cy="17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69214</xdr:rowOff>
    </xdr:from>
    <xdr:to>
      <xdr:col>19</xdr:col>
      <xdr:colOff>177800</xdr:colOff>
      <xdr:row>77</xdr:row>
      <xdr:rowOff>81690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270864"/>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48673</xdr:rowOff>
    </xdr:from>
    <xdr:to>
      <xdr:col>15</xdr:col>
      <xdr:colOff>50800</xdr:colOff>
      <xdr:row>77</xdr:row>
      <xdr:rowOff>81690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250323"/>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48673</xdr:rowOff>
    </xdr:from>
    <xdr:to>
      <xdr:col>10</xdr:col>
      <xdr:colOff>114300</xdr:colOff>
      <xdr:row>78</xdr:row>
      <xdr:rowOff>22537</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250323"/>
          <a:ext cx="889000" cy="1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11818</xdr:rowOff>
    </xdr:from>
    <xdr:to>
      <xdr:col>24</xdr:col>
      <xdr:colOff>114300</xdr:colOff>
      <xdr:row>76</xdr:row>
      <xdr:rowOff>113418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0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34695</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8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18414</xdr:rowOff>
    </xdr:from>
    <xdr:to>
      <xdr:col>20</xdr:col>
      <xdr:colOff>38100</xdr:colOff>
      <xdr:row>77</xdr:row>
      <xdr:rowOff>120014</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2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111141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31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30890</xdr:rowOff>
    </xdr:from>
    <xdr:to>
      <xdr:col>15</xdr:col>
      <xdr:colOff>101600</xdr:colOff>
      <xdr:row>77</xdr:row>
      <xdr:rowOff>132490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2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123617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32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169323</xdr:rowOff>
    </xdr:from>
    <xdr:to>
      <xdr:col>10</xdr:col>
      <xdr:colOff>165100</xdr:colOff>
      <xdr:row>77</xdr:row>
      <xdr:rowOff>99473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1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116000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9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143187</xdr:rowOff>
    </xdr:from>
    <xdr:to>
      <xdr:col>6</xdr:col>
      <xdr:colOff>38100</xdr:colOff>
      <xdr:row>78</xdr:row>
      <xdr:rowOff>73337</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3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64464</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43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60161</xdr:rowOff>
    </xdr:from>
    <xdr:to>
      <xdr:col>24</xdr:col>
      <xdr:colOff>63500</xdr:colOff>
      <xdr:row>96</xdr:row>
      <xdr:rowOff>94526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519361"/>
          <a:ext cx="8382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94526</xdr:rowOff>
    </xdr:from>
    <xdr:to>
      <xdr:col>19</xdr:col>
      <xdr:colOff>177800</xdr:colOff>
      <xdr:row>96</xdr:row>
      <xdr:rowOff>119011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553726"/>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119011</xdr:rowOff>
    </xdr:from>
    <xdr:to>
      <xdr:col>15</xdr:col>
      <xdr:colOff>50800</xdr:colOff>
      <xdr:row>96</xdr:row>
      <xdr:rowOff>125667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578211"/>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87782</xdr:rowOff>
    </xdr:from>
    <xdr:to>
      <xdr:col>10</xdr:col>
      <xdr:colOff>114300</xdr:colOff>
      <xdr:row>96</xdr:row>
      <xdr:rowOff>125667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546982"/>
          <a:ext cx="889000" cy="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9361</xdr:rowOff>
    </xdr:from>
    <xdr:to>
      <xdr:col>24</xdr:col>
      <xdr:colOff>114300</xdr:colOff>
      <xdr:row>96</xdr:row>
      <xdr:rowOff>110961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4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32238</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3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43726</xdr:rowOff>
    </xdr:from>
    <xdr:to>
      <xdr:col>20</xdr:col>
      <xdr:colOff>38100</xdr:colOff>
      <xdr:row>96</xdr:row>
      <xdr:rowOff>145326</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5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161853</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2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68211</xdr:rowOff>
    </xdr:from>
    <xdr:to>
      <xdr:col>15</xdr:col>
      <xdr:colOff>101600</xdr:colOff>
      <xdr:row>96</xdr:row>
      <xdr:rowOff>169811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5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14888</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30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74867</xdr:rowOff>
    </xdr:from>
    <xdr:to>
      <xdr:col>10</xdr:col>
      <xdr:colOff>165100</xdr:colOff>
      <xdr:row>97</xdr:row>
      <xdr:rowOff>5017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5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21544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3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36982</xdr:rowOff>
    </xdr:from>
    <xdr:to>
      <xdr:col>6</xdr:col>
      <xdr:colOff>38100</xdr:colOff>
      <xdr:row>96</xdr:row>
      <xdr:rowOff>138582</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4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129709</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5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140</xdr:rowOff>
    </xdr:from>
    <xdr:to>
      <xdr:col>55</xdr:col>
      <xdr:colOff>0</xdr:colOff>
      <xdr:row>59</xdr:row>
      <xdr:rowOff>8617</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10115690"/>
          <a:ext cx="8382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5474</xdr:rowOff>
    </xdr:from>
    <xdr:to>
      <xdr:col>50</xdr:col>
      <xdr:colOff>114300</xdr:colOff>
      <xdr:row>59</xdr:row>
      <xdr:rowOff>8617</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10121024"/>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5474</xdr:rowOff>
    </xdr:from>
    <xdr:to>
      <xdr:col>45</xdr:col>
      <xdr:colOff>177800</xdr:colOff>
      <xdr:row>59</xdr:row>
      <xdr:rowOff>11779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10121024"/>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11779</xdr:rowOff>
    </xdr:from>
    <xdr:to>
      <xdr:col>41</xdr:col>
      <xdr:colOff>50800</xdr:colOff>
      <xdr:row>59</xdr:row>
      <xdr:rowOff>15722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1012732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120790</xdr:rowOff>
    </xdr:from>
    <xdr:to>
      <xdr:col>55</xdr:col>
      <xdr:colOff>50800</xdr:colOff>
      <xdr:row>59</xdr:row>
      <xdr:rowOff>50940</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35717</xdr:rowOff>
    </xdr:from>
    <xdr:ext cx="469744"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129267</xdr:rowOff>
    </xdr:from>
    <xdr:to>
      <xdr:col>50</xdr:col>
      <xdr:colOff>165100</xdr:colOff>
      <xdr:row>59</xdr:row>
      <xdr:rowOff>59417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100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50544</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04428" y="1016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126124</xdr:rowOff>
    </xdr:from>
    <xdr:to>
      <xdr:col>46</xdr:col>
      <xdr:colOff>38100</xdr:colOff>
      <xdr:row>59</xdr:row>
      <xdr:rowOff>56274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100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47401</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515428" y="10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132429</xdr:rowOff>
    </xdr:from>
    <xdr:to>
      <xdr:col>41</xdr:col>
      <xdr:colOff>101600</xdr:colOff>
      <xdr:row>59</xdr:row>
      <xdr:rowOff>62579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100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53706</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626428" y="1016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136372</xdr:rowOff>
    </xdr:from>
    <xdr:to>
      <xdr:col>36</xdr:col>
      <xdr:colOff>165100</xdr:colOff>
      <xdr:row>59</xdr:row>
      <xdr:rowOff>66522</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57649</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37428" y="101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107335</xdr:rowOff>
    </xdr:from>
    <xdr:to>
      <xdr:col>55</xdr:col>
      <xdr:colOff>0</xdr:colOff>
      <xdr:row>79</xdr:row>
      <xdr:rowOff>14066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480435"/>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10561</xdr:rowOff>
    </xdr:from>
    <xdr:to>
      <xdr:col>50</xdr:col>
      <xdr:colOff>114300</xdr:colOff>
      <xdr:row>79</xdr:row>
      <xdr:rowOff>14066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5511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10561</xdr:rowOff>
    </xdr:from>
    <xdr:to>
      <xdr:col>45</xdr:col>
      <xdr:colOff>177800</xdr:colOff>
      <xdr:row>79</xdr:row>
      <xdr:rowOff>12542</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55511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120611</xdr:rowOff>
    </xdr:from>
    <xdr:to>
      <xdr:col>41</xdr:col>
      <xdr:colOff>50800</xdr:colOff>
      <xdr:row>79</xdr:row>
      <xdr:rowOff>12542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493711"/>
          <a:ext cx="889000" cy="6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56535</xdr:rowOff>
    </xdr:from>
    <xdr:to>
      <xdr:col>55</xdr:col>
      <xdr:colOff>50800</xdr:colOff>
      <xdr:row>78</xdr:row>
      <xdr:rowOff>158135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4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142912</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4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134716</xdr:rowOff>
    </xdr:from>
    <xdr:to>
      <xdr:col>50</xdr:col>
      <xdr:colOff>165100</xdr:colOff>
      <xdr:row>79</xdr:row>
      <xdr:rowOff>64866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5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55993</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6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131211</xdr:rowOff>
    </xdr:from>
    <xdr:to>
      <xdr:col>46</xdr:col>
      <xdr:colOff>38100</xdr:colOff>
      <xdr:row>79</xdr:row>
      <xdr:rowOff>61361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5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52488</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5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133192</xdr:rowOff>
    </xdr:from>
    <xdr:to>
      <xdr:col>41</xdr:col>
      <xdr:colOff>101600</xdr:colOff>
      <xdr:row>79</xdr:row>
      <xdr:rowOff>63342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5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54469</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5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69811</xdr:rowOff>
    </xdr:from>
    <xdr:to>
      <xdr:col>36</xdr:col>
      <xdr:colOff>165100</xdr:colOff>
      <xdr:row>78</xdr:row>
      <xdr:rowOff>171411</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162538</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75071</xdr:rowOff>
    </xdr:from>
    <xdr:to>
      <xdr:col>55</xdr:col>
      <xdr:colOff>0</xdr:colOff>
      <xdr:row>97</xdr:row>
      <xdr:rowOff>108034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705721"/>
          <a:ext cx="838200" cy="3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46442</xdr:rowOff>
    </xdr:from>
    <xdr:to>
      <xdr:col>50</xdr:col>
      <xdr:colOff>114300</xdr:colOff>
      <xdr:row>97</xdr:row>
      <xdr:rowOff>75071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8750300" y="16677092"/>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14167</xdr:rowOff>
    </xdr:from>
    <xdr:to>
      <xdr:col>45</xdr:col>
      <xdr:colOff>177800</xdr:colOff>
      <xdr:row>97</xdr:row>
      <xdr:rowOff>46442</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7861300" y="16644817"/>
          <a:ext cx="889000" cy="3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14167</xdr:rowOff>
    </xdr:from>
    <xdr:to>
      <xdr:col>41</xdr:col>
      <xdr:colOff>50800</xdr:colOff>
      <xdr:row>97</xdr:row>
      <xdr:rowOff>136685</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flipV="1">
          <a:off x="6972300" y="16644817"/>
          <a:ext cx="889000" cy="1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57234</xdr:rowOff>
    </xdr:from>
    <xdr:to>
      <xdr:col>55</xdr:col>
      <xdr:colOff>50800</xdr:colOff>
      <xdr:row>97</xdr:row>
      <xdr:rowOff>158834</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6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35661</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6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24271</xdr:rowOff>
    </xdr:from>
    <xdr:to>
      <xdr:col>50</xdr:col>
      <xdr:colOff>165100</xdr:colOff>
      <xdr:row>97</xdr:row>
      <xdr:rowOff>125871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6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116998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7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167092</xdr:rowOff>
    </xdr:from>
    <xdr:to>
      <xdr:col>46</xdr:col>
      <xdr:colOff>38100</xdr:colOff>
      <xdr:row>97</xdr:row>
      <xdr:rowOff>97242</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6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88369</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134817</xdr:rowOff>
    </xdr:from>
    <xdr:to>
      <xdr:col>41</xdr:col>
      <xdr:colOff>101600</xdr:colOff>
      <xdr:row>97</xdr:row>
      <xdr:rowOff>64967</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5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56094</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68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85885</xdr:rowOff>
    </xdr:from>
    <xdr:to>
      <xdr:col>36</xdr:col>
      <xdr:colOff>165100</xdr:colOff>
      <xdr:row>98</xdr:row>
      <xdr:rowOff>16035</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7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7162</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8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45841</xdr:rowOff>
    </xdr:from>
    <xdr:to>
      <xdr:col>85</xdr:col>
      <xdr:colOff>127000</xdr:colOff>
      <xdr:row>37</xdr:row>
      <xdr:rowOff>69043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389491"/>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69043</xdr:rowOff>
    </xdr:from>
    <xdr:to>
      <xdr:col>81</xdr:col>
      <xdr:colOff>50800</xdr:colOff>
      <xdr:row>37</xdr:row>
      <xdr:rowOff>78302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412693"/>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22199</xdr:rowOff>
    </xdr:from>
    <xdr:to>
      <xdr:col>76</xdr:col>
      <xdr:colOff>114300</xdr:colOff>
      <xdr:row>37</xdr:row>
      <xdr:rowOff>78302</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365849"/>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171228</xdr:rowOff>
    </xdr:from>
    <xdr:to>
      <xdr:col>71</xdr:col>
      <xdr:colOff>177800</xdr:colOff>
      <xdr:row>37</xdr:row>
      <xdr:rowOff>22199</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343428"/>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166491</xdr:rowOff>
    </xdr:from>
    <xdr:to>
      <xdr:col>85</xdr:col>
      <xdr:colOff>177800</xdr:colOff>
      <xdr:row>37</xdr:row>
      <xdr:rowOff>96641</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3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17918</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1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18243</xdr:rowOff>
    </xdr:from>
    <xdr:to>
      <xdr:col>81</xdr:col>
      <xdr:colOff>101600</xdr:colOff>
      <xdr:row>37</xdr:row>
      <xdr:rowOff>119843</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3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110970</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4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27502</xdr:rowOff>
    </xdr:from>
    <xdr:to>
      <xdr:col>76</xdr:col>
      <xdr:colOff>165100</xdr:colOff>
      <xdr:row>37</xdr:row>
      <xdr:rowOff>129102</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3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120229</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142849</xdr:rowOff>
    </xdr:from>
    <xdr:to>
      <xdr:col>72</xdr:col>
      <xdr:colOff>38100</xdr:colOff>
      <xdr:row>37</xdr:row>
      <xdr:rowOff>72999</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89526</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0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120428</xdr:rowOff>
    </xdr:from>
    <xdr:to>
      <xdr:col>67</xdr:col>
      <xdr:colOff>101600</xdr:colOff>
      <xdr:row>37</xdr:row>
      <xdr:rowOff>50578</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2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67105</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0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xmlns=""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xmlns=""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xmlns=""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130999</xdr:rowOff>
    </xdr:from>
    <xdr:to>
      <xdr:col>85</xdr:col>
      <xdr:colOff>127000</xdr:colOff>
      <xdr:row>58</xdr:row>
      <xdr:rowOff>54904</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5481300" y="9732199"/>
          <a:ext cx="838200" cy="26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xmlns=""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54904</xdr:rowOff>
    </xdr:from>
    <xdr:to>
      <xdr:col>81</xdr:col>
      <xdr:colOff>50800</xdr:colOff>
      <xdr:row>58</xdr:row>
      <xdr:rowOff>81221</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4592300" y="9999004"/>
          <a:ext cx="8890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16028</xdr:rowOff>
    </xdr:from>
    <xdr:to>
      <xdr:col>76</xdr:col>
      <xdr:colOff>114300</xdr:colOff>
      <xdr:row>58</xdr:row>
      <xdr:rowOff>81221</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3703300" y="9960128"/>
          <a:ext cx="889000" cy="6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16028</xdr:rowOff>
    </xdr:from>
    <xdr:to>
      <xdr:col>71</xdr:col>
      <xdr:colOff>177800</xdr:colOff>
      <xdr:row>58</xdr:row>
      <xdr:rowOff>57261</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2814300" y="9960128"/>
          <a:ext cx="889000" cy="4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80199</xdr:rowOff>
    </xdr:from>
    <xdr:to>
      <xdr:col>85</xdr:col>
      <xdr:colOff>177800</xdr:colOff>
      <xdr:row>57</xdr:row>
      <xdr:rowOff>10349</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6268700" y="96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58626</xdr:rowOff>
    </xdr:from>
    <xdr:ext cx="534377" cy="259045"/>
    <xdr:sp macro="" textlink="">
      <xdr:nvSpPr>
        <xdr:cNvPr id="604" name="教育費該当値テキスト">
          <a:extLst>
            <a:ext uri="{FF2B5EF4-FFF2-40B4-BE49-F238E27FC236}">
              <a16:creationId xmlns:a16="http://schemas.microsoft.com/office/drawing/2014/main" xmlns="" id="{00000000-0008-0000-0700-00005C020000}"/>
            </a:ext>
          </a:extLst>
        </xdr:cNvPr>
        <xdr:cNvSpPr txBox="1"/>
      </xdr:nvSpPr>
      <xdr:spPr>
        <a:xfrm>
          <a:off x="16370300" y="96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4104</xdr:rowOff>
    </xdr:from>
    <xdr:to>
      <xdr:col>81</xdr:col>
      <xdr:colOff>101600</xdr:colOff>
      <xdr:row>58</xdr:row>
      <xdr:rowOff>105704</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5430500" y="99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96831</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14111" y="100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30421</xdr:rowOff>
    </xdr:from>
    <xdr:to>
      <xdr:col>76</xdr:col>
      <xdr:colOff>165100</xdr:colOff>
      <xdr:row>58</xdr:row>
      <xdr:rowOff>132021</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4541500" y="997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123148</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4325111" y="100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136678</xdr:rowOff>
    </xdr:from>
    <xdr:to>
      <xdr:col>72</xdr:col>
      <xdr:colOff>38100</xdr:colOff>
      <xdr:row>58</xdr:row>
      <xdr:rowOff>66828</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3652500" y="9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57955</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3436111" y="100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6461</xdr:rowOff>
    </xdr:from>
    <xdr:to>
      <xdr:col>67</xdr:col>
      <xdr:colOff>101600</xdr:colOff>
      <xdr:row>58</xdr:row>
      <xdr:rowOff>108061</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2763500" y="99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99188</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547111" y="100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xmlns=""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xmlns=""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xmlns=""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xmlns=""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xmlns=""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xmlns=""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xmlns=""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xmlns=""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57486</xdr:rowOff>
    </xdr:from>
    <xdr:to>
      <xdr:col>85</xdr:col>
      <xdr:colOff>127000</xdr:colOff>
      <xdr:row>97</xdr:row>
      <xdr:rowOff>73994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5481300" y="16688136"/>
          <a:ext cx="8382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xmlns=""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17742</xdr:rowOff>
    </xdr:from>
    <xdr:to>
      <xdr:col>81</xdr:col>
      <xdr:colOff>50800</xdr:colOff>
      <xdr:row>97</xdr:row>
      <xdr:rowOff>57486</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4592300" y="16648392"/>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17742</xdr:rowOff>
    </xdr:from>
    <xdr:to>
      <xdr:col>76</xdr:col>
      <xdr:colOff>114300</xdr:colOff>
      <xdr:row>97</xdr:row>
      <xdr:rowOff>44259</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3703300" y="16648392"/>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31359</xdr:rowOff>
    </xdr:from>
    <xdr:to>
      <xdr:col>71</xdr:col>
      <xdr:colOff>177800</xdr:colOff>
      <xdr:row>97</xdr:row>
      <xdr:rowOff>44259</xdr:rowOff>
    </xdr:to>
    <xdr:cxnSp macro="">
      <xdr:nvCxnSpPr>
        <xdr:cNvPr id="709" name="直線コネクタ 708">
          <a:extLst>
            <a:ext uri="{FF2B5EF4-FFF2-40B4-BE49-F238E27FC236}">
              <a16:creationId xmlns:a16="http://schemas.microsoft.com/office/drawing/2014/main" xmlns="" id="{00000000-0008-0000-0700-0000C5020000}"/>
            </a:ext>
          </a:extLst>
        </xdr:cNvPr>
        <xdr:cNvCxnSpPr/>
      </xdr:nvCxnSpPr>
      <xdr:spPr>
        <a:xfrm>
          <a:off x="12814300" y="16662009"/>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23194</xdr:rowOff>
    </xdr:from>
    <xdr:to>
      <xdr:col>85</xdr:col>
      <xdr:colOff>177800</xdr:colOff>
      <xdr:row>97</xdr:row>
      <xdr:rowOff>124794</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6268700" y="16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1621</xdr:rowOff>
    </xdr:from>
    <xdr:ext cx="534377" cy="259045"/>
    <xdr:sp macro="" textlink="">
      <xdr:nvSpPr>
        <xdr:cNvPr id="720" name="公債費該当値テキスト">
          <a:extLst>
            <a:ext uri="{FF2B5EF4-FFF2-40B4-BE49-F238E27FC236}">
              <a16:creationId xmlns:a16="http://schemas.microsoft.com/office/drawing/2014/main" xmlns="" id="{00000000-0008-0000-0700-0000D0020000}"/>
            </a:ext>
          </a:extLst>
        </xdr:cNvPr>
        <xdr:cNvSpPr txBox="1"/>
      </xdr:nvSpPr>
      <xdr:spPr>
        <a:xfrm>
          <a:off x="16370300" y="166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6686</xdr:rowOff>
    </xdr:from>
    <xdr:to>
      <xdr:col>81</xdr:col>
      <xdr:colOff>101600</xdr:colOff>
      <xdr:row>97</xdr:row>
      <xdr:rowOff>108286</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5430500" y="166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99413</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5214111" y="1673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138392</xdr:rowOff>
    </xdr:from>
    <xdr:to>
      <xdr:col>76</xdr:col>
      <xdr:colOff>165100</xdr:colOff>
      <xdr:row>97</xdr:row>
      <xdr:rowOff>68542</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4541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59669</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4325111" y="1669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164909</xdr:rowOff>
    </xdr:from>
    <xdr:to>
      <xdr:col>72</xdr:col>
      <xdr:colOff>38100</xdr:colOff>
      <xdr:row>97</xdr:row>
      <xdr:rowOff>95059</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3652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86186</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3436111"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152009</xdr:rowOff>
    </xdr:from>
    <xdr:to>
      <xdr:col>67</xdr:col>
      <xdr:colOff>101600</xdr:colOff>
      <xdr:row>97</xdr:row>
      <xdr:rowOff>82159</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2763500" y="166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73286</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2547111" y="167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xmlns=""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xmlns=""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xmlns=""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xmlns=""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xmlns=""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xmlns=""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xmlns=""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xmlns=""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xmlns=""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xmlns=""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xmlns=""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xmlns=""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総務費及び商工費については、特別定額給付金等の新型コロナウイルス感染症対応経費により大幅に増加している。</a:t>
          </a:r>
        </a:p>
        <a:p>
          <a:r>
            <a:rPr kumimoji="1" lang="ja-JP" altLang="en-US" sz="1100">
              <a:solidFill>
                <a:schemeClr val="dk1"/>
              </a:solidFill>
              <a:effectLst/>
              <a:latin typeface="+mn-lt"/>
              <a:ea typeface="+mn-ea"/>
              <a:cs typeface="+mn-cs"/>
            </a:rPr>
            <a:t>これを除いて、最も大きい民生費では、住民一人当たり</a:t>
          </a:r>
          <a:r>
            <a:rPr kumimoji="1" lang="en-US" altLang="ja-JP" sz="1100">
              <a:solidFill>
                <a:schemeClr val="dk1"/>
              </a:solidFill>
              <a:effectLst/>
              <a:latin typeface="+mn-lt"/>
              <a:ea typeface="+mn-ea"/>
              <a:cs typeface="+mn-cs"/>
            </a:rPr>
            <a:t>140,581</a:t>
          </a:r>
          <a:r>
            <a:rPr kumimoji="1" lang="ja-JP" altLang="en-US" sz="1100">
              <a:solidFill>
                <a:schemeClr val="dk1"/>
              </a:solidFill>
              <a:effectLst/>
              <a:latin typeface="+mn-lt"/>
              <a:ea typeface="+mn-ea"/>
              <a:cs typeface="+mn-cs"/>
            </a:rPr>
            <a:t>円となっており、類似団体平均より高い水準にある。この要因として、福祉関係経費及び子育て支援関係経費が膨らんでいることが挙げられる。今後は子育て支援施策等を推進しながらも、受益者負担の原則などを徹底し、財政を圧迫することのないよう上昇傾向の歯止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実質収支については、安定的な黒字を保っているものの、今後も、扶助費の増大や</a:t>
          </a:r>
          <a:r>
            <a:rPr kumimoji="1" lang="ja-JP" altLang="ja-JP" sz="1100">
              <a:solidFill>
                <a:schemeClr val="dk1"/>
              </a:solidFill>
              <a:effectLst/>
              <a:latin typeface="+mn-lt"/>
              <a:ea typeface="+mn-ea"/>
              <a:cs typeface="+mn-cs"/>
            </a:rPr>
            <a:t>公共施設の老朽化に伴う</a:t>
          </a:r>
          <a:r>
            <a:rPr kumimoji="1" lang="ja-JP" altLang="en-US" sz="1100">
              <a:solidFill>
                <a:schemeClr val="dk1"/>
              </a:solidFill>
              <a:effectLst/>
              <a:latin typeface="+mn-lt"/>
              <a:ea typeface="+mn-ea"/>
              <a:cs typeface="+mn-cs"/>
            </a:rPr>
            <a:t>修繕・更新等の費用負担が必要となり、予断を許さない状況である。</a:t>
          </a:r>
        </a:p>
        <a:p>
          <a:r>
            <a:rPr kumimoji="1" lang="ja-JP" altLang="en-US" sz="1100">
              <a:solidFill>
                <a:schemeClr val="dk1"/>
              </a:solidFill>
              <a:effectLst/>
              <a:latin typeface="+mn-lt"/>
              <a:ea typeface="+mn-ea"/>
              <a:cs typeface="+mn-cs"/>
            </a:rPr>
            <a:t>　今後は、基金取り崩し額の抑制、実質単年度収支の改善のため、歳入確保・歳出削減に向けた取り組みを着実に進めることはもちろん、あらゆる事務事業についても、不断に見直し・効率化を進めていく。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他会計すべてにおいて黒字数値で安定している。しかし、一般</a:t>
          </a:r>
          <a:r>
            <a:rPr kumimoji="1" lang="ja-JP" altLang="en-US" sz="1100">
              <a:solidFill>
                <a:schemeClr val="dk1"/>
              </a:solidFill>
              <a:effectLst/>
              <a:latin typeface="+mn-lt"/>
              <a:ea typeface="+mn-ea"/>
              <a:cs typeface="+mn-cs"/>
            </a:rPr>
            <a:t>会計</a:t>
          </a:r>
          <a:r>
            <a:rPr kumimoji="1" lang="ja-JP" altLang="ja-JP" sz="1100">
              <a:solidFill>
                <a:schemeClr val="dk1"/>
              </a:solidFill>
              <a:effectLst/>
              <a:latin typeface="+mn-lt"/>
              <a:ea typeface="+mn-ea"/>
              <a:cs typeface="+mn-cs"/>
            </a:rPr>
            <a:t>の繰出金が増加傾向であるため、予算編成時に事業内容の精査を行い、一層の財政健全化に努める。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12384542</v>
      </c>
      <c r="BO4" s="462"/>
      <c r="BP4" s="462"/>
      <c r="BQ4" s="462"/>
      <c r="BR4" s="462"/>
      <c r="BS4" s="462"/>
      <c r="BT4" s="462"/>
      <c r="BU4" s="463"/>
      <c r="BV4" s="461">
        <v>7751582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3.4</v>
      </c>
      <c r="CU4" s="646"/>
      <c r="CV4" s="646"/>
      <c r="CW4" s="646"/>
      <c r="CX4" s="646"/>
      <c r="CY4" s="646"/>
      <c r="CZ4" s="646"/>
      <c r="DA4" s="647"/>
      <c r="DB4" s="645">
        <v>4.8</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12110007</v>
      </c>
      <c r="BO5" s="467"/>
      <c r="BP5" s="467"/>
      <c r="BQ5" s="467"/>
      <c r="BR5" s="467"/>
      <c r="BS5" s="467"/>
      <c r="BT5" s="467"/>
      <c r="BU5" s="468"/>
      <c r="BV5" s="466">
        <v>7456485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90.1</v>
      </c>
      <c r="CU5" s="437"/>
      <c r="CV5" s="437"/>
      <c r="CW5" s="437"/>
      <c r="CX5" s="437"/>
      <c r="CY5" s="437"/>
      <c r="CZ5" s="437"/>
      <c r="DA5" s="438"/>
      <c r="DB5" s="436">
        <v>86.1</v>
      </c>
      <c r="DC5" s="437"/>
      <c r="DD5" s="437"/>
      <c r="DE5" s="437"/>
      <c r="DF5" s="437"/>
      <c r="DG5" s="437"/>
      <c r="DH5" s="437"/>
      <c r="DI5" s="438"/>
      <c r="DJ5" s="184"/>
      <c r="DK5" s="184"/>
      <c r="DL5" s="184"/>
      <c r="DM5" s="184"/>
      <c r="DN5" s="184"/>
      <c r="DO5" s="184"/>
    </row>
    <row r="6" spans="1:119" ht="18.75" customHeight="1" x14ac:dyDescent="0.15">
      <c r="A6" s="185"/>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274535</v>
      </c>
      <c r="BO6" s="467"/>
      <c r="BP6" s="467"/>
      <c r="BQ6" s="467"/>
      <c r="BR6" s="467"/>
      <c r="BS6" s="467"/>
      <c r="BT6" s="467"/>
      <c r="BU6" s="468"/>
      <c r="BV6" s="466">
        <v>295097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96</v>
      </c>
      <c r="CU6" s="620"/>
      <c r="CV6" s="620"/>
      <c r="CW6" s="620"/>
      <c r="CX6" s="620"/>
      <c r="CY6" s="620"/>
      <c r="CZ6" s="620"/>
      <c r="DA6" s="621"/>
      <c r="DB6" s="619">
        <v>92.2</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103811</v>
      </c>
      <c r="BO7" s="467"/>
      <c r="BP7" s="467"/>
      <c r="BQ7" s="467"/>
      <c r="BR7" s="467"/>
      <c r="BS7" s="467"/>
      <c r="BT7" s="467"/>
      <c r="BU7" s="468"/>
      <c r="BV7" s="466">
        <v>68826</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4981818</v>
      </c>
      <c r="CU7" s="467"/>
      <c r="CV7" s="467"/>
      <c r="CW7" s="467"/>
      <c r="CX7" s="467"/>
      <c r="CY7" s="467"/>
      <c r="CZ7" s="467"/>
      <c r="DA7" s="468"/>
      <c r="DB7" s="466">
        <v>4693659</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170724</v>
      </c>
      <c r="BO8" s="467"/>
      <c r="BP8" s="467"/>
      <c r="BQ8" s="467"/>
      <c r="BR8" s="467"/>
      <c r="BS8" s="467"/>
      <c r="BT8" s="467"/>
      <c r="BU8" s="468"/>
      <c r="BV8" s="466">
        <v>226271</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0.79</v>
      </c>
      <c r="CU8" s="580"/>
      <c r="CV8" s="580"/>
      <c r="CW8" s="580"/>
      <c r="CX8" s="580"/>
      <c r="CY8" s="580"/>
      <c r="CZ8" s="580"/>
      <c r="DA8" s="581"/>
      <c r="DB8" s="579">
        <v>0.8</v>
      </c>
      <c r="DC8" s="580"/>
      <c r="DD8" s="580"/>
      <c r="DE8" s="580"/>
      <c r="DF8" s="580"/>
      <c r="DG8" s="580"/>
      <c r="DH8" s="580"/>
      <c r="DI8" s="581"/>
      <c r="DJ8" s="184"/>
      <c r="DK8" s="184"/>
      <c r="DL8" s="184"/>
      <c r="DM8" s="184"/>
      <c r="DN8" s="184"/>
      <c r="DO8" s="184"/>
    </row>
    <row r="9" spans="1:119" ht="18.75" customHeight="1" thickBot="1" x14ac:dyDescent="0.2">
      <c r="A9" s="185"/>
      <c r="B9" s="608" t="s">
        <v>109</v>
      </c>
      <c r="C9" s="609"/>
      <c r="D9" s="609"/>
      <c r="E9" s="609"/>
      <c r="F9" s="609"/>
      <c r="G9" s="609"/>
      <c r="H9" s="609"/>
      <c r="I9" s="609"/>
      <c r="J9" s="609"/>
      <c r="K9" s="529"/>
      <c r="L9" s="610" t="s">
        <v>110</v>
      </c>
      <c r="M9" s="611"/>
      <c r="N9" s="611"/>
      <c r="O9" s="611"/>
      <c r="P9" s="611"/>
      <c r="Q9" s="612"/>
      <c r="R9" s="613">
        <v>22745</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93</v>
      </c>
      <c r="AV9" s="524"/>
      <c r="AW9" s="524"/>
      <c r="AX9" s="524"/>
      <c r="AY9" s="446" t="s">
        <v>113</v>
      </c>
      <c r="AZ9" s="447"/>
      <c r="BA9" s="447"/>
      <c r="BB9" s="447"/>
      <c r="BC9" s="447"/>
      <c r="BD9" s="447"/>
      <c r="BE9" s="447"/>
      <c r="BF9" s="447"/>
      <c r="BG9" s="447"/>
      <c r="BH9" s="447"/>
      <c r="BI9" s="447"/>
      <c r="BJ9" s="447"/>
      <c r="BK9" s="447"/>
      <c r="BL9" s="447"/>
      <c r="BM9" s="448"/>
      <c r="BN9" s="466">
        <v>-55547</v>
      </c>
      <c r="BO9" s="467"/>
      <c r="BP9" s="467"/>
      <c r="BQ9" s="467"/>
      <c r="BR9" s="467"/>
      <c r="BS9" s="467"/>
      <c r="BT9" s="467"/>
      <c r="BU9" s="468"/>
      <c r="BV9" s="466">
        <v>29623</v>
      </c>
      <c r="BW9" s="467"/>
      <c r="BX9" s="467"/>
      <c r="BY9" s="467"/>
      <c r="BZ9" s="467"/>
      <c r="CA9" s="467"/>
      <c r="CB9" s="467"/>
      <c r="CC9" s="468"/>
      <c r="CD9" s="475" t="s">
        <v>114</v>
      </c>
      <c r="CE9" s="476"/>
      <c r="CF9" s="476"/>
      <c r="CG9" s="476"/>
      <c r="CH9" s="476"/>
      <c r="CI9" s="476"/>
      <c r="CJ9" s="476"/>
      <c r="CK9" s="476"/>
      <c r="CL9" s="476"/>
      <c r="CM9" s="476"/>
      <c r="CN9" s="476"/>
      <c r="CO9" s="476"/>
      <c r="CP9" s="476"/>
      <c r="CQ9" s="476"/>
      <c r="CR9" s="476"/>
      <c r="CS9" s="477"/>
      <c r="CT9" s="436">
        <v>8.1999999999999993</v>
      </c>
      <c r="CU9" s="437"/>
      <c r="CV9" s="437"/>
      <c r="CW9" s="437"/>
      <c r="CX9" s="437"/>
      <c r="CY9" s="437"/>
      <c r="CZ9" s="437"/>
      <c r="DA9" s="438"/>
      <c r="DB9" s="436">
        <v>9.6999999999999993</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115</v>
      </c>
      <c r="M10" s="440"/>
      <c r="N10" s="440"/>
      <c r="O10" s="440"/>
      <c r="P10" s="440"/>
      <c r="Q10" s="441"/>
      <c r="R10" s="442">
        <v>22446</v>
      </c>
      <c r="S10" s="443"/>
      <c r="T10" s="443"/>
      <c r="U10" s="443"/>
      <c r="V10" s="445"/>
      <c r="W10" s="617"/>
      <c r="X10" s="428"/>
      <c r="Y10" s="428"/>
      <c r="Z10" s="428"/>
      <c r="AA10" s="428"/>
      <c r="AB10" s="428"/>
      <c r="AC10" s="428"/>
      <c r="AD10" s="428"/>
      <c r="AE10" s="428"/>
      <c r="AF10" s="428"/>
      <c r="AG10" s="428"/>
      <c r="AH10" s="428"/>
      <c r="AI10" s="428"/>
      <c r="AJ10" s="428"/>
      <c r="AK10" s="428"/>
      <c r="AL10" s="618"/>
      <c r="AM10" s="535" t="s">
        <v>116</v>
      </c>
      <c r="AN10" s="440"/>
      <c r="AO10" s="440"/>
      <c r="AP10" s="440"/>
      <c r="AQ10" s="440"/>
      <c r="AR10" s="440"/>
      <c r="AS10" s="440"/>
      <c r="AT10" s="441"/>
      <c r="AU10" s="523" t="s">
        <v>117</v>
      </c>
      <c r="AV10" s="524"/>
      <c r="AW10" s="524"/>
      <c r="AX10" s="524"/>
      <c r="AY10" s="446" t="s">
        <v>118</v>
      </c>
      <c r="AZ10" s="447"/>
      <c r="BA10" s="447"/>
      <c r="BB10" s="447"/>
      <c r="BC10" s="447"/>
      <c r="BD10" s="447"/>
      <c r="BE10" s="447"/>
      <c r="BF10" s="447"/>
      <c r="BG10" s="447"/>
      <c r="BH10" s="447"/>
      <c r="BI10" s="447"/>
      <c r="BJ10" s="447"/>
      <c r="BK10" s="447"/>
      <c r="BL10" s="447"/>
      <c r="BM10" s="448"/>
      <c r="BN10" s="466">
        <v>726885</v>
      </c>
      <c r="BO10" s="467"/>
      <c r="BP10" s="467"/>
      <c r="BQ10" s="467"/>
      <c r="BR10" s="467"/>
      <c r="BS10" s="467"/>
      <c r="BT10" s="467"/>
      <c r="BU10" s="468"/>
      <c r="BV10" s="466">
        <v>279116</v>
      </c>
      <c r="BW10" s="467"/>
      <c r="BX10" s="467"/>
      <c r="BY10" s="467"/>
      <c r="BZ10" s="467"/>
      <c r="CA10" s="467"/>
      <c r="CB10" s="467"/>
      <c r="CC10" s="468"/>
      <c r="CD10" s="189" t="s">
        <v>119</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123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4"/>
      <c r="DK11" s="184"/>
      <c r="DL11" s="184"/>
      <c r="DM11" s="184"/>
      <c r="DN11" s="184"/>
      <c r="DO11" s="184"/>
    </row>
    <row r="12" spans="1:119" ht="18.75" customHeight="1" x14ac:dyDescent="0.15">
      <c r="A12" s="185"/>
      <c r="B12" s="582" t="s">
        <v>128</v>
      </c>
      <c r="C12" s="583"/>
      <c r="D12" s="583"/>
      <c r="E12" s="583"/>
      <c r="F12" s="583"/>
      <c r="G12" s="583"/>
      <c r="H12" s="583"/>
      <c r="I12" s="583"/>
      <c r="J12" s="583"/>
      <c r="K12" s="584"/>
      <c r="L12" s="591" t="s">
        <v>129</v>
      </c>
      <c r="M12" s="592"/>
      <c r="N12" s="592"/>
      <c r="O12" s="592"/>
      <c r="P12" s="592"/>
      <c r="Q12" s="593"/>
      <c r="R12" s="594">
        <v>23281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93</v>
      </c>
      <c r="AV12" s="524"/>
      <c r="AW12" s="524"/>
      <c r="AX12" s="524"/>
      <c r="AY12" s="446" t="s">
        <v>133</v>
      </c>
      <c r="AZ12" s="447"/>
      <c r="BA12" s="447"/>
      <c r="BB12" s="447"/>
      <c r="BC12" s="447"/>
      <c r="BD12" s="447"/>
      <c r="BE12" s="447"/>
      <c r="BF12" s="447"/>
      <c r="BG12" s="447"/>
      <c r="BH12" s="447"/>
      <c r="BI12" s="447"/>
      <c r="BJ12" s="447"/>
      <c r="BK12" s="447"/>
      <c r="BL12" s="447"/>
      <c r="BM12" s="448"/>
      <c r="BN12" s="466">
        <v>613749</v>
      </c>
      <c r="BO12" s="467"/>
      <c r="BP12" s="467"/>
      <c r="BQ12" s="467"/>
      <c r="BR12" s="467"/>
      <c r="BS12" s="467"/>
      <c r="BT12" s="467"/>
      <c r="BU12" s="468"/>
      <c r="BV12" s="466">
        <v>100000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126</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136</v>
      </c>
      <c r="N13" s="567"/>
      <c r="O13" s="567"/>
      <c r="P13" s="567"/>
      <c r="Q13" s="568"/>
      <c r="R13" s="569">
        <v>23138</v>
      </c>
      <c r="S13" s="570"/>
      <c r="T13" s="570"/>
      <c r="U13" s="570"/>
      <c r="V13" s="571"/>
      <c r="W13" s="557" t="s">
        <v>137</v>
      </c>
      <c r="X13" s="479"/>
      <c r="Y13" s="479"/>
      <c r="Z13" s="479"/>
      <c r="AA13" s="479"/>
      <c r="AB13" s="480"/>
      <c r="AC13" s="442">
        <v>259</v>
      </c>
      <c r="AD13" s="443"/>
      <c r="AE13" s="443"/>
      <c r="AF13" s="443"/>
      <c r="AG13" s="444"/>
      <c r="AH13" s="442">
        <v>258</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57589</v>
      </c>
      <c r="BO13" s="467"/>
      <c r="BP13" s="467"/>
      <c r="BQ13" s="467"/>
      <c r="BR13" s="467"/>
      <c r="BS13" s="467"/>
      <c r="BT13" s="467"/>
      <c r="BU13" s="468"/>
      <c r="BV13" s="466">
        <v>208739</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5.2</v>
      </c>
      <c r="CU13" s="437"/>
      <c r="CV13" s="437"/>
      <c r="CW13" s="437"/>
      <c r="CX13" s="437"/>
      <c r="CY13" s="437"/>
      <c r="CZ13" s="437"/>
      <c r="DA13" s="438"/>
      <c r="DB13" s="436">
        <v>5.3</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142</v>
      </c>
      <c r="M14" s="603"/>
      <c r="N14" s="603"/>
      <c r="O14" s="603"/>
      <c r="P14" s="603"/>
      <c r="Q14" s="604"/>
      <c r="R14" s="569">
        <v>23227</v>
      </c>
      <c r="S14" s="570"/>
      <c r="T14" s="570"/>
      <c r="U14" s="570"/>
      <c r="V14" s="571"/>
      <c r="W14" s="572"/>
      <c r="X14" s="482"/>
      <c r="Y14" s="482"/>
      <c r="Z14" s="482"/>
      <c r="AA14" s="482"/>
      <c r="AB14" s="483"/>
      <c r="AC14" s="562">
        <v>2.6</v>
      </c>
      <c r="AD14" s="563"/>
      <c r="AE14" s="563"/>
      <c r="AF14" s="563"/>
      <c r="AG14" s="564"/>
      <c r="AH14" s="562">
        <v>2.7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127</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145</v>
      </c>
      <c r="N15" s="567"/>
      <c r="O15" s="567"/>
      <c r="P15" s="567"/>
      <c r="Q15" s="568"/>
      <c r="R15" s="569">
        <v>23059</v>
      </c>
      <c r="S15" s="570"/>
      <c r="T15" s="570"/>
      <c r="U15" s="570"/>
      <c r="V15" s="571"/>
      <c r="W15" s="557" t="s">
        <v>146</v>
      </c>
      <c r="X15" s="479"/>
      <c r="Y15" s="479"/>
      <c r="Z15" s="479"/>
      <c r="AA15" s="479"/>
      <c r="AB15" s="480"/>
      <c r="AC15" s="442">
        <v>2809</v>
      </c>
      <c r="AD15" s="443"/>
      <c r="AE15" s="443"/>
      <c r="AF15" s="443"/>
      <c r="AG15" s="444"/>
      <c r="AH15" s="442">
        <v>2677</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3012222</v>
      </c>
      <c r="BO15" s="462"/>
      <c r="BP15" s="462"/>
      <c r="BQ15" s="462"/>
      <c r="BR15" s="462"/>
      <c r="BS15" s="462"/>
      <c r="BT15" s="462"/>
      <c r="BU15" s="463"/>
      <c r="BV15" s="461">
        <v>2737345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28</v>
      </c>
      <c r="AD16" s="563"/>
      <c r="AE16" s="563"/>
      <c r="AF16" s="563"/>
      <c r="AG16" s="564"/>
      <c r="AH16" s="562">
        <v>27.7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3843808</v>
      </c>
      <c r="BO16" s="467"/>
      <c r="BP16" s="467"/>
      <c r="BQ16" s="467"/>
      <c r="BR16" s="467"/>
      <c r="BS16" s="467"/>
      <c r="BT16" s="467"/>
      <c r="BU16" s="468"/>
      <c r="BV16" s="466">
        <v>3596251</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152</v>
      </c>
      <c r="N17" s="552"/>
      <c r="O17" s="552"/>
      <c r="P17" s="552"/>
      <c r="Q17" s="553"/>
      <c r="R17" s="554" t="s">
        <v>153</v>
      </c>
      <c r="S17" s="555"/>
      <c r="T17" s="555"/>
      <c r="U17" s="555"/>
      <c r="V17" s="556"/>
      <c r="W17" s="557" t="s">
        <v>154</v>
      </c>
      <c r="X17" s="479"/>
      <c r="Y17" s="479"/>
      <c r="Z17" s="479"/>
      <c r="AA17" s="479"/>
      <c r="AB17" s="480"/>
      <c r="AC17" s="442">
        <v>6961</v>
      </c>
      <c r="AD17" s="443"/>
      <c r="AE17" s="443"/>
      <c r="AF17" s="443"/>
      <c r="AG17" s="444"/>
      <c r="AH17" s="442">
        <v>6737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3843108</v>
      </c>
      <c r="BO17" s="467"/>
      <c r="BP17" s="467"/>
      <c r="BQ17" s="467"/>
      <c r="BR17" s="467"/>
      <c r="BS17" s="467"/>
      <c r="BT17" s="467"/>
      <c r="BU17" s="468"/>
      <c r="BV17" s="466">
        <v>3503951</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156</v>
      </c>
      <c r="C18" s="529"/>
      <c r="D18" s="529"/>
      <c r="E18" s="530"/>
      <c r="F18" s="530"/>
      <c r="G18" s="530"/>
      <c r="H18" s="530"/>
      <c r="I18" s="530"/>
      <c r="J18" s="530"/>
      <c r="K18" s="530"/>
      <c r="L18" s="531">
        <v>8.74</v>
      </c>
      <c r="M18" s="531"/>
      <c r="N18" s="531"/>
      <c r="O18" s="531"/>
      <c r="P18" s="531"/>
      <c r="Q18" s="531"/>
      <c r="R18" s="532"/>
      <c r="S18" s="532"/>
      <c r="T18" s="532"/>
      <c r="U18" s="532"/>
      <c r="V18" s="533"/>
      <c r="W18" s="547"/>
      <c r="X18" s="548"/>
      <c r="Y18" s="548"/>
      <c r="Z18" s="548"/>
      <c r="AA18" s="548"/>
      <c r="AB18" s="558"/>
      <c r="AC18" s="430">
        <v>69.400000000000006</v>
      </c>
      <c r="AD18" s="431"/>
      <c r="AE18" s="431"/>
      <c r="AF18" s="431"/>
      <c r="AG18" s="534"/>
      <c r="AH18" s="430">
        <v>69.7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4564648</v>
      </c>
      <c r="BO18" s="467"/>
      <c r="BP18" s="467"/>
      <c r="BQ18" s="467"/>
      <c r="BR18" s="467"/>
      <c r="BS18" s="467"/>
      <c r="BT18" s="467"/>
      <c r="BU18" s="468"/>
      <c r="BV18" s="466">
        <v>4285906</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158</v>
      </c>
      <c r="C19" s="529"/>
      <c r="D19" s="529"/>
      <c r="E19" s="530"/>
      <c r="F19" s="530"/>
      <c r="G19" s="530"/>
      <c r="H19" s="530"/>
      <c r="I19" s="530"/>
      <c r="J19" s="530"/>
      <c r="K19" s="530"/>
      <c r="L19" s="536">
        <v>2602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6316930</v>
      </c>
      <c r="BO19" s="467"/>
      <c r="BP19" s="467"/>
      <c r="BQ19" s="467"/>
      <c r="BR19" s="467"/>
      <c r="BS19" s="467"/>
      <c r="BT19" s="467"/>
      <c r="BU19" s="468"/>
      <c r="BV19" s="466">
        <v>5525666</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160</v>
      </c>
      <c r="C20" s="529"/>
      <c r="D20" s="529"/>
      <c r="E20" s="530"/>
      <c r="F20" s="530"/>
      <c r="G20" s="530"/>
      <c r="H20" s="530"/>
      <c r="I20" s="530"/>
      <c r="J20" s="530"/>
      <c r="K20" s="530"/>
      <c r="L20" s="536">
        <v>9353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6027484</v>
      </c>
      <c r="BO23" s="467"/>
      <c r="BP23" s="467"/>
      <c r="BQ23" s="467"/>
      <c r="BR23" s="467"/>
      <c r="BS23" s="467"/>
      <c r="BT23" s="467"/>
      <c r="BU23" s="468"/>
      <c r="BV23" s="466">
        <v>5705264</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169</v>
      </c>
      <c r="F24" s="440"/>
      <c r="G24" s="440"/>
      <c r="H24" s="440"/>
      <c r="I24" s="440"/>
      <c r="J24" s="440"/>
      <c r="K24" s="441"/>
      <c r="L24" s="442">
        <v>1</v>
      </c>
      <c r="M24" s="443"/>
      <c r="N24" s="443"/>
      <c r="O24" s="443"/>
      <c r="P24" s="444"/>
      <c r="Q24" s="442">
        <v>7700</v>
      </c>
      <c r="R24" s="443"/>
      <c r="S24" s="443"/>
      <c r="T24" s="443"/>
      <c r="U24" s="443"/>
      <c r="V24" s="444"/>
      <c r="W24" s="508"/>
      <c r="X24" s="499"/>
      <c r="Y24" s="500"/>
      <c r="Z24" s="439" t="s">
        <v>170</v>
      </c>
      <c r="AA24" s="440"/>
      <c r="AB24" s="440"/>
      <c r="AC24" s="440"/>
      <c r="AD24" s="440"/>
      <c r="AE24" s="440"/>
      <c r="AF24" s="440"/>
      <c r="AG24" s="441"/>
      <c r="AH24" s="442">
        <v>117</v>
      </c>
      <c r="AI24" s="443"/>
      <c r="AJ24" s="443"/>
      <c r="AK24" s="443"/>
      <c r="AL24" s="444"/>
      <c r="AM24" s="442">
        <v>361881</v>
      </c>
      <c r="AN24" s="443"/>
      <c r="AO24" s="443"/>
      <c r="AP24" s="443"/>
      <c r="AQ24" s="443"/>
      <c r="AR24" s="444"/>
      <c r="AS24" s="442">
        <v>3093</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5390810</v>
      </c>
      <c r="BO24" s="467"/>
      <c r="BP24" s="467"/>
      <c r="BQ24" s="467"/>
      <c r="BR24" s="467"/>
      <c r="BS24" s="467"/>
      <c r="BT24" s="467"/>
      <c r="BU24" s="468"/>
      <c r="BV24" s="466">
        <v>5421564</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172</v>
      </c>
      <c r="F25" s="440"/>
      <c r="G25" s="440"/>
      <c r="H25" s="440"/>
      <c r="I25" s="440"/>
      <c r="J25" s="440"/>
      <c r="K25" s="441"/>
      <c r="L25" s="442">
        <v>2</v>
      </c>
      <c r="M25" s="443"/>
      <c r="N25" s="443"/>
      <c r="O25" s="443"/>
      <c r="P25" s="444"/>
      <c r="Q25" s="442">
        <v>6160</v>
      </c>
      <c r="R25" s="443"/>
      <c r="S25" s="443"/>
      <c r="T25" s="443"/>
      <c r="U25" s="443"/>
      <c r="V25" s="444"/>
      <c r="W25" s="508"/>
      <c r="X25" s="499"/>
      <c r="Y25" s="500"/>
      <c r="Z25" s="439" t="s">
        <v>173</v>
      </c>
      <c r="AA25" s="440"/>
      <c r="AB25" s="440"/>
      <c r="AC25" s="440"/>
      <c r="AD25" s="440"/>
      <c r="AE25" s="440"/>
      <c r="AF25" s="440"/>
      <c r="AG25" s="441"/>
      <c r="AH25" s="442" t="s">
        <v>135</v>
      </c>
      <c r="AI25" s="443"/>
      <c r="AJ25" s="443"/>
      <c r="AK25" s="443"/>
      <c r="AL25" s="444"/>
      <c r="AM25" s="442" t="s">
        <v>135</v>
      </c>
      <c r="AN25" s="443"/>
      <c r="AO25" s="443"/>
      <c r="AP25" s="443"/>
      <c r="AQ25" s="443"/>
      <c r="AR25" s="444"/>
      <c r="AS25" s="442" t="s">
        <v>135</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581412</v>
      </c>
      <c r="BO25" s="462"/>
      <c r="BP25" s="462"/>
      <c r="BQ25" s="462"/>
      <c r="BR25" s="462"/>
      <c r="BS25" s="462"/>
      <c r="BT25" s="462"/>
      <c r="BU25" s="463"/>
      <c r="BV25" s="461">
        <v>603746</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175</v>
      </c>
      <c r="F26" s="440"/>
      <c r="G26" s="440"/>
      <c r="H26" s="440"/>
      <c r="I26" s="440"/>
      <c r="J26" s="440"/>
      <c r="K26" s="441"/>
      <c r="L26" s="442">
        <v>1</v>
      </c>
      <c r="M26" s="443"/>
      <c r="N26" s="443"/>
      <c r="O26" s="443"/>
      <c r="P26" s="444"/>
      <c r="Q26" s="442">
        <v>5698</v>
      </c>
      <c r="R26" s="443"/>
      <c r="S26" s="443"/>
      <c r="T26" s="443"/>
      <c r="U26" s="443"/>
      <c r="V26" s="444"/>
      <c r="W26" s="508"/>
      <c r="X26" s="499"/>
      <c r="Y26" s="500"/>
      <c r="Z26" s="439" t="s">
        <v>176</v>
      </c>
      <c r="AA26" s="521"/>
      <c r="AB26" s="521"/>
      <c r="AC26" s="521"/>
      <c r="AD26" s="521"/>
      <c r="AE26" s="521"/>
      <c r="AF26" s="521"/>
      <c r="AG26" s="522"/>
      <c r="AH26" s="442">
        <v>18</v>
      </c>
      <c r="AI26" s="443"/>
      <c r="AJ26" s="443"/>
      <c r="AK26" s="443"/>
      <c r="AL26" s="444"/>
      <c r="AM26" s="442">
        <v>65538</v>
      </c>
      <c r="AN26" s="443"/>
      <c r="AO26" s="443"/>
      <c r="AP26" s="443"/>
      <c r="AQ26" s="443"/>
      <c r="AR26" s="444"/>
      <c r="AS26" s="442">
        <v>3641</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1400</v>
      </c>
      <c r="BO26" s="467"/>
      <c r="BP26" s="467"/>
      <c r="BQ26" s="467"/>
      <c r="BR26" s="467"/>
      <c r="BS26" s="467"/>
      <c r="BT26" s="467"/>
      <c r="BU26" s="468"/>
      <c r="BV26" s="466">
        <v>1000</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178</v>
      </c>
      <c r="F27" s="440"/>
      <c r="G27" s="440"/>
      <c r="H27" s="440"/>
      <c r="I27" s="440"/>
      <c r="J27" s="440"/>
      <c r="K27" s="441"/>
      <c r="L27" s="442">
        <v>1</v>
      </c>
      <c r="M27" s="443"/>
      <c r="N27" s="443"/>
      <c r="O27" s="443"/>
      <c r="P27" s="444"/>
      <c r="Q27" s="442">
        <v>3309</v>
      </c>
      <c r="R27" s="443"/>
      <c r="S27" s="443"/>
      <c r="T27" s="443"/>
      <c r="U27" s="443"/>
      <c r="V27" s="444"/>
      <c r="W27" s="508"/>
      <c r="X27" s="499"/>
      <c r="Y27" s="500"/>
      <c r="Z27" s="439" t="s">
        <v>179</v>
      </c>
      <c r="AA27" s="440"/>
      <c r="AB27" s="440"/>
      <c r="AC27" s="440"/>
      <c r="AD27" s="440"/>
      <c r="AE27" s="440"/>
      <c r="AF27" s="440"/>
      <c r="AG27" s="441"/>
      <c r="AH27" s="442">
        <v>19</v>
      </c>
      <c r="AI27" s="443"/>
      <c r="AJ27" s="443"/>
      <c r="AK27" s="443"/>
      <c r="AL27" s="444"/>
      <c r="AM27" s="442">
        <v>44251</v>
      </c>
      <c r="AN27" s="443"/>
      <c r="AO27" s="443"/>
      <c r="AP27" s="443"/>
      <c r="AQ27" s="443"/>
      <c r="AR27" s="444"/>
      <c r="AS27" s="442">
        <v>2329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200000</v>
      </c>
      <c r="BO27" s="470"/>
      <c r="BP27" s="470"/>
      <c r="BQ27" s="470"/>
      <c r="BR27" s="470"/>
      <c r="BS27" s="470"/>
      <c r="BT27" s="470"/>
      <c r="BU27" s="471"/>
      <c r="BV27" s="469">
        <v>1140792</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181</v>
      </c>
      <c r="F28" s="440"/>
      <c r="G28" s="440"/>
      <c r="H28" s="440"/>
      <c r="I28" s="440"/>
      <c r="J28" s="440"/>
      <c r="K28" s="441"/>
      <c r="L28" s="442">
        <v>1</v>
      </c>
      <c r="M28" s="443"/>
      <c r="N28" s="443"/>
      <c r="O28" s="443"/>
      <c r="P28" s="444"/>
      <c r="Q28" s="442">
        <v>2758</v>
      </c>
      <c r="R28" s="443"/>
      <c r="S28" s="443"/>
      <c r="T28" s="443"/>
      <c r="U28" s="443"/>
      <c r="V28" s="444"/>
      <c r="W28" s="508"/>
      <c r="X28" s="499"/>
      <c r="Y28" s="500"/>
      <c r="Z28" s="439" t="s">
        <v>182</v>
      </c>
      <c r="AA28" s="440"/>
      <c r="AB28" s="440"/>
      <c r="AC28" s="440"/>
      <c r="AD28" s="440"/>
      <c r="AE28" s="440"/>
      <c r="AF28" s="440"/>
      <c r="AG28" s="441"/>
      <c r="AH28" s="442" t="s">
        <v>135</v>
      </c>
      <c r="AI28" s="443"/>
      <c r="AJ28" s="443"/>
      <c r="AK28" s="443"/>
      <c r="AL28" s="444"/>
      <c r="AM28" s="442" t="s">
        <v>183</v>
      </c>
      <c r="AN28" s="443"/>
      <c r="AO28" s="443"/>
      <c r="AP28" s="443"/>
      <c r="AQ28" s="443"/>
      <c r="AR28" s="444"/>
      <c r="AS28" s="442" t="s">
        <v>183</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2874355</v>
      </c>
      <c r="BO28" s="462"/>
      <c r="BP28" s="462"/>
      <c r="BQ28" s="462"/>
      <c r="BR28" s="462"/>
      <c r="BS28" s="462"/>
      <c r="BT28" s="462"/>
      <c r="BU28" s="463"/>
      <c r="BV28" s="461">
        <v>2761219</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185</v>
      </c>
      <c r="F29" s="440"/>
      <c r="G29" s="440"/>
      <c r="H29" s="440"/>
      <c r="I29" s="440"/>
      <c r="J29" s="440"/>
      <c r="K29" s="441"/>
      <c r="L29" s="442">
        <v>11</v>
      </c>
      <c r="M29" s="443"/>
      <c r="N29" s="443"/>
      <c r="O29" s="443"/>
      <c r="P29" s="444"/>
      <c r="Q29" s="442">
        <v>2206</v>
      </c>
      <c r="R29" s="443"/>
      <c r="S29" s="443"/>
      <c r="T29" s="443"/>
      <c r="U29" s="443"/>
      <c r="V29" s="444"/>
      <c r="W29" s="509"/>
      <c r="X29" s="510"/>
      <c r="Y29" s="511"/>
      <c r="Z29" s="439" t="s">
        <v>186</v>
      </c>
      <c r="AA29" s="440"/>
      <c r="AB29" s="440"/>
      <c r="AC29" s="440"/>
      <c r="AD29" s="440"/>
      <c r="AE29" s="440"/>
      <c r="AF29" s="440"/>
      <c r="AG29" s="441"/>
      <c r="AH29" s="442">
        <v>136</v>
      </c>
      <c r="AI29" s="443"/>
      <c r="AJ29" s="443"/>
      <c r="AK29" s="443"/>
      <c r="AL29" s="444"/>
      <c r="AM29" s="442">
        <v>406132</v>
      </c>
      <c r="AN29" s="443"/>
      <c r="AO29" s="443"/>
      <c r="AP29" s="443"/>
      <c r="AQ29" s="443"/>
      <c r="AR29" s="444"/>
      <c r="AS29" s="442">
        <v>2986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238505</v>
      </c>
      <c r="BO29" s="467"/>
      <c r="BP29" s="467"/>
      <c r="BQ29" s="467"/>
      <c r="BR29" s="467"/>
      <c r="BS29" s="467"/>
      <c r="BT29" s="467"/>
      <c r="BU29" s="468"/>
      <c r="BV29" s="466">
        <v>238505</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94.8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1480918</v>
      </c>
      <c r="BO30" s="470"/>
      <c r="BP30" s="470"/>
      <c r="BQ30" s="470"/>
      <c r="BR30" s="470"/>
      <c r="BS30" s="470"/>
      <c r="BT30" s="470"/>
      <c r="BU30" s="471"/>
      <c r="BV30" s="469">
        <v>1140575</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195</v>
      </c>
      <c r="D33" s="429"/>
      <c r="E33" s="428" t="s">
        <v>196</v>
      </c>
      <c r="F33" s="428"/>
      <c r="G33" s="428"/>
      <c r="H33" s="428"/>
      <c r="I33" s="428"/>
      <c r="J33" s="428"/>
      <c r="K33" s="428"/>
      <c r="L33" s="428"/>
      <c r="M33" s="428"/>
      <c r="N33" s="428"/>
      <c r="O33" s="428"/>
      <c r="P33" s="428"/>
      <c r="Q33" s="428"/>
      <c r="R33" s="428"/>
      <c r="S33" s="428"/>
      <c r="T33" s="214"/>
      <c r="U33" s="429" t="s">
        <v>195</v>
      </c>
      <c r="V33" s="429"/>
      <c r="W33" s="428" t="s">
        <v>196</v>
      </c>
      <c r="X33" s="428"/>
      <c r="Y33" s="428"/>
      <c r="Z33" s="428"/>
      <c r="AA33" s="428"/>
      <c r="AB33" s="428"/>
      <c r="AC33" s="428"/>
      <c r="AD33" s="428"/>
      <c r="AE33" s="428"/>
      <c r="AF33" s="428"/>
      <c r="AG33" s="428"/>
      <c r="AH33" s="428"/>
      <c r="AI33" s="428"/>
      <c r="AJ33" s="428"/>
      <c r="AK33" s="428"/>
      <c r="AL33" s="214"/>
      <c r="AM33" s="429" t="s">
        <v>197</v>
      </c>
      <c r="AN33" s="429"/>
      <c r="AO33" s="428" t="s">
        <v>198</v>
      </c>
      <c r="AP33" s="428"/>
      <c r="AQ33" s="428"/>
      <c r="AR33" s="428"/>
      <c r="AS33" s="428"/>
      <c r="AT33" s="428"/>
      <c r="AU33" s="428"/>
      <c r="AV33" s="428"/>
      <c r="AW33" s="428"/>
      <c r="AX33" s="428"/>
      <c r="AY33" s="428"/>
      <c r="AZ33" s="428"/>
      <c r="BA33" s="428"/>
      <c r="BB33" s="428"/>
      <c r="BC33" s="428"/>
      <c r="BD33" s="215"/>
      <c r="BE33" s="428" t="s">
        <v>199</v>
      </c>
      <c r="BF33" s="428"/>
      <c r="BG33" s="428" t="s">
        <v>200</v>
      </c>
      <c r="BH33" s="428"/>
      <c r="BI33" s="428"/>
      <c r="BJ33" s="428"/>
      <c r="BK33" s="428"/>
      <c r="BL33" s="428"/>
      <c r="BM33" s="428"/>
      <c r="BN33" s="428"/>
      <c r="BO33" s="428"/>
      <c r="BP33" s="428"/>
      <c r="BQ33" s="428"/>
      <c r="BR33" s="428"/>
      <c r="BS33" s="428"/>
      <c r="BT33" s="428"/>
      <c r="BU33" s="428"/>
      <c r="BV33" s="215"/>
      <c r="BW33" s="429" t="s">
        <v>199</v>
      </c>
      <c r="BX33" s="429"/>
      <c r="BY33" s="428" t="s">
        <v>201</v>
      </c>
      <c r="BZ33" s="428"/>
      <c r="CA33" s="428"/>
      <c r="CB33" s="428"/>
      <c r="CC33" s="428"/>
      <c r="CD33" s="428"/>
      <c r="CE33" s="428"/>
      <c r="CF33" s="428"/>
      <c r="CG33" s="428"/>
      <c r="CH33" s="428"/>
      <c r="CI33" s="428"/>
      <c r="CJ33" s="428"/>
      <c r="CK33" s="428"/>
      <c r="CL33" s="428"/>
      <c r="CM33" s="428"/>
      <c r="CN33" s="214"/>
      <c r="CO33" s="429" t="s">
        <v>195</v>
      </c>
      <c r="CP33" s="429"/>
      <c r="CQ33" s="428" t="s">
        <v>202</v>
      </c>
      <c r="CR33" s="428"/>
      <c r="CS33" s="428"/>
      <c r="CT33" s="428"/>
      <c r="CU33" s="428"/>
      <c r="CV33" s="428"/>
      <c r="CW33" s="428"/>
      <c r="CX33" s="428"/>
      <c r="CY33" s="428"/>
      <c r="CZ33" s="428"/>
      <c r="DA33" s="428"/>
      <c r="DB33" s="428"/>
      <c r="DC33" s="428"/>
      <c r="DD33" s="428"/>
      <c r="DE33" s="428"/>
      <c r="DF33" s="214"/>
      <c r="DG33" s="427" t="s">
        <v>203</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2</v>
      </c>
      <c r="V34" s="425"/>
      <c r="W34" s="424" t="str">
        <f>IF('各会計、関係団体の財政状況及び健全化判断比率'!B28="","",'各会計、関係団体の財政状況及び健全化判断比率'!B28)</f>
        <v>北島町国民健康保険（保険事業勘定）特別会計</v>
      </c>
      <c r="X34" s="424"/>
      <c r="Y34" s="424"/>
      <c r="Z34" s="424"/>
      <c r="AA34" s="424"/>
      <c r="AB34" s="424"/>
      <c r="AC34" s="424"/>
      <c r="AD34" s="424"/>
      <c r="AE34" s="424"/>
      <c r="AF34" s="424"/>
      <c r="AG34" s="424"/>
      <c r="AH34" s="424"/>
      <c r="AI34" s="424"/>
      <c r="AJ34" s="424"/>
      <c r="AK34" s="424"/>
      <c r="AL34" s="212"/>
      <c r="AM34" s="425">
        <f>IF(AO34="","",MAX(C34:D43,U34:V43)+1)</f>
        <v>6</v>
      </c>
      <c r="AN34" s="425"/>
      <c r="AO34" s="424" t="str">
        <f>IF('各会計、関係団体の財政状況及び健全化判断比率'!B32="","",'各会計、関係団体の財政状況及び健全化判断比率'!B32)</f>
        <v>北島町水道事業会計</v>
      </c>
      <c r="AP34" s="424"/>
      <c r="AQ34" s="424"/>
      <c r="AR34" s="424"/>
      <c r="AS34" s="424"/>
      <c r="AT34" s="424"/>
      <c r="AU34" s="424"/>
      <c r="AV34" s="424"/>
      <c r="AW34" s="424"/>
      <c r="AX34" s="424"/>
      <c r="AY34" s="424"/>
      <c r="AZ34" s="424"/>
      <c r="BA34" s="424"/>
      <c r="BB34" s="424"/>
      <c r="BC34" s="424"/>
      <c r="BD34" s="212"/>
      <c r="BE34" s="425" t="str">
        <f>IF(BG34="","",MAX(C34:D43,U34:V43,AM34:AN43)+1)</f>
        <v/>
      </c>
      <c r="BF34" s="425"/>
      <c r="BG34" s="424"/>
      <c r="BH34" s="424"/>
      <c r="BI34" s="424"/>
      <c r="BJ34" s="424"/>
      <c r="BK34" s="424"/>
      <c r="BL34" s="424"/>
      <c r="BM34" s="424"/>
      <c r="BN34" s="424"/>
      <c r="BO34" s="424"/>
      <c r="BP34" s="424"/>
      <c r="BQ34" s="424"/>
      <c r="BR34" s="424"/>
      <c r="BS34" s="424"/>
      <c r="BT34" s="424"/>
      <c r="BU34" s="424"/>
      <c r="BV34" s="212"/>
      <c r="BW34" s="425">
        <f>IF(BY34="","",MAX(C34:D43,U34:V43,AM34:AN43,BE34:BF43)+1)</f>
        <v>8</v>
      </c>
      <c r="BX34" s="425"/>
      <c r="BY34" s="424" t="str">
        <f>IF('各会計、関係団体の財政状況及び健全化判断比率'!B68="","",'各会計、関係団体の財政状況及び健全化判断比率'!B68)</f>
        <v>板野東部消防組合</v>
      </c>
      <c r="BZ34" s="424"/>
      <c r="CA34" s="424"/>
      <c r="CB34" s="424"/>
      <c r="CC34" s="424"/>
      <c r="CD34" s="424"/>
      <c r="CE34" s="424"/>
      <c r="CF34" s="424"/>
      <c r="CG34" s="424"/>
      <c r="CH34" s="424"/>
      <c r="CI34" s="424"/>
      <c r="CJ34" s="424"/>
      <c r="CK34" s="424"/>
      <c r="CL34" s="424"/>
      <c r="CM34" s="424"/>
      <c r="CN34" s="212"/>
      <c r="CO34" s="425">
        <f>IF(CQ34="","",MAX(C34:D43,U34:V43,AM34:AN43,BE34:BF43,BW34:BX43)+1)</f>
        <v>16</v>
      </c>
      <c r="CP34" s="425"/>
      <c r="CQ34" s="424" t="str">
        <f>IF('各会計、関係団体の財政状況及び健全化判断比率'!BS7="","",'各会計、関係団体の財政状況及び健全化判断比率'!BS7)</f>
        <v>北島町労働者福祉協会</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
      </c>
      <c r="DH34" s="426"/>
      <c r="DI34" s="216"/>
      <c r="DJ34" s="184"/>
      <c r="DK34" s="184"/>
      <c r="DL34" s="184"/>
      <c r="DM34" s="184"/>
      <c r="DN34" s="184"/>
      <c r="DO34" s="184"/>
    </row>
    <row r="35" spans="1:119" ht="32.25" customHeight="1" x14ac:dyDescent="0.15">
      <c r="A35" s="185"/>
      <c r="B35" s="211"/>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2"/>
      <c r="U35" s="425">
        <f>IF(W35="","",U34+1)</f>
        <v>3</v>
      </c>
      <c r="V35" s="425"/>
      <c r="W35" s="424" t="str">
        <f>IF('各会計、関係団体の財政状況及び健全化判断比率'!B29="","",'各会計、関係団体の財政状況及び健全化判断比率'!B29)</f>
        <v>北島町介護保険（保険事業勘定）特別会計</v>
      </c>
      <c r="X35" s="424"/>
      <c r="Y35" s="424"/>
      <c r="Z35" s="424"/>
      <c r="AA35" s="424"/>
      <c r="AB35" s="424"/>
      <c r="AC35" s="424"/>
      <c r="AD35" s="424"/>
      <c r="AE35" s="424"/>
      <c r="AF35" s="424"/>
      <c r="AG35" s="424"/>
      <c r="AH35" s="424"/>
      <c r="AI35" s="424"/>
      <c r="AJ35" s="424"/>
      <c r="AK35" s="424"/>
      <c r="AL35" s="212"/>
      <c r="AM35" s="425">
        <f t="shared" ref="AM35:AM43" si="0">IF(AO35="","",AM34+1)</f>
        <v>7</v>
      </c>
      <c r="AN35" s="425"/>
      <c r="AO35" s="424" t="str">
        <f>IF('各会計、関係団体の財政状況及び健全化判断比率'!B33="","",'各会計、関係団体の財政状況及び健全化判断比率'!B33)</f>
        <v>北島町公共下水道事業会計</v>
      </c>
      <c r="AP35" s="424"/>
      <c r="AQ35" s="424"/>
      <c r="AR35" s="424"/>
      <c r="AS35" s="424"/>
      <c r="AT35" s="424"/>
      <c r="AU35" s="424"/>
      <c r="AV35" s="424"/>
      <c r="AW35" s="424"/>
      <c r="AX35" s="424"/>
      <c r="AY35" s="424"/>
      <c r="AZ35" s="424"/>
      <c r="BA35" s="424"/>
      <c r="BB35" s="424"/>
      <c r="BC35" s="424"/>
      <c r="BD35" s="212"/>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2"/>
      <c r="BW35" s="425">
        <f t="shared" ref="BW35:BW43" si="2">IF(BY35="","",BW34+1)</f>
        <v>9</v>
      </c>
      <c r="BX35" s="425"/>
      <c r="BY35" s="424" t="str">
        <f>IF('各会計、関係団体の財政状況及び健全化判断比率'!B69="","",'各会計、関係団体の財政状況及び健全化判断比率'!B69)</f>
        <v>徳島県市町村総合事務組合（一般会計）</v>
      </c>
      <c r="BZ35" s="424"/>
      <c r="CA35" s="424"/>
      <c r="CB35" s="424"/>
      <c r="CC35" s="424"/>
      <c r="CD35" s="424"/>
      <c r="CE35" s="424"/>
      <c r="CF35" s="424"/>
      <c r="CG35" s="424"/>
      <c r="CH35" s="424"/>
      <c r="CI35" s="424"/>
      <c r="CJ35" s="424"/>
      <c r="CK35" s="424"/>
      <c r="CL35" s="424"/>
      <c r="CM35" s="424"/>
      <c r="CN35" s="212"/>
      <c r="CO35" s="425">
        <f t="shared" ref="CO35:CO43" si="3">IF(CQ35="","",CO34+1)</f>
        <v>17</v>
      </c>
      <c r="CP35" s="425"/>
      <c r="CQ35" s="424" t="str">
        <f>IF('各会計、関係団体の財政状況及び健全化判断比率'!BS8="","",'各会計、関係団体の財政状況及び健全化判断比率'!BS8)</f>
        <v>北島町土地開発公社</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2"/>
      <c r="U36" s="425">
        <f t="shared" ref="U36:U43" si="4">IF(W36="","",U35+1)</f>
        <v>4</v>
      </c>
      <c r="V36" s="425"/>
      <c r="W36" s="424" t="str">
        <f>IF('各会計、関係団体の財政状況及び健全化判断比率'!B30="","",'各会計、関係団体の財政状況及び健全化判断比率'!B30)</f>
        <v>北島町後期高齢者医療特別会計</v>
      </c>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t="str">
        <f t="shared" si="1"/>
        <v/>
      </c>
      <c r="BF36" s="425"/>
      <c r="BG36" s="424"/>
      <c r="BH36" s="424"/>
      <c r="BI36" s="424"/>
      <c r="BJ36" s="424"/>
      <c r="BK36" s="424"/>
      <c r="BL36" s="424"/>
      <c r="BM36" s="424"/>
      <c r="BN36" s="424"/>
      <c r="BO36" s="424"/>
      <c r="BP36" s="424"/>
      <c r="BQ36" s="424"/>
      <c r="BR36" s="424"/>
      <c r="BS36" s="424"/>
      <c r="BT36" s="424"/>
      <c r="BU36" s="424"/>
      <c r="BV36" s="212"/>
      <c r="BW36" s="425">
        <f t="shared" si="2"/>
        <v>10</v>
      </c>
      <c r="BX36" s="425"/>
      <c r="BY36" s="424" t="str">
        <f>IF('各会計、関係団体の財政状況及び健全化判断比率'!B70="","",'各会計、関係団体の財政状況及び健全化判断比率'!B70)</f>
        <v>徳島県市町村総合事務組合（徳島滞納整理機構特別会計）</v>
      </c>
      <c r="BZ36" s="424"/>
      <c r="CA36" s="424"/>
      <c r="CB36" s="424"/>
      <c r="CC36" s="424"/>
      <c r="CD36" s="424"/>
      <c r="CE36" s="424"/>
      <c r="CF36" s="424"/>
      <c r="CG36" s="424"/>
      <c r="CH36" s="424"/>
      <c r="CI36" s="424"/>
      <c r="CJ36" s="424"/>
      <c r="CK36" s="424"/>
      <c r="CL36" s="424"/>
      <c r="CM36" s="424"/>
      <c r="CN36" s="212"/>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f t="shared" si="4"/>
        <v>5</v>
      </c>
      <c r="V37" s="425"/>
      <c r="W37" s="424" t="str">
        <f>IF('各会計、関係団体の財政状況及び健全化判断比率'!B31="","",'各会計、関係団体の財政状況及び健全化判断比率'!B31)</f>
        <v>北島町介護保険（サービス事業勘定）特別会計</v>
      </c>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11</v>
      </c>
      <c r="BX37" s="425"/>
      <c r="BY37" s="424" t="str">
        <f>IF('各会計、関係団体の財政状況及び健全化判断比率'!B71="","",'各会計、関係団体の財政状況及び健全化判断比率'!B71)</f>
        <v>徳島県後期高齢者医療広域連合（一般会計）</v>
      </c>
      <c r="BZ37" s="424"/>
      <c r="CA37" s="424"/>
      <c r="CB37" s="424"/>
      <c r="CC37" s="424"/>
      <c r="CD37" s="424"/>
      <c r="CE37" s="424"/>
      <c r="CF37" s="424"/>
      <c r="CG37" s="424"/>
      <c r="CH37" s="424"/>
      <c r="CI37" s="424"/>
      <c r="CJ37" s="424"/>
      <c r="CK37" s="424"/>
      <c r="CL37" s="424"/>
      <c r="CM37" s="424"/>
      <c r="CN37" s="212"/>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12</v>
      </c>
      <c r="BX38" s="425"/>
      <c r="BY38" s="424" t="str">
        <f>IF('各会計、関係団体の財政状況及び健全化判断比率'!B72="","",'各会計、関係団体の財政状況及び健全化判断比率'!B72)</f>
        <v>徳島県後期高齢者医療広域連合（後期高齢者医療事業会計）</v>
      </c>
      <c r="BZ38" s="424"/>
      <c r="CA38" s="424"/>
      <c r="CB38" s="424"/>
      <c r="CC38" s="424"/>
      <c r="CD38" s="424"/>
      <c r="CE38" s="424"/>
      <c r="CF38" s="424"/>
      <c r="CG38" s="424"/>
      <c r="CH38" s="424"/>
      <c r="CI38" s="424"/>
      <c r="CJ38" s="424"/>
      <c r="CK38" s="424"/>
      <c r="CL38" s="424"/>
      <c r="CM38" s="424"/>
      <c r="CN38" s="212"/>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f t="shared" si="2"/>
        <v>13</v>
      </c>
      <c r="BX39" s="425"/>
      <c r="BY39" s="424" t="str">
        <f>IF('各会計、関係団体の財政状況及び健全化判断比率'!B73="","",'各会計、関係団体の財政状況及び健全化判断比率'!B73)</f>
        <v>板野東部青少年育成センター組合</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f t="shared" si="2"/>
        <v>14</v>
      </c>
      <c r="BX40" s="425"/>
      <c r="BY40" s="424" t="str">
        <f>IF('各会計、関係団体の財政状況及び健全化判断比率'!B74="","",'各会計、関係団体の財政状況及び健全化判断比率'!B74)</f>
        <v>松茂町外二町競艇事業組合</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f t="shared" si="2"/>
        <v>15</v>
      </c>
      <c r="BX41" s="425"/>
      <c r="BY41" s="424" t="str">
        <f>IF('各会計、関係団体の財政状況及び健全化判断比率'!B75="","",'各会計、関係団体の財政状況及び健全化判断比率'!B75)</f>
        <v>徳島県市町村議会議員公務災害補償等組合</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a9NzBbmK+cSmenNULmne/CE9tax6By+2r0pxX6WNgRfiZahXb2xEUiiBbW70yVZzdLprr5WnuSC9JtBbikrF0w==" saltValue="S9hApLXI7V16WZGCbo7A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571</v>
      </c>
      <c r="D34" s="1248"/>
      <c r="E34" s="1249"/>
      <c r="F34" s="32">
        <v>12.97</v>
      </c>
      <c r="G34" s="33">
        <v>13.06</v>
      </c>
      <c r="H34" s="33">
        <v>12.69</v>
      </c>
      <c r="I34" s="33">
        <v>13.05</v>
      </c>
      <c r="J34" s="34">
        <v>12.74</v>
      </c>
      <c r="K34" s="22"/>
      <c r="L34" s="22"/>
      <c r="M34" s="22"/>
      <c r="N34" s="22"/>
      <c r="O34" s="22"/>
      <c r="P34" s="22"/>
    </row>
    <row r="35" spans="1:16" ht="39" customHeight="1" x14ac:dyDescent="0.15">
      <c r="A35" s="22"/>
      <c r="B35" s="35"/>
      <c r="C35" s="1242" t="s">
        <v>572</v>
      </c>
      <c r="D35" s="1243"/>
      <c r="E35" s="1244"/>
      <c r="F35" s="36">
        <v>6.11</v>
      </c>
      <c r="G35" s="37">
        <v>4.2300000000000004</v>
      </c>
      <c r="H35" s="37">
        <v>4.1399999999999997</v>
      </c>
      <c r="I35" s="37">
        <v>4.82</v>
      </c>
      <c r="J35" s="38">
        <v>3.42</v>
      </c>
      <c r="K35" s="22"/>
      <c r="L35" s="22"/>
      <c r="M35" s="22"/>
      <c r="N35" s="22"/>
      <c r="O35" s="22"/>
      <c r="P35" s="22"/>
    </row>
    <row r="36" spans="1:16" ht="39" customHeight="1" x14ac:dyDescent="0.15">
      <c r="A36" s="22"/>
      <c r="B36" s="35"/>
      <c r="C36" s="1242" t="s">
        <v>573</v>
      </c>
      <c r="D36" s="1243"/>
      <c r="E36" s="1244"/>
      <c r="F36" s="36">
        <v>3.2</v>
      </c>
      <c r="G36" s="37">
        <v>4.55</v>
      </c>
      <c r="H36" s="37">
        <v>4.53</v>
      </c>
      <c r="I36" s="37">
        <v>3.51</v>
      </c>
      <c r="J36" s="38">
        <v>2.87</v>
      </c>
      <c r="K36" s="22"/>
      <c r="L36" s="22"/>
      <c r="M36" s="22"/>
      <c r="N36" s="22"/>
      <c r="O36" s="22"/>
      <c r="P36" s="22"/>
    </row>
    <row r="37" spans="1:16" ht="39" customHeight="1" x14ac:dyDescent="0.15">
      <c r="A37" s="22"/>
      <c r="B37" s="35"/>
      <c r="C37" s="1242" t="s">
        <v>574</v>
      </c>
      <c r="D37" s="1243"/>
      <c r="E37" s="1244"/>
      <c r="F37" s="36">
        <v>5.76</v>
      </c>
      <c r="G37" s="37">
        <v>5.38</v>
      </c>
      <c r="H37" s="37">
        <v>3.9</v>
      </c>
      <c r="I37" s="37">
        <v>2.44</v>
      </c>
      <c r="J37" s="38">
        <v>2.4300000000000002</v>
      </c>
      <c r="K37" s="22"/>
      <c r="L37" s="22"/>
      <c r="M37" s="22"/>
      <c r="N37" s="22"/>
      <c r="O37" s="22"/>
      <c r="P37" s="22"/>
    </row>
    <row r="38" spans="1:16" ht="39" customHeight="1" x14ac:dyDescent="0.15">
      <c r="A38" s="22"/>
      <c r="B38" s="35"/>
      <c r="C38" s="1242" t="s">
        <v>575</v>
      </c>
      <c r="D38" s="1243"/>
      <c r="E38" s="1244"/>
      <c r="F38" s="36" t="s">
        <v>523</v>
      </c>
      <c r="G38" s="37" t="s">
        <v>523</v>
      </c>
      <c r="H38" s="37" t="s">
        <v>523</v>
      </c>
      <c r="I38" s="37">
        <v>2.25</v>
      </c>
      <c r="J38" s="38">
        <v>2.1800000000000002</v>
      </c>
      <c r="K38" s="22"/>
      <c r="L38" s="22"/>
      <c r="M38" s="22"/>
      <c r="N38" s="22"/>
      <c r="O38" s="22"/>
      <c r="P38" s="22"/>
    </row>
    <row r="39" spans="1:16" ht="39" customHeight="1" x14ac:dyDescent="0.15">
      <c r="A39" s="22"/>
      <c r="B39" s="35"/>
      <c r="C39" s="1242" t="s">
        <v>576</v>
      </c>
      <c r="D39" s="1243"/>
      <c r="E39" s="1244"/>
      <c r="F39" s="36">
        <v>0.28000000000000003</v>
      </c>
      <c r="G39" s="37">
        <v>0.23</v>
      </c>
      <c r="H39" s="37">
        <v>0.24</v>
      </c>
      <c r="I39" s="37">
        <v>0.23</v>
      </c>
      <c r="J39" s="38">
        <v>0.23</v>
      </c>
      <c r="K39" s="22"/>
      <c r="L39" s="22"/>
      <c r="M39" s="22"/>
      <c r="N39" s="22"/>
      <c r="O39" s="22"/>
      <c r="P39" s="22"/>
    </row>
    <row r="40" spans="1:16" ht="39" customHeight="1" x14ac:dyDescent="0.15">
      <c r="A40" s="22"/>
      <c r="B40" s="35"/>
      <c r="C40" s="1242" t="s">
        <v>577</v>
      </c>
      <c r="D40" s="1243"/>
      <c r="E40" s="1244"/>
      <c r="F40" s="36">
        <v>0.12</v>
      </c>
      <c r="G40" s="37">
        <v>0.12</v>
      </c>
      <c r="H40" s="37">
        <v>0.03</v>
      </c>
      <c r="I40" s="37">
        <v>0.2</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578</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579</v>
      </c>
      <c r="D43" s="1246"/>
      <c r="E43" s="1247"/>
      <c r="F43" s="41">
        <v>0.82</v>
      </c>
      <c r="G43" s="42">
        <v>0.14000000000000001</v>
      </c>
      <c r="H43" s="42">
        <v>5.51</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aJEhs0jD7u44PmTrEDPWkQmxcH96LYyEqaQWUedOp/kzn27jkRpTSuEs3oGuZtyzLBsaHO30O0QSBBmIRlKPA==" saltValue="kgnNZdEMTQOZGkkmfCgX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581</v>
      </c>
      <c r="L45" s="60">
        <v>564</v>
      </c>
      <c r="M45" s="60">
        <v>571</v>
      </c>
      <c r="N45" s="60">
        <v>547</v>
      </c>
      <c r="O45" s="61">
        <v>524</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15">
      <c r="A48" s="48"/>
      <c r="B48" s="1270"/>
      <c r="C48" s="1271"/>
      <c r="D48" s="62"/>
      <c r="E48" s="1252" t="s">
        <v>14</v>
      </c>
      <c r="F48" s="1252"/>
      <c r="G48" s="1252"/>
      <c r="H48" s="1252"/>
      <c r="I48" s="1252"/>
      <c r="J48" s="1253"/>
      <c r="K48" s="63">
        <v>94</v>
      </c>
      <c r="L48" s="64">
        <v>97</v>
      </c>
      <c r="M48" s="64">
        <v>102</v>
      </c>
      <c r="N48" s="64">
        <v>103</v>
      </c>
      <c r="O48" s="65">
        <v>108</v>
      </c>
      <c r="P48" s="48"/>
      <c r="Q48" s="48"/>
      <c r="R48" s="48"/>
      <c r="S48" s="48"/>
      <c r="T48" s="48"/>
      <c r="U48" s="48"/>
    </row>
    <row r="49" spans="1:21" ht="30.75" customHeight="1" x14ac:dyDescent="0.15">
      <c r="A49" s="48"/>
      <c r="B49" s="1270"/>
      <c r="C49" s="1271"/>
      <c r="D49" s="62"/>
      <c r="E49" s="1252" t="s">
        <v>15</v>
      </c>
      <c r="F49" s="1252"/>
      <c r="G49" s="1252"/>
      <c r="H49" s="1252"/>
      <c r="I49" s="1252"/>
      <c r="J49" s="1253"/>
      <c r="K49" s="63">
        <v>41</v>
      </c>
      <c r="L49" s="64">
        <v>41</v>
      </c>
      <c r="M49" s="64">
        <v>43</v>
      </c>
      <c r="N49" s="64">
        <v>43</v>
      </c>
      <c r="O49" s="65">
        <v>43</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523</v>
      </c>
      <c r="L51" s="64" t="s">
        <v>523</v>
      </c>
      <c r="M51" s="64" t="s">
        <v>523</v>
      </c>
      <c r="N51" s="64" t="s">
        <v>523</v>
      </c>
      <c r="O51" s="65" t="s">
        <v>523</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508</v>
      </c>
      <c r="L52" s="64">
        <v>471</v>
      </c>
      <c r="M52" s="64">
        <v>471</v>
      </c>
      <c r="N52" s="64">
        <v>480</v>
      </c>
      <c r="O52" s="65">
        <v>439</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208</v>
      </c>
      <c r="L53" s="69">
        <v>231</v>
      </c>
      <c r="M53" s="69">
        <v>245</v>
      </c>
      <c r="N53" s="69">
        <v>213</v>
      </c>
      <c r="O53" s="70">
        <v>236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jkgTin/+PgeIQ13q7FU8TKHRqmET5TPrzXbg4K2VXydNo6C2E0XhWeY8U/bSUUsdzPm/N4nmZzDjixK9d/gsg==" saltValue="I8XgaMRK4ZbxDDrokVXm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88" t="s">
        <v>29</v>
      </c>
      <c r="C41" s="1289"/>
      <c r="D41" s="102"/>
      <c r="E41" s="1290" t="s">
        <v>30</v>
      </c>
      <c r="F41" s="1290"/>
      <c r="G41" s="1290"/>
      <c r="H41" s="1291"/>
      <c r="I41" s="103">
        <v>5871</v>
      </c>
      <c r="J41" s="104">
        <v>5867</v>
      </c>
      <c r="K41" s="104">
        <v>5665</v>
      </c>
      <c r="L41" s="104">
        <v>5705</v>
      </c>
      <c r="M41" s="105">
        <v>6027</v>
      </c>
    </row>
    <row r="42" spans="2:13" ht="27.75" customHeight="1" x14ac:dyDescent="0.15">
      <c r="B42" s="1278"/>
      <c r="C42" s="1279"/>
      <c r="D42" s="106"/>
      <c r="E42" s="1282" t="s">
        <v>31</v>
      </c>
      <c r="F42" s="1282"/>
      <c r="G42" s="1282"/>
      <c r="H42" s="1283"/>
      <c r="I42" s="107" t="s">
        <v>523</v>
      </c>
      <c r="J42" s="108" t="s">
        <v>523</v>
      </c>
      <c r="K42" s="108" t="s">
        <v>523</v>
      </c>
      <c r="L42" s="108" t="s">
        <v>523</v>
      </c>
      <c r="M42" s="109" t="s">
        <v>523</v>
      </c>
    </row>
    <row r="43" spans="2:13" ht="27.75" customHeight="1" x14ac:dyDescent="0.15">
      <c r="B43" s="1278"/>
      <c r="C43" s="1279"/>
      <c r="D43" s="106"/>
      <c r="E43" s="1282" t="s">
        <v>32</v>
      </c>
      <c r="F43" s="1282"/>
      <c r="G43" s="1282"/>
      <c r="H43" s="1283"/>
      <c r="I43" s="107">
        <v>1951</v>
      </c>
      <c r="J43" s="108">
        <v>2032</v>
      </c>
      <c r="K43" s="108">
        <v>2077</v>
      </c>
      <c r="L43" s="108">
        <v>2139</v>
      </c>
      <c r="M43" s="109">
        <v>2206</v>
      </c>
    </row>
    <row r="44" spans="2:13" ht="27.75" customHeight="1" x14ac:dyDescent="0.15">
      <c r="B44" s="1278"/>
      <c r="C44" s="1279"/>
      <c r="D44" s="106"/>
      <c r="E44" s="1282" t="s">
        <v>33</v>
      </c>
      <c r="F44" s="1282"/>
      <c r="G44" s="1282"/>
      <c r="H44" s="1283"/>
      <c r="I44" s="107">
        <v>422</v>
      </c>
      <c r="J44" s="108">
        <v>391</v>
      </c>
      <c r="K44" s="108">
        <v>354</v>
      </c>
      <c r="L44" s="108">
        <v>346</v>
      </c>
      <c r="M44" s="109">
        <v>324</v>
      </c>
    </row>
    <row r="45" spans="2:13" ht="27.75" customHeight="1" x14ac:dyDescent="0.15">
      <c r="B45" s="1278"/>
      <c r="C45" s="1279"/>
      <c r="D45" s="106"/>
      <c r="E45" s="1282" t="s">
        <v>34</v>
      </c>
      <c r="F45" s="1282"/>
      <c r="G45" s="1282"/>
      <c r="H45" s="1283"/>
      <c r="I45" s="107">
        <v>586</v>
      </c>
      <c r="J45" s="108">
        <v>558</v>
      </c>
      <c r="K45" s="108">
        <v>513</v>
      </c>
      <c r="L45" s="108">
        <v>480</v>
      </c>
      <c r="M45" s="109">
        <v>469</v>
      </c>
    </row>
    <row r="46" spans="2:13" ht="27.75" customHeight="1" x14ac:dyDescent="0.15">
      <c r="B46" s="1278"/>
      <c r="C46" s="1279"/>
      <c r="D46" s="110"/>
      <c r="E46" s="1282" t="s">
        <v>35</v>
      </c>
      <c r="F46" s="1282"/>
      <c r="G46" s="1282"/>
      <c r="H46" s="1283"/>
      <c r="I46" s="107" t="s">
        <v>523</v>
      </c>
      <c r="J46" s="108" t="s">
        <v>523</v>
      </c>
      <c r="K46" s="108" t="s">
        <v>523</v>
      </c>
      <c r="L46" s="108" t="s">
        <v>523</v>
      </c>
      <c r="M46" s="109" t="s">
        <v>523</v>
      </c>
    </row>
    <row r="47" spans="2:13" ht="27.75" customHeight="1" x14ac:dyDescent="0.15">
      <c r="B47" s="1278"/>
      <c r="C47" s="1279"/>
      <c r="D47" s="111"/>
      <c r="E47" s="1292" t="s">
        <v>36</v>
      </c>
      <c r="F47" s="1293"/>
      <c r="G47" s="1293"/>
      <c r="H47" s="1294"/>
      <c r="I47" s="107" t="s">
        <v>523</v>
      </c>
      <c r="J47" s="108" t="s">
        <v>523</v>
      </c>
      <c r="K47" s="108" t="s">
        <v>523</v>
      </c>
      <c r="L47" s="108" t="s">
        <v>523</v>
      </c>
      <c r="M47" s="109" t="s">
        <v>523</v>
      </c>
    </row>
    <row r="48" spans="2:13" ht="27.75" customHeight="1" x14ac:dyDescent="0.15">
      <c r="B48" s="1278"/>
      <c r="C48" s="1279"/>
      <c r="D48" s="106"/>
      <c r="E48" s="1282" t="s">
        <v>37</v>
      </c>
      <c r="F48" s="1282"/>
      <c r="G48" s="1282"/>
      <c r="H48" s="1283"/>
      <c r="I48" s="107" t="s">
        <v>523</v>
      </c>
      <c r="J48" s="108" t="s">
        <v>523</v>
      </c>
      <c r="K48" s="108" t="s">
        <v>523</v>
      </c>
      <c r="L48" s="108" t="s">
        <v>523</v>
      </c>
      <c r="M48" s="109" t="s">
        <v>523</v>
      </c>
    </row>
    <row r="49" spans="2:13" ht="27.75" customHeight="1" x14ac:dyDescent="0.15">
      <c r="B49" s="1280"/>
      <c r="C49" s="1281"/>
      <c r="D49" s="106"/>
      <c r="E49" s="1282" t="s">
        <v>38</v>
      </c>
      <c r="F49" s="1282"/>
      <c r="G49" s="1282"/>
      <c r="H49" s="1283"/>
      <c r="I49" s="107" t="s">
        <v>523</v>
      </c>
      <c r="J49" s="108" t="s">
        <v>523</v>
      </c>
      <c r="K49" s="108" t="s">
        <v>523</v>
      </c>
      <c r="L49" s="108" t="s">
        <v>523</v>
      </c>
      <c r="M49" s="109" t="s">
        <v>523</v>
      </c>
    </row>
    <row r="50" spans="2:13" ht="27.75" customHeight="1" x14ac:dyDescent="0.15">
      <c r="B50" s="1276" t="s">
        <v>39</v>
      </c>
      <c r="C50" s="1277"/>
      <c r="D50" s="112"/>
      <c r="E50" s="1282" t="s">
        <v>40</v>
      </c>
      <c r="F50" s="1282"/>
      <c r="G50" s="1282"/>
      <c r="H50" s="1283"/>
      <c r="I50" s="107">
        <v>4753</v>
      </c>
      <c r="J50" s="108">
        <v>4790</v>
      </c>
      <c r="K50" s="108">
        <v>4590</v>
      </c>
      <c r="L50" s="108">
        <v>5022</v>
      </c>
      <c r="M50" s="109">
        <v>5247</v>
      </c>
    </row>
    <row r="51" spans="2:13" ht="27.75" customHeight="1" x14ac:dyDescent="0.15">
      <c r="B51" s="1278"/>
      <c r="C51" s="1279"/>
      <c r="D51" s="106"/>
      <c r="E51" s="1282" t="s">
        <v>41</v>
      </c>
      <c r="F51" s="1282"/>
      <c r="G51" s="1282"/>
      <c r="H51" s="1283"/>
      <c r="I51" s="107">
        <v>135</v>
      </c>
      <c r="J51" s="108">
        <v>113</v>
      </c>
      <c r="K51" s="108">
        <v>91</v>
      </c>
      <c r="L51" s="108">
        <v>73</v>
      </c>
      <c r="M51" s="109">
        <v>161</v>
      </c>
    </row>
    <row r="52" spans="2:13" ht="27.75" customHeight="1" x14ac:dyDescent="0.15">
      <c r="B52" s="1280"/>
      <c r="C52" s="1281"/>
      <c r="D52" s="106"/>
      <c r="E52" s="1282" t="s">
        <v>42</v>
      </c>
      <c r="F52" s="1282"/>
      <c r="G52" s="1282"/>
      <c r="H52" s="1283"/>
      <c r="I52" s="107">
        <v>4468</v>
      </c>
      <c r="J52" s="108">
        <v>5489</v>
      </c>
      <c r="K52" s="108">
        <v>5410</v>
      </c>
      <c r="L52" s="108">
        <v>5429</v>
      </c>
      <c r="M52" s="109">
        <v>5558</v>
      </c>
    </row>
    <row r="53" spans="2:13" ht="27.75" customHeight="1" thickBot="1" x14ac:dyDescent="0.2">
      <c r="B53" s="1284" t="s">
        <v>43</v>
      </c>
      <c r="C53" s="1285"/>
      <c r="D53" s="113"/>
      <c r="E53" s="1286" t="s">
        <v>44</v>
      </c>
      <c r="F53" s="1286"/>
      <c r="G53" s="1286"/>
      <c r="H53" s="1287"/>
      <c r="I53" s="114">
        <v>-526</v>
      </c>
      <c r="J53" s="115">
        <v>-1545</v>
      </c>
      <c r="K53" s="115">
        <v>-1482</v>
      </c>
      <c r="L53" s="115">
        <v>-1854</v>
      </c>
      <c r="M53" s="116">
        <v>-1940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cNInUHYT16xenPkPWjTm9Nph2To3EQRGwNrgtfJkCUZ25Oo0EMMVlsBaypJWWxDBwTAjO03NDIjBFHbZSSnwQ==" saltValue="FEIIbD2rv/HYHiV6YeQB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0" t="s">
        <v>47</v>
      </c>
      <c r="D55" s="1300"/>
      <c r="E55" s="1301"/>
      <c r="F55" s="128">
        <v>2582</v>
      </c>
      <c r="G55" s="128">
        <v>2761</v>
      </c>
      <c r="H55" s="129">
        <v>2874</v>
      </c>
    </row>
    <row r="56" spans="2:8" ht="52.5" customHeight="1" x14ac:dyDescent="0.15">
      <c r="B56" s="130"/>
      <c r="C56" s="1302" t="s">
        <v>48</v>
      </c>
      <c r="D56" s="1302"/>
      <c r="E56" s="1303"/>
      <c r="F56" s="131">
        <v>239</v>
      </c>
      <c r="G56" s="131">
        <v>239</v>
      </c>
      <c r="H56" s="132">
        <v>239</v>
      </c>
    </row>
    <row r="57" spans="2:8" ht="53.25" customHeight="1" x14ac:dyDescent="0.15">
      <c r="B57" s="130"/>
      <c r="C57" s="1304" t="s">
        <v>49</v>
      </c>
      <c r="D57" s="1304"/>
      <c r="E57" s="1305"/>
      <c r="F57" s="133">
        <v>1142</v>
      </c>
      <c r="G57" s="133">
        <v>1141</v>
      </c>
      <c r="H57" s="134">
        <v>1481</v>
      </c>
    </row>
    <row r="58" spans="2:8" ht="45.75" customHeight="1" x14ac:dyDescent="0.15">
      <c r="B58" s="135"/>
      <c r="C58" s="1295" t="s">
        <v>588</v>
      </c>
      <c r="D58" s="1296"/>
      <c r="E58" s="1297"/>
      <c r="F58" s="136">
        <v>874</v>
      </c>
      <c r="G58" s="136">
        <v>875</v>
      </c>
      <c r="H58" s="137">
        <v>1202</v>
      </c>
    </row>
    <row r="59" spans="2:8" ht="45.75" customHeight="1" x14ac:dyDescent="0.15">
      <c r="B59" s="135"/>
      <c r="C59" s="1295" t="s">
        <v>589</v>
      </c>
      <c r="D59" s="1296"/>
      <c r="E59" s="1297"/>
      <c r="F59" s="136">
        <v>23</v>
      </c>
      <c r="G59" s="136">
        <v>23</v>
      </c>
      <c r="H59" s="137">
        <v>23</v>
      </c>
    </row>
    <row r="60" spans="2:8" ht="45.75" customHeight="1" x14ac:dyDescent="0.15">
      <c r="B60" s="135"/>
      <c r="C60" s="1295" t="s">
        <v>590</v>
      </c>
      <c r="D60" s="1296"/>
      <c r="E60" s="1297"/>
      <c r="F60" s="136">
        <v>21</v>
      </c>
      <c r="G60" s="136">
        <v>21</v>
      </c>
      <c r="H60" s="137">
        <v>21</v>
      </c>
    </row>
    <row r="61" spans="2:8" ht="45.75" customHeight="1" x14ac:dyDescent="0.15">
      <c r="B61" s="135"/>
      <c r="C61" s="1295" t="s">
        <v>587</v>
      </c>
      <c r="D61" s="1296"/>
      <c r="E61" s="1297"/>
      <c r="F61" s="136" t="s">
        <v>591</v>
      </c>
      <c r="G61" s="136" t="s">
        <v>591</v>
      </c>
      <c r="H61" s="137">
        <v>12</v>
      </c>
    </row>
    <row r="62" spans="2:8" ht="45.75" customHeight="1" thickBot="1" x14ac:dyDescent="0.2">
      <c r="B62" s="138"/>
      <c r="C62" s="1295" t="s">
        <v>586</v>
      </c>
      <c r="D62" s="1296"/>
      <c r="E62" s="1297"/>
      <c r="F62" s="136">
        <v>10</v>
      </c>
      <c r="G62" s="136">
        <v>7</v>
      </c>
      <c r="H62" s="137">
        <v>7</v>
      </c>
    </row>
    <row r="63" spans="2:8" ht="52.5" customHeight="1" thickBot="1" x14ac:dyDescent="0.2">
      <c r="B63" s="139"/>
      <c r="C63" s="1298" t="s">
        <v>50</v>
      </c>
      <c r="D63" s="1298"/>
      <c r="E63" s="1299"/>
      <c r="F63" s="140">
        <v>3963</v>
      </c>
      <c r="G63" s="140">
        <v>4140</v>
      </c>
      <c r="H63" s="141">
        <v>4594</v>
      </c>
    </row>
    <row r="64" spans="2:8" ht="15" customHeight="1" x14ac:dyDescent="0.15"/>
  </sheetData>
  <sheetProtection algorithmName="SHA-512" hashValue="jw8PmxvbmvB1OUViBDnE0d9zkMbZMKmSncrlCEi3kfbkZfapFi5RMP4Sr0wtg/G4zFKZfRTu6TQOo3WjkvyxlA==" saltValue="HUuAU6ZYYXxciFnkgwnR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4" t="s">
        <v>613</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06"/>
      <c r="H50" s="1306"/>
      <c r="I50" s="1306"/>
      <c r="J50" s="1306"/>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564</v>
      </c>
      <c r="BQ50" s="1312"/>
      <c r="BR50" s="1312"/>
      <c r="BS50" s="1312"/>
      <c r="BT50" s="1312"/>
      <c r="BU50" s="1312"/>
      <c r="BV50" s="1312"/>
      <c r="BW50" s="1312"/>
      <c r="BX50" s="1312" t="s">
        <v>565</v>
      </c>
      <c r="BY50" s="1312"/>
      <c r="BZ50" s="1312"/>
      <c r="CA50" s="1312"/>
      <c r="CB50" s="1312"/>
      <c r="CC50" s="1312"/>
      <c r="CD50" s="1312"/>
      <c r="CE50" s="1312"/>
      <c r="CF50" s="1312" t="s">
        <v>566</v>
      </c>
      <c r="CG50" s="1312"/>
      <c r="CH50" s="1312"/>
      <c r="CI50" s="1312"/>
      <c r="CJ50" s="1312"/>
      <c r="CK50" s="1312"/>
      <c r="CL50" s="1312"/>
      <c r="CM50" s="1312"/>
      <c r="CN50" s="1312" t="s">
        <v>567</v>
      </c>
      <c r="CO50" s="1312"/>
      <c r="CP50" s="1312"/>
      <c r="CQ50" s="1312"/>
      <c r="CR50" s="1312"/>
      <c r="CS50" s="1312"/>
      <c r="CT50" s="1312"/>
      <c r="CU50" s="1312"/>
      <c r="CV50" s="1312" t="s">
        <v>568</v>
      </c>
      <c r="CW50" s="1312"/>
      <c r="CX50" s="1312"/>
      <c r="CY50" s="1312"/>
      <c r="CZ50" s="1312"/>
      <c r="DA50" s="1312"/>
      <c r="DB50" s="1312"/>
      <c r="DC50" s="1312"/>
    </row>
    <row r="51" spans="1:109" ht="13.5" customHeight="1" x14ac:dyDescent="0.15">
      <c r="B51" s="395"/>
      <c r="G51" s="1323"/>
      <c r="H51" s="1323"/>
      <c r="I51" s="1327"/>
      <c r="J51" s="1327"/>
      <c r="K51" s="1313"/>
      <c r="L51" s="1313"/>
      <c r="M51" s="1313"/>
      <c r="N51" s="1313"/>
      <c r="AM51" s="404"/>
      <c r="AN51" s="1311" t="s">
        <v>607</v>
      </c>
      <c r="AO51" s="1311"/>
      <c r="AP51" s="1311"/>
      <c r="AQ51" s="1311"/>
      <c r="AR51" s="1311"/>
      <c r="AS51" s="1311"/>
      <c r="AT51" s="1311"/>
      <c r="AU51" s="1311"/>
      <c r="AV51" s="1311"/>
      <c r="AW51" s="1311"/>
      <c r="AX51" s="1311"/>
      <c r="AY51" s="1311"/>
      <c r="AZ51" s="1311"/>
      <c r="BA51" s="1311"/>
      <c r="BB51" s="1311" t="s">
        <v>608</v>
      </c>
      <c r="BC51" s="1311"/>
      <c r="BD51" s="1311"/>
      <c r="BE51" s="1311"/>
      <c r="BF51" s="1311"/>
      <c r="BG51" s="1311"/>
      <c r="BH51" s="1311"/>
      <c r="BI51" s="1311"/>
      <c r="BJ51" s="1311"/>
      <c r="BK51" s="1311"/>
      <c r="BL51" s="1311"/>
      <c r="BM51" s="1311"/>
      <c r="BN51" s="1311"/>
      <c r="BO51" s="1311"/>
      <c r="BP51" s="1308"/>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5"/>
      <c r="G52" s="1323"/>
      <c r="H52" s="1323"/>
      <c r="I52" s="1327"/>
      <c r="J52" s="1327"/>
      <c r="K52" s="1313"/>
      <c r="L52" s="1313"/>
      <c r="M52" s="1313"/>
      <c r="N52" s="1313"/>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23"/>
      <c r="H53" s="1323"/>
      <c r="I53" s="1306"/>
      <c r="J53" s="1306"/>
      <c r="K53" s="1313"/>
      <c r="L53" s="1313"/>
      <c r="M53" s="1313"/>
      <c r="N53" s="1313"/>
      <c r="AM53" s="404"/>
      <c r="AN53" s="1311"/>
      <c r="AO53" s="1311"/>
      <c r="AP53" s="1311"/>
      <c r="AQ53" s="1311"/>
      <c r="AR53" s="1311"/>
      <c r="AS53" s="1311"/>
      <c r="AT53" s="1311"/>
      <c r="AU53" s="1311"/>
      <c r="AV53" s="1311"/>
      <c r="AW53" s="1311"/>
      <c r="AX53" s="1311"/>
      <c r="AY53" s="1311"/>
      <c r="AZ53" s="1311"/>
      <c r="BA53" s="1311"/>
      <c r="BB53" s="1311" t="s">
        <v>609</v>
      </c>
      <c r="BC53" s="1311"/>
      <c r="BD53" s="1311"/>
      <c r="BE53" s="1311"/>
      <c r="BF53" s="1311"/>
      <c r="BG53" s="1311"/>
      <c r="BH53" s="1311"/>
      <c r="BI53" s="1311"/>
      <c r="BJ53" s="1311"/>
      <c r="BK53" s="1311"/>
      <c r="BL53" s="1311"/>
      <c r="BM53" s="1311"/>
      <c r="BN53" s="1311"/>
      <c r="BO53" s="1311"/>
      <c r="BP53" s="1308">
        <v>57.1</v>
      </c>
      <c r="BQ53" s="1308"/>
      <c r="BR53" s="1308"/>
      <c r="BS53" s="1308"/>
      <c r="BT53" s="1308"/>
      <c r="BU53" s="1308"/>
      <c r="BV53" s="1308"/>
      <c r="BW53" s="1308"/>
      <c r="BX53" s="1308">
        <v>57.9</v>
      </c>
      <c r="BY53" s="1308"/>
      <c r="BZ53" s="1308"/>
      <c r="CA53" s="1308"/>
      <c r="CB53" s="1308"/>
      <c r="CC53" s="1308"/>
      <c r="CD53" s="1308"/>
      <c r="CE53" s="1308"/>
      <c r="CF53" s="1308">
        <v>59.5</v>
      </c>
      <c r="CG53" s="1308"/>
      <c r="CH53" s="1308"/>
      <c r="CI53" s="1308"/>
      <c r="CJ53" s="1308"/>
      <c r="CK53" s="1308"/>
      <c r="CL53" s="1308"/>
      <c r="CM53" s="1308"/>
      <c r="CN53" s="1308">
        <v>61.2</v>
      </c>
      <c r="CO53" s="1308"/>
      <c r="CP53" s="1308"/>
      <c r="CQ53" s="1308"/>
      <c r="CR53" s="1308"/>
      <c r="CS53" s="1308"/>
      <c r="CT53" s="1308"/>
      <c r="CU53" s="1308"/>
      <c r="CV53" s="1308">
        <v>62</v>
      </c>
      <c r="CW53" s="1308"/>
      <c r="CX53" s="1308"/>
      <c r="CY53" s="1308"/>
      <c r="CZ53" s="1308"/>
      <c r="DA53" s="1308"/>
      <c r="DB53" s="1308"/>
      <c r="DC53" s="1308"/>
    </row>
    <row r="54" spans="1:109" x14ac:dyDescent="0.15">
      <c r="A54" s="403"/>
      <c r="B54" s="395"/>
      <c r="G54" s="1323"/>
      <c r="H54" s="1323"/>
      <c r="I54" s="1306"/>
      <c r="J54" s="1306"/>
      <c r="K54" s="1313"/>
      <c r="L54" s="1313"/>
      <c r="M54" s="1313"/>
      <c r="N54" s="1313"/>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06"/>
      <c r="H55" s="1306"/>
      <c r="I55" s="1306"/>
      <c r="J55" s="1306"/>
      <c r="K55" s="1313"/>
      <c r="L55" s="1313"/>
      <c r="M55" s="1313"/>
      <c r="N55" s="1313"/>
      <c r="AN55" s="1312" t="s">
        <v>610</v>
      </c>
      <c r="AO55" s="1312"/>
      <c r="AP55" s="1312"/>
      <c r="AQ55" s="1312"/>
      <c r="AR55" s="1312"/>
      <c r="AS55" s="1312"/>
      <c r="AT55" s="1312"/>
      <c r="AU55" s="1312"/>
      <c r="AV55" s="1312"/>
      <c r="AW55" s="1312"/>
      <c r="AX55" s="1312"/>
      <c r="AY55" s="1312"/>
      <c r="AZ55" s="1312"/>
      <c r="BA55" s="1312"/>
      <c r="BB55" s="1311" t="s">
        <v>608</v>
      </c>
      <c r="BC55" s="1311"/>
      <c r="BD55" s="1311"/>
      <c r="BE55" s="1311"/>
      <c r="BF55" s="1311"/>
      <c r="BG55" s="1311"/>
      <c r="BH55" s="1311"/>
      <c r="BI55" s="1311"/>
      <c r="BJ55" s="1311"/>
      <c r="BK55" s="1311"/>
      <c r="BL55" s="1311"/>
      <c r="BM55" s="1311"/>
      <c r="BN55" s="1311"/>
      <c r="BO55" s="1311"/>
      <c r="BP55" s="1308">
        <v>21</v>
      </c>
      <c r="BQ55" s="1308"/>
      <c r="BR55" s="1308"/>
      <c r="BS55" s="1308"/>
      <c r="BT55" s="1308"/>
      <c r="BU55" s="1308"/>
      <c r="BV55" s="1308"/>
      <c r="BW55" s="1308"/>
      <c r="BX55" s="1308">
        <v>20.2</v>
      </c>
      <c r="BY55" s="1308"/>
      <c r="BZ55" s="1308"/>
      <c r="CA55" s="1308"/>
      <c r="CB55" s="1308"/>
      <c r="CC55" s="1308"/>
      <c r="CD55" s="1308"/>
      <c r="CE55" s="1308"/>
      <c r="CF55" s="1308">
        <v>18.3</v>
      </c>
      <c r="CG55" s="1308"/>
      <c r="CH55" s="1308"/>
      <c r="CI55" s="1308"/>
      <c r="CJ55" s="1308"/>
      <c r="CK55" s="1308"/>
      <c r="CL55" s="1308"/>
      <c r="CM55" s="1308"/>
      <c r="CN55" s="1308">
        <v>20.3</v>
      </c>
      <c r="CO55" s="1308"/>
      <c r="CP55" s="1308"/>
      <c r="CQ55" s="1308"/>
      <c r="CR55" s="1308"/>
      <c r="CS55" s="1308"/>
      <c r="CT55" s="1308"/>
      <c r="CU55" s="1308"/>
      <c r="CV55" s="1308">
        <v>15.5</v>
      </c>
      <c r="CW55" s="1308"/>
      <c r="CX55" s="1308"/>
      <c r="CY55" s="1308"/>
      <c r="CZ55" s="1308"/>
      <c r="DA55" s="1308"/>
      <c r="DB55" s="1308"/>
      <c r="DC55" s="1308"/>
    </row>
    <row r="56" spans="1:109" x14ac:dyDescent="0.15">
      <c r="A56" s="403"/>
      <c r="B56" s="395"/>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06"/>
      <c r="H57" s="1306"/>
      <c r="I57" s="1309"/>
      <c r="J57" s="1309"/>
      <c r="K57" s="1313"/>
      <c r="L57" s="1313"/>
      <c r="M57" s="1313"/>
      <c r="N57" s="1313"/>
      <c r="AM57" s="388"/>
      <c r="AN57" s="1312"/>
      <c r="AO57" s="1312"/>
      <c r="AP57" s="1312"/>
      <c r="AQ57" s="1312"/>
      <c r="AR57" s="1312"/>
      <c r="AS57" s="1312"/>
      <c r="AT57" s="1312"/>
      <c r="AU57" s="1312"/>
      <c r="AV57" s="1312"/>
      <c r="AW57" s="1312"/>
      <c r="AX57" s="1312"/>
      <c r="AY57" s="1312"/>
      <c r="AZ57" s="1312"/>
      <c r="BA57" s="1312"/>
      <c r="BB57" s="1311" t="s">
        <v>609</v>
      </c>
      <c r="BC57" s="1311"/>
      <c r="BD57" s="1311"/>
      <c r="BE57" s="1311"/>
      <c r="BF57" s="1311"/>
      <c r="BG57" s="1311"/>
      <c r="BH57" s="1311"/>
      <c r="BI57" s="1311"/>
      <c r="BJ57" s="1311"/>
      <c r="BK57" s="1311"/>
      <c r="BL57" s="1311"/>
      <c r="BM57" s="1311"/>
      <c r="BN57" s="1311"/>
      <c r="BO57" s="1311"/>
      <c r="BP57" s="1308">
        <v>55.9</v>
      </c>
      <c r="BQ57" s="1308"/>
      <c r="BR57" s="1308"/>
      <c r="BS57" s="1308"/>
      <c r="BT57" s="1308"/>
      <c r="BU57" s="1308"/>
      <c r="BV57" s="1308"/>
      <c r="BW57" s="1308"/>
      <c r="BX57" s="1308">
        <v>57.5</v>
      </c>
      <c r="BY57" s="1308"/>
      <c r="BZ57" s="1308"/>
      <c r="CA57" s="1308"/>
      <c r="CB57" s="1308"/>
      <c r="CC57" s="1308"/>
      <c r="CD57" s="1308"/>
      <c r="CE57" s="1308"/>
      <c r="CF57" s="1308">
        <v>59.3</v>
      </c>
      <c r="CG57" s="1308"/>
      <c r="CH57" s="1308"/>
      <c r="CI57" s="1308"/>
      <c r="CJ57" s="1308"/>
      <c r="CK57" s="1308"/>
      <c r="CL57" s="1308"/>
      <c r="CM57" s="1308"/>
      <c r="CN57" s="1308">
        <v>60.3</v>
      </c>
      <c r="CO57" s="1308"/>
      <c r="CP57" s="1308"/>
      <c r="CQ57" s="1308"/>
      <c r="CR57" s="1308"/>
      <c r="CS57" s="1308"/>
      <c r="CT57" s="1308"/>
      <c r="CU57" s="1308"/>
      <c r="CV57" s="1308">
        <v>61.4</v>
      </c>
      <c r="CW57" s="1308"/>
      <c r="CX57" s="1308"/>
      <c r="CY57" s="1308"/>
      <c r="CZ57" s="1308"/>
      <c r="DA57" s="1308"/>
      <c r="DB57" s="1308"/>
      <c r="DC57" s="1308"/>
      <c r="DD57" s="408"/>
      <c r="DE57" s="407"/>
    </row>
    <row r="58" spans="1:109" s="403" customFormat="1" x14ac:dyDescent="0.15">
      <c r="A58" s="388"/>
      <c r="B58" s="407"/>
      <c r="G58" s="1306"/>
      <c r="H58" s="1306"/>
      <c r="I58" s="1309"/>
      <c r="J58" s="1309"/>
      <c r="K58" s="1313"/>
      <c r="L58" s="1313"/>
      <c r="M58" s="1313"/>
      <c r="N58" s="1313"/>
      <c r="AM58" s="388"/>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4" t="s">
        <v>613</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06"/>
      <c r="H72" s="1306"/>
      <c r="I72" s="1306"/>
      <c r="J72" s="1306"/>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564</v>
      </c>
      <c r="BQ72" s="1312"/>
      <c r="BR72" s="1312"/>
      <c r="BS72" s="1312"/>
      <c r="BT72" s="1312"/>
      <c r="BU72" s="1312"/>
      <c r="BV72" s="1312"/>
      <c r="BW72" s="1312"/>
      <c r="BX72" s="1312" t="s">
        <v>565</v>
      </c>
      <c r="BY72" s="1312"/>
      <c r="BZ72" s="1312"/>
      <c r="CA72" s="1312"/>
      <c r="CB72" s="1312"/>
      <c r="CC72" s="1312"/>
      <c r="CD72" s="1312"/>
      <c r="CE72" s="1312"/>
      <c r="CF72" s="1312" t="s">
        <v>566</v>
      </c>
      <c r="CG72" s="1312"/>
      <c r="CH72" s="1312"/>
      <c r="CI72" s="1312"/>
      <c r="CJ72" s="1312"/>
      <c r="CK72" s="1312"/>
      <c r="CL72" s="1312"/>
      <c r="CM72" s="1312"/>
      <c r="CN72" s="1312" t="s">
        <v>567</v>
      </c>
      <c r="CO72" s="1312"/>
      <c r="CP72" s="1312"/>
      <c r="CQ72" s="1312"/>
      <c r="CR72" s="1312"/>
      <c r="CS72" s="1312"/>
      <c r="CT72" s="1312"/>
      <c r="CU72" s="1312"/>
      <c r="CV72" s="1312" t="s">
        <v>568</v>
      </c>
      <c r="CW72" s="1312"/>
      <c r="CX72" s="1312"/>
      <c r="CY72" s="1312"/>
      <c r="CZ72" s="1312"/>
      <c r="DA72" s="1312"/>
      <c r="DB72" s="1312"/>
      <c r="DC72" s="1312"/>
    </row>
    <row r="73" spans="2:107" x14ac:dyDescent="0.15">
      <c r="B73" s="395"/>
      <c r="G73" s="1323"/>
      <c r="H73" s="1323"/>
      <c r="I73" s="1323"/>
      <c r="J73" s="1323"/>
      <c r="K73" s="1307"/>
      <c r="L73" s="1307"/>
      <c r="M73" s="1307"/>
      <c r="N73" s="1307"/>
      <c r="AM73" s="404"/>
      <c r="AN73" s="1311" t="s">
        <v>607</v>
      </c>
      <c r="AO73" s="1311"/>
      <c r="AP73" s="1311"/>
      <c r="AQ73" s="1311"/>
      <c r="AR73" s="1311"/>
      <c r="AS73" s="1311"/>
      <c r="AT73" s="1311"/>
      <c r="AU73" s="1311"/>
      <c r="AV73" s="1311"/>
      <c r="AW73" s="1311"/>
      <c r="AX73" s="1311"/>
      <c r="AY73" s="1311"/>
      <c r="AZ73" s="1311"/>
      <c r="BA73" s="1311"/>
      <c r="BB73" s="1311" t="s">
        <v>608</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5"/>
      <c r="G74" s="1323"/>
      <c r="H74" s="1323"/>
      <c r="I74" s="1323"/>
      <c r="J74" s="1323"/>
      <c r="K74" s="1307"/>
      <c r="L74" s="1307"/>
      <c r="M74" s="1307"/>
      <c r="N74" s="1307"/>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23"/>
      <c r="H75" s="1323"/>
      <c r="I75" s="1306"/>
      <c r="J75" s="1306"/>
      <c r="K75" s="1313"/>
      <c r="L75" s="1313"/>
      <c r="M75" s="1313"/>
      <c r="N75" s="1313"/>
      <c r="AM75" s="404"/>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08">
        <v>4.2</v>
      </c>
      <c r="BQ75" s="1308"/>
      <c r="BR75" s="1308"/>
      <c r="BS75" s="1308"/>
      <c r="BT75" s="1308"/>
      <c r="BU75" s="1308"/>
      <c r="BV75" s="1308"/>
      <c r="BW75" s="1308"/>
      <c r="BX75" s="1308">
        <v>4.9000000000000004</v>
      </c>
      <c r="BY75" s="1308"/>
      <c r="BZ75" s="1308"/>
      <c r="CA75" s="1308"/>
      <c r="CB75" s="1308"/>
      <c r="CC75" s="1308"/>
      <c r="CD75" s="1308"/>
      <c r="CE75" s="1308"/>
      <c r="CF75" s="1308">
        <v>5.3</v>
      </c>
      <c r="CG75" s="1308"/>
      <c r="CH75" s="1308"/>
      <c r="CI75" s="1308"/>
      <c r="CJ75" s="1308"/>
      <c r="CK75" s="1308"/>
      <c r="CL75" s="1308"/>
      <c r="CM75" s="1308"/>
      <c r="CN75" s="1308">
        <v>5.3</v>
      </c>
      <c r="CO75" s="1308"/>
      <c r="CP75" s="1308"/>
      <c r="CQ75" s="1308"/>
      <c r="CR75" s="1308"/>
      <c r="CS75" s="1308"/>
      <c r="CT75" s="1308"/>
      <c r="CU75" s="1308"/>
      <c r="CV75" s="1308">
        <v>5.2</v>
      </c>
      <c r="CW75" s="1308"/>
      <c r="CX75" s="1308"/>
      <c r="CY75" s="1308"/>
      <c r="CZ75" s="1308"/>
      <c r="DA75" s="1308"/>
      <c r="DB75" s="1308"/>
      <c r="DC75" s="1308"/>
    </row>
    <row r="76" spans="2:107" x14ac:dyDescent="0.15">
      <c r="B76" s="395"/>
      <c r="G76" s="1323"/>
      <c r="H76" s="1323"/>
      <c r="I76" s="1306"/>
      <c r="J76" s="1306"/>
      <c r="K76" s="1313"/>
      <c r="L76" s="1313"/>
      <c r="M76" s="1313"/>
      <c r="N76" s="1313"/>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06"/>
      <c r="H77" s="1306"/>
      <c r="I77" s="1306"/>
      <c r="J77" s="1306"/>
      <c r="K77" s="1307"/>
      <c r="L77" s="1307"/>
      <c r="M77" s="1307"/>
      <c r="N77" s="1307"/>
      <c r="AN77" s="1312" t="s">
        <v>610</v>
      </c>
      <c r="AO77" s="1312"/>
      <c r="AP77" s="1312"/>
      <c r="AQ77" s="1312"/>
      <c r="AR77" s="1312"/>
      <c r="AS77" s="1312"/>
      <c r="AT77" s="1312"/>
      <c r="AU77" s="1312"/>
      <c r="AV77" s="1312"/>
      <c r="AW77" s="1312"/>
      <c r="AX77" s="1312"/>
      <c r="AY77" s="1312"/>
      <c r="AZ77" s="1312"/>
      <c r="BA77" s="1312"/>
      <c r="BB77" s="1311" t="s">
        <v>608</v>
      </c>
      <c r="BC77" s="1311"/>
      <c r="BD77" s="1311"/>
      <c r="BE77" s="1311"/>
      <c r="BF77" s="1311"/>
      <c r="BG77" s="1311"/>
      <c r="BH77" s="1311"/>
      <c r="BI77" s="1311"/>
      <c r="BJ77" s="1311"/>
      <c r="BK77" s="1311"/>
      <c r="BL77" s="1311"/>
      <c r="BM77" s="1311"/>
      <c r="BN77" s="1311"/>
      <c r="BO77" s="1311"/>
      <c r="BP77" s="1308">
        <v>21</v>
      </c>
      <c r="BQ77" s="1308"/>
      <c r="BR77" s="1308"/>
      <c r="BS77" s="1308"/>
      <c r="BT77" s="1308"/>
      <c r="BU77" s="1308"/>
      <c r="BV77" s="1308"/>
      <c r="BW77" s="1308"/>
      <c r="BX77" s="1308">
        <v>20.2</v>
      </c>
      <c r="BY77" s="1308"/>
      <c r="BZ77" s="1308"/>
      <c r="CA77" s="1308"/>
      <c r="CB77" s="1308"/>
      <c r="CC77" s="1308"/>
      <c r="CD77" s="1308"/>
      <c r="CE77" s="1308"/>
      <c r="CF77" s="1308">
        <v>18.3</v>
      </c>
      <c r="CG77" s="1308"/>
      <c r="CH77" s="1308"/>
      <c r="CI77" s="1308"/>
      <c r="CJ77" s="1308"/>
      <c r="CK77" s="1308"/>
      <c r="CL77" s="1308"/>
      <c r="CM77" s="1308"/>
      <c r="CN77" s="1308">
        <v>20.3</v>
      </c>
      <c r="CO77" s="1308"/>
      <c r="CP77" s="1308"/>
      <c r="CQ77" s="1308"/>
      <c r="CR77" s="1308"/>
      <c r="CS77" s="1308"/>
      <c r="CT77" s="1308"/>
      <c r="CU77" s="1308"/>
      <c r="CV77" s="1308">
        <v>15.5</v>
      </c>
      <c r="CW77" s="1308"/>
      <c r="CX77" s="1308"/>
      <c r="CY77" s="1308"/>
      <c r="CZ77" s="1308"/>
      <c r="DA77" s="1308"/>
      <c r="DB77" s="1308"/>
      <c r="DC77" s="1308"/>
    </row>
    <row r="78" spans="2:107" x14ac:dyDescent="0.15">
      <c r="B78" s="395"/>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612</v>
      </c>
      <c r="BC79" s="1311"/>
      <c r="BD79" s="1311"/>
      <c r="BE79" s="1311"/>
      <c r="BF79" s="1311"/>
      <c r="BG79" s="1311"/>
      <c r="BH79" s="1311"/>
      <c r="BI79" s="1311"/>
      <c r="BJ79" s="1311"/>
      <c r="BK79" s="1311"/>
      <c r="BL79" s="1311"/>
      <c r="BM79" s="1311"/>
      <c r="BN79" s="1311"/>
      <c r="BO79" s="1311"/>
      <c r="BP79" s="1308">
        <v>6.8</v>
      </c>
      <c r="BQ79" s="1308"/>
      <c r="BR79" s="1308"/>
      <c r="BS79" s="1308"/>
      <c r="BT79" s="1308"/>
      <c r="BU79" s="1308"/>
      <c r="BV79" s="1308"/>
      <c r="BW79" s="1308"/>
      <c r="BX79" s="1308">
        <v>6.8</v>
      </c>
      <c r="BY79" s="1308"/>
      <c r="BZ79" s="1308"/>
      <c r="CA79" s="1308"/>
      <c r="CB79" s="1308"/>
      <c r="CC79" s="1308"/>
      <c r="CD79" s="1308"/>
      <c r="CE79" s="1308"/>
      <c r="CF79" s="1308">
        <v>6.8</v>
      </c>
      <c r="CG79" s="1308"/>
      <c r="CH79" s="1308"/>
      <c r="CI79" s="1308"/>
      <c r="CJ79" s="1308"/>
      <c r="CK79" s="1308"/>
      <c r="CL79" s="1308"/>
      <c r="CM79" s="1308"/>
      <c r="CN79" s="1308">
        <v>6.6</v>
      </c>
      <c r="CO79" s="1308"/>
      <c r="CP79" s="1308"/>
      <c r="CQ79" s="1308"/>
      <c r="CR79" s="1308"/>
      <c r="CS79" s="1308"/>
      <c r="CT79" s="1308"/>
      <c r="CU79" s="1308"/>
      <c r="CV79" s="1308">
        <v>6.4</v>
      </c>
      <c r="CW79" s="1308"/>
      <c r="CX79" s="1308"/>
      <c r="CY79" s="1308"/>
      <c r="CZ79" s="1308"/>
      <c r="DA79" s="1308"/>
      <c r="DB79" s="1308"/>
      <c r="DC79" s="1308"/>
    </row>
    <row r="80" spans="2:107" x14ac:dyDescent="0.15">
      <c r="B80" s="395"/>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IGptuYg5uvFqdnXYbHUw5ZEGlzdhGmu51KiMKTqZD32daptSTvPq8aTyQ7mqRrZyApCwcaw+mQDSnGqbhGRJg==" saltValue="h921VgTW7ToJvSlnWrb6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sheetData>
  <sheetProtection algorithmName="SHA-512" hashValue="Hvh9URWfN+5d3XmGzq3SpG7wmdQmF8IyVhAG71G6XI9AayM2qv2TjX/dRUcOnBJcygOoi5GXjptpb8s1Whk0MQ==" saltValue="rDBiJfjGaBKskVHg2RUj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sheetData>
  <sheetProtection algorithmName="SHA-512" hashValue="6CP/lK3vfYDtJyvqTeo+qoxGgDVQwLKMYDu2+x2oGIwUzxiVyHbyNh9CiZlc2A7NqKOdzG9reQnIMMHr0xayxA==" saltValue="gDDNjt43sMfWLDmJZEm3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23" workbookViewId="0">
      <selection activeCell="A23" sqref="A23"/>
    </sheetView>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561</v>
      </c>
      <c r="G2" s="155"/>
      <c r="H2" s="156"/>
    </row>
    <row r="3" spans="1:8" x14ac:dyDescent="0.15">
      <c r="A3" s="152" t="s">
        <v>554</v>
      </c>
      <c r="B3" s="157"/>
      <c r="C3" s="158"/>
      <c r="D3" s="159">
        <v>29203</v>
      </c>
      <c r="E3" s="160"/>
      <c r="F3" s="161">
        <v>47738</v>
      </c>
      <c r="G3" s="162"/>
      <c r="H3" s="163"/>
    </row>
    <row r="4" spans="1:8" x14ac:dyDescent="0.15">
      <c r="A4" s="164"/>
      <c r="B4" s="165"/>
      <c r="C4" s="166"/>
      <c r="D4" s="167">
        <v>14067</v>
      </c>
      <c r="E4" s="168"/>
      <c r="F4" s="169">
        <v>24937</v>
      </c>
      <c r="G4" s="170"/>
      <c r="H4" s="171"/>
    </row>
    <row r="5" spans="1:8" x14ac:dyDescent="0.15">
      <c r="A5" s="152" t="s">
        <v>556</v>
      </c>
      <c r="B5" s="157"/>
      <c r="C5" s="158"/>
      <c r="D5" s="159">
        <v>40498</v>
      </c>
      <c r="E5" s="160"/>
      <c r="F5" s="161">
        <v>52191</v>
      </c>
      <c r="G5" s="162"/>
      <c r="H5" s="163"/>
    </row>
    <row r="6" spans="1:8" x14ac:dyDescent="0.15">
      <c r="A6" s="164"/>
      <c r="B6" s="165"/>
      <c r="C6" s="166"/>
      <c r="D6" s="167">
        <v>13638</v>
      </c>
      <c r="E6" s="168"/>
      <c r="F6" s="169">
        <v>24843</v>
      </c>
      <c r="G6" s="170"/>
      <c r="H6" s="171"/>
    </row>
    <row r="7" spans="1:8" x14ac:dyDescent="0.15">
      <c r="A7" s="152" t="s">
        <v>557</v>
      </c>
      <c r="B7" s="157"/>
      <c r="C7" s="158"/>
      <c r="D7" s="159">
        <v>22386</v>
      </c>
      <c r="E7" s="160"/>
      <c r="F7" s="161">
        <v>47387</v>
      </c>
      <c r="G7" s="162"/>
      <c r="H7" s="163"/>
    </row>
    <row r="8" spans="1:8" x14ac:dyDescent="0.15">
      <c r="A8" s="164"/>
      <c r="B8" s="165"/>
      <c r="C8" s="166"/>
      <c r="D8" s="167">
        <v>11996</v>
      </c>
      <c r="E8" s="168"/>
      <c r="F8" s="169">
        <v>24928</v>
      </c>
      <c r="G8" s="170"/>
      <c r="H8" s="171"/>
    </row>
    <row r="9" spans="1:8" x14ac:dyDescent="0.15">
      <c r="A9" s="152" t="s">
        <v>558</v>
      </c>
      <c r="B9" s="157"/>
      <c r="C9" s="158"/>
      <c r="D9" s="159">
        <v>28969</v>
      </c>
      <c r="E9" s="160"/>
      <c r="F9" s="161">
        <v>51264</v>
      </c>
      <c r="G9" s="162"/>
      <c r="H9" s="163"/>
    </row>
    <row r="10" spans="1:8" x14ac:dyDescent="0.15">
      <c r="A10" s="164"/>
      <c r="B10" s="165"/>
      <c r="C10" s="166"/>
      <c r="D10" s="167">
        <v>19402</v>
      </c>
      <c r="E10" s="168"/>
      <c r="F10" s="169">
        <v>26040</v>
      </c>
      <c r="G10" s="170"/>
      <c r="H10" s="171"/>
    </row>
    <row r="11" spans="1:8" x14ac:dyDescent="0.15">
      <c r="A11" s="152" t="s">
        <v>559</v>
      </c>
      <c r="B11" s="157"/>
      <c r="C11" s="158"/>
      <c r="D11" s="159">
        <v>69662</v>
      </c>
      <c r="E11" s="160"/>
      <c r="F11" s="161">
        <v>52068</v>
      </c>
      <c r="G11" s="162"/>
      <c r="H11" s="163"/>
    </row>
    <row r="12" spans="1:8" x14ac:dyDescent="0.15">
      <c r="A12" s="164"/>
      <c r="B12" s="165"/>
      <c r="C12" s="172"/>
      <c r="D12" s="167">
        <v>56385</v>
      </c>
      <c r="E12" s="168"/>
      <c r="F12" s="169">
        <v>26936</v>
      </c>
      <c r="G12" s="170"/>
      <c r="H12" s="171"/>
    </row>
    <row r="13" spans="1:8" x14ac:dyDescent="0.15">
      <c r="A13" s="152"/>
      <c r="B13" s="157"/>
      <c r="C13" s="173"/>
      <c r="D13" s="174">
        <v>38144</v>
      </c>
      <c r="E13" s="175"/>
      <c r="F13" s="176">
        <v>50130</v>
      </c>
      <c r="G13" s="177"/>
      <c r="H13" s="163"/>
    </row>
    <row r="14" spans="1:8" x14ac:dyDescent="0.15">
      <c r="A14" s="164"/>
      <c r="B14" s="165"/>
      <c r="C14" s="166"/>
      <c r="D14" s="167">
        <v>23098</v>
      </c>
      <c r="E14" s="168"/>
      <c r="F14" s="169">
        <v>25537</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6.12</v>
      </c>
      <c r="C19" s="178">
        <f>ROUND(VALUE(SUBSTITUTE(実質収支比率等に係る経年分析!G$48,"▲","-")),2)</f>
        <v>4.24</v>
      </c>
      <c r="D19" s="178">
        <f>ROUND(VALUE(SUBSTITUTE(実質収支比率等に係る経年分析!H$48,"▲","-")),2)</f>
        <v>4.1399999999999997</v>
      </c>
      <c r="E19" s="178">
        <f>ROUND(VALUE(SUBSTITUTE(実質収支比率等に係る経年分析!I$48,"▲","-")),2)</f>
        <v>4.82</v>
      </c>
      <c r="F19" s="178">
        <f>ROUND(VALUE(SUBSTITUTE(実質収支比率等に係る経年分析!J$48,"▲","-")),2)</f>
        <v>3.43</v>
      </c>
    </row>
    <row r="20" spans="1:11" x14ac:dyDescent="0.15">
      <c r="A20" s="178" t="s">
        <v>54</v>
      </c>
      <c r="B20" s="178">
        <f>ROUND(VALUE(SUBSTITUTE(実質収支比率等に係る経年分析!F$47,"▲","-")),2)</f>
        <v>61.8</v>
      </c>
      <c r="C20" s="178">
        <f>ROUND(VALUE(SUBSTITUTE(実質収支比率等に係る経年分析!G$47,"▲","-")),2)</f>
        <v>61.84</v>
      </c>
      <c r="D20" s="178">
        <f>ROUND(VALUE(SUBSTITUTE(実質収支比率等に係る経年分析!H$47,"▲","-")),2)</f>
        <v>54.4</v>
      </c>
      <c r="E20" s="178">
        <f>ROUND(VALUE(SUBSTITUTE(実質収支比率等に係る経年分析!I$47,"▲","-")),2)</f>
        <v>58.83</v>
      </c>
      <c r="F20" s="178">
        <f>ROUND(VALUE(SUBSTITUTE(実質収支比率等に係る経年分析!J$47,"▲","-")),2)</f>
        <v>57.7</v>
      </c>
    </row>
    <row r="21" spans="1:11" x14ac:dyDescent="0.15">
      <c r="A21" s="178" t="s">
        <v>55</v>
      </c>
      <c r="B21" s="178">
        <f>IF(ISNUMBER(VALUE(SUBSTITUTE(実質収支比率等に係る経年分析!F$49,"▲","-"))),ROUND(VALUE(SUBSTITUTE(実質収支比率等に係る経年分析!F$49,"▲","-")),2),NA())</f>
        <v>1.05</v>
      </c>
      <c r="C21" s="178">
        <f>IF(ISNUMBER(VALUE(SUBSTITUTE(実質収支比率等に係る経年分析!G$49,"▲","-"))),ROUND(VALUE(SUBSTITUTE(実質収支比率等に係る経年分析!G$49,"▲","-")),2),NA())</f>
        <v>-1.86</v>
      </c>
      <c r="D21" s="178">
        <f>IF(ISNUMBER(VALUE(SUBSTITUTE(実質収支比率等に係る経年分析!H$49,"▲","-"))),ROUND(VALUE(SUBSTITUTE(実質収支比率等に係る経年分析!H$49,"▲","-")),2),NA())</f>
        <v>-6.32</v>
      </c>
      <c r="E21" s="178">
        <f>IF(ISNUMBER(VALUE(SUBSTITUTE(実質収支比率等に係る経年分析!I$49,"▲","-"))),ROUND(VALUE(SUBSTITUTE(実質収支比率等に係る経年分析!I$49,"▲","-")),2),NA())</f>
        <v>4.45</v>
      </c>
      <c r="F21" s="178">
        <f>IF(ISNUMBER(VALUE(SUBSTITUTE(実質収支比率等に係る経年分析!J$49,"▲","-"))),ROUND(VALUE(SUBSTITUTE(実質収支比率等に係る経年分析!J$49,"▲","-")),2),NA())</f>
        <v>1.1599999999999999</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0.82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0.14000000000000001</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5.51</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北島町介護保険（サービス事業勘定）特別会計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0.12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0.03</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15">
      <c r="A31" s="179" t="str">
        <f>IF(連結実質赤字比率に係る赤字・黒字の構成分析!C$39="",NA(),連結実質赤字比率に係る赤字・黒字の構成分析!C$39)</f>
        <v>北島町後期高齢者医療特別会計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0.28000000000000003</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0.23</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0.24</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0.23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0.23</v>
      </c>
    </row>
    <row r="32" spans="1:11" x14ac:dyDescent="0.15">
      <c r="A32" s="179" t="str">
        <f>IF(連結実質赤字比率に係る赤字・黒字の構成分析!C$38="",NA(),連結実質赤字比率に係る赤字・黒字の構成分析!C$38)</f>
        <v>北島町公共下水道事業会計</v>
      </c>
      <c r="B32" s="179" t="e">
        <f>IF(ROUND(VALUE(SUBSTITUTE(連結実質赤字比率に係る赤字・黒字の構成分析!F$38,"▲", "-")), 2) &lt; 0, ABS(ROUND(VALUE(SUBSTITUTE(連結実質赤字比率に係る赤字・黒字の構成分析!F$38,"▲", "-")), 2)), NA())</f>
        <v>#VALUE!</v>
      </c>
      <c r="C32" s="179" t="e">
        <f>IF(ROUND(VALUE(SUBSTITUTE(連結実質赤字比率に係る赤字・黒字の構成分析!F$38,"▲", "-")), 2) &gt;= 0, ABS(ROUND(VALUE(SUBSTITUTE(連結実質赤字比率に係る赤字・黒字の構成分析!F$38,"▲", "-")), 2)), NA())</f>
        <v>#VALUE!</v>
      </c>
      <c r="D32" s="179" t="e">
        <f>IF(ROUND(VALUE(SUBSTITUTE(連結実質赤字比率に係る赤字・黒字の構成分析!G$38,"▲", "-")), 2) &lt; 0, ABS(ROUND(VALUE(SUBSTITUTE(連結実質赤字比率に係る赤字・黒字の構成分析!G$38,"▲", "-")), 2)), NA())</f>
        <v>#VALUE!</v>
      </c>
      <c r="E32" s="179" t="e">
        <f>IF(ROUND(VALUE(SUBSTITUTE(連結実質赤字比率に係る赤字・黒字の構成分析!G$38,"▲", "-")), 2) &gt;= 0, ABS(ROUND(VALUE(SUBSTITUTE(連結実質赤字比率に係る赤字・黒字の構成分析!G$38,"▲", "-")), 2)), NA())</f>
        <v>#VALUE!</v>
      </c>
      <c r="F32" s="179" t="e">
        <f>IF(ROUND(VALUE(SUBSTITUTE(連結実質赤字比率に係る赤字・黒字の構成分析!H$38,"▲", "-")), 2) &lt; 0, ABS(ROUND(VALUE(SUBSTITUTE(連結実質赤字比率に係る赤字・黒字の構成分析!H$38,"▲", "-")), 2)), NA())</f>
        <v>#VALUE!</v>
      </c>
      <c r="G32" s="179" t="e">
        <f>IF(ROUND(VALUE(SUBSTITUTE(連結実質赤字比率に係る赤字・黒字の構成分析!H$38,"▲", "-")), 2) &gt;= 0, ABS(ROUND(VALUE(SUBSTITUTE(連結実質赤字比率に係る赤字・黒字の構成分析!H$38,"▲", "-")), 2)), NA())</f>
        <v>#VALUE!</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2.25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2.1800000000000002</v>
      </c>
    </row>
    <row r="33" spans="1:16" x14ac:dyDescent="0.15">
      <c r="A33" s="179" t="str">
        <f>IF(連結実質赤字比率に係る赤字・黒字の構成分析!C$37="",NA(),連結実質赤字比率に係る赤字・黒字の構成分析!C$37)</f>
        <v>北島町国民健康保険（保険事業勘定）特別会計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5.76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5.38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3.9</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2.44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2.4300000000000002</v>
      </c>
    </row>
    <row r="34" spans="1:16" x14ac:dyDescent="0.15">
      <c r="A34" s="179" t="str">
        <f>IF(連結実質赤字比率に係る赤字・黒字の構成分析!C$36="",NA(),連結実質赤字比率に係る赤字・黒字の構成分析!C$36)</f>
        <v>北島町介護保険（保険事業勘定）特別会計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3.2</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4.55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4.53</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3.51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2.87</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6.11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4.2300000000000004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4.1399999999999997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4.82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3.42</v>
      </c>
    </row>
    <row r="36" spans="1:16" x14ac:dyDescent="0.15">
      <c r="A36" s="179" t="str">
        <f>IF(連結実質赤字比率に係る赤字・黒字の構成分析!C$34="",NA(),連結実質赤字比率に係る赤字・黒字の構成分析!C$34)</f>
        <v>北島町水道事業会計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12.97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13.06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12.69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13.05</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12.74</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508</v>
      </c>
      <c r="E42" s="180"/>
      <c r="F42" s="180"/>
      <c r="G42" s="180">
        <f>'実質公債費比率（分子）の構造'!L$52</f>
        <v>471</v>
      </c>
      <c r="H42" s="180"/>
      <c r="I42" s="180"/>
      <c r="J42" s="180">
        <f>'実質公債費比率（分子）の構造'!M$52</f>
        <v>471</v>
      </c>
      <c r="K42" s="180"/>
      <c r="L42" s="180"/>
      <c r="M42" s="180">
        <f>'実質公債費比率（分子）の構造'!N$52</f>
        <v>480</v>
      </c>
      <c r="N42" s="180"/>
      <c r="O42" s="180"/>
      <c r="P42" s="180">
        <f>'実質公債費比率（分子）の構造'!O$52</f>
        <v>439</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41</v>
      </c>
      <c r="C45" s="180"/>
      <c r="D45" s="180"/>
      <c r="E45" s="180">
        <f>'実質公債費比率（分子）の構造'!L$49</f>
        <v>41</v>
      </c>
      <c r="F45" s="180"/>
      <c r="G45" s="180"/>
      <c r="H45" s="180">
        <f>'実質公債費比率（分子）の構造'!M$49</f>
        <v>43</v>
      </c>
      <c r="I45" s="180"/>
      <c r="J45" s="180"/>
      <c r="K45" s="180">
        <f>'実質公債費比率（分子）の構造'!N$49</f>
        <v>43</v>
      </c>
      <c r="L45" s="180"/>
      <c r="M45" s="180"/>
      <c r="N45" s="180">
        <f>'実質公債費比率（分子）の構造'!O$49</f>
        <v>43</v>
      </c>
      <c r="O45" s="180"/>
      <c r="P45" s="180"/>
    </row>
    <row r="46" spans="1:16" x14ac:dyDescent="0.15">
      <c r="A46" s="180" t="s">
        <v>66</v>
      </c>
      <c r="B46" s="180">
        <f>'実質公債費比率（分子）の構造'!K$48</f>
        <v>94</v>
      </c>
      <c r="C46" s="180"/>
      <c r="D46" s="180"/>
      <c r="E46" s="180">
        <f>'実質公債費比率（分子）の構造'!L$48</f>
        <v>97</v>
      </c>
      <c r="F46" s="180"/>
      <c r="G46" s="180"/>
      <c r="H46" s="180">
        <f>'実質公債費比率（分子）の構造'!M$48</f>
        <v>102</v>
      </c>
      <c r="I46" s="180"/>
      <c r="J46" s="180"/>
      <c r="K46" s="180">
        <f>'実質公債費比率（分子）の構造'!N$48</f>
        <v>103</v>
      </c>
      <c r="L46" s="180"/>
      <c r="M46" s="180"/>
      <c r="N46" s="180">
        <f>'実質公債費比率（分子）の構造'!O$48</f>
        <v>108</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581</v>
      </c>
      <c r="C49" s="180"/>
      <c r="D49" s="180"/>
      <c r="E49" s="180">
        <f>'実質公債費比率（分子）の構造'!L$45</f>
        <v>564</v>
      </c>
      <c r="F49" s="180"/>
      <c r="G49" s="180"/>
      <c r="H49" s="180">
        <f>'実質公債費比率（分子）の構造'!M$45</f>
        <v>571</v>
      </c>
      <c r="I49" s="180"/>
      <c r="J49" s="180"/>
      <c r="K49" s="180">
        <f>'実質公債費比率（分子）の構造'!N$45</f>
        <v>547</v>
      </c>
      <c r="L49" s="180"/>
      <c r="M49" s="180"/>
      <c r="N49" s="180">
        <f>'実質公債費比率（分子）の構造'!O$45</f>
        <v>524</v>
      </c>
      <c r="O49" s="180"/>
      <c r="P49" s="180"/>
    </row>
    <row r="50" spans="1:16" x14ac:dyDescent="0.15">
      <c r="A50" s="180" t="s">
        <v>70</v>
      </c>
      <c r="B50" s="180" t="e">
        <f>NA()</f>
        <v>#N/A</v>
      </c>
      <c r="C50" s="180">
        <f>IF(ISNUMBER('実質公債費比率（分子）の構造'!K$53),'実質公債費比率（分子）の構造'!K$53,NA())</f>
        <v>208</v>
      </c>
      <c r="D50" s="180" t="e">
        <f>NA()</f>
        <v>#N/A</v>
      </c>
      <c r="E50" s="180" t="e">
        <f>NA()</f>
        <v>#N/A</v>
      </c>
      <c r="F50" s="180">
        <f>IF(ISNUMBER('実質公債費比率（分子）の構造'!L$53),'実質公債費比率（分子）の構造'!L$53,NA())</f>
        <v>231</v>
      </c>
      <c r="G50" s="180" t="e">
        <f>NA()</f>
        <v>#N/A</v>
      </c>
      <c r="H50" s="180" t="e">
        <f>NA()</f>
        <v>#N/A</v>
      </c>
      <c r="I50" s="180">
        <f>IF(ISNUMBER('実質公債費比率（分子）の構造'!M$53),'実質公債費比率（分子）の構造'!M$53,NA())</f>
        <v>245</v>
      </c>
      <c r="J50" s="180" t="e">
        <f>NA()</f>
        <v>#N/A</v>
      </c>
      <c r="K50" s="180" t="e">
        <f>NA()</f>
        <v>#N/A</v>
      </c>
      <c r="L50" s="180">
        <f>IF(ISNUMBER('実質公債費比率（分子）の構造'!N$53),'実質公債費比率（分子）の構造'!N$53,NA())</f>
        <v>213</v>
      </c>
      <c r="M50" s="180" t="e">
        <f>NA()</f>
        <v>#N/A</v>
      </c>
      <c r="N50" s="180" t="e">
        <f>NA()</f>
        <v>#N/A</v>
      </c>
      <c r="O50" s="180">
        <f>IF(ISNUMBER('実質公債費比率（分子）の構造'!O$53),'実質公債費比率（分子）の構造'!O$53,NA())</f>
        <v>236</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4468</v>
      </c>
      <c r="E56" s="179"/>
      <c r="F56" s="179"/>
      <c r="G56" s="179">
        <f>'将来負担比率（分子）の構造'!J$52</f>
        <v>5489</v>
      </c>
      <c r="H56" s="179"/>
      <c r="I56" s="179"/>
      <c r="J56" s="179">
        <f>'将来負担比率（分子）の構造'!K$52</f>
        <v>5410</v>
      </c>
      <c r="K56" s="179"/>
      <c r="L56" s="179"/>
      <c r="M56" s="179">
        <f>'将来負担比率（分子）の構造'!L$52</f>
        <v>5429</v>
      </c>
      <c r="N56" s="179"/>
      <c r="O56" s="179"/>
      <c r="P56" s="179">
        <f>'将来負担比率（分子）の構造'!M$52</f>
        <v>5558</v>
      </c>
    </row>
    <row r="57" spans="1:16" x14ac:dyDescent="0.15">
      <c r="A57" s="179" t="s">
        <v>41</v>
      </c>
      <c r="B57" s="179"/>
      <c r="C57" s="179"/>
      <c r="D57" s="179">
        <f>'将来負担比率（分子）の構造'!I$51</f>
        <v>135</v>
      </c>
      <c r="E57" s="179"/>
      <c r="F57" s="179"/>
      <c r="G57" s="179">
        <f>'将来負担比率（分子）の構造'!J$51</f>
        <v>113</v>
      </c>
      <c r="H57" s="179"/>
      <c r="I57" s="179"/>
      <c r="J57" s="179">
        <f>'将来負担比率（分子）の構造'!K$51</f>
        <v>91</v>
      </c>
      <c r="K57" s="179"/>
      <c r="L57" s="179"/>
      <c r="M57" s="179">
        <f>'将来負担比率（分子）の構造'!L$51</f>
        <v>73</v>
      </c>
      <c r="N57" s="179"/>
      <c r="O57" s="179"/>
      <c r="P57" s="179">
        <f>'将来負担比率（分子）の構造'!M$51</f>
        <v>161</v>
      </c>
    </row>
    <row r="58" spans="1:16" x14ac:dyDescent="0.15">
      <c r="A58" s="179" t="s">
        <v>40</v>
      </c>
      <c r="B58" s="179"/>
      <c r="C58" s="179"/>
      <c r="D58" s="179">
        <f>'将来負担比率（分子）の構造'!I$50</f>
        <v>4753</v>
      </c>
      <c r="E58" s="179"/>
      <c r="F58" s="179"/>
      <c r="G58" s="179">
        <f>'将来負担比率（分子）の構造'!J$50</f>
        <v>4790</v>
      </c>
      <c r="H58" s="179"/>
      <c r="I58" s="179"/>
      <c r="J58" s="179">
        <f>'将来負担比率（分子）の構造'!K$50</f>
        <v>4590</v>
      </c>
      <c r="K58" s="179"/>
      <c r="L58" s="179"/>
      <c r="M58" s="179">
        <f>'将来負担比率（分子）の構造'!L$50</f>
        <v>5022</v>
      </c>
      <c r="N58" s="179"/>
      <c r="O58" s="179"/>
      <c r="P58" s="179">
        <f>'将来負担比率（分子）の構造'!M$50</f>
        <v>5247</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586</v>
      </c>
      <c r="C62" s="179"/>
      <c r="D62" s="179"/>
      <c r="E62" s="179">
        <f>'将来負担比率（分子）の構造'!J$45</f>
        <v>558</v>
      </c>
      <c r="F62" s="179"/>
      <c r="G62" s="179"/>
      <c r="H62" s="179">
        <f>'将来負担比率（分子）の構造'!K$45</f>
        <v>513</v>
      </c>
      <c r="I62" s="179"/>
      <c r="J62" s="179"/>
      <c r="K62" s="179">
        <f>'将来負担比率（分子）の構造'!L$45</f>
        <v>480</v>
      </c>
      <c r="L62" s="179"/>
      <c r="M62" s="179"/>
      <c r="N62" s="179">
        <f>'将来負担比率（分子）の構造'!M$45</f>
        <v>469</v>
      </c>
      <c r="O62" s="179"/>
      <c r="P62" s="179"/>
    </row>
    <row r="63" spans="1:16" x14ac:dyDescent="0.15">
      <c r="A63" s="179" t="s">
        <v>33</v>
      </c>
      <c r="B63" s="179">
        <f>'将来負担比率（分子）の構造'!I$44</f>
        <v>422</v>
      </c>
      <c r="C63" s="179"/>
      <c r="D63" s="179"/>
      <c r="E63" s="179">
        <f>'将来負担比率（分子）の構造'!J$44</f>
        <v>391</v>
      </c>
      <c r="F63" s="179"/>
      <c r="G63" s="179"/>
      <c r="H63" s="179">
        <f>'将来負担比率（分子）の構造'!K$44</f>
        <v>354</v>
      </c>
      <c r="I63" s="179"/>
      <c r="J63" s="179"/>
      <c r="K63" s="179">
        <f>'将来負担比率（分子）の構造'!L$44</f>
        <v>346</v>
      </c>
      <c r="L63" s="179"/>
      <c r="M63" s="179"/>
      <c r="N63" s="179">
        <f>'将来負担比率（分子）の構造'!M$44</f>
        <v>324</v>
      </c>
      <c r="O63" s="179"/>
      <c r="P63" s="179"/>
    </row>
    <row r="64" spans="1:16" x14ac:dyDescent="0.15">
      <c r="A64" s="179" t="s">
        <v>32</v>
      </c>
      <c r="B64" s="179">
        <f>'将来負担比率（分子）の構造'!I$43</f>
        <v>1951</v>
      </c>
      <c r="C64" s="179"/>
      <c r="D64" s="179"/>
      <c r="E64" s="179">
        <f>'将来負担比率（分子）の構造'!J$43</f>
        <v>2032</v>
      </c>
      <c r="F64" s="179"/>
      <c r="G64" s="179"/>
      <c r="H64" s="179">
        <f>'将来負担比率（分子）の構造'!K$43</f>
        <v>2077</v>
      </c>
      <c r="I64" s="179"/>
      <c r="J64" s="179"/>
      <c r="K64" s="179">
        <f>'将来負担比率（分子）の構造'!L$43</f>
        <v>2139</v>
      </c>
      <c r="L64" s="179"/>
      <c r="M64" s="179"/>
      <c r="N64" s="179">
        <f>'将来負担比率（分子）の構造'!M$43</f>
        <v>2206</v>
      </c>
      <c r="O64" s="179"/>
      <c r="P64" s="179"/>
    </row>
    <row r="65" spans="1:16" x14ac:dyDescent="0.15">
      <c r="A65" s="179" t="s">
        <v>31</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30</v>
      </c>
      <c r="B66" s="179">
        <f>'将来負担比率（分子）の構造'!I$41</f>
        <v>5871</v>
      </c>
      <c r="C66" s="179"/>
      <c r="D66" s="179"/>
      <c r="E66" s="179">
        <f>'将来負担比率（分子）の構造'!J$41</f>
        <v>5867</v>
      </c>
      <c r="F66" s="179"/>
      <c r="G66" s="179"/>
      <c r="H66" s="179">
        <f>'将来負担比率（分子）の構造'!K$41</f>
        <v>5665</v>
      </c>
      <c r="I66" s="179"/>
      <c r="J66" s="179"/>
      <c r="K66" s="179">
        <f>'将来負担比率（分子）の構造'!L$41</f>
        <v>5705</v>
      </c>
      <c r="L66" s="179"/>
      <c r="M66" s="179"/>
      <c r="N66" s="179">
        <f>'将来負担比率（分子）の構造'!M$41</f>
        <v>6027</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2582</v>
      </c>
      <c r="C72" s="183">
        <f>基金残高に係る経年分析!G55</f>
        <v>2761</v>
      </c>
      <c r="D72" s="183">
        <f>基金残高に係る経年分析!H55</f>
        <v>2874</v>
      </c>
    </row>
    <row r="73" spans="1:16" x14ac:dyDescent="0.15">
      <c r="A73" s="182" t="s">
        <v>77</v>
      </c>
      <c r="B73" s="183">
        <f>基金残高に係る経年分析!F56</f>
        <v>239</v>
      </c>
      <c r="C73" s="183">
        <f>基金残高に係る経年分析!G56</f>
        <v>239</v>
      </c>
      <c r="D73" s="183">
        <f>基金残高に係る経年分析!H56</f>
        <v>239</v>
      </c>
    </row>
    <row r="74" spans="1:16" x14ac:dyDescent="0.15">
      <c r="A74" s="182" t="s">
        <v>78</v>
      </c>
      <c r="B74" s="183">
        <f>基金残高に係る経年分析!F57</f>
        <v>1142</v>
      </c>
      <c r="C74" s="183">
        <f>基金残高に係る経年分析!G57</f>
        <v>1141</v>
      </c>
      <c r="D74" s="183">
        <f>基金残高に係る経年分析!H57</f>
        <v>1481</v>
      </c>
    </row>
  </sheetData>
  <sheetProtection algorithmName="SHA-512" hashValue="KHCScVIpipgf5SChP90UjbUHfkSi5daHkwpnMdx1o51MOxuL4xwlx6XU5V/H86eudDVPnetOZgEyIczppcUyDQ==" saltValue="HR+0hSdxGjmAH0OkQFXg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212</v>
      </c>
      <c r="DI1" s="798"/>
      <c r="DJ1" s="798"/>
      <c r="DK1" s="798"/>
      <c r="DL1" s="798"/>
      <c r="DM1" s="798"/>
      <c r="DN1" s="799"/>
      <c r="DO1" s="224"/>
      <c r="DP1" s="797" t="s">
        <v>213</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225</v>
      </c>
      <c r="C5" s="745"/>
      <c r="D5" s="745"/>
      <c r="E5" s="745"/>
      <c r="F5" s="745"/>
      <c r="G5" s="745"/>
      <c r="H5" s="745"/>
      <c r="I5" s="745"/>
      <c r="J5" s="745"/>
      <c r="K5" s="745"/>
      <c r="L5" s="745"/>
      <c r="M5" s="745"/>
      <c r="N5" s="745"/>
      <c r="O5" s="745"/>
      <c r="P5" s="745"/>
      <c r="Q5" s="746"/>
      <c r="R5" s="733">
        <v>3302817</v>
      </c>
      <c r="S5" s="734"/>
      <c r="T5" s="734"/>
      <c r="U5" s="734"/>
      <c r="V5" s="734"/>
      <c r="W5" s="734"/>
      <c r="X5" s="734"/>
      <c r="Y5" s="777"/>
      <c r="Z5" s="795">
        <v>26.7</v>
      </c>
      <c r="AA5" s="795"/>
      <c r="AB5" s="795"/>
      <c r="AC5" s="795"/>
      <c r="AD5" s="796">
        <v>3302563</v>
      </c>
      <c r="AE5" s="796"/>
      <c r="AF5" s="796"/>
      <c r="AG5" s="796"/>
      <c r="AH5" s="796"/>
      <c r="AI5" s="796"/>
      <c r="AJ5" s="796"/>
      <c r="AK5" s="796"/>
      <c r="AL5" s="778">
        <v>69.400000000000006</v>
      </c>
      <c r="AM5" s="749"/>
      <c r="AN5" s="749"/>
      <c r="AO5" s="779"/>
      <c r="AP5" s="744" t="s">
        <v>226</v>
      </c>
      <c r="AQ5" s="745"/>
      <c r="AR5" s="745"/>
      <c r="AS5" s="745"/>
      <c r="AT5" s="745"/>
      <c r="AU5" s="745"/>
      <c r="AV5" s="745"/>
      <c r="AW5" s="745"/>
      <c r="AX5" s="745"/>
      <c r="AY5" s="745"/>
      <c r="AZ5" s="745"/>
      <c r="BA5" s="745"/>
      <c r="BB5" s="745"/>
      <c r="BC5" s="745"/>
      <c r="BD5" s="745"/>
      <c r="BE5" s="745"/>
      <c r="BF5" s="746"/>
      <c r="BG5" s="678">
        <v>3302563</v>
      </c>
      <c r="BH5" s="679"/>
      <c r="BI5" s="679"/>
      <c r="BJ5" s="679"/>
      <c r="BK5" s="679"/>
      <c r="BL5" s="679"/>
      <c r="BM5" s="679"/>
      <c r="BN5" s="680"/>
      <c r="BO5" s="711">
        <v>100</v>
      </c>
      <c r="BP5" s="711"/>
      <c r="BQ5" s="711"/>
      <c r="BR5" s="711"/>
      <c r="BS5" s="712">
        <v>47441</v>
      </c>
      <c r="BT5" s="712"/>
      <c r="BU5" s="712"/>
      <c r="BV5" s="712"/>
      <c r="BW5" s="712"/>
      <c r="BX5" s="712"/>
      <c r="BY5" s="712"/>
      <c r="BZ5" s="712"/>
      <c r="CA5" s="712"/>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60710</v>
      </c>
      <c r="S6" s="679"/>
      <c r="T6" s="679"/>
      <c r="U6" s="679"/>
      <c r="V6" s="679"/>
      <c r="W6" s="679"/>
      <c r="X6" s="679"/>
      <c r="Y6" s="680"/>
      <c r="Z6" s="711">
        <v>0.5</v>
      </c>
      <c r="AA6" s="711"/>
      <c r="AB6" s="711"/>
      <c r="AC6" s="711"/>
      <c r="AD6" s="712">
        <v>60710</v>
      </c>
      <c r="AE6" s="712"/>
      <c r="AF6" s="712"/>
      <c r="AG6" s="712"/>
      <c r="AH6" s="712"/>
      <c r="AI6" s="712"/>
      <c r="AJ6" s="712"/>
      <c r="AK6" s="712"/>
      <c r="AL6" s="681">
        <v>1.3</v>
      </c>
      <c r="AM6" s="682"/>
      <c r="AN6" s="682"/>
      <c r="AO6" s="713"/>
      <c r="AP6" s="675" t="s">
        <v>231</v>
      </c>
      <c r="AQ6" s="676"/>
      <c r="AR6" s="676"/>
      <c r="AS6" s="676"/>
      <c r="AT6" s="676"/>
      <c r="AU6" s="676"/>
      <c r="AV6" s="676"/>
      <c r="AW6" s="676"/>
      <c r="AX6" s="676"/>
      <c r="AY6" s="676"/>
      <c r="AZ6" s="676"/>
      <c r="BA6" s="676"/>
      <c r="BB6" s="676"/>
      <c r="BC6" s="676"/>
      <c r="BD6" s="676"/>
      <c r="BE6" s="676"/>
      <c r="BF6" s="677"/>
      <c r="BG6" s="678">
        <v>3302563</v>
      </c>
      <c r="BH6" s="679"/>
      <c r="BI6" s="679"/>
      <c r="BJ6" s="679"/>
      <c r="BK6" s="679"/>
      <c r="BL6" s="679"/>
      <c r="BM6" s="679"/>
      <c r="BN6" s="680"/>
      <c r="BO6" s="711">
        <v>100</v>
      </c>
      <c r="BP6" s="711"/>
      <c r="BQ6" s="711"/>
      <c r="BR6" s="711"/>
      <c r="BS6" s="712">
        <v>47441</v>
      </c>
      <c r="BT6" s="712"/>
      <c r="BU6" s="712"/>
      <c r="BV6" s="712"/>
      <c r="BW6" s="712"/>
      <c r="BX6" s="712"/>
      <c r="BY6" s="712"/>
      <c r="BZ6" s="712"/>
      <c r="CA6" s="712"/>
      <c r="CB6" s="775"/>
      <c r="CD6" s="736" t="s">
        <v>232</v>
      </c>
      <c r="CE6" s="737"/>
      <c r="CF6" s="737"/>
      <c r="CG6" s="737"/>
      <c r="CH6" s="737"/>
      <c r="CI6" s="737"/>
      <c r="CJ6" s="737"/>
      <c r="CK6" s="737"/>
      <c r="CL6" s="737"/>
      <c r="CM6" s="737"/>
      <c r="CN6" s="737"/>
      <c r="CO6" s="737"/>
      <c r="CP6" s="737"/>
      <c r="CQ6" s="738"/>
      <c r="CR6" s="678">
        <v>82306</v>
      </c>
      <c r="CS6" s="679"/>
      <c r="CT6" s="679"/>
      <c r="CU6" s="679"/>
      <c r="CV6" s="679"/>
      <c r="CW6" s="679"/>
      <c r="CX6" s="679"/>
      <c r="CY6" s="680"/>
      <c r="CZ6" s="778">
        <v>0.7</v>
      </c>
      <c r="DA6" s="749"/>
      <c r="DB6" s="749"/>
      <c r="DC6" s="781"/>
      <c r="DD6" s="684" t="s">
        <v>183</v>
      </c>
      <c r="DE6" s="679"/>
      <c r="DF6" s="679"/>
      <c r="DG6" s="679"/>
      <c r="DH6" s="679"/>
      <c r="DI6" s="679"/>
      <c r="DJ6" s="679"/>
      <c r="DK6" s="679"/>
      <c r="DL6" s="679"/>
      <c r="DM6" s="679"/>
      <c r="DN6" s="679"/>
      <c r="DO6" s="679"/>
      <c r="DP6" s="680"/>
      <c r="DQ6" s="684">
        <v>82306</v>
      </c>
      <c r="DR6" s="679"/>
      <c r="DS6" s="679"/>
      <c r="DT6" s="679"/>
      <c r="DU6" s="679"/>
      <c r="DV6" s="679"/>
      <c r="DW6" s="679"/>
      <c r="DX6" s="679"/>
      <c r="DY6" s="679"/>
      <c r="DZ6" s="679"/>
      <c r="EA6" s="679"/>
      <c r="EB6" s="679"/>
      <c r="EC6" s="725"/>
    </row>
    <row r="7" spans="2:143" ht="11.25" customHeight="1" x14ac:dyDescent="0.15">
      <c r="B7" s="675" t="s">
        <v>233</v>
      </c>
      <c r="C7" s="676"/>
      <c r="D7" s="676"/>
      <c r="E7" s="676"/>
      <c r="F7" s="676"/>
      <c r="G7" s="676"/>
      <c r="H7" s="676"/>
      <c r="I7" s="676"/>
      <c r="J7" s="676"/>
      <c r="K7" s="676"/>
      <c r="L7" s="676"/>
      <c r="M7" s="676"/>
      <c r="N7" s="676"/>
      <c r="O7" s="676"/>
      <c r="P7" s="676"/>
      <c r="Q7" s="677"/>
      <c r="R7" s="678">
        <v>4152</v>
      </c>
      <c r="S7" s="679"/>
      <c r="T7" s="679"/>
      <c r="U7" s="679"/>
      <c r="V7" s="679"/>
      <c r="W7" s="679"/>
      <c r="X7" s="679"/>
      <c r="Y7" s="680"/>
      <c r="Z7" s="711">
        <v>0</v>
      </c>
      <c r="AA7" s="711"/>
      <c r="AB7" s="711"/>
      <c r="AC7" s="711"/>
      <c r="AD7" s="712">
        <v>4152</v>
      </c>
      <c r="AE7" s="712"/>
      <c r="AF7" s="712"/>
      <c r="AG7" s="712"/>
      <c r="AH7" s="712"/>
      <c r="AI7" s="712"/>
      <c r="AJ7" s="712"/>
      <c r="AK7" s="712"/>
      <c r="AL7" s="681">
        <v>0.1</v>
      </c>
      <c r="AM7" s="682"/>
      <c r="AN7" s="682"/>
      <c r="AO7" s="713"/>
      <c r="AP7" s="675" t="s">
        <v>234</v>
      </c>
      <c r="AQ7" s="676"/>
      <c r="AR7" s="676"/>
      <c r="AS7" s="676"/>
      <c r="AT7" s="676"/>
      <c r="AU7" s="676"/>
      <c r="AV7" s="676"/>
      <c r="AW7" s="676"/>
      <c r="AX7" s="676"/>
      <c r="AY7" s="676"/>
      <c r="AZ7" s="676"/>
      <c r="BA7" s="676"/>
      <c r="BB7" s="676"/>
      <c r="BC7" s="676"/>
      <c r="BD7" s="676"/>
      <c r="BE7" s="676"/>
      <c r="BF7" s="677"/>
      <c r="BG7" s="678">
        <v>1565363</v>
      </c>
      <c r="BH7" s="679"/>
      <c r="BI7" s="679"/>
      <c r="BJ7" s="679"/>
      <c r="BK7" s="679"/>
      <c r="BL7" s="679"/>
      <c r="BM7" s="679"/>
      <c r="BN7" s="680"/>
      <c r="BO7" s="711">
        <v>47.4</v>
      </c>
      <c r="BP7" s="711"/>
      <c r="BQ7" s="711"/>
      <c r="BR7" s="711"/>
      <c r="BS7" s="712">
        <v>47441</v>
      </c>
      <c r="BT7" s="712"/>
      <c r="BU7" s="712"/>
      <c r="BV7" s="712"/>
      <c r="BW7" s="712"/>
      <c r="BX7" s="712"/>
      <c r="BY7" s="712"/>
      <c r="BZ7" s="712"/>
      <c r="CA7" s="712"/>
      <c r="CB7" s="775"/>
      <c r="CD7" s="717" t="s">
        <v>235</v>
      </c>
      <c r="CE7" s="718"/>
      <c r="CF7" s="718"/>
      <c r="CG7" s="718"/>
      <c r="CH7" s="718"/>
      <c r="CI7" s="718"/>
      <c r="CJ7" s="718"/>
      <c r="CK7" s="718"/>
      <c r="CL7" s="718"/>
      <c r="CM7" s="718"/>
      <c r="CN7" s="718"/>
      <c r="CO7" s="718"/>
      <c r="CP7" s="718"/>
      <c r="CQ7" s="719"/>
      <c r="CR7" s="678">
        <v>4680478</v>
      </c>
      <c r="CS7" s="679"/>
      <c r="CT7" s="679"/>
      <c r="CU7" s="679"/>
      <c r="CV7" s="679"/>
      <c r="CW7" s="679"/>
      <c r="CX7" s="679"/>
      <c r="CY7" s="680"/>
      <c r="CZ7" s="711">
        <v>38.6</v>
      </c>
      <c r="DA7" s="711"/>
      <c r="DB7" s="711"/>
      <c r="DC7" s="711"/>
      <c r="DD7" s="684">
        <v>636135</v>
      </c>
      <c r="DE7" s="679"/>
      <c r="DF7" s="679"/>
      <c r="DG7" s="679"/>
      <c r="DH7" s="679"/>
      <c r="DI7" s="679"/>
      <c r="DJ7" s="679"/>
      <c r="DK7" s="679"/>
      <c r="DL7" s="679"/>
      <c r="DM7" s="679"/>
      <c r="DN7" s="679"/>
      <c r="DO7" s="679"/>
      <c r="DP7" s="680"/>
      <c r="DQ7" s="684">
        <v>1334304</v>
      </c>
      <c r="DR7" s="679"/>
      <c r="DS7" s="679"/>
      <c r="DT7" s="679"/>
      <c r="DU7" s="679"/>
      <c r="DV7" s="679"/>
      <c r="DW7" s="679"/>
      <c r="DX7" s="679"/>
      <c r="DY7" s="679"/>
      <c r="DZ7" s="679"/>
      <c r="EA7" s="679"/>
      <c r="EB7" s="679"/>
      <c r="EC7" s="725"/>
    </row>
    <row r="8" spans="2:143" ht="11.25" customHeight="1" x14ac:dyDescent="0.15">
      <c r="B8" s="675" t="s">
        <v>236</v>
      </c>
      <c r="C8" s="676"/>
      <c r="D8" s="676"/>
      <c r="E8" s="676"/>
      <c r="F8" s="676"/>
      <c r="G8" s="676"/>
      <c r="H8" s="676"/>
      <c r="I8" s="676"/>
      <c r="J8" s="676"/>
      <c r="K8" s="676"/>
      <c r="L8" s="676"/>
      <c r="M8" s="676"/>
      <c r="N8" s="676"/>
      <c r="O8" s="676"/>
      <c r="P8" s="676"/>
      <c r="Q8" s="677"/>
      <c r="R8" s="678">
        <v>24028</v>
      </c>
      <c r="S8" s="679"/>
      <c r="T8" s="679"/>
      <c r="U8" s="679"/>
      <c r="V8" s="679"/>
      <c r="W8" s="679"/>
      <c r="X8" s="679"/>
      <c r="Y8" s="680"/>
      <c r="Z8" s="711">
        <v>0.2</v>
      </c>
      <c r="AA8" s="711"/>
      <c r="AB8" s="711"/>
      <c r="AC8" s="711"/>
      <c r="AD8" s="712">
        <v>24028</v>
      </c>
      <c r="AE8" s="712"/>
      <c r="AF8" s="712"/>
      <c r="AG8" s="712"/>
      <c r="AH8" s="712"/>
      <c r="AI8" s="712"/>
      <c r="AJ8" s="712"/>
      <c r="AK8" s="712"/>
      <c r="AL8" s="681">
        <v>0.5</v>
      </c>
      <c r="AM8" s="682"/>
      <c r="AN8" s="682"/>
      <c r="AO8" s="713"/>
      <c r="AP8" s="675" t="s">
        <v>237</v>
      </c>
      <c r="AQ8" s="676"/>
      <c r="AR8" s="676"/>
      <c r="AS8" s="676"/>
      <c r="AT8" s="676"/>
      <c r="AU8" s="676"/>
      <c r="AV8" s="676"/>
      <c r="AW8" s="676"/>
      <c r="AX8" s="676"/>
      <c r="AY8" s="676"/>
      <c r="AZ8" s="676"/>
      <c r="BA8" s="676"/>
      <c r="BB8" s="676"/>
      <c r="BC8" s="676"/>
      <c r="BD8" s="676"/>
      <c r="BE8" s="676"/>
      <c r="BF8" s="677"/>
      <c r="BG8" s="678">
        <v>41179</v>
      </c>
      <c r="BH8" s="679"/>
      <c r="BI8" s="679"/>
      <c r="BJ8" s="679"/>
      <c r="BK8" s="679"/>
      <c r="BL8" s="679"/>
      <c r="BM8" s="679"/>
      <c r="BN8" s="680"/>
      <c r="BO8" s="711">
        <v>1.2</v>
      </c>
      <c r="BP8" s="711"/>
      <c r="BQ8" s="711"/>
      <c r="BR8" s="711"/>
      <c r="BS8" s="684" t="s">
        <v>238</v>
      </c>
      <c r="BT8" s="679"/>
      <c r="BU8" s="679"/>
      <c r="BV8" s="679"/>
      <c r="BW8" s="679"/>
      <c r="BX8" s="679"/>
      <c r="BY8" s="679"/>
      <c r="BZ8" s="679"/>
      <c r="CA8" s="679"/>
      <c r="CB8" s="725"/>
      <c r="CD8" s="717" t="s">
        <v>239</v>
      </c>
      <c r="CE8" s="718"/>
      <c r="CF8" s="718"/>
      <c r="CG8" s="718"/>
      <c r="CH8" s="718"/>
      <c r="CI8" s="718"/>
      <c r="CJ8" s="718"/>
      <c r="CK8" s="718"/>
      <c r="CL8" s="718"/>
      <c r="CM8" s="718"/>
      <c r="CN8" s="718"/>
      <c r="CO8" s="718"/>
      <c r="CP8" s="718"/>
      <c r="CQ8" s="719"/>
      <c r="CR8" s="678">
        <v>3272862</v>
      </c>
      <c r="CS8" s="679"/>
      <c r="CT8" s="679"/>
      <c r="CU8" s="679"/>
      <c r="CV8" s="679"/>
      <c r="CW8" s="679"/>
      <c r="CX8" s="679"/>
      <c r="CY8" s="680"/>
      <c r="CZ8" s="711">
        <v>27</v>
      </c>
      <c r="DA8" s="711"/>
      <c r="DB8" s="711"/>
      <c r="DC8" s="711"/>
      <c r="DD8" s="684">
        <v>136610</v>
      </c>
      <c r="DE8" s="679"/>
      <c r="DF8" s="679"/>
      <c r="DG8" s="679"/>
      <c r="DH8" s="679"/>
      <c r="DI8" s="679"/>
      <c r="DJ8" s="679"/>
      <c r="DK8" s="679"/>
      <c r="DL8" s="679"/>
      <c r="DM8" s="679"/>
      <c r="DN8" s="679"/>
      <c r="DO8" s="679"/>
      <c r="DP8" s="680"/>
      <c r="DQ8" s="684">
        <v>1551068</v>
      </c>
      <c r="DR8" s="679"/>
      <c r="DS8" s="679"/>
      <c r="DT8" s="679"/>
      <c r="DU8" s="679"/>
      <c r="DV8" s="679"/>
      <c r="DW8" s="679"/>
      <c r="DX8" s="679"/>
      <c r="DY8" s="679"/>
      <c r="DZ8" s="679"/>
      <c r="EA8" s="679"/>
      <c r="EB8" s="679"/>
      <c r="EC8" s="725"/>
    </row>
    <row r="9" spans="2:143" ht="11.25" customHeight="1" x14ac:dyDescent="0.15">
      <c r="B9" s="675" t="s">
        <v>240</v>
      </c>
      <c r="C9" s="676"/>
      <c r="D9" s="676"/>
      <c r="E9" s="676"/>
      <c r="F9" s="676"/>
      <c r="G9" s="676"/>
      <c r="H9" s="676"/>
      <c r="I9" s="676"/>
      <c r="J9" s="676"/>
      <c r="K9" s="676"/>
      <c r="L9" s="676"/>
      <c r="M9" s="676"/>
      <c r="N9" s="676"/>
      <c r="O9" s="676"/>
      <c r="P9" s="676"/>
      <c r="Q9" s="677"/>
      <c r="R9" s="678">
        <v>23798</v>
      </c>
      <c r="S9" s="679"/>
      <c r="T9" s="679"/>
      <c r="U9" s="679"/>
      <c r="V9" s="679"/>
      <c r="W9" s="679"/>
      <c r="X9" s="679"/>
      <c r="Y9" s="680"/>
      <c r="Z9" s="711">
        <v>0.2</v>
      </c>
      <c r="AA9" s="711"/>
      <c r="AB9" s="711"/>
      <c r="AC9" s="711"/>
      <c r="AD9" s="712">
        <v>23798</v>
      </c>
      <c r="AE9" s="712"/>
      <c r="AF9" s="712"/>
      <c r="AG9" s="712"/>
      <c r="AH9" s="712"/>
      <c r="AI9" s="712"/>
      <c r="AJ9" s="712"/>
      <c r="AK9" s="712"/>
      <c r="AL9" s="681">
        <v>0.5</v>
      </c>
      <c r="AM9" s="682"/>
      <c r="AN9" s="682"/>
      <c r="AO9" s="713"/>
      <c r="AP9" s="675" t="s">
        <v>241</v>
      </c>
      <c r="AQ9" s="676"/>
      <c r="AR9" s="676"/>
      <c r="AS9" s="676"/>
      <c r="AT9" s="676"/>
      <c r="AU9" s="676"/>
      <c r="AV9" s="676"/>
      <c r="AW9" s="676"/>
      <c r="AX9" s="676"/>
      <c r="AY9" s="676"/>
      <c r="AZ9" s="676"/>
      <c r="BA9" s="676"/>
      <c r="BB9" s="676"/>
      <c r="BC9" s="676"/>
      <c r="BD9" s="676"/>
      <c r="BE9" s="676"/>
      <c r="BF9" s="677"/>
      <c r="BG9" s="678">
        <v>1215559</v>
      </c>
      <c r="BH9" s="679"/>
      <c r="BI9" s="679"/>
      <c r="BJ9" s="679"/>
      <c r="BK9" s="679"/>
      <c r="BL9" s="679"/>
      <c r="BM9" s="679"/>
      <c r="BN9" s="680"/>
      <c r="BO9" s="711">
        <v>36.799999999999997</v>
      </c>
      <c r="BP9" s="711"/>
      <c r="BQ9" s="711"/>
      <c r="BR9" s="711"/>
      <c r="BS9" s="684" t="s">
        <v>242</v>
      </c>
      <c r="BT9" s="679"/>
      <c r="BU9" s="679"/>
      <c r="BV9" s="679"/>
      <c r="BW9" s="679"/>
      <c r="BX9" s="679"/>
      <c r="BY9" s="679"/>
      <c r="BZ9" s="679"/>
      <c r="CA9" s="679"/>
      <c r="CB9" s="725"/>
      <c r="CD9" s="717" t="s">
        <v>243</v>
      </c>
      <c r="CE9" s="718"/>
      <c r="CF9" s="718"/>
      <c r="CG9" s="718"/>
      <c r="CH9" s="718"/>
      <c r="CI9" s="718"/>
      <c r="CJ9" s="718"/>
      <c r="CK9" s="718"/>
      <c r="CL9" s="718"/>
      <c r="CM9" s="718"/>
      <c r="CN9" s="718"/>
      <c r="CO9" s="718"/>
      <c r="CP9" s="718"/>
      <c r="CQ9" s="719"/>
      <c r="CR9" s="678">
        <v>914091</v>
      </c>
      <c r="CS9" s="679"/>
      <c r="CT9" s="679"/>
      <c r="CU9" s="679"/>
      <c r="CV9" s="679"/>
      <c r="CW9" s="679"/>
      <c r="CX9" s="679"/>
      <c r="CY9" s="680"/>
      <c r="CZ9" s="711">
        <v>7.5</v>
      </c>
      <c r="DA9" s="711"/>
      <c r="DB9" s="711"/>
      <c r="DC9" s="711"/>
      <c r="DD9" s="684">
        <v>129747</v>
      </c>
      <c r="DE9" s="679"/>
      <c r="DF9" s="679"/>
      <c r="DG9" s="679"/>
      <c r="DH9" s="679"/>
      <c r="DI9" s="679"/>
      <c r="DJ9" s="679"/>
      <c r="DK9" s="679"/>
      <c r="DL9" s="679"/>
      <c r="DM9" s="679"/>
      <c r="DN9" s="679"/>
      <c r="DO9" s="679"/>
      <c r="DP9" s="680"/>
      <c r="DQ9" s="684">
        <v>690137</v>
      </c>
      <c r="DR9" s="679"/>
      <c r="DS9" s="679"/>
      <c r="DT9" s="679"/>
      <c r="DU9" s="679"/>
      <c r="DV9" s="679"/>
      <c r="DW9" s="679"/>
      <c r="DX9" s="679"/>
      <c r="DY9" s="679"/>
      <c r="DZ9" s="679"/>
      <c r="EA9" s="679"/>
      <c r="EB9" s="679"/>
      <c r="EC9" s="725"/>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183</v>
      </c>
      <c r="S10" s="679"/>
      <c r="T10" s="679"/>
      <c r="U10" s="679"/>
      <c r="V10" s="679"/>
      <c r="W10" s="679"/>
      <c r="X10" s="679"/>
      <c r="Y10" s="680"/>
      <c r="Z10" s="711" t="s">
        <v>183</v>
      </c>
      <c r="AA10" s="711"/>
      <c r="AB10" s="711"/>
      <c r="AC10" s="711"/>
      <c r="AD10" s="712" t="s">
        <v>238</v>
      </c>
      <c r="AE10" s="712"/>
      <c r="AF10" s="712"/>
      <c r="AG10" s="712"/>
      <c r="AH10" s="712"/>
      <c r="AI10" s="712"/>
      <c r="AJ10" s="712"/>
      <c r="AK10" s="712"/>
      <c r="AL10" s="681" t="s">
        <v>183</v>
      </c>
      <c r="AM10" s="682"/>
      <c r="AN10" s="682"/>
      <c r="AO10" s="713"/>
      <c r="AP10" s="675" t="s">
        <v>245</v>
      </c>
      <c r="AQ10" s="676"/>
      <c r="AR10" s="676"/>
      <c r="AS10" s="676"/>
      <c r="AT10" s="676"/>
      <c r="AU10" s="676"/>
      <c r="AV10" s="676"/>
      <c r="AW10" s="676"/>
      <c r="AX10" s="676"/>
      <c r="AY10" s="676"/>
      <c r="AZ10" s="676"/>
      <c r="BA10" s="676"/>
      <c r="BB10" s="676"/>
      <c r="BC10" s="676"/>
      <c r="BD10" s="676"/>
      <c r="BE10" s="676"/>
      <c r="BF10" s="677"/>
      <c r="BG10" s="678">
        <v>77739</v>
      </c>
      <c r="BH10" s="679"/>
      <c r="BI10" s="679"/>
      <c r="BJ10" s="679"/>
      <c r="BK10" s="679"/>
      <c r="BL10" s="679"/>
      <c r="BM10" s="679"/>
      <c r="BN10" s="680"/>
      <c r="BO10" s="711">
        <v>2.4</v>
      </c>
      <c r="BP10" s="711"/>
      <c r="BQ10" s="711"/>
      <c r="BR10" s="711"/>
      <c r="BS10" s="684" t="s">
        <v>242</v>
      </c>
      <c r="BT10" s="679"/>
      <c r="BU10" s="679"/>
      <c r="BV10" s="679"/>
      <c r="BW10" s="679"/>
      <c r="BX10" s="679"/>
      <c r="BY10" s="679"/>
      <c r="BZ10" s="679"/>
      <c r="CA10" s="679"/>
      <c r="CB10" s="725"/>
      <c r="CD10" s="717" t="s">
        <v>246</v>
      </c>
      <c r="CE10" s="718"/>
      <c r="CF10" s="718"/>
      <c r="CG10" s="718"/>
      <c r="CH10" s="718"/>
      <c r="CI10" s="718"/>
      <c r="CJ10" s="718"/>
      <c r="CK10" s="718"/>
      <c r="CL10" s="718"/>
      <c r="CM10" s="718"/>
      <c r="CN10" s="718"/>
      <c r="CO10" s="718"/>
      <c r="CP10" s="718"/>
      <c r="CQ10" s="719"/>
      <c r="CR10" s="678" t="s">
        <v>238</v>
      </c>
      <c r="CS10" s="679"/>
      <c r="CT10" s="679"/>
      <c r="CU10" s="679"/>
      <c r="CV10" s="679"/>
      <c r="CW10" s="679"/>
      <c r="CX10" s="679"/>
      <c r="CY10" s="680"/>
      <c r="CZ10" s="711" t="s">
        <v>183</v>
      </c>
      <c r="DA10" s="711"/>
      <c r="DB10" s="711"/>
      <c r="DC10" s="711"/>
      <c r="DD10" s="684" t="s">
        <v>135</v>
      </c>
      <c r="DE10" s="679"/>
      <c r="DF10" s="679"/>
      <c r="DG10" s="679"/>
      <c r="DH10" s="679"/>
      <c r="DI10" s="679"/>
      <c r="DJ10" s="679"/>
      <c r="DK10" s="679"/>
      <c r="DL10" s="679"/>
      <c r="DM10" s="679"/>
      <c r="DN10" s="679"/>
      <c r="DO10" s="679"/>
      <c r="DP10" s="680"/>
      <c r="DQ10" s="684" t="s">
        <v>238</v>
      </c>
      <c r="DR10" s="679"/>
      <c r="DS10" s="679"/>
      <c r="DT10" s="679"/>
      <c r="DU10" s="679"/>
      <c r="DV10" s="679"/>
      <c r="DW10" s="679"/>
      <c r="DX10" s="679"/>
      <c r="DY10" s="679"/>
      <c r="DZ10" s="679"/>
      <c r="EA10" s="679"/>
      <c r="EB10" s="679"/>
      <c r="EC10" s="725"/>
    </row>
    <row r="11" spans="2:143" ht="11.25" customHeight="1" x14ac:dyDescent="0.15">
      <c r="B11" s="675" t="s">
        <v>247</v>
      </c>
      <c r="C11" s="676"/>
      <c r="D11" s="676"/>
      <c r="E11" s="676"/>
      <c r="F11" s="676"/>
      <c r="G11" s="676"/>
      <c r="H11" s="676"/>
      <c r="I11" s="676"/>
      <c r="J11" s="676"/>
      <c r="K11" s="676"/>
      <c r="L11" s="676"/>
      <c r="M11" s="676"/>
      <c r="N11" s="676"/>
      <c r="O11" s="676"/>
      <c r="P11" s="676"/>
      <c r="Q11" s="677"/>
      <c r="R11" s="678">
        <v>438888</v>
      </c>
      <c r="S11" s="679"/>
      <c r="T11" s="679"/>
      <c r="U11" s="679"/>
      <c r="V11" s="679"/>
      <c r="W11" s="679"/>
      <c r="X11" s="679"/>
      <c r="Y11" s="680"/>
      <c r="Z11" s="681">
        <v>3.5</v>
      </c>
      <c r="AA11" s="682"/>
      <c r="AB11" s="682"/>
      <c r="AC11" s="683"/>
      <c r="AD11" s="684">
        <v>438888</v>
      </c>
      <c r="AE11" s="679"/>
      <c r="AF11" s="679"/>
      <c r="AG11" s="679"/>
      <c r="AH11" s="679"/>
      <c r="AI11" s="679"/>
      <c r="AJ11" s="679"/>
      <c r="AK11" s="680"/>
      <c r="AL11" s="681">
        <v>9.1999999999999993</v>
      </c>
      <c r="AM11" s="682"/>
      <c r="AN11" s="682"/>
      <c r="AO11" s="713"/>
      <c r="AP11" s="675" t="s">
        <v>248</v>
      </c>
      <c r="AQ11" s="676"/>
      <c r="AR11" s="676"/>
      <c r="AS11" s="676"/>
      <c r="AT11" s="676"/>
      <c r="AU11" s="676"/>
      <c r="AV11" s="676"/>
      <c r="AW11" s="676"/>
      <c r="AX11" s="676"/>
      <c r="AY11" s="676"/>
      <c r="AZ11" s="676"/>
      <c r="BA11" s="676"/>
      <c r="BB11" s="676"/>
      <c r="BC11" s="676"/>
      <c r="BD11" s="676"/>
      <c r="BE11" s="676"/>
      <c r="BF11" s="677"/>
      <c r="BG11" s="678">
        <v>230886</v>
      </c>
      <c r="BH11" s="679"/>
      <c r="BI11" s="679"/>
      <c r="BJ11" s="679"/>
      <c r="BK11" s="679"/>
      <c r="BL11" s="679"/>
      <c r="BM11" s="679"/>
      <c r="BN11" s="680"/>
      <c r="BO11" s="711">
        <v>7</v>
      </c>
      <c r="BP11" s="711"/>
      <c r="BQ11" s="711"/>
      <c r="BR11" s="711"/>
      <c r="BS11" s="684">
        <v>47441</v>
      </c>
      <c r="BT11" s="679"/>
      <c r="BU11" s="679"/>
      <c r="BV11" s="679"/>
      <c r="BW11" s="679"/>
      <c r="BX11" s="679"/>
      <c r="BY11" s="679"/>
      <c r="BZ11" s="679"/>
      <c r="CA11" s="679"/>
      <c r="CB11" s="725"/>
      <c r="CD11" s="717" t="s">
        <v>249</v>
      </c>
      <c r="CE11" s="718"/>
      <c r="CF11" s="718"/>
      <c r="CG11" s="718"/>
      <c r="CH11" s="718"/>
      <c r="CI11" s="718"/>
      <c r="CJ11" s="718"/>
      <c r="CK11" s="718"/>
      <c r="CL11" s="718"/>
      <c r="CM11" s="718"/>
      <c r="CN11" s="718"/>
      <c r="CO11" s="718"/>
      <c r="CP11" s="718"/>
      <c r="CQ11" s="719"/>
      <c r="CR11" s="678">
        <v>54158</v>
      </c>
      <c r="CS11" s="679"/>
      <c r="CT11" s="679"/>
      <c r="CU11" s="679"/>
      <c r="CV11" s="679"/>
      <c r="CW11" s="679"/>
      <c r="CX11" s="679"/>
      <c r="CY11" s="680"/>
      <c r="CZ11" s="711">
        <v>0.4</v>
      </c>
      <c r="DA11" s="711"/>
      <c r="DB11" s="711"/>
      <c r="DC11" s="711"/>
      <c r="DD11" s="684">
        <v>5520</v>
      </c>
      <c r="DE11" s="679"/>
      <c r="DF11" s="679"/>
      <c r="DG11" s="679"/>
      <c r="DH11" s="679"/>
      <c r="DI11" s="679"/>
      <c r="DJ11" s="679"/>
      <c r="DK11" s="679"/>
      <c r="DL11" s="679"/>
      <c r="DM11" s="679"/>
      <c r="DN11" s="679"/>
      <c r="DO11" s="679"/>
      <c r="DP11" s="680"/>
      <c r="DQ11" s="684">
        <v>47588</v>
      </c>
      <c r="DR11" s="679"/>
      <c r="DS11" s="679"/>
      <c r="DT11" s="679"/>
      <c r="DU11" s="679"/>
      <c r="DV11" s="679"/>
      <c r="DW11" s="679"/>
      <c r="DX11" s="679"/>
      <c r="DY11" s="679"/>
      <c r="DZ11" s="679"/>
      <c r="EA11" s="679"/>
      <c r="EB11" s="679"/>
      <c r="EC11" s="725"/>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238</v>
      </c>
      <c r="S12" s="679"/>
      <c r="T12" s="679"/>
      <c r="U12" s="679"/>
      <c r="V12" s="679"/>
      <c r="W12" s="679"/>
      <c r="X12" s="679"/>
      <c r="Y12" s="680"/>
      <c r="Z12" s="711" t="s">
        <v>242</v>
      </c>
      <c r="AA12" s="711"/>
      <c r="AB12" s="711"/>
      <c r="AC12" s="711"/>
      <c r="AD12" s="712" t="s">
        <v>183</v>
      </c>
      <c r="AE12" s="712"/>
      <c r="AF12" s="712"/>
      <c r="AG12" s="712"/>
      <c r="AH12" s="712"/>
      <c r="AI12" s="712"/>
      <c r="AJ12" s="712"/>
      <c r="AK12" s="712"/>
      <c r="AL12" s="681" t="s">
        <v>183</v>
      </c>
      <c r="AM12" s="682"/>
      <c r="AN12" s="682"/>
      <c r="AO12" s="713"/>
      <c r="AP12" s="675" t="s">
        <v>251</v>
      </c>
      <c r="AQ12" s="676"/>
      <c r="AR12" s="676"/>
      <c r="AS12" s="676"/>
      <c r="AT12" s="676"/>
      <c r="AU12" s="676"/>
      <c r="AV12" s="676"/>
      <c r="AW12" s="676"/>
      <c r="AX12" s="676"/>
      <c r="AY12" s="676"/>
      <c r="AZ12" s="676"/>
      <c r="BA12" s="676"/>
      <c r="BB12" s="676"/>
      <c r="BC12" s="676"/>
      <c r="BD12" s="676"/>
      <c r="BE12" s="676"/>
      <c r="BF12" s="677"/>
      <c r="BG12" s="678">
        <v>1496356</v>
      </c>
      <c r="BH12" s="679"/>
      <c r="BI12" s="679"/>
      <c r="BJ12" s="679"/>
      <c r="BK12" s="679"/>
      <c r="BL12" s="679"/>
      <c r="BM12" s="679"/>
      <c r="BN12" s="680"/>
      <c r="BO12" s="711">
        <v>45.3</v>
      </c>
      <c r="BP12" s="711"/>
      <c r="BQ12" s="711"/>
      <c r="BR12" s="711"/>
      <c r="BS12" s="684" t="s">
        <v>242</v>
      </c>
      <c r="BT12" s="679"/>
      <c r="BU12" s="679"/>
      <c r="BV12" s="679"/>
      <c r="BW12" s="679"/>
      <c r="BX12" s="679"/>
      <c r="BY12" s="679"/>
      <c r="BZ12" s="679"/>
      <c r="CA12" s="679"/>
      <c r="CB12" s="725"/>
      <c r="CD12" s="717" t="s">
        <v>252</v>
      </c>
      <c r="CE12" s="718"/>
      <c r="CF12" s="718"/>
      <c r="CG12" s="718"/>
      <c r="CH12" s="718"/>
      <c r="CI12" s="718"/>
      <c r="CJ12" s="718"/>
      <c r="CK12" s="718"/>
      <c r="CL12" s="718"/>
      <c r="CM12" s="718"/>
      <c r="CN12" s="718"/>
      <c r="CO12" s="718"/>
      <c r="CP12" s="718"/>
      <c r="CQ12" s="719"/>
      <c r="CR12" s="678">
        <v>132690</v>
      </c>
      <c r="CS12" s="679"/>
      <c r="CT12" s="679"/>
      <c r="CU12" s="679"/>
      <c r="CV12" s="679"/>
      <c r="CW12" s="679"/>
      <c r="CX12" s="679"/>
      <c r="CY12" s="680"/>
      <c r="CZ12" s="711">
        <v>1.1000000000000001</v>
      </c>
      <c r="DA12" s="711"/>
      <c r="DB12" s="711"/>
      <c r="DC12" s="711"/>
      <c r="DD12" s="684" t="s">
        <v>135</v>
      </c>
      <c r="DE12" s="679"/>
      <c r="DF12" s="679"/>
      <c r="DG12" s="679"/>
      <c r="DH12" s="679"/>
      <c r="DI12" s="679"/>
      <c r="DJ12" s="679"/>
      <c r="DK12" s="679"/>
      <c r="DL12" s="679"/>
      <c r="DM12" s="679"/>
      <c r="DN12" s="679"/>
      <c r="DO12" s="679"/>
      <c r="DP12" s="680"/>
      <c r="DQ12" s="684">
        <v>127027</v>
      </c>
      <c r="DR12" s="679"/>
      <c r="DS12" s="679"/>
      <c r="DT12" s="679"/>
      <c r="DU12" s="679"/>
      <c r="DV12" s="679"/>
      <c r="DW12" s="679"/>
      <c r="DX12" s="679"/>
      <c r="DY12" s="679"/>
      <c r="DZ12" s="679"/>
      <c r="EA12" s="679"/>
      <c r="EB12" s="679"/>
      <c r="EC12" s="725"/>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1" t="s">
        <v>238</v>
      </c>
      <c r="AA13" s="711"/>
      <c r="AB13" s="711"/>
      <c r="AC13" s="711"/>
      <c r="AD13" s="712" t="s">
        <v>135</v>
      </c>
      <c r="AE13" s="712"/>
      <c r="AF13" s="712"/>
      <c r="AG13" s="712"/>
      <c r="AH13" s="712"/>
      <c r="AI13" s="712"/>
      <c r="AJ13" s="712"/>
      <c r="AK13" s="712"/>
      <c r="AL13" s="681" t="s">
        <v>238</v>
      </c>
      <c r="AM13" s="682"/>
      <c r="AN13" s="682"/>
      <c r="AO13" s="713"/>
      <c r="AP13" s="675" t="s">
        <v>254</v>
      </c>
      <c r="AQ13" s="676"/>
      <c r="AR13" s="676"/>
      <c r="AS13" s="676"/>
      <c r="AT13" s="676"/>
      <c r="AU13" s="676"/>
      <c r="AV13" s="676"/>
      <c r="AW13" s="676"/>
      <c r="AX13" s="676"/>
      <c r="AY13" s="676"/>
      <c r="AZ13" s="676"/>
      <c r="BA13" s="676"/>
      <c r="BB13" s="676"/>
      <c r="BC13" s="676"/>
      <c r="BD13" s="676"/>
      <c r="BE13" s="676"/>
      <c r="BF13" s="677"/>
      <c r="BG13" s="678">
        <v>1489997</v>
      </c>
      <c r="BH13" s="679"/>
      <c r="BI13" s="679"/>
      <c r="BJ13" s="679"/>
      <c r="BK13" s="679"/>
      <c r="BL13" s="679"/>
      <c r="BM13" s="679"/>
      <c r="BN13" s="680"/>
      <c r="BO13" s="711">
        <v>45.1</v>
      </c>
      <c r="BP13" s="711"/>
      <c r="BQ13" s="711"/>
      <c r="BR13" s="711"/>
      <c r="BS13" s="684" t="s">
        <v>238</v>
      </c>
      <c r="BT13" s="679"/>
      <c r="BU13" s="679"/>
      <c r="BV13" s="679"/>
      <c r="BW13" s="679"/>
      <c r="BX13" s="679"/>
      <c r="BY13" s="679"/>
      <c r="BZ13" s="679"/>
      <c r="CA13" s="679"/>
      <c r="CB13" s="725"/>
      <c r="CD13" s="717" t="s">
        <v>255</v>
      </c>
      <c r="CE13" s="718"/>
      <c r="CF13" s="718"/>
      <c r="CG13" s="718"/>
      <c r="CH13" s="718"/>
      <c r="CI13" s="718"/>
      <c r="CJ13" s="718"/>
      <c r="CK13" s="718"/>
      <c r="CL13" s="718"/>
      <c r="CM13" s="718"/>
      <c r="CN13" s="718"/>
      <c r="CO13" s="718"/>
      <c r="CP13" s="718"/>
      <c r="CQ13" s="719"/>
      <c r="CR13" s="678">
        <v>713767</v>
      </c>
      <c r="CS13" s="679"/>
      <c r="CT13" s="679"/>
      <c r="CU13" s="679"/>
      <c r="CV13" s="679"/>
      <c r="CW13" s="679"/>
      <c r="CX13" s="679"/>
      <c r="CY13" s="680"/>
      <c r="CZ13" s="711">
        <v>5.9</v>
      </c>
      <c r="DA13" s="711"/>
      <c r="DB13" s="711"/>
      <c r="DC13" s="711"/>
      <c r="DD13" s="684">
        <v>302448</v>
      </c>
      <c r="DE13" s="679"/>
      <c r="DF13" s="679"/>
      <c r="DG13" s="679"/>
      <c r="DH13" s="679"/>
      <c r="DI13" s="679"/>
      <c r="DJ13" s="679"/>
      <c r="DK13" s="679"/>
      <c r="DL13" s="679"/>
      <c r="DM13" s="679"/>
      <c r="DN13" s="679"/>
      <c r="DO13" s="679"/>
      <c r="DP13" s="680"/>
      <c r="DQ13" s="684">
        <v>493868</v>
      </c>
      <c r="DR13" s="679"/>
      <c r="DS13" s="679"/>
      <c r="DT13" s="679"/>
      <c r="DU13" s="679"/>
      <c r="DV13" s="679"/>
      <c r="DW13" s="679"/>
      <c r="DX13" s="679"/>
      <c r="DY13" s="679"/>
      <c r="DZ13" s="679"/>
      <c r="EA13" s="679"/>
      <c r="EB13" s="679"/>
      <c r="EC13" s="725"/>
    </row>
    <row r="14" spans="2:143" ht="11.25" customHeight="1" x14ac:dyDescent="0.15">
      <c r="B14" s="675" t="s">
        <v>256</v>
      </c>
      <c r="C14" s="676"/>
      <c r="D14" s="676"/>
      <c r="E14" s="676"/>
      <c r="F14" s="676"/>
      <c r="G14" s="676"/>
      <c r="H14" s="676"/>
      <c r="I14" s="676"/>
      <c r="J14" s="676"/>
      <c r="K14" s="676"/>
      <c r="L14" s="676"/>
      <c r="M14" s="676"/>
      <c r="N14" s="676"/>
      <c r="O14" s="676"/>
      <c r="P14" s="676"/>
      <c r="Q14" s="677"/>
      <c r="R14" s="678" t="s">
        <v>238</v>
      </c>
      <c r="S14" s="679"/>
      <c r="T14" s="679"/>
      <c r="U14" s="679"/>
      <c r="V14" s="679"/>
      <c r="W14" s="679"/>
      <c r="X14" s="679"/>
      <c r="Y14" s="680"/>
      <c r="Z14" s="711" t="s">
        <v>183</v>
      </c>
      <c r="AA14" s="711"/>
      <c r="AB14" s="711"/>
      <c r="AC14" s="711"/>
      <c r="AD14" s="712" t="s">
        <v>183</v>
      </c>
      <c r="AE14" s="712"/>
      <c r="AF14" s="712"/>
      <c r="AG14" s="712"/>
      <c r="AH14" s="712"/>
      <c r="AI14" s="712"/>
      <c r="AJ14" s="712"/>
      <c r="AK14" s="712"/>
      <c r="AL14" s="681" t="s">
        <v>238</v>
      </c>
      <c r="AM14" s="682"/>
      <c r="AN14" s="682"/>
      <c r="AO14" s="713"/>
      <c r="AP14" s="675" t="s">
        <v>257</v>
      </c>
      <c r="AQ14" s="676"/>
      <c r="AR14" s="676"/>
      <c r="AS14" s="676"/>
      <c r="AT14" s="676"/>
      <c r="AU14" s="676"/>
      <c r="AV14" s="676"/>
      <c r="AW14" s="676"/>
      <c r="AX14" s="676"/>
      <c r="AY14" s="676"/>
      <c r="AZ14" s="676"/>
      <c r="BA14" s="676"/>
      <c r="BB14" s="676"/>
      <c r="BC14" s="676"/>
      <c r="BD14" s="676"/>
      <c r="BE14" s="676"/>
      <c r="BF14" s="677"/>
      <c r="BG14" s="678">
        <v>75928</v>
      </c>
      <c r="BH14" s="679"/>
      <c r="BI14" s="679"/>
      <c r="BJ14" s="679"/>
      <c r="BK14" s="679"/>
      <c r="BL14" s="679"/>
      <c r="BM14" s="679"/>
      <c r="BN14" s="680"/>
      <c r="BO14" s="711">
        <v>2.2999999999999998</v>
      </c>
      <c r="BP14" s="711"/>
      <c r="BQ14" s="711"/>
      <c r="BR14" s="711"/>
      <c r="BS14" s="684" t="s">
        <v>238</v>
      </c>
      <c r="BT14" s="679"/>
      <c r="BU14" s="679"/>
      <c r="BV14" s="679"/>
      <c r="BW14" s="679"/>
      <c r="BX14" s="679"/>
      <c r="BY14" s="679"/>
      <c r="BZ14" s="679"/>
      <c r="CA14" s="679"/>
      <c r="CB14" s="725"/>
      <c r="CD14" s="717" t="s">
        <v>258</v>
      </c>
      <c r="CE14" s="718"/>
      <c r="CF14" s="718"/>
      <c r="CG14" s="718"/>
      <c r="CH14" s="718"/>
      <c r="CI14" s="718"/>
      <c r="CJ14" s="718"/>
      <c r="CK14" s="718"/>
      <c r="CL14" s="718"/>
      <c r="CM14" s="718"/>
      <c r="CN14" s="718"/>
      <c r="CO14" s="718"/>
      <c r="CP14" s="718"/>
      <c r="CQ14" s="719"/>
      <c r="CR14" s="678">
        <v>417367</v>
      </c>
      <c r="CS14" s="679"/>
      <c r="CT14" s="679"/>
      <c r="CU14" s="679"/>
      <c r="CV14" s="679"/>
      <c r="CW14" s="679"/>
      <c r="CX14" s="679"/>
      <c r="CY14" s="680"/>
      <c r="CZ14" s="711">
        <v>3.4</v>
      </c>
      <c r="DA14" s="711"/>
      <c r="DB14" s="711"/>
      <c r="DC14" s="711"/>
      <c r="DD14" s="684" t="s">
        <v>183</v>
      </c>
      <c r="DE14" s="679"/>
      <c r="DF14" s="679"/>
      <c r="DG14" s="679"/>
      <c r="DH14" s="679"/>
      <c r="DI14" s="679"/>
      <c r="DJ14" s="679"/>
      <c r="DK14" s="679"/>
      <c r="DL14" s="679"/>
      <c r="DM14" s="679"/>
      <c r="DN14" s="679"/>
      <c r="DO14" s="679"/>
      <c r="DP14" s="680"/>
      <c r="DQ14" s="684">
        <v>401650</v>
      </c>
      <c r="DR14" s="679"/>
      <c r="DS14" s="679"/>
      <c r="DT14" s="679"/>
      <c r="DU14" s="679"/>
      <c r="DV14" s="679"/>
      <c r="DW14" s="679"/>
      <c r="DX14" s="679"/>
      <c r="DY14" s="679"/>
      <c r="DZ14" s="679"/>
      <c r="EA14" s="679"/>
      <c r="EB14" s="679"/>
      <c r="EC14" s="725"/>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183</v>
      </c>
      <c r="S15" s="679"/>
      <c r="T15" s="679"/>
      <c r="U15" s="679"/>
      <c r="V15" s="679"/>
      <c r="W15" s="679"/>
      <c r="X15" s="679"/>
      <c r="Y15" s="680"/>
      <c r="Z15" s="711" t="s">
        <v>238</v>
      </c>
      <c r="AA15" s="711"/>
      <c r="AB15" s="711"/>
      <c r="AC15" s="711"/>
      <c r="AD15" s="712" t="s">
        <v>238</v>
      </c>
      <c r="AE15" s="712"/>
      <c r="AF15" s="712"/>
      <c r="AG15" s="712"/>
      <c r="AH15" s="712"/>
      <c r="AI15" s="712"/>
      <c r="AJ15" s="712"/>
      <c r="AK15" s="712"/>
      <c r="AL15" s="681" t="s">
        <v>242</v>
      </c>
      <c r="AM15" s="682"/>
      <c r="AN15" s="682"/>
      <c r="AO15" s="713"/>
      <c r="AP15" s="675" t="s">
        <v>260</v>
      </c>
      <c r="AQ15" s="676"/>
      <c r="AR15" s="676"/>
      <c r="AS15" s="676"/>
      <c r="AT15" s="676"/>
      <c r="AU15" s="676"/>
      <c r="AV15" s="676"/>
      <c r="AW15" s="676"/>
      <c r="AX15" s="676"/>
      <c r="AY15" s="676"/>
      <c r="AZ15" s="676"/>
      <c r="BA15" s="676"/>
      <c r="BB15" s="676"/>
      <c r="BC15" s="676"/>
      <c r="BD15" s="676"/>
      <c r="BE15" s="676"/>
      <c r="BF15" s="677"/>
      <c r="BG15" s="678">
        <v>164916</v>
      </c>
      <c r="BH15" s="679"/>
      <c r="BI15" s="679"/>
      <c r="BJ15" s="679"/>
      <c r="BK15" s="679"/>
      <c r="BL15" s="679"/>
      <c r="BM15" s="679"/>
      <c r="BN15" s="680"/>
      <c r="BO15" s="711">
        <v>5</v>
      </c>
      <c r="BP15" s="711"/>
      <c r="BQ15" s="711"/>
      <c r="BR15" s="711"/>
      <c r="BS15" s="684" t="s">
        <v>242</v>
      </c>
      <c r="BT15" s="679"/>
      <c r="BU15" s="679"/>
      <c r="BV15" s="679"/>
      <c r="BW15" s="679"/>
      <c r="BX15" s="679"/>
      <c r="BY15" s="679"/>
      <c r="BZ15" s="679"/>
      <c r="CA15" s="679"/>
      <c r="CB15" s="725"/>
      <c r="CD15" s="717" t="s">
        <v>261</v>
      </c>
      <c r="CE15" s="718"/>
      <c r="CF15" s="718"/>
      <c r="CG15" s="718"/>
      <c r="CH15" s="718"/>
      <c r="CI15" s="718"/>
      <c r="CJ15" s="718"/>
      <c r="CK15" s="718"/>
      <c r="CL15" s="718"/>
      <c r="CM15" s="718"/>
      <c r="CN15" s="718"/>
      <c r="CO15" s="718"/>
      <c r="CP15" s="718"/>
      <c r="CQ15" s="719"/>
      <c r="CR15" s="678">
        <v>1317918</v>
      </c>
      <c r="CS15" s="679"/>
      <c r="CT15" s="679"/>
      <c r="CU15" s="679"/>
      <c r="CV15" s="679"/>
      <c r="CW15" s="679"/>
      <c r="CX15" s="679"/>
      <c r="CY15" s="680"/>
      <c r="CZ15" s="711">
        <v>10.9</v>
      </c>
      <c r="DA15" s="711"/>
      <c r="DB15" s="711"/>
      <c r="DC15" s="711"/>
      <c r="DD15" s="684">
        <v>411342</v>
      </c>
      <c r="DE15" s="679"/>
      <c r="DF15" s="679"/>
      <c r="DG15" s="679"/>
      <c r="DH15" s="679"/>
      <c r="DI15" s="679"/>
      <c r="DJ15" s="679"/>
      <c r="DK15" s="679"/>
      <c r="DL15" s="679"/>
      <c r="DM15" s="679"/>
      <c r="DN15" s="679"/>
      <c r="DO15" s="679"/>
      <c r="DP15" s="680"/>
      <c r="DQ15" s="684">
        <v>798987</v>
      </c>
      <c r="DR15" s="679"/>
      <c r="DS15" s="679"/>
      <c r="DT15" s="679"/>
      <c r="DU15" s="679"/>
      <c r="DV15" s="679"/>
      <c r="DW15" s="679"/>
      <c r="DX15" s="679"/>
      <c r="DY15" s="679"/>
      <c r="DZ15" s="679"/>
      <c r="EA15" s="679"/>
      <c r="EB15" s="679"/>
      <c r="EC15" s="725"/>
    </row>
    <row r="16" spans="2:143" ht="11.25" customHeight="1" x14ac:dyDescent="0.15">
      <c r="B16" s="675" t="s">
        <v>262</v>
      </c>
      <c r="C16" s="676"/>
      <c r="D16" s="676"/>
      <c r="E16" s="676"/>
      <c r="F16" s="676"/>
      <c r="G16" s="676"/>
      <c r="H16" s="676"/>
      <c r="I16" s="676"/>
      <c r="J16" s="676"/>
      <c r="K16" s="676"/>
      <c r="L16" s="676"/>
      <c r="M16" s="676"/>
      <c r="N16" s="676"/>
      <c r="O16" s="676"/>
      <c r="P16" s="676"/>
      <c r="Q16" s="677"/>
      <c r="R16" s="678">
        <v>4243</v>
      </c>
      <c r="S16" s="679"/>
      <c r="T16" s="679"/>
      <c r="U16" s="679"/>
      <c r="V16" s="679"/>
      <c r="W16" s="679"/>
      <c r="X16" s="679"/>
      <c r="Y16" s="680"/>
      <c r="Z16" s="711">
        <v>0</v>
      </c>
      <c r="AA16" s="711"/>
      <c r="AB16" s="711"/>
      <c r="AC16" s="711"/>
      <c r="AD16" s="712">
        <v>4243</v>
      </c>
      <c r="AE16" s="712"/>
      <c r="AF16" s="712"/>
      <c r="AG16" s="712"/>
      <c r="AH16" s="712"/>
      <c r="AI16" s="712"/>
      <c r="AJ16" s="712"/>
      <c r="AK16" s="712"/>
      <c r="AL16" s="681">
        <v>0.1</v>
      </c>
      <c r="AM16" s="682"/>
      <c r="AN16" s="682"/>
      <c r="AO16" s="713"/>
      <c r="AP16" s="675" t="s">
        <v>263</v>
      </c>
      <c r="AQ16" s="676"/>
      <c r="AR16" s="676"/>
      <c r="AS16" s="676"/>
      <c r="AT16" s="676"/>
      <c r="AU16" s="676"/>
      <c r="AV16" s="676"/>
      <c r="AW16" s="676"/>
      <c r="AX16" s="676"/>
      <c r="AY16" s="676"/>
      <c r="AZ16" s="676"/>
      <c r="BA16" s="676"/>
      <c r="BB16" s="676"/>
      <c r="BC16" s="676"/>
      <c r="BD16" s="676"/>
      <c r="BE16" s="676"/>
      <c r="BF16" s="677"/>
      <c r="BG16" s="678" t="s">
        <v>183</v>
      </c>
      <c r="BH16" s="679"/>
      <c r="BI16" s="679"/>
      <c r="BJ16" s="679"/>
      <c r="BK16" s="679"/>
      <c r="BL16" s="679"/>
      <c r="BM16" s="679"/>
      <c r="BN16" s="680"/>
      <c r="BO16" s="711" t="s">
        <v>183</v>
      </c>
      <c r="BP16" s="711"/>
      <c r="BQ16" s="711"/>
      <c r="BR16" s="711"/>
      <c r="BS16" s="684" t="s">
        <v>183</v>
      </c>
      <c r="BT16" s="679"/>
      <c r="BU16" s="679"/>
      <c r="BV16" s="679"/>
      <c r="BW16" s="679"/>
      <c r="BX16" s="679"/>
      <c r="BY16" s="679"/>
      <c r="BZ16" s="679"/>
      <c r="CA16" s="679"/>
      <c r="CB16" s="725"/>
      <c r="CD16" s="717" t="s">
        <v>264</v>
      </c>
      <c r="CE16" s="718"/>
      <c r="CF16" s="718"/>
      <c r="CG16" s="718"/>
      <c r="CH16" s="718"/>
      <c r="CI16" s="718"/>
      <c r="CJ16" s="718"/>
      <c r="CK16" s="718"/>
      <c r="CL16" s="718"/>
      <c r="CM16" s="718"/>
      <c r="CN16" s="718"/>
      <c r="CO16" s="718"/>
      <c r="CP16" s="718"/>
      <c r="CQ16" s="719"/>
      <c r="CR16" s="678" t="s">
        <v>183</v>
      </c>
      <c r="CS16" s="679"/>
      <c r="CT16" s="679"/>
      <c r="CU16" s="679"/>
      <c r="CV16" s="679"/>
      <c r="CW16" s="679"/>
      <c r="CX16" s="679"/>
      <c r="CY16" s="680"/>
      <c r="CZ16" s="711" t="s">
        <v>242</v>
      </c>
      <c r="DA16" s="711"/>
      <c r="DB16" s="711"/>
      <c r="DC16" s="711"/>
      <c r="DD16" s="684" t="s">
        <v>238</v>
      </c>
      <c r="DE16" s="679"/>
      <c r="DF16" s="679"/>
      <c r="DG16" s="679"/>
      <c r="DH16" s="679"/>
      <c r="DI16" s="679"/>
      <c r="DJ16" s="679"/>
      <c r="DK16" s="679"/>
      <c r="DL16" s="679"/>
      <c r="DM16" s="679"/>
      <c r="DN16" s="679"/>
      <c r="DO16" s="679"/>
      <c r="DP16" s="680"/>
      <c r="DQ16" s="684" t="s">
        <v>238</v>
      </c>
      <c r="DR16" s="679"/>
      <c r="DS16" s="679"/>
      <c r="DT16" s="679"/>
      <c r="DU16" s="679"/>
      <c r="DV16" s="679"/>
      <c r="DW16" s="679"/>
      <c r="DX16" s="679"/>
      <c r="DY16" s="679"/>
      <c r="DZ16" s="679"/>
      <c r="EA16" s="679"/>
      <c r="EB16" s="679"/>
      <c r="EC16" s="725"/>
    </row>
    <row r="17" spans="2:133" ht="11.25" customHeight="1" x14ac:dyDescent="0.15">
      <c r="B17" s="675" t="s">
        <v>265</v>
      </c>
      <c r="C17" s="676"/>
      <c r="D17" s="676"/>
      <c r="E17" s="676"/>
      <c r="F17" s="676"/>
      <c r="G17" s="676"/>
      <c r="H17" s="676"/>
      <c r="I17" s="676"/>
      <c r="J17" s="676"/>
      <c r="K17" s="676"/>
      <c r="L17" s="676"/>
      <c r="M17" s="676"/>
      <c r="N17" s="676"/>
      <c r="O17" s="676"/>
      <c r="P17" s="676"/>
      <c r="Q17" s="677"/>
      <c r="R17" s="678">
        <v>28979</v>
      </c>
      <c r="S17" s="679"/>
      <c r="T17" s="679"/>
      <c r="U17" s="679"/>
      <c r="V17" s="679"/>
      <c r="W17" s="679"/>
      <c r="X17" s="679"/>
      <c r="Y17" s="680"/>
      <c r="Z17" s="711">
        <v>0.2</v>
      </c>
      <c r="AA17" s="711"/>
      <c r="AB17" s="711"/>
      <c r="AC17" s="711"/>
      <c r="AD17" s="712">
        <v>28979</v>
      </c>
      <c r="AE17" s="712"/>
      <c r="AF17" s="712"/>
      <c r="AG17" s="712"/>
      <c r="AH17" s="712"/>
      <c r="AI17" s="712"/>
      <c r="AJ17" s="712"/>
      <c r="AK17" s="712"/>
      <c r="AL17" s="681">
        <v>0.6</v>
      </c>
      <c r="AM17" s="682"/>
      <c r="AN17" s="682"/>
      <c r="AO17" s="713"/>
      <c r="AP17" s="675" t="s">
        <v>266</v>
      </c>
      <c r="AQ17" s="676"/>
      <c r="AR17" s="676"/>
      <c r="AS17" s="676"/>
      <c r="AT17" s="676"/>
      <c r="AU17" s="676"/>
      <c r="AV17" s="676"/>
      <c r="AW17" s="676"/>
      <c r="AX17" s="676"/>
      <c r="AY17" s="676"/>
      <c r="AZ17" s="676"/>
      <c r="BA17" s="676"/>
      <c r="BB17" s="676"/>
      <c r="BC17" s="676"/>
      <c r="BD17" s="676"/>
      <c r="BE17" s="676"/>
      <c r="BF17" s="677"/>
      <c r="BG17" s="678" t="s">
        <v>183</v>
      </c>
      <c r="BH17" s="679"/>
      <c r="BI17" s="679"/>
      <c r="BJ17" s="679"/>
      <c r="BK17" s="679"/>
      <c r="BL17" s="679"/>
      <c r="BM17" s="679"/>
      <c r="BN17" s="680"/>
      <c r="BO17" s="711" t="s">
        <v>183</v>
      </c>
      <c r="BP17" s="711"/>
      <c r="BQ17" s="711"/>
      <c r="BR17" s="711"/>
      <c r="BS17" s="684" t="s">
        <v>183</v>
      </c>
      <c r="BT17" s="679"/>
      <c r="BU17" s="679"/>
      <c r="BV17" s="679"/>
      <c r="BW17" s="679"/>
      <c r="BX17" s="679"/>
      <c r="BY17" s="679"/>
      <c r="BZ17" s="679"/>
      <c r="CA17" s="679"/>
      <c r="CB17" s="725"/>
      <c r="CD17" s="717" t="s">
        <v>267</v>
      </c>
      <c r="CE17" s="718"/>
      <c r="CF17" s="718"/>
      <c r="CG17" s="718"/>
      <c r="CH17" s="718"/>
      <c r="CI17" s="718"/>
      <c r="CJ17" s="718"/>
      <c r="CK17" s="718"/>
      <c r="CL17" s="718"/>
      <c r="CM17" s="718"/>
      <c r="CN17" s="718"/>
      <c r="CO17" s="718"/>
      <c r="CP17" s="718"/>
      <c r="CQ17" s="719"/>
      <c r="CR17" s="678">
        <v>524370</v>
      </c>
      <c r="CS17" s="679"/>
      <c r="CT17" s="679"/>
      <c r="CU17" s="679"/>
      <c r="CV17" s="679"/>
      <c r="CW17" s="679"/>
      <c r="CX17" s="679"/>
      <c r="CY17" s="680"/>
      <c r="CZ17" s="711">
        <v>4.3</v>
      </c>
      <c r="DA17" s="711"/>
      <c r="DB17" s="711"/>
      <c r="DC17" s="711"/>
      <c r="DD17" s="684" t="s">
        <v>238</v>
      </c>
      <c r="DE17" s="679"/>
      <c r="DF17" s="679"/>
      <c r="DG17" s="679"/>
      <c r="DH17" s="679"/>
      <c r="DI17" s="679"/>
      <c r="DJ17" s="679"/>
      <c r="DK17" s="679"/>
      <c r="DL17" s="679"/>
      <c r="DM17" s="679"/>
      <c r="DN17" s="679"/>
      <c r="DO17" s="679"/>
      <c r="DP17" s="680"/>
      <c r="DQ17" s="684">
        <v>515460</v>
      </c>
      <c r="DR17" s="679"/>
      <c r="DS17" s="679"/>
      <c r="DT17" s="679"/>
      <c r="DU17" s="679"/>
      <c r="DV17" s="679"/>
      <c r="DW17" s="679"/>
      <c r="DX17" s="679"/>
      <c r="DY17" s="679"/>
      <c r="DZ17" s="679"/>
      <c r="EA17" s="679"/>
      <c r="EB17" s="679"/>
      <c r="EC17" s="725"/>
    </row>
    <row r="18" spans="2:133" ht="11.25" customHeight="1" x14ac:dyDescent="0.15">
      <c r="B18" s="675" t="s">
        <v>268</v>
      </c>
      <c r="C18" s="676"/>
      <c r="D18" s="676"/>
      <c r="E18" s="676"/>
      <c r="F18" s="676"/>
      <c r="G18" s="676"/>
      <c r="H18" s="676"/>
      <c r="I18" s="676"/>
      <c r="J18" s="676"/>
      <c r="K18" s="676"/>
      <c r="L18" s="676"/>
      <c r="M18" s="676"/>
      <c r="N18" s="676"/>
      <c r="O18" s="676"/>
      <c r="P18" s="676"/>
      <c r="Q18" s="677"/>
      <c r="R18" s="678">
        <v>26969</v>
      </c>
      <c r="S18" s="679"/>
      <c r="T18" s="679"/>
      <c r="U18" s="679"/>
      <c r="V18" s="679"/>
      <c r="W18" s="679"/>
      <c r="X18" s="679"/>
      <c r="Y18" s="680"/>
      <c r="Z18" s="711">
        <v>0.2</v>
      </c>
      <c r="AA18" s="711"/>
      <c r="AB18" s="711"/>
      <c r="AC18" s="711"/>
      <c r="AD18" s="712">
        <v>26969</v>
      </c>
      <c r="AE18" s="712"/>
      <c r="AF18" s="712"/>
      <c r="AG18" s="712"/>
      <c r="AH18" s="712"/>
      <c r="AI18" s="712"/>
      <c r="AJ18" s="712"/>
      <c r="AK18" s="712"/>
      <c r="AL18" s="681">
        <v>0.6</v>
      </c>
      <c r="AM18" s="682"/>
      <c r="AN18" s="682"/>
      <c r="AO18" s="713"/>
      <c r="AP18" s="675" t="s">
        <v>269</v>
      </c>
      <c r="AQ18" s="676"/>
      <c r="AR18" s="676"/>
      <c r="AS18" s="676"/>
      <c r="AT18" s="676"/>
      <c r="AU18" s="676"/>
      <c r="AV18" s="676"/>
      <c r="AW18" s="676"/>
      <c r="AX18" s="676"/>
      <c r="AY18" s="676"/>
      <c r="AZ18" s="676"/>
      <c r="BA18" s="676"/>
      <c r="BB18" s="676"/>
      <c r="BC18" s="676"/>
      <c r="BD18" s="676"/>
      <c r="BE18" s="676"/>
      <c r="BF18" s="677"/>
      <c r="BG18" s="678" t="s">
        <v>183</v>
      </c>
      <c r="BH18" s="679"/>
      <c r="BI18" s="679"/>
      <c r="BJ18" s="679"/>
      <c r="BK18" s="679"/>
      <c r="BL18" s="679"/>
      <c r="BM18" s="679"/>
      <c r="BN18" s="680"/>
      <c r="BO18" s="711" t="s">
        <v>183</v>
      </c>
      <c r="BP18" s="711"/>
      <c r="BQ18" s="711"/>
      <c r="BR18" s="711"/>
      <c r="BS18" s="684" t="s">
        <v>242</v>
      </c>
      <c r="BT18" s="679"/>
      <c r="BU18" s="679"/>
      <c r="BV18" s="679"/>
      <c r="BW18" s="679"/>
      <c r="BX18" s="679"/>
      <c r="BY18" s="679"/>
      <c r="BZ18" s="679"/>
      <c r="CA18" s="679"/>
      <c r="CB18" s="725"/>
      <c r="CD18" s="717" t="s">
        <v>270</v>
      </c>
      <c r="CE18" s="718"/>
      <c r="CF18" s="718"/>
      <c r="CG18" s="718"/>
      <c r="CH18" s="718"/>
      <c r="CI18" s="718"/>
      <c r="CJ18" s="718"/>
      <c r="CK18" s="718"/>
      <c r="CL18" s="718"/>
      <c r="CM18" s="718"/>
      <c r="CN18" s="718"/>
      <c r="CO18" s="718"/>
      <c r="CP18" s="718"/>
      <c r="CQ18" s="719"/>
      <c r="CR18" s="678" t="s">
        <v>183</v>
      </c>
      <c r="CS18" s="679"/>
      <c r="CT18" s="679"/>
      <c r="CU18" s="679"/>
      <c r="CV18" s="679"/>
      <c r="CW18" s="679"/>
      <c r="CX18" s="679"/>
      <c r="CY18" s="680"/>
      <c r="CZ18" s="711" t="s">
        <v>238</v>
      </c>
      <c r="DA18" s="711"/>
      <c r="DB18" s="711"/>
      <c r="DC18" s="711"/>
      <c r="DD18" s="684" t="s">
        <v>242</v>
      </c>
      <c r="DE18" s="679"/>
      <c r="DF18" s="679"/>
      <c r="DG18" s="679"/>
      <c r="DH18" s="679"/>
      <c r="DI18" s="679"/>
      <c r="DJ18" s="679"/>
      <c r="DK18" s="679"/>
      <c r="DL18" s="679"/>
      <c r="DM18" s="679"/>
      <c r="DN18" s="679"/>
      <c r="DO18" s="679"/>
      <c r="DP18" s="680"/>
      <c r="DQ18" s="684" t="s">
        <v>242</v>
      </c>
      <c r="DR18" s="679"/>
      <c r="DS18" s="679"/>
      <c r="DT18" s="679"/>
      <c r="DU18" s="679"/>
      <c r="DV18" s="679"/>
      <c r="DW18" s="679"/>
      <c r="DX18" s="679"/>
      <c r="DY18" s="679"/>
      <c r="DZ18" s="679"/>
      <c r="EA18" s="679"/>
      <c r="EB18" s="679"/>
      <c r="EC18" s="725"/>
    </row>
    <row r="19" spans="2:133" ht="11.25" customHeight="1" x14ac:dyDescent="0.15">
      <c r="B19" s="675" t="s">
        <v>271</v>
      </c>
      <c r="C19" s="676"/>
      <c r="D19" s="676"/>
      <c r="E19" s="676"/>
      <c r="F19" s="676"/>
      <c r="G19" s="676"/>
      <c r="H19" s="676"/>
      <c r="I19" s="676"/>
      <c r="J19" s="676"/>
      <c r="K19" s="676"/>
      <c r="L19" s="676"/>
      <c r="M19" s="676"/>
      <c r="N19" s="676"/>
      <c r="O19" s="676"/>
      <c r="P19" s="676"/>
      <c r="Q19" s="677"/>
      <c r="R19" s="678">
        <v>26969</v>
      </c>
      <c r="S19" s="679"/>
      <c r="T19" s="679"/>
      <c r="U19" s="679"/>
      <c r="V19" s="679"/>
      <c r="W19" s="679"/>
      <c r="X19" s="679"/>
      <c r="Y19" s="680"/>
      <c r="Z19" s="711">
        <v>0.2</v>
      </c>
      <c r="AA19" s="711"/>
      <c r="AB19" s="711"/>
      <c r="AC19" s="711"/>
      <c r="AD19" s="712">
        <v>26969</v>
      </c>
      <c r="AE19" s="712"/>
      <c r="AF19" s="712"/>
      <c r="AG19" s="712"/>
      <c r="AH19" s="712"/>
      <c r="AI19" s="712"/>
      <c r="AJ19" s="712"/>
      <c r="AK19" s="712"/>
      <c r="AL19" s="681">
        <v>0.6</v>
      </c>
      <c r="AM19" s="682"/>
      <c r="AN19" s="682"/>
      <c r="AO19" s="713"/>
      <c r="AP19" s="675" t="s">
        <v>272</v>
      </c>
      <c r="AQ19" s="676"/>
      <c r="AR19" s="676"/>
      <c r="AS19" s="676"/>
      <c r="AT19" s="676"/>
      <c r="AU19" s="676"/>
      <c r="AV19" s="676"/>
      <c r="AW19" s="676"/>
      <c r="AX19" s="676"/>
      <c r="AY19" s="676"/>
      <c r="AZ19" s="676"/>
      <c r="BA19" s="676"/>
      <c r="BB19" s="676"/>
      <c r="BC19" s="676"/>
      <c r="BD19" s="676"/>
      <c r="BE19" s="676"/>
      <c r="BF19" s="677"/>
      <c r="BG19" s="678">
        <v>254</v>
      </c>
      <c r="BH19" s="679"/>
      <c r="BI19" s="679"/>
      <c r="BJ19" s="679"/>
      <c r="BK19" s="679"/>
      <c r="BL19" s="679"/>
      <c r="BM19" s="679"/>
      <c r="BN19" s="680"/>
      <c r="BO19" s="711">
        <v>0</v>
      </c>
      <c r="BP19" s="711"/>
      <c r="BQ19" s="711"/>
      <c r="BR19" s="711"/>
      <c r="BS19" s="684" t="s">
        <v>183</v>
      </c>
      <c r="BT19" s="679"/>
      <c r="BU19" s="679"/>
      <c r="BV19" s="679"/>
      <c r="BW19" s="679"/>
      <c r="BX19" s="679"/>
      <c r="BY19" s="679"/>
      <c r="BZ19" s="679"/>
      <c r="CA19" s="679"/>
      <c r="CB19" s="725"/>
      <c r="CD19" s="717" t="s">
        <v>273</v>
      </c>
      <c r="CE19" s="718"/>
      <c r="CF19" s="718"/>
      <c r="CG19" s="718"/>
      <c r="CH19" s="718"/>
      <c r="CI19" s="718"/>
      <c r="CJ19" s="718"/>
      <c r="CK19" s="718"/>
      <c r="CL19" s="718"/>
      <c r="CM19" s="718"/>
      <c r="CN19" s="718"/>
      <c r="CO19" s="718"/>
      <c r="CP19" s="718"/>
      <c r="CQ19" s="719"/>
      <c r="CR19" s="678" t="s">
        <v>183</v>
      </c>
      <c r="CS19" s="679"/>
      <c r="CT19" s="679"/>
      <c r="CU19" s="679"/>
      <c r="CV19" s="679"/>
      <c r="CW19" s="679"/>
      <c r="CX19" s="679"/>
      <c r="CY19" s="680"/>
      <c r="CZ19" s="711" t="s">
        <v>242</v>
      </c>
      <c r="DA19" s="711"/>
      <c r="DB19" s="711"/>
      <c r="DC19" s="711"/>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5"/>
    </row>
    <row r="20" spans="2:133" ht="11.25" customHeight="1" x14ac:dyDescent="0.15">
      <c r="B20" s="675" t="s">
        <v>274</v>
      </c>
      <c r="C20" s="676"/>
      <c r="D20" s="676"/>
      <c r="E20" s="676"/>
      <c r="F20" s="676"/>
      <c r="G20" s="676"/>
      <c r="H20" s="676"/>
      <c r="I20" s="676"/>
      <c r="J20" s="676"/>
      <c r="K20" s="676"/>
      <c r="L20" s="676"/>
      <c r="M20" s="676"/>
      <c r="N20" s="676"/>
      <c r="O20" s="676"/>
      <c r="P20" s="676"/>
      <c r="Q20" s="677"/>
      <c r="R20" s="678" t="s">
        <v>183</v>
      </c>
      <c r="S20" s="679"/>
      <c r="T20" s="679"/>
      <c r="U20" s="679"/>
      <c r="V20" s="679"/>
      <c r="W20" s="679"/>
      <c r="X20" s="679"/>
      <c r="Y20" s="680"/>
      <c r="Z20" s="711" t="s">
        <v>238</v>
      </c>
      <c r="AA20" s="711"/>
      <c r="AB20" s="711"/>
      <c r="AC20" s="711"/>
      <c r="AD20" s="712" t="s">
        <v>183</v>
      </c>
      <c r="AE20" s="712"/>
      <c r="AF20" s="712"/>
      <c r="AG20" s="712"/>
      <c r="AH20" s="712"/>
      <c r="AI20" s="712"/>
      <c r="AJ20" s="712"/>
      <c r="AK20" s="712"/>
      <c r="AL20" s="681" t="s">
        <v>238</v>
      </c>
      <c r="AM20" s="682"/>
      <c r="AN20" s="682"/>
      <c r="AO20" s="713"/>
      <c r="AP20" s="675" t="s">
        <v>275</v>
      </c>
      <c r="AQ20" s="676"/>
      <c r="AR20" s="676"/>
      <c r="AS20" s="676"/>
      <c r="AT20" s="676"/>
      <c r="AU20" s="676"/>
      <c r="AV20" s="676"/>
      <c r="AW20" s="676"/>
      <c r="AX20" s="676"/>
      <c r="AY20" s="676"/>
      <c r="AZ20" s="676"/>
      <c r="BA20" s="676"/>
      <c r="BB20" s="676"/>
      <c r="BC20" s="676"/>
      <c r="BD20" s="676"/>
      <c r="BE20" s="676"/>
      <c r="BF20" s="677"/>
      <c r="BG20" s="678">
        <v>254</v>
      </c>
      <c r="BH20" s="679"/>
      <c r="BI20" s="679"/>
      <c r="BJ20" s="679"/>
      <c r="BK20" s="679"/>
      <c r="BL20" s="679"/>
      <c r="BM20" s="679"/>
      <c r="BN20" s="680"/>
      <c r="BO20" s="711">
        <v>0</v>
      </c>
      <c r="BP20" s="711"/>
      <c r="BQ20" s="711"/>
      <c r="BR20" s="711"/>
      <c r="BS20" s="684" t="s">
        <v>183</v>
      </c>
      <c r="BT20" s="679"/>
      <c r="BU20" s="679"/>
      <c r="BV20" s="679"/>
      <c r="BW20" s="679"/>
      <c r="BX20" s="679"/>
      <c r="BY20" s="679"/>
      <c r="BZ20" s="679"/>
      <c r="CA20" s="679"/>
      <c r="CB20" s="725"/>
      <c r="CD20" s="717" t="s">
        <v>276</v>
      </c>
      <c r="CE20" s="718"/>
      <c r="CF20" s="718"/>
      <c r="CG20" s="718"/>
      <c r="CH20" s="718"/>
      <c r="CI20" s="718"/>
      <c r="CJ20" s="718"/>
      <c r="CK20" s="718"/>
      <c r="CL20" s="718"/>
      <c r="CM20" s="718"/>
      <c r="CN20" s="718"/>
      <c r="CO20" s="718"/>
      <c r="CP20" s="718"/>
      <c r="CQ20" s="719"/>
      <c r="CR20" s="678">
        <v>12110007</v>
      </c>
      <c r="CS20" s="679"/>
      <c r="CT20" s="679"/>
      <c r="CU20" s="679"/>
      <c r="CV20" s="679"/>
      <c r="CW20" s="679"/>
      <c r="CX20" s="679"/>
      <c r="CY20" s="680"/>
      <c r="CZ20" s="711">
        <v>100</v>
      </c>
      <c r="DA20" s="711"/>
      <c r="DB20" s="711"/>
      <c r="DC20" s="711"/>
      <c r="DD20" s="684">
        <v>1621802</v>
      </c>
      <c r="DE20" s="679"/>
      <c r="DF20" s="679"/>
      <c r="DG20" s="679"/>
      <c r="DH20" s="679"/>
      <c r="DI20" s="679"/>
      <c r="DJ20" s="679"/>
      <c r="DK20" s="679"/>
      <c r="DL20" s="679"/>
      <c r="DM20" s="679"/>
      <c r="DN20" s="679"/>
      <c r="DO20" s="679"/>
      <c r="DP20" s="680"/>
      <c r="DQ20" s="684">
        <v>6042395</v>
      </c>
      <c r="DR20" s="679"/>
      <c r="DS20" s="679"/>
      <c r="DT20" s="679"/>
      <c r="DU20" s="679"/>
      <c r="DV20" s="679"/>
      <c r="DW20" s="679"/>
      <c r="DX20" s="679"/>
      <c r="DY20" s="679"/>
      <c r="DZ20" s="679"/>
      <c r="EA20" s="679"/>
      <c r="EB20" s="679"/>
      <c r="EC20" s="725"/>
    </row>
    <row r="21" spans="2:133" ht="11.25" customHeight="1" x14ac:dyDescent="0.15">
      <c r="B21" s="675" t="s">
        <v>277</v>
      </c>
      <c r="C21" s="676"/>
      <c r="D21" s="676"/>
      <c r="E21" s="676"/>
      <c r="F21" s="676"/>
      <c r="G21" s="676"/>
      <c r="H21" s="676"/>
      <c r="I21" s="676"/>
      <c r="J21" s="676"/>
      <c r="K21" s="676"/>
      <c r="L21" s="676"/>
      <c r="M21" s="676"/>
      <c r="N21" s="676"/>
      <c r="O21" s="676"/>
      <c r="P21" s="676"/>
      <c r="Q21" s="677"/>
      <c r="R21" s="678" t="s">
        <v>183</v>
      </c>
      <c r="S21" s="679"/>
      <c r="T21" s="679"/>
      <c r="U21" s="679"/>
      <c r="V21" s="679"/>
      <c r="W21" s="679"/>
      <c r="X21" s="679"/>
      <c r="Y21" s="680"/>
      <c r="Z21" s="711" t="s">
        <v>238</v>
      </c>
      <c r="AA21" s="711"/>
      <c r="AB21" s="711"/>
      <c r="AC21" s="711"/>
      <c r="AD21" s="712" t="s">
        <v>135</v>
      </c>
      <c r="AE21" s="712"/>
      <c r="AF21" s="712"/>
      <c r="AG21" s="712"/>
      <c r="AH21" s="712"/>
      <c r="AI21" s="712"/>
      <c r="AJ21" s="712"/>
      <c r="AK21" s="712"/>
      <c r="AL21" s="681" t="s">
        <v>183</v>
      </c>
      <c r="AM21" s="682"/>
      <c r="AN21" s="682"/>
      <c r="AO21" s="713"/>
      <c r="AP21" s="772" t="s">
        <v>278</v>
      </c>
      <c r="AQ21" s="780"/>
      <c r="AR21" s="780"/>
      <c r="AS21" s="780"/>
      <c r="AT21" s="780"/>
      <c r="AU21" s="780"/>
      <c r="AV21" s="780"/>
      <c r="AW21" s="780"/>
      <c r="AX21" s="780"/>
      <c r="AY21" s="780"/>
      <c r="AZ21" s="780"/>
      <c r="BA21" s="780"/>
      <c r="BB21" s="780"/>
      <c r="BC21" s="780"/>
      <c r="BD21" s="780"/>
      <c r="BE21" s="780"/>
      <c r="BF21" s="774"/>
      <c r="BG21" s="678" t="s">
        <v>183</v>
      </c>
      <c r="BH21" s="679"/>
      <c r="BI21" s="679"/>
      <c r="BJ21" s="679"/>
      <c r="BK21" s="679"/>
      <c r="BL21" s="679"/>
      <c r="BM21" s="679"/>
      <c r="BN21" s="680"/>
      <c r="BO21" s="711" t="s">
        <v>238</v>
      </c>
      <c r="BP21" s="711"/>
      <c r="BQ21" s="711"/>
      <c r="BR21" s="711"/>
      <c r="BS21" s="684" t="s">
        <v>135</v>
      </c>
      <c r="BT21" s="679"/>
      <c r="BU21" s="679"/>
      <c r="BV21" s="679"/>
      <c r="BW21" s="679"/>
      <c r="BX21" s="679"/>
      <c r="BY21" s="679"/>
      <c r="BZ21" s="679"/>
      <c r="CA21" s="679"/>
      <c r="CB21" s="725"/>
      <c r="CD21" s="785"/>
      <c r="CE21" s="708"/>
      <c r="CF21" s="708"/>
      <c r="CG21" s="708"/>
      <c r="CH21" s="708"/>
      <c r="CI21" s="708"/>
      <c r="CJ21" s="708"/>
      <c r="CK21" s="708"/>
      <c r="CL21" s="708"/>
      <c r="CM21" s="708"/>
      <c r="CN21" s="708"/>
      <c r="CO21" s="708"/>
      <c r="CP21" s="708"/>
      <c r="CQ21" s="70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921216</v>
      </c>
      <c r="S22" s="679"/>
      <c r="T22" s="679"/>
      <c r="U22" s="679"/>
      <c r="V22" s="679"/>
      <c r="W22" s="679"/>
      <c r="X22" s="679"/>
      <c r="Y22" s="680"/>
      <c r="Z22" s="711">
        <v>7.4</v>
      </c>
      <c r="AA22" s="711"/>
      <c r="AB22" s="711"/>
      <c r="AC22" s="711"/>
      <c r="AD22" s="712">
        <v>829622</v>
      </c>
      <c r="AE22" s="712"/>
      <c r="AF22" s="712"/>
      <c r="AG22" s="712"/>
      <c r="AH22" s="712"/>
      <c r="AI22" s="712"/>
      <c r="AJ22" s="712"/>
      <c r="AK22" s="712"/>
      <c r="AL22" s="681">
        <v>17.399999999999999</v>
      </c>
      <c r="AM22" s="682"/>
      <c r="AN22" s="682"/>
      <c r="AO22" s="713"/>
      <c r="AP22" s="772" t="s">
        <v>280</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1" t="s">
        <v>238</v>
      </c>
      <c r="BP22" s="711"/>
      <c r="BQ22" s="711"/>
      <c r="BR22" s="711"/>
      <c r="BS22" s="684" t="s">
        <v>183</v>
      </c>
      <c r="BT22" s="679"/>
      <c r="BU22" s="679"/>
      <c r="BV22" s="679"/>
      <c r="BW22" s="679"/>
      <c r="BX22" s="679"/>
      <c r="BY22" s="679"/>
      <c r="BZ22" s="679"/>
      <c r="CA22" s="679"/>
      <c r="CB22" s="725"/>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829622</v>
      </c>
      <c r="S23" s="679"/>
      <c r="T23" s="679"/>
      <c r="U23" s="679"/>
      <c r="V23" s="679"/>
      <c r="W23" s="679"/>
      <c r="X23" s="679"/>
      <c r="Y23" s="680"/>
      <c r="Z23" s="711">
        <v>6.7</v>
      </c>
      <c r="AA23" s="711"/>
      <c r="AB23" s="711"/>
      <c r="AC23" s="711"/>
      <c r="AD23" s="712">
        <v>829622</v>
      </c>
      <c r="AE23" s="712"/>
      <c r="AF23" s="712"/>
      <c r="AG23" s="712"/>
      <c r="AH23" s="712"/>
      <c r="AI23" s="712"/>
      <c r="AJ23" s="712"/>
      <c r="AK23" s="712"/>
      <c r="AL23" s="681">
        <v>17.399999999999999</v>
      </c>
      <c r="AM23" s="682"/>
      <c r="AN23" s="682"/>
      <c r="AO23" s="713"/>
      <c r="AP23" s="772" t="s">
        <v>283</v>
      </c>
      <c r="AQ23" s="780"/>
      <c r="AR23" s="780"/>
      <c r="AS23" s="780"/>
      <c r="AT23" s="780"/>
      <c r="AU23" s="780"/>
      <c r="AV23" s="780"/>
      <c r="AW23" s="780"/>
      <c r="AX23" s="780"/>
      <c r="AY23" s="780"/>
      <c r="AZ23" s="780"/>
      <c r="BA23" s="780"/>
      <c r="BB23" s="780"/>
      <c r="BC23" s="780"/>
      <c r="BD23" s="780"/>
      <c r="BE23" s="780"/>
      <c r="BF23" s="774"/>
      <c r="BG23" s="678">
        <v>254</v>
      </c>
      <c r="BH23" s="679"/>
      <c r="BI23" s="679"/>
      <c r="BJ23" s="679"/>
      <c r="BK23" s="679"/>
      <c r="BL23" s="679"/>
      <c r="BM23" s="679"/>
      <c r="BN23" s="680"/>
      <c r="BO23" s="711">
        <v>0</v>
      </c>
      <c r="BP23" s="711"/>
      <c r="BQ23" s="711"/>
      <c r="BR23" s="711"/>
      <c r="BS23" s="684" t="s">
        <v>238</v>
      </c>
      <c r="BT23" s="679"/>
      <c r="BU23" s="679"/>
      <c r="BV23" s="679"/>
      <c r="BW23" s="679"/>
      <c r="BX23" s="679"/>
      <c r="BY23" s="679"/>
      <c r="BZ23" s="679"/>
      <c r="CA23" s="679"/>
      <c r="CB23" s="725"/>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91594</v>
      </c>
      <c r="S24" s="679"/>
      <c r="T24" s="679"/>
      <c r="U24" s="679"/>
      <c r="V24" s="679"/>
      <c r="W24" s="679"/>
      <c r="X24" s="679"/>
      <c r="Y24" s="680"/>
      <c r="Z24" s="711">
        <v>0.7</v>
      </c>
      <c r="AA24" s="711"/>
      <c r="AB24" s="711"/>
      <c r="AC24" s="711"/>
      <c r="AD24" s="712" t="s">
        <v>242</v>
      </c>
      <c r="AE24" s="712"/>
      <c r="AF24" s="712"/>
      <c r="AG24" s="712"/>
      <c r="AH24" s="712"/>
      <c r="AI24" s="712"/>
      <c r="AJ24" s="712"/>
      <c r="AK24" s="712"/>
      <c r="AL24" s="681" t="s">
        <v>135</v>
      </c>
      <c r="AM24" s="682"/>
      <c r="AN24" s="682"/>
      <c r="AO24" s="713"/>
      <c r="AP24" s="772" t="s">
        <v>290</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1" t="s">
        <v>238</v>
      </c>
      <c r="BP24" s="711"/>
      <c r="BQ24" s="711"/>
      <c r="BR24" s="711"/>
      <c r="BS24" s="684" t="s">
        <v>238</v>
      </c>
      <c r="BT24" s="679"/>
      <c r="BU24" s="679"/>
      <c r="BV24" s="679"/>
      <c r="BW24" s="679"/>
      <c r="BX24" s="679"/>
      <c r="BY24" s="679"/>
      <c r="BZ24" s="679"/>
      <c r="CA24" s="679"/>
      <c r="CB24" s="725"/>
      <c r="CD24" s="736" t="s">
        <v>291</v>
      </c>
      <c r="CE24" s="737"/>
      <c r="CF24" s="737"/>
      <c r="CG24" s="737"/>
      <c r="CH24" s="737"/>
      <c r="CI24" s="737"/>
      <c r="CJ24" s="737"/>
      <c r="CK24" s="737"/>
      <c r="CL24" s="737"/>
      <c r="CM24" s="737"/>
      <c r="CN24" s="737"/>
      <c r="CO24" s="737"/>
      <c r="CP24" s="737"/>
      <c r="CQ24" s="738"/>
      <c r="CR24" s="733">
        <v>3995412</v>
      </c>
      <c r="CS24" s="734"/>
      <c r="CT24" s="734"/>
      <c r="CU24" s="734"/>
      <c r="CV24" s="734"/>
      <c r="CW24" s="734"/>
      <c r="CX24" s="734"/>
      <c r="CY24" s="777"/>
      <c r="CZ24" s="778">
        <v>33</v>
      </c>
      <c r="DA24" s="749"/>
      <c r="DB24" s="749"/>
      <c r="DC24" s="781"/>
      <c r="DD24" s="776">
        <v>2396056</v>
      </c>
      <c r="DE24" s="734"/>
      <c r="DF24" s="734"/>
      <c r="DG24" s="734"/>
      <c r="DH24" s="734"/>
      <c r="DI24" s="734"/>
      <c r="DJ24" s="734"/>
      <c r="DK24" s="777"/>
      <c r="DL24" s="776">
        <v>2331841</v>
      </c>
      <c r="DM24" s="734"/>
      <c r="DN24" s="734"/>
      <c r="DO24" s="734"/>
      <c r="DP24" s="734"/>
      <c r="DQ24" s="734"/>
      <c r="DR24" s="734"/>
      <c r="DS24" s="734"/>
      <c r="DT24" s="734"/>
      <c r="DU24" s="734"/>
      <c r="DV24" s="777"/>
      <c r="DW24" s="778">
        <v>46</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242</v>
      </c>
      <c r="S25" s="679"/>
      <c r="T25" s="679"/>
      <c r="U25" s="679"/>
      <c r="V25" s="679"/>
      <c r="W25" s="679"/>
      <c r="X25" s="679"/>
      <c r="Y25" s="680"/>
      <c r="Z25" s="711" t="s">
        <v>238</v>
      </c>
      <c r="AA25" s="711"/>
      <c r="AB25" s="711"/>
      <c r="AC25" s="711"/>
      <c r="AD25" s="712" t="s">
        <v>242</v>
      </c>
      <c r="AE25" s="712"/>
      <c r="AF25" s="712"/>
      <c r="AG25" s="712"/>
      <c r="AH25" s="712"/>
      <c r="AI25" s="712"/>
      <c r="AJ25" s="712"/>
      <c r="AK25" s="712"/>
      <c r="AL25" s="681" t="s">
        <v>183</v>
      </c>
      <c r="AM25" s="682"/>
      <c r="AN25" s="682"/>
      <c r="AO25" s="713"/>
      <c r="AP25" s="772" t="s">
        <v>293</v>
      </c>
      <c r="AQ25" s="780"/>
      <c r="AR25" s="780"/>
      <c r="AS25" s="780"/>
      <c r="AT25" s="780"/>
      <c r="AU25" s="780"/>
      <c r="AV25" s="780"/>
      <c r="AW25" s="780"/>
      <c r="AX25" s="780"/>
      <c r="AY25" s="780"/>
      <c r="AZ25" s="780"/>
      <c r="BA25" s="780"/>
      <c r="BB25" s="780"/>
      <c r="BC25" s="780"/>
      <c r="BD25" s="780"/>
      <c r="BE25" s="780"/>
      <c r="BF25" s="774"/>
      <c r="BG25" s="678" t="s">
        <v>238</v>
      </c>
      <c r="BH25" s="679"/>
      <c r="BI25" s="679"/>
      <c r="BJ25" s="679"/>
      <c r="BK25" s="679"/>
      <c r="BL25" s="679"/>
      <c r="BM25" s="679"/>
      <c r="BN25" s="680"/>
      <c r="BO25" s="711" t="s">
        <v>183</v>
      </c>
      <c r="BP25" s="711"/>
      <c r="BQ25" s="711"/>
      <c r="BR25" s="711"/>
      <c r="BS25" s="684" t="s">
        <v>238</v>
      </c>
      <c r="BT25" s="679"/>
      <c r="BU25" s="679"/>
      <c r="BV25" s="679"/>
      <c r="BW25" s="679"/>
      <c r="BX25" s="679"/>
      <c r="BY25" s="679"/>
      <c r="BZ25" s="679"/>
      <c r="CA25" s="679"/>
      <c r="CB25" s="725"/>
      <c r="CD25" s="717" t="s">
        <v>294</v>
      </c>
      <c r="CE25" s="718"/>
      <c r="CF25" s="718"/>
      <c r="CG25" s="718"/>
      <c r="CH25" s="718"/>
      <c r="CI25" s="718"/>
      <c r="CJ25" s="718"/>
      <c r="CK25" s="718"/>
      <c r="CL25" s="718"/>
      <c r="CM25" s="718"/>
      <c r="CN25" s="718"/>
      <c r="CO25" s="718"/>
      <c r="CP25" s="718"/>
      <c r="CQ25" s="719"/>
      <c r="CR25" s="678">
        <v>1332434</v>
      </c>
      <c r="CS25" s="697"/>
      <c r="CT25" s="697"/>
      <c r="CU25" s="697"/>
      <c r="CV25" s="697"/>
      <c r="CW25" s="697"/>
      <c r="CX25" s="697"/>
      <c r="CY25" s="698"/>
      <c r="CZ25" s="681">
        <v>11</v>
      </c>
      <c r="DA25" s="699"/>
      <c r="DB25" s="699"/>
      <c r="DC25" s="700"/>
      <c r="DD25" s="684">
        <v>1248863</v>
      </c>
      <c r="DE25" s="697"/>
      <c r="DF25" s="697"/>
      <c r="DG25" s="697"/>
      <c r="DH25" s="697"/>
      <c r="DI25" s="697"/>
      <c r="DJ25" s="697"/>
      <c r="DK25" s="698"/>
      <c r="DL25" s="684">
        <v>1247808</v>
      </c>
      <c r="DM25" s="697"/>
      <c r="DN25" s="697"/>
      <c r="DO25" s="697"/>
      <c r="DP25" s="697"/>
      <c r="DQ25" s="697"/>
      <c r="DR25" s="697"/>
      <c r="DS25" s="697"/>
      <c r="DT25" s="697"/>
      <c r="DU25" s="697"/>
      <c r="DV25" s="698"/>
      <c r="DW25" s="681">
        <v>24.6</v>
      </c>
      <c r="DX25" s="699"/>
      <c r="DY25" s="699"/>
      <c r="DZ25" s="699"/>
      <c r="EA25" s="699"/>
      <c r="EB25" s="699"/>
      <c r="EC25" s="720"/>
    </row>
    <row r="26" spans="2:133" ht="11.25" customHeight="1" x14ac:dyDescent="0.15">
      <c r="B26" s="675" t="s">
        <v>295</v>
      </c>
      <c r="C26" s="676"/>
      <c r="D26" s="676"/>
      <c r="E26" s="676"/>
      <c r="F26" s="676"/>
      <c r="G26" s="676"/>
      <c r="H26" s="676"/>
      <c r="I26" s="676"/>
      <c r="J26" s="676"/>
      <c r="K26" s="676"/>
      <c r="L26" s="676"/>
      <c r="M26" s="676"/>
      <c r="N26" s="676"/>
      <c r="O26" s="676"/>
      <c r="P26" s="676"/>
      <c r="Q26" s="677"/>
      <c r="R26" s="678">
        <v>4835800</v>
      </c>
      <c r="S26" s="679"/>
      <c r="T26" s="679"/>
      <c r="U26" s="679"/>
      <c r="V26" s="679"/>
      <c r="W26" s="679"/>
      <c r="X26" s="679"/>
      <c r="Y26" s="680"/>
      <c r="Z26" s="711">
        <v>39</v>
      </c>
      <c r="AA26" s="711"/>
      <c r="AB26" s="711"/>
      <c r="AC26" s="711"/>
      <c r="AD26" s="712">
        <v>4743952</v>
      </c>
      <c r="AE26" s="712"/>
      <c r="AF26" s="712"/>
      <c r="AG26" s="712"/>
      <c r="AH26" s="712"/>
      <c r="AI26" s="712"/>
      <c r="AJ26" s="712"/>
      <c r="AK26" s="712"/>
      <c r="AL26" s="681">
        <v>99.7</v>
      </c>
      <c r="AM26" s="682"/>
      <c r="AN26" s="682"/>
      <c r="AO26" s="713"/>
      <c r="AP26" s="772" t="s">
        <v>296</v>
      </c>
      <c r="AQ26" s="773"/>
      <c r="AR26" s="773"/>
      <c r="AS26" s="773"/>
      <c r="AT26" s="773"/>
      <c r="AU26" s="773"/>
      <c r="AV26" s="773"/>
      <c r="AW26" s="773"/>
      <c r="AX26" s="773"/>
      <c r="AY26" s="773"/>
      <c r="AZ26" s="773"/>
      <c r="BA26" s="773"/>
      <c r="BB26" s="773"/>
      <c r="BC26" s="773"/>
      <c r="BD26" s="773"/>
      <c r="BE26" s="773"/>
      <c r="BF26" s="774"/>
      <c r="BG26" s="678" t="s">
        <v>183</v>
      </c>
      <c r="BH26" s="679"/>
      <c r="BI26" s="679"/>
      <c r="BJ26" s="679"/>
      <c r="BK26" s="679"/>
      <c r="BL26" s="679"/>
      <c r="BM26" s="679"/>
      <c r="BN26" s="680"/>
      <c r="BO26" s="711" t="s">
        <v>238</v>
      </c>
      <c r="BP26" s="711"/>
      <c r="BQ26" s="711"/>
      <c r="BR26" s="711"/>
      <c r="BS26" s="684" t="s">
        <v>242</v>
      </c>
      <c r="BT26" s="679"/>
      <c r="BU26" s="679"/>
      <c r="BV26" s="679"/>
      <c r="BW26" s="679"/>
      <c r="BX26" s="679"/>
      <c r="BY26" s="679"/>
      <c r="BZ26" s="679"/>
      <c r="CA26" s="679"/>
      <c r="CB26" s="725"/>
      <c r="CD26" s="717" t="s">
        <v>297</v>
      </c>
      <c r="CE26" s="718"/>
      <c r="CF26" s="718"/>
      <c r="CG26" s="718"/>
      <c r="CH26" s="718"/>
      <c r="CI26" s="718"/>
      <c r="CJ26" s="718"/>
      <c r="CK26" s="718"/>
      <c r="CL26" s="718"/>
      <c r="CM26" s="718"/>
      <c r="CN26" s="718"/>
      <c r="CO26" s="718"/>
      <c r="CP26" s="718"/>
      <c r="CQ26" s="719"/>
      <c r="CR26" s="678">
        <v>685011</v>
      </c>
      <c r="CS26" s="679"/>
      <c r="CT26" s="679"/>
      <c r="CU26" s="679"/>
      <c r="CV26" s="679"/>
      <c r="CW26" s="679"/>
      <c r="CX26" s="679"/>
      <c r="CY26" s="680"/>
      <c r="CZ26" s="681">
        <v>5.7</v>
      </c>
      <c r="DA26" s="699"/>
      <c r="DB26" s="699"/>
      <c r="DC26" s="700"/>
      <c r="DD26" s="684">
        <v>629163</v>
      </c>
      <c r="DE26" s="679"/>
      <c r="DF26" s="679"/>
      <c r="DG26" s="679"/>
      <c r="DH26" s="679"/>
      <c r="DI26" s="679"/>
      <c r="DJ26" s="679"/>
      <c r="DK26" s="680"/>
      <c r="DL26" s="684" t="s">
        <v>183</v>
      </c>
      <c r="DM26" s="679"/>
      <c r="DN26" s="679"/>
      <c r="DO26" s="679"/>
      <c r="DP26" s="679"/>
      <c r="DQ26" s="679"/>
      <c r="DR26" s="679"/>
      <c r="DS26" s="679"/>
      <c r="DT26" s="679"/>
      <c r="DU26" s="679"/>
      <c r="DV26" s="680"/>
      <c r="DW26" s="681" t="s">
        <v>238</v>
      </c>
      <c r="DX26" s="699"/>
      <c r="DY26" s="699"/>
      <c r="DZ26" s="699"/>
      <c r="EA26" s="699"/>
      <c r="EB26" s="699"/>
      <c r="EC26" s="720"/>
    </row>
    <row r="27" spans="2:133" ht="11.25" customHeight="1" x14ac:dyDescent="0.15">
      <c r="B27" s="675" t="s">
        <v>298</v>
      </c>
      <c r="C27" s="676"/>
      <c r="D27" s="676"/>
      <c r="E27" s="676"/>
      <c r="F27" s="676"/>
      <c r="G27" s="676"/>
      <c r="H27" s="676"/>
      <c r="I27" s="676"/>
      <c r="J27" s="676"/>
      <c r="K27" s="676"/>
      <c r="L27" s="676"/>
      <c r="M27" s="676"/>
      <c r="N27" s="676"/>
      <c r="O27" s="676"/>
      <c r="P27" s="676"/>
      <c r="Q27" s="677"/>
      <c r="R27" s="678">
        <v>3707</v>
      </c>
      <c r="S27" s="679"/>
      <c r="T27" s="679"/>
      <c r="U27" s="679"/>
      <c r="V27" s="679"/>
      <c r="W27" s="679"/>
      <c r="X27" s="679"/>
      <c r="Y27" s="680"/>
      <c r="Z27" s="711">
        <v>0</v>
      </c>
      <c r="AA27" s="711"/>
      <c r="AB27" s="711"/>
      <c r="AC27" s="711"/>
      <c r="AD27" s="712">
        <v>3707</v>
      </c>
      <c r="AE27" s="712"/>
      <c r="AF27" s="712"/>
      <c r="AG27" s="712"/>
      <c r="AH27" s="712"/>
      <c r="AI27" s="712"/>
      <c r="AJ27" s="712"/>
      <c r="AK27" s="712"/>
      <c r="AL27" s="681">
        <v>0.1</v>
      </c>
      <c r="AM27" s="682"/>
      <c r="AN27" s="682"/>
      <c r="AO27" s="713"/>
      <c r="AP27" s="675" t="s">
        <v>299</v>
      </c>
      <c r="AQ27" s="676"/>
      <c r="AR27" s="676"/>
      <c r="AS27" s="676"/>
      <c r="AT27" s="676"/>
      <c r="AU27" s="676"/>
      <c r="AV27" s="676"/>
      <c r="AW27" s="676"/>
      <c r="AX27" s="676"/>
      <c r="AY27" s="676"/>
      <c r="AZ27" s="676"/>
      <c r="BA27" s="676"/>
      <c r="BB27" s="676"/>
      <c r="BC27" s="676"/>
      <c r="BD27" s="676"/>
      <c r="BE27" s="676"/>
      <c r="BF27" s="677"/>
      <c r="BG27" s="678">
        <v>3302817</v>
      </c>
      <c r="BH27" s="679"/>
      <c r="BI27" s="679"/>
      <c r="BJ27" s="679"/>
      <c r="BK27" s="679"/>
      <c r="BL27" s="679"/>
      <c r="BM27" s="679"/>
      <c r="BN27" s="680"/>
      <c r="BO27" s="711">
        <v>100</v>
      </c>
      <c r="BP27" s="711"/>
      <c r="BQ27" s="711"/>
      <c r="BR27" s="711"/>
      <c r="BS27" s="684">
        <v>47441</v>
      </c>
      <c r="BT27" s="679"/>
      <c r="BU27" s="679"/>
      <c r="BV27" s="679"/>
      <c r="BW27" s="679"/>
      <c r="BX27" s="679"/>
      <c r="BY27" s="679"/>
      <c r="BZ27" s="679"/>
      <c r="CA27" s="679"/>
      <c r="CB27" s="725"/>
      <c r="CD27" s="717" t="s">
        <v>300</v>
      </c>
      <c r="CE27" s="718"/>
      <c r="CF27" s="718"/>
      <c r="CG27" s="718"/>
      <c r="CH27" s="718"/>
      <c r="CI27" s="718"/>
      <c r="CJ27" s="718"/>
      <c r="CK27" s="718"/>
      <c r="CL27" s="718"/>
      <c r="CM27" s="718"/>
      <c r="CN27" s="718"/>
      <c r="CO27" s="718"/>
      <c r="CP27" s="718"/>
      <c r="CQ27" s="719"/>
      <c r="CR27" s="678">
        <v>2138608</v>
      </c>
      <c r="CS27" s="697"/>
      <c r="CT27" s="697"/>
      <c r="CU27" s="697"/>
      <c r="CV27" s="697"/>
      <c r="CW27" s="697"/>
      <c r="CX27" s="697"/>
      <c r="CY27" s="698"/>
      <c r="CZ27" s="681">
        <v>17.7</v>
      </c>
      <c r="DA27" s="699"/>
      <c r="DB27" s="699"/>
      <c r="DC27" s="700"/>
      <c r="DD27" s="684">
        <v>631733</v>
      </c>
      <c r="DE27" s="697"/>
      <c r="DF27" s="697"/>
      <c r="DG27" s="697"/>
      <c r="DH27" s="697"/>
      <c r="DI27" s="697"/>
      <c r="DJ27" s="697"/>
      <c r="DK27" s="698"/>
      <c r="DL27" s="684">
        <v>568573</v>
      </c>
      <c r="DM27" s="697"/>
      <c r="DN27" s="697"/>
      <c r="DO27" s="697"/>
      <c r="DP27" s="697"/>
      <c r="DQ27" s="697"/>
      <c r="DR27" s="697"/>
      <c r="DS27" s="697"/>
      <c r="DT27" s="697"/>
      <c r="DU27" s="697"/>
      <c r="DV27" s="698"/>
      <c r="DW27" s="681">
        <v>11.2</v>
      </c>
      <c r="DX27" s="699"/>
      <c r="DY27" s="699"/>
      <c r="DZ27" s="699"/>
      <c r="EA27" s="699"/>
      <c r="EB27" s="699"/>
      <c r="EC27" s="720"/>
    </row>
    <row r="28" spans="2:133" ht="11.25" customHeight="1" x14ac:dyDescent="0.15">
      <c r="B28" s="675" t="s">
        <v>301</v>
      </c>
      <c r="C28" s="676"/>
      <c r="D28" s="676"/>
      <c r="E28" s="676"/>
      <c r="F28" s="676"/>
      <c r="G28" s="676"/>
      <c r="H28" s="676"/>
      <c r="I28" s="676"/>
      <c r="J28" s="676"/>
      <c r="K28" s="676"/>
      <c r="L28" s="676"/>
      <c r="M28" s="676"/>
      <c r="N28" s="676"/>
      <c r="O28" s="676"/>
      <c r="P28" s="676"/>
      <c r="Q28" s="677"/>
      <c r="R28" s="678">
        <v>65839</v>
      </c>
      <c r="S28" s="679"/>
      <c r="T28" s="679"/>
      <c r="U28" s="679"/>
      <c r="V28" s="679"/>
      <c r="W28" s="679"/>
      <c r="X28" s="679"/>
      <c r="Y28" s="680"/>
      <c r="Z28" s="711">
        <v>0.5</v>
      </c>
      <c r="AA28" s="711"/>
      <c r="AB28" s="711"/>
      <c r="AC28" s="711"/>
      <c r="AD28" s="712" t="s">
        <v>135</v>
      </c>
      <c r="AE28" s="712"/>
      <c r="AF28" s="712"/>
      <c r="AG28" s="712"/>
      <c r="AH28" s="712"/>
      <c r="AI28" s="712"/>
      <c r="AJ28" s="712"/>
      <c r="AK28" s="712"/>
      <c r="AL28" s="681" t="s">
        <v>238</v>
      </c>
      <c r="AM28" s="682"/>
      <c r="AN28" s="682"/>
      <c r="AO28" s="713"/>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1"/>
      <c r="BP28" s="711"/>
      <c r="BQ28" s="711"/>
      <c r="BR28" s="711"/>
      <c r="BS28" s="684"/>
      <c r="BT28" s="679"/>
      <c r="BU28" s="679"/>
      <c r="BV28" s="679"/>
      <c r="BW28" s="679"/>
      <c r="BX28" s="679"/>
      <c r="BY28" s="679"/>
      <c r="BZ28" s="679"/>
      <c r="CA28" s="679"/>
      <c r="CB28" s="725"/>
      <c r="CD28" s="717" t="s">
        <v>302</v>
      </c>
      <c r="CE28" s="718"/>
      <c r="CF28" s="718"/>
      <c r="CG28" s="718"/>
      <c r="CH28" s="718"/>
      <c r="CI28" s="718"/>
      <c r="CJ28" s="718"/>
      <c r="CK28" s="718"/>
      <c r="CL28" s="718"/>
      <c r="CM28" s="718"/>
      <c r="CN28" s="718"/>
      <c r="CO28" s="718"/>
      <c r="CP28" s="718"/>
      <c r="CQ28" s="719"/>
      <c r="CR28" s="678">
        <v>524370</v>
      </c>
      <c r="CS28" s="679"/>
      <c r="CT28" s="679"/>
      <c r="CU28" s="679"/>
      <c r="CV28" s="679"/>
      <c r="CW28" s="679"/>
      <c r="CX28" s="679"/>
      <c r="CY28" s="680"/>
      <c r="CZ28" s="681">
        <v>4.3</v>
      </c>
      <c r="DA28" s="699"/>
      <c r="DB28" s="699"/>
      <c r="DC28" s="700"/>
      <c r="DD28" s="684">
        <v>515460</v>
      </c>
      <c r="DE28" s="679"/>
      <c r="DF28" s="679"/>
      <c r="DG28" s="679"/>
      <c r="DH28" s="679"/>
      <c r="DI28" s="679"/>
      <c r="DJ28" s="679"/>
      <c r="DK28" s="680"/>
      <c r="DL28" s="684">
        <v>515460</v>
      </c>
      <c r="DM28" s="679"/>
      <c r="DN28" s="679"/>
      <c r="DO28" s="679"/>
      <c r="DP28" s="679"/>
      <c r="DQ28" s="679"/>
      <c r="DR28" s="679"/>
      <c r="DS28" s="679"/>
      <c r="DT28" s="679"/>
      <c r="DU28" s="679"/>
      <c r="DV28" s="680"/>
      <c r="DW28" s="681">
        <v>10.199999999999999</v>
      </c>
      <c r="DX28" s="699"/>
      <c r="DY28" s="699"/>
      <c r="DZ28" s="699"/>
      <c r="EA28" s="699"/>
      <c r="EB28" s="699"/>
      <c r="EC28" s="720"/>
    </row>
    <row r="29" spans="2:133" ht="11.25" customHeight="1" x14ac:dyDescent="0.15">
      <c r="B29" s="675" t="s">
        <v>303</v>
      </c>
      <c r="C29" s="676"/>
      <c r="D29" s="676"/>
      <c r="E29" s="676"/>
      <c r="F29" s="676"/>
      <c r="G29" s="676"/>
      <c r="H29" s="676"/>
      <c r="I29" s="676"/>
      <c r="J29" s="676"/>
      <c r="K29" s="676"/>
      <c r="L29" s="676"/>
      <c r="M29" s="676"/>
      <c r="N29" s="676"/>
      <c r="O29" s="676"/>
      <c r="P29" s="676"/>
      <c r="Q29" s="677"/>
      <c r="R29" s="678">
        <v>44797</v>
      </c>
      <c r="S29" s="679"/>
      <c r="T29" s="679"/>
      <c r="U29" s="679"/>
      <c r="V29" s="679"/>
      <c r="W29" s="679"/>
      <c r="X29" s="679"/>
      <c r="Y29" s="680"/>
      <c r="Z29" s="711">
        <v>0.4</v>
      </c>
      <c r="AA29" s="711"/>
      <c r="AB29" s="711"/>
      <c r="AC29" s="711"/>
      <c r="AD29" s="712">
        <v>7367</v>
      </c>
      <c r="AE29" s="712"/>
      <c r="AF29" s="712"/>
      <c r="AG29" s="712"/>
      <c r="AH29" s="712"/>
      <c r="AI29" s="712"/>
      <c r="AJ29" s="712"/>
      <c r="AK29" s="712"/>
      <c r="AL29" s="681">
        <v>0.2</v>
      </c>
      <c r="AM29" s="682"/>
      <c r="AN29" s="682"/>
      <c r="AO29" s="713"/>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1"/>
      <c r="BP29" s="711"/>
      <c r="BQ29" s="711"/>
      <c r="BR29" s="711"/>
      <c r="BS29" s="712"/>
      <c r="BT29" s="712"/>
      <c r="BU29" s="712"/>
      <c r="BV29" s="712"/>
      <c r="BW29" s="712"/>
      <c r="BX29" s="712"/>
      <c r="BY29" s="712"/>
      <c r="BZ29" s="712"/>
      <c r="CA29" s="712"/>
      <c r="CB29" s="775"/>
      <c r="CD29" s="763" t="s">
        <v>304</v>
      </c>
      <c r="CE29" s="764"/>
      <c r="CF29" s="717" t="s">
        <v>69</v>
      </c>
      <c r="CG29" s="718"/>
      <c r="CH29" s="718"/>
      <c r="CI29" s="718"/>
      <c r="CJ29" s="718"/>
      <c r="CK29" s="718"/>
      <c r="CL29" s="718"/>
      <c r="CM29" s="718"/>
      <c r="CN29" s="718"/>
      <c r="CO29" s="718"/>
      <c r="CP29" s="718"/>
      <c r="CQ29" s="719"/>
      <c r="CR29" s="678">
        <v>524370</v>
      </c>
      <c r="CS29" s="697"/>
      <c r="CT29" s="697"/>
      <c r="CU29" s="697"/>
      <c r="CV29" s="697"/>
      <c r="CW29" s="697"/>
      <c r="CX29" s="697"/>
      <c r="CY29" s="698"/>
      <c r="CZ29" s="681">
        <v>4.3</v>
      </c>
      <c r="DA29" s="699"/>
      <c r="DB29" s="699"/>
      <c r="DC29" s="700"/>
      <c r="DD29" s="684">
        <v>515460</v>
      </c>
      <c r="DE29" s="697"/>
      <c r="DF29" s="697"/>
      <c r="DG29" s="697"/>
      <c r="DH29" s="697"/>
      <c r="DI29" s="697"/>
      <c r="DJ29" s="697"/>
      <c r="DK29" s="698"/>
      <c r="DL29" s="684">
        <v>515460</v>
      </c>
      <c r="DM29" s="697"/>
      <c r="DN29" s="697"/>
      <c r="DO29" s="697"/>
      <c r="DP29" s="697"/>
      <c r="DQ29" s="697"/>
      <c r="DR29" s="697"/>
      <c r="DS29" s="697"/>
      <c r="DT29" s="697"/>
      <c r="DU29" s="697"/>
      <c r="DV29" s="698"/>
      <c r="DW29" s="681">
        <v>10.199999999999999</v>
      </c>
      <c r="DX29" s="699"/>
      <c r="DY29" s="699"/>
      <c r="DZ29" s="699"/>
      <c r="EA29" s="699"/>
      <c r="EB29" s="699"/>
      <c r="EC29" s="720"/>
    </row>
    <row r="30" spans="2:133" ht="11.25" customHeight="1" x14ac:dyDescent="0.15">
      <c r="B30" s="675" t="s">
        <v>305</v>
      </c>
      <c r="C30" s="676"/>
      <c r="D30" s="676"/>
      <c r="E30" s="676"/>
      <c r="F30" s="676"/>
      <c r="G30" s="676"/>
      <c r="H30" s="676"/>
      <c r="I30" s="676"/>
      <c r="J30" s="676"/>
      <c r="K30" s="676"/>
      <c r="L30" s="676"/>
      <c r="M30" s="676"/>
      <c r="N30" s="676"/>
      <c r="O30" s="676"/>
      <c r="P30" s="676"/>
      <c r="Q30" s="677"/>
      <c r="R30" s="678">
        <v>42964</v>
      </c>
      <c r="S30" s="679"/>
      <c r="T30" s="679"/>
      <c r="U30" s="679"/>
      <c r="V30" s="679"/>
      <c r="W30" s="679"/>
      <c r="X30" s="679"/>
      <c r="Y30" s="680"/>
      <c r="Z30" s="711">
        <v>0.3</v>
      </c>
      <c r="AA30" s="711"/>
      <c r="AB30" s="711"/>
      <c r="AC30" s="711"/>
      <c r="AD30" s="712" t="s">
        <v>183</v>
      </c>
      <c r="AE30" s="712"/>
      <c r="AF30" s="712"/>
      <c r="AG30" s="712"/>
      <c r="AH30" s="712"/>
      <c r="AI30" s="712"/>
      <c r="AJ30" s="712"/>
      <c r="AK30" s="712"/>
      <c r="AL30" s="681" t="s">
        <v>238</v>
      </c>
      <c r="AM30" s="682"/>
      <c r="AN30" s="682"/>
      <c r="AO30" s="713"/>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7" t="s">
        <v>308</v>
      </c>
      <c r="CG30" s="718"/>
      <c r="CH30" s="718"/>
      <c r="CI30" s="718"/>
      <c r="CJ30" s="718"/>
      <c r="CK30" s="718"/>
      <c r="CL30" s="718"/>
      <c r="CM30" s="718"/>
      <c r="CN30" s="718"/>
      <c r="CO30" s="718"/>
      <c r="CP30" s="718"/>
      <c r="CQ30" s="719"/>
      <c r="CR30" s="678">
        <v>496462</v>
      </c>
      <c r="CS30" s="679"/>
      <c r="CT30" s="679"/>
      <c r="CU30" s="679"/>
      <c r="CV30" s="679"/>
      <c r="CW30" s="679"/>
      <c r="CX30" s="679"/>
      <c r="CY30" s="680"/>
      <c r="CZ30" s="681">
        <v>4.0999999999999996</v>
      </c>
      <c r="DA30" s="699"/>
      <c r="DB30" s="699"/>
      <c r="DC30" s="700"/>
      <c r="DD30" s="684">
        <v>487552</v>
      </c>
      <c r="DE30" s="679"/>
      <c r="DF30" s="679"/>
      <c r="DG30" s="679"/>
      <c r="DH30" s="679"/>
      <c r="DI30" s="679"/>
      <c r="DJ30" s="679"/>
      <c r="DK30" s="680"/>
      <c r="DL30" s="684">
        <v>487552</v>
      </c>
      <c r="DM30" s="679"/>
      <c r="DN30" s="679"/>
      <c r="DO30" s="679"/>
      <c r="DP30" s="679"/>
      <c r="DQ30" s="679"/>
      <c r="DR30" s="679"/>
      <c r="DS30" s="679"/>
      <c r="DT30" s="679"/>
      <c r="DU30" s="679"/>
      <c r="DV30" s="680"/>
      <c r="DW30" s="681">
        <v>9.6</v>
      </c>
      <c r="DX30" s="699"/>
      <c r="DY30" s="699"/>
      <c r="DZ30" s="699"/>
      <c r="EA30" s="699"/>
      <c r="EB30" s="699"/>
      <c r="EC30" s="720"/>
    </row>
    <row r="31" spans="2:133" ht="11.25" customHeight="1" x14ac:dyDescent="0.15">
      <c r="B31" s="675" t="s">
        <v>309</v>
      </c>
      <c r="C31" s="676"/>
      <c r="D31" s="676"/>
      <c r="E31" s="676"/>
      <c r="F31" s="676"/>
      <c r="G31" s="676"/>
      <c r="H31" s="676"/>
      <c r="I31" s="676"/>
      <c r="J31" s="676"/>
      <c r="K31" s="676"/>
      <c r="L31" s="676"/>
      <c r="M31" s="676"/>
      <c r="N31" s="676"/>
      <c r="O31" s="676"/>
      <c r="P31" s="676"/>
      <c r="Q31" s="677"/>
      <c r="R31" s="678">
        <v>3876537</v>
      </c>
      <c r="S31" s="679"/>
      <c r="T31" s="679"/>
      <c r="U31" s="679"/>
      <c r="V31" s="679"/>
      <c r="W31" s="679"/>
      <c r="X31" s="679"/>
      <c r="Y31" s="680"/>
      <c r="Z31" s="711">
        <v>31.3</v>
      </c>
      <c r="AA31" s="711"/>
      <c r="AB31" s="711"/>
      <c r="AC31" s="711"/>
      <c r="AD31" s="712" t="s">
        <v>238</v>
      </c>
      <c r="AE31" s="712"/>
      <c r="AF31" s="712"/>
      <c r="AG31" s="712"/>
      <c r="AH31" s="712"/>
      <c r="AI31" s="712"/>
      <c r="AJ31" s="712"/>
      <c r="AK31" s="712"/>
      <c r="AL31" s="681" t="s">
        <v>183</v>
      </c>
      <c r="AM31" s="682"/>
      <c r="AN31" s="682"/>
      <c r="AO31" s="713"/>
      <c r="AP31" s="754" t="s">
        <v>310</v>
      </c>
      <c r="AQ31" s="755"/>
      <c r="AR31" s="755"/>
      <c r="AS31" s="755"/>
      <c r="AT31" s="760" t="s">
        <v>311</v>
      </c>
      <c r="AU31" s="229"/>
      <c r="AV31" s="229"/>
      <c r="AW31" s="229"/>
      <c r="AX31" s="744" t="s">
        <v>186</v>
      </c>
      <c r="AY31" s="745"/>
      <c r="AZ31" s="745"/>
      <c r="BA31" s="745"/>
      <c r="BB31" s="745"/>
      <c r="BC31" s="745"/>
      <c r="BD31" s="745"/>
      <c r="BE31" s="745"/>
      <c r="BF31" s="746"/>
      <c r="BG31" s="747">
        <v>99.4</v>
      </c>
      <c r="BH31" s="748"/>
      <c r="BI31" s="748"/>
      <c r="BJ31" s="748"/>
      <c r="BK31" s="748"/>
      <c r="BL31" s="748"/>
      <c r="BM31" s="749">
        <v>98.8</v>
      </c>
      <c r="BN31" s="748"/>
      <c r="BO31" s="748"/>
      <c r="BP31" s="748"/>
      <c r="BQ31" s="750"/>
      <c r="BR31" s="747">
        <v>99.4</v>
      </c>
      <c r="BS31" s="748"/>
      <c r="BT31" s="748"/>
      <c r="BU31" s="748"/>
      <c r="BV31" s="748"/>
      <c r="BW31" s="748"/>
      <c r="BX31" s="749">
        <v>98.7</v>
      </c>
      <c r="BY31" s="748"/>
      <c r="BZ31" s="748"/>
      <c r="CA31" s="748"/>
      <c r="CB31" s="750"/>
      <c r="CD31" s="765"/>
      <c r="CE31" s="766"/>
      <c r="CF31" s="717" t="s">
        <v>312</v>
      </c>
      <c r="CG31" s="718"/>
      <c r="CH31" s="718"/>
      <c r="CI31" s="718"/>
      <c r="CJ31" s="718"/>
      <c r="CK31" s="718"/>
      <c r="CL31" s="718"/>
      <c r="CM31" s="718"/>
      <c r="CN31" s="718"/>
      <c r="CO31" s="718"/>
      <c r="CP31" s="718"/>
      <c r="CQ31" s="719"/>
      <c r="CR31" s="678">
        <v>27908</v>
      </c>
      <c r="CS31" s="697"/>
      <c r="CT31" s="697"/>
      <c r="CU31" s="697"/>
      <c r="CV31" s="697"/>
      <c r="CW31" s="697"/>
      <c r="CX31" s="697"/>
      <c r="CY31" s="698"/>
      <c r="CZ31" s="681">
        <v>0.2</v>
      </c>
      <c r="DA31" s="699"/>
      <c r="DB31" s="699"/>
      <c r="DC31" s="700"/>
      <c r="DD31" s="684">
        <v>27908</v>
      </c>
      <c r="DE31" s="697"/>
      <c r="DF31" s="697"/>
      <c r="DG31" s="697"/>
      <c r="DH31" s="697"/>
      <c r="DI31" s="697"/>
      <c r="DJ31" s="697"/>
      <c r="DK31" s="698"/>
      <c r="DL31" s="684">
        <v>27908</v>
      </c>
      <c r="DM31" s="697"/>
      <c r="DN31" s="697"/>
      <c r="DO31" s="697"/>
      <c r="DP31" s="697"/>
      <c r="DQ31" s="697"/>
      <c r="DR31" s="697"/>
      <c r="DS31" s="697"/>
      <c r="DT31" s="697"/>
      <c r="DU31" s="697"/>
      <c r="DV31" s="698"/>
      <c r="DW31" s="681">
        <v>0.6</v>
      </c>
      <c r="DX31" s="699"/>
      <c r="DY31" s="699"/>
      <c r="DZ31" s="699"/>
      <c r="EA31" s="699"/>
      <c r="EB31" s="699"/>
      <c r="EC31" s="720"/>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238</v>
      </c>
      <c r="S32" s="679"/>
      <c r="T32" s="679"/>
      <c r="U32" s="679"/>
      <c r="V32" s="679"/>
      <c r="W32" s="679"/>
      <c r="X32" s="679"/>
      <c r="Y32" s="680"/>
      <c r="Z32" s="711" t="s">
        <v>238</v>
      </c>
      <c r="AA32" s="711"/>
      <c r="AB32" s="711"/>
      <c r="AC32" s="711"/>
      <c r="AD32" s="712" t="s">
        <v>183</v>
      </c>
      <c r="AE32" s="712"/>
      <c r="AF32" s="712"/>
      <c r="AG32" s="712"/>
      <c r="AH32" s="712"/>
      <c r="AI32" s="712"/>
      <c r="AJ32" s="712"/>
      <c r="AK32" s="712"/>
      <c r="AL32" s="681" t="s">
        <v>238</v>
      </c>
      <c r="AM32" s="682"/>
      <c r="AN32" s="682"/>
      <c r="AO32" s="713"/>
      <c r="AP32" s="756"/>
      <c r="AQ32" s="757"/>
      <c r="AR32" s="757"/>
      <c r="AS32" s="757"/>
      <c r="AT32" s="761"/>
      <c r="AU32" s="228" t="s">
        <v>314</v>
      </c>
      <c r="AV32" s="228"/>
      <c r="AW32" s="228"/>
      <c r="AX32" s="675" t="s">
        <v>315</v>
      </c>
      <c r="AY32" s="676"/>
      <c r="AZ32" s="676"/>
      <c r="BA32" s="676"/>
      <c r="BB32" s="676"/>
      <c r="BC32" s="676"/>
      <c r="BD32" s="676"/>
      <c r="BE32" s="676"/>
      <c r="BF32" s="677"/>
      <c r="BG32" s="751">
        <v>99.4</v>
      </c>
      <c r="BH32" s="697"/>
      <c r="BI32" s="697"/>
      <c r="BJ32" s="697"/>
      <c r="BK32" s="697"/>
      <c r="BL32" s="697"/>
      <c r="BM32" s="682">
        <v>98.8</v>
      </c>
      <c r="BN32" s="743"/>
      <c r="BO32" s="743"/>
      <c r="BP32" s="743"/>
      <c r="BQ32" s="724"/>
      <c r="BR32" s="751">
        <v>99.4</v>
      </c>
      <c r="BS32" s="697"/>
      <c r="BT32" s="697"/>
      <c r="BU32" s="697"/>
      <c r="BV32" s="697"/>
      <c r="BW32" s="697"/>
      <c r="BX32" s="682">
        <v>98.8</v>
      </c>
      <c r="BY32" s="743"/>
      <c r="BZ32" s="743"/>
      <c r="CA32" s="743"/>
      <c r="CB32" s="724"/>
      <c r="CD32" s="767"/>
      <c r="CE32" s="768"/>
      <c r="CF32" s="717" t="s">
        <v>316</v>
      </c>
      <c r="CG32" s="718"/>
      <c r="CH32" s="718"/>
      <c r="CI32" s="718"/>
      <c r="CJ32" s="718"/>
      <c r="CK32" s="718"/>
      <c r="CL32" s="718"/>
      <c r="CM32" s="718"/>
      <c r="CN32" s="718"/>
      <c r="CO32" s="718"/>
      <c r="CP32" s="718"/>
      <c r="CQ32" s="719"/>
      <c r="CR32" s="678" t="s">
        <v>183</v>
      </c>
      <c r="CS32" s="679"/>
      <c r="CT32" s="679"/>
      <c r="CU32" s="679"/>
      <c r="CV32" s="679"/>
      <c r="CW32" s="679"/>
      <c r="CX32" s="679"/>
      <c r="CY32" s="680"/>
      <c r="CZ32" s="681" t="s">
        <v>242</v>
      </c>
      <c r="DA32" s="699"/>
      <c r="DB32" s="699"/>
      <c r="DC32" s="700"/>
      <c r="DD32" s="684" t="s">
        <v>238</v>
      </c>
      <c r="DE32" s="679"/>
      <c r="DF32" s="679"/>
      <c r="DG32" s="679"/>
      <c r="DH32" s="679"/>
      <c r="DI32" s="679"/>
      <c r="DJ32" s="679"/>
      <c r="DK32" s="680"/>
      <c r="DL32" s="684" t="s">
        <v>238</v>
      </c>
      <c r="DM32" s="679"/>
      <c r="DN32" s="679"/>
      <c r="DO32" s="679"/>
      <c r="DP32" s="679"/>
      <c r="DQ32" s="679"/>
      <c r="DR32" s="679"/>
      <c r="DS32" s="679"/>
      <c r="DT32" s="679"/>
      <c r="DU32" s="679"/>
      <c r="DV32" s="680"/>
      <c r="DW32" s="681" t="s">
        <v>238</v>
      </c>
      <c r="DX32" s="699"/>
      <c r="DY32" s="699"/>
      <c r="DZ32" s="699"/>
      <c r="EA32" s="699"/>
      <c r="EB32" s="699"/>
      <c r="EC32" s="720"/>
    </row>
    <row r="33" spans="2:133" ht="11.25" customHeight="1" x14ac:dyDescent="0.15">
      <c r="B33" s="675" t="s">
        <v>317</v>
      </c>
      <c r="C33" s="676"/>
      <c r="D33" s="676"/>
      <c r="E33" s="676"/>
      <c r="F33" s="676"/>
      <c r="G33" s="676"/>
      <c r="H33" s="676"/>
      <c r="I33" s="676"/>
      <c r="J33" s="676"/>
      <c r="K33" s="676"/>
      <c r="L33" s="676"/>
      <c r="M33" s="676"/>
      <c r="N33" s="676"/>
      <c r="O33" s="676"/>
      <c r="P33" s="676"/>
      <c r="Q33" s="677"/>
      <c r="R33" s="678">
        <v>682547</v>
      </c>
      <c r="S33" s="679"/>
      <c r="T33" s="679"/>
      <c r="U33" s="679"/>
      <c r="V33" s="679"/>
      <c r="W33" s="679"/>
      <c r="X33" s="679"/>
      <c r="Y33" s="680"/>
      <c r="Z33" s="711">
        <v>5.5</v>
      </c>
      <c r="AA33" s="711"/>
      <c r="AB33" s="711"/>
      <c r="AC33" s="711"/>
      <c r="AD33" s="712" t="s">
        <v>238</v>
      </c>
      <c r="AE33" s="712"/>
      <c r="AF33" s="712"/>
      <c r="AG33" s="712"/>
      <c r="AH33" s="712"/>
      <c r="AI33" s="712"/>
      <c r="AJ33" s="712"/>
      <c r="AK33" s="712"/>
      <c r="AL33" s="681" t="s">
        <v>238</v>
      </c>
      <c r="AM33" s="682"/>
      <c r="AN33" s="682"/>
      <c r="AO33" s="713"/>
      <c r="AP33" s="758"/>
      <c r="AQ33" s="759"/>
      <c r="AR33" s="759"/>
      <c r="AS33" s="759"/>
      <c r="AT33" s="762"/>
      <c r="AU33" s="230"/>
      <c r="AV33" s="230"/>
      <c r="AW33" s="230"/>
      <c r="AX33" s="659" t="s">
        <v>318</v>
      </c>
      <c r="AY33" s="660"/>
      <c r="AZ33" s="660"/>
      <c r="BA33" s="660"/>
      <c r="BB33" s="660"/>
      <c r="BC33" s="660"/>
      <c r="BD33" s="660"/>
      <c r="BE33" s="660"/>
      <c r="BF33" s="661"/>
      <c r="BG33" s="742">
        <v>99.4</v>
      </c>
      <c r="BH33" s="663"/>
      <c r="BI33" s="663"/>
      <c r="BJ33" s="663"/>
      <c r="BK33" s="663"/>
      <c r="BL33" s="663"/>
      <c r="BM33" s="705">
        <v>98.8</v>
      </c>
      <c r="BN33" s="663"/>
      <c r="BO33" s="663"/>
      <c r="BP33" s="663"/>
      <c r="BQ33" s="707"/>
      <c r="BR33" s="742">
        <v>99.3</v>
      </c>
      <c r="BS33" s="663"/>
      <c r="BT33" s="663"/>
      <c r="BU33" s="663"/>
      <c r="BV33" s="663"/>
      <c r="BW33" s="663"/>
      <c r="BX33" s="705">
        <v>98.6</v>
      </c>
      <c r="BY33" s="663"/>
      <c r="BZ33" s="663"/>
      <c r="CA33" s="663"/>
      <c r="CB33" s="707"/>
      <c r="CD33" s="717" t="s">
        <v>319</v>
      </c>
      <c r="CE33" s="718"/>
      <c r="CF33" s="718"/>
      <c r="CG33" s="718"/>
      <c r="CH33" s="718"/>
      <c r="CI33" s="718"/>
      <c r="CJ33" s="718"/>
      <c r="CK33" s="718"/>
      <c r="CL33" s="718"/>
      <c r="CM33" s="718"/>
      <c r="CN33" s="718"/>
      <c r="CO33" s="718"/>
      <c r="CP33" s="718"/>
      <c r="CQ33" s="719"/>
      <c r="CR33" s="678">
        <v>6492793</v>
      </c>
      <c r="CS33" s="697"/>
      <c r="CT33" s="697"/>
      <c r="CU33" s="697"/>
      <c r="CV33" s="697"/>
      <c r="CW33" s="697"/>
      <c r="CX33" s="697"/>
      <c r="CY33" s="698"/>
      <c r="CZ33" s="681">
        <v>53.6</v>
      </c>
      <c r="DA33" s="699"/>
      <c r="DB33" s="699"/>
      <c r="DC33" s="700"/>
      <c r="DD33" s="684">
        <v>2736523</v>
      </c>
      <c r="DE33" s="697"/>
      <c r="DF33" s="697"/>
      <c r="DG33" s="697"/>
      <c r="DH33" s="697"/>
      <c r="DI33" s="697"/>
      <c r="DJ33" s="697"/>
      <c r="DK33" s="698"/>
      <c r="DL33" s="684">
        <v>2232807</v>
      </c>
      <c r="DM33" s="697"/>
      <c r="DN33" s="697"/>
      <c r="DO33" s="697"/>
      <c r="DP33" s="697"/>
      <c r="DQ33" s="697"/>
      <c r="DR33" s="697"/>
      <c r="DS33" s="697"/>
      <c r="DT33" s="697"/>
      <c r="DU33" s="697"/>
      <c r="DV33" s="698"/>
      <c r="DW33" s="681">
        <v>44.1</v>
      </c>
      <c r="DX33" s="699"/>
      <c r="DY33" s="699"/>
      <c r="DZ33" s="699"/>
      <c r="EA33" s="699"/>
      <c r="EB33" s="699"/>
      <c r="EC33" s="720"/>
    </row>
    <row r="34" spans="2:133" ht="11.25" customHeight="1" x14ac:dyDescent="0.15">
      <c r="B34" s="675" t="s">
        <v>320</v>
      </c>
      <c r="C34" s="676"/>
      <c r="D34" s="676"/>
      <c r="E34" s="676"/>
      <c r="F34" s="676"/>
      <c r="G34" s="676"/>
      <c r="H34" s="676"/>
      <c r="I34" s="676"/>
      <c r="J34" s="676"/>
      <c r="K34" s="676"/>
      <c r="L34" s="676"/>
      <c r="M34" s="676"/>
      <c r="N34" s="676"/>
      <c r="O34" s="676"/>
      <c r="P34" s="676"/>
      <c r="Q34" s="677"/>
      <c r="R34" s="678">
        <v>84488</v>
      </c>
      <c r="S34" s="679"/>
      <c r="T34" s="679"/>
      <c r="U34" s="679"/>
      <c r="V34" s="679"/>
      <c r="W34" s="679"/>
      <c r="X34" s="679"/>
      <c r="Y34" s="680"/>
      <c r="Z34" s="711">
        <v>0.7</v>
      </c>
      <c r="AA34" s="711"/>
      <c r="AB34" s="711"/>
      <c r="AC34" s="711"/>
      <c r="AD34" s="712">
        <v>19</v>
      </c>
      <c r="AE34" s="712"/>
      <c r="AF34" s="712"/>
      <c r="AG34" s="712"/>
      <c r="AH34" s="712"/>
      <c r="AI34" s="712"/>
      <c r="AJ34" s="712"/>
      <c r="AK34" s="712"/>
      <c r="AL34" s="681">
        <v>0</v>
      </c>
      <c r="AM34" s="682"/>
      <c r="AN34" s="682"/>
      <c r="AO34" s="71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7" t="s">
        <v>321</v>
      </c>
      <c r="CE34" s="718"/>
      <c r="CF34" s="718"/>
      <c r="CG34" s="718"/>
      <c r="CH34" s="718"/>
      <c r="CI34" s="718"/>
      <c r="CJ34" s="718"/>
      <c r="CK34" s="718"/>
      <c r="CL34" s="718"/>
      <c r="CM34" s="718"/>
      <c r="CN34" s="718"/>
      <c r="CO34" s="718"/>
      <c r="CP34" s="718"/>
      <c r="CQ34" s="719"/>
      <c r="CR34" s="678">
        <v>1291927</v>
      </c>
      <c r="CS34" s="679"/>
      <c r="CT34" s="679"/>
      <c r="CU34" s="679"/>
      <c r="CV34" s="679"/>
      <c r="CW34" s="679"/>
      <c r="CX34" s="679"/>
      <c r="CY34" s="680"/>
      <c r="CZ34" s="681">
        <v>10.7</v>
      </c>
      <c r="DA34" s="699"/>
      <c r="DB34" s="699"/>
      <c r="DC34" s="700"/>
      <c r="DD34" s="684">
        <v>996999</v>
      </c>
      <c r="DE34" s="679"/>
      <c r="DF34" s="679"/>
      <c r="DG34" s="679"/>
      <c r="DH34" s="679"/>
      <c r="DI34" s="679"/>
      <c r="DJ34" s="679"/>
      <c r="DK34" s="680"/>
      <c r="DL34" s="684">
        <v>836629</v>
      </c>
      <c r="DM34" s="679"/>
      <c r="DN34" s="679"/>
      <c r="DO34" s="679"/>
      <c r="DP34" s="679"/>
      <c r="DQ34" s="679"/>
      <c r="DR34" s="679"/>
      <c r="DS34" s="679"/>
      <c r="DT34" s="679"/>
      <c r="DU34" s="679"/>
      <c r="DV34" s="680"/>
      <c r="DW34" s="681">
        <v>16.5</v>
      </c>
      <c r="DX34" s="699"/>
      <c r="DY34" s="699"/>
      <c r="DZ34" s="699"/>
      <c r="EA34" s="699"/>
      <c r="EB34" s="699"/>
      <c r="EC34" s="720"/>
    </row>
    <row r="35" spans="2:133" ht="11.25" customHeight="1" x14ac:dyDescent="0.15">
      <c r="B35" s="675" t="s">
        <v>322</v>
      </c>
      <c r="C35" s="676"/>
      <c r="D35" s="676"/>
      <c r="E35" s="676"/>
      <c r="F35" s="676"/>
      <c r="G35" s="676"/>
      <c r="H35" s="676"/>
      <c r="I35" s="676"/>
      <c r="J35" s="676"/>
      <c r="K35" s="676"/>
      <c r="L35" s="676"/>
      <c r="M35" s="676"/>
      <c r="N35" s="676"/>
      <c r="O35" s="676"/>
      <c r="P35" s="676"/>
      <c r="Q35" s="677"/>
      <c r="R35" s="678">
        <v>20447</v>
      </c>
      <c r="S35" s="679"/>
      <c r="T35" s="679"/>
      <c r="U35" s="679"/>
      <c r="V35" s="679"/>
      <c r="W35" s="679"/>
      <c r="X35" s="679"/>
      <c r="Y35" s="680"/>
      <c r="Z35" s="711">
        <v>0.2</v>
      </c>
      <c r="AA35" s="711"/>
      <c r="AB35" s="711"/>
      <c r="AC35" s="711"/>
      <c r="AD35" s="712" t="s">
        <v>238</v>
      </c>
      <c r="AE35" s="712"/>
      <c r="AF35" s="712"/>
      <c r="AG35" s="712"/>
      <c r="AH35" s="712"/>
      <c r="AI35" s="712"/>
      <c r="AJ35" s="712"/>
      <c r="AK35" s="712"/>
      <c r="AL35" s="681" t="s">
        <v>183</v>
      </c>
      <c r="AM35" s="682"/>
      <c r="AN35" s="682"/>
      <c r="AO35" s="713"/>
      <c r="AP35" s="233"/>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7" t="s">
        <v>325</v>
      </c>
      <c r="CE35" s="718"/>
      <c r="CF35" s="718"/>
      <c r="CG35" s="718"/>
      <c r="CH35" s="718"/>
      <c r="CI35" s="718"/>
      <c r="CJ35" s="718"/>
      <c r="CK35" s="718"/>
      <c r="CL35" s="718"/>
      <c r="CM35" s="718"/>
      <c r="CN35" s="718"/>
      <c r="CO35" s="718"/>
      <c r="CP35" s="718"/>
      <c r="CQ35" s="719"/>
      <c r="CR35" s="678">
        <v>164549</v>
      </c>
      <c r="CS35" s="697"/>
      <c r="CT35" s="697"/>
      <c r="CU35" s="697"/>
      <c r="CV35" s="697"/>
      <c r="CW35" s="697"/>
      <c r="CX35" s="697"/>
      <c r="CY35" s="698"/>
      <c r="CZ35" s="681">
        <v>1.4</v>
      </c>
      <c r="DA35" s="699"/>
      <c r="DB35" s="699"/>
      <c r="DC35" s="700"/>
      <c r="DD35" s="684">
        <v>162082</v>
      </c>
      <c r="DE35" s="697"/>
      <c r="DF35" s="697"/>
      <c r="DG35" s="697"/>
      <c r="DH35" s="697"/>
      <c r="DI35" s="697"/>
      <c r="DJ35" s="697"/>
      <c r="DK35" s="698"/>
      <c r="DL35" s="684">
        <v>162082</v>
      </c>
      <c r="DM35" s="697"/>
      <c r="DN35" s="697"/>
      <c r="DO35" s="697"/>
      <c r="DP35" s="697"/>
      <c r="DQ35" s="697"/>
      <c r="DR35" s="697"/>
      <c r="DS35" s="697"/>
      <c r="DT35" s="697"/>
      <c r="DU35" s="697"/>
      <c r="DV35" s="698"/>
      <c r="DW35" s="681">
        <v>3.2</v>
      </c>
      <c r="DX35" s="699"/>
      <c r="DY35" s="699"/>
      <c r="DZ35" s="699"/>
      <c r="EA35" s="699"/>
      <c r="EB35" s="699"/>
      <c r="EC35" s="720"/>
    </row>
    <row r="36" spans="2:133" ht="11.25" customHeight="1" x14ac:dyDescent="0.15">
      <c r="B36" s="675" t="s">
        <v>326</v>
      </c>
      <c r="C36" s="676"/>
      <c r="D36" s="676"/>
      <c r="E36" s="676"/>
      <c r="F36" s="676"/>
      <c r="G36" s="676"/>
      <c r="H36" s="676"/>
      <c r="I36" s="676"/>
      <c r="J36" s="676"/>
      <c r="K36" s="676"/>
      <c r="L36" s="676"/>
      <c r="M36" s="676"/>
      <c r="N36" s="676"/>
      <c r="O36" s="676"/>
      <c r="P36" s="676"/>
      <c r="Q36" s="677"/>
      <c r="R36" s="678">
        <v>1566128</v>
      </c>
      <c r="S36" s="679"/>
      <c r="T36" s="679"/>
      <c r="U36" s="679"/>
      <c r="V36" s="679"/>
      <c r="W36" s="679"/>
      <c r="X36" s="679"/>
      <c r="Y36" s="680"/>
      <c r="Z36" s="711">
        <v>12.6</v>
      </c>
      <c r="AA36" s="711"/>
      <c r="AB36" s="711"/>
      <c r="AC36" s="711"/>
      <c r="AD36" s="712" t="s">
        <v>238</v>
      </c>
      <c r="AE36" s="712"/>
      <c r="AF36" s="712"/>
      <c r="AG36" s="712"/>
      <c r="AH36" s="712"/>
      <c r="AI36" s="712"/>
      <c r="AJ36" s="712"/>
      <c r="AK36" s="712"/>
      <c r="AL36" s="681" t="s">
        <v>183</v>
      </c>
      <c r="AM36" s="682"/>
      <c r="AN36" s="682"/>
      <c r="AO36" s="713"/>
      <c r="AP36" s="233"/>
      <c r="AQ36" s="730" t="s">
        <v>327</v>
      </c>
      <c r="AR36" s="731"/>
      <c r="AS36" s="731"/>
      <c r="AT36" s="731"/>
      <c r="AU36" s="731"/>
      <c r="AV36" s="731"/>
      <c r="AW36" s="731"/>
      <c r="AX36" s="731"/>
      <c r="AY36" s="732"/>
      <c r="AZ36" s="733">
        <v>936764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121184</v>
      </c>
      <c r="BW36" s="734"/>
      <c r="BX36" s="734"/>
      <c r="BY36" s="734"/>
      <c r="BZ36" s="734"/>
      <c r="CA36" s="734"/>
      <c r="CB36" s="735"/>
      <c r="CD36" s="717" t="s">
        <v>329</v>
      </c>
      <c r="CE36" s="718"/>
      <c r="CF36" s="718"/>
      <c r="CG36" s="718"/>
      <c r="CH36" s="718"/>
      <c r="CI36" s="718"/>
      <c r="CJ36" s="718"/>
      <c r="CK36" s="718"/>
      <c r="CL36" s="718"/>
      <c r="CM36" s="718"/>
      <c r="CN36" s="718"/>
      <c r="CO36" s="718"/>
      <c r="CP36" s="718"/>
      <c r="CQ36" s="719"/>
      <c r="CR36" s="678">
        <v>3195909</v>
      </c>
      <c r="CS36" s="679"/>
      <c r="CT36" s="679"/>
      <c r="CU36" s="679"/>
      <c r="CV36" s="679"/>
      <c r="CW36" s="679"/>
      <c r="CX36" s="679"/>
      <c r="CY36" s="680"/>
      <c r="CZ36" s="681">
        <v>26.4</v>
      </c>
      <c r="DA36" s="699"/>
      <c r="DB36" s="699"/>
      <c r="DC36" s="700"/>
      <c r="DD36" s="684">
        <v>833459</v>
      </c>
      <c r="DE36" s="679"/>
      <c r="DF36" s="679"/>
      <c r="DG36" s="679"/>
      <c r="DH36" s="679"/>
      <c r="DI36" s="679"/>
      <c r="DJ36" s="679"/>
      <c r="DK36" s="680"/>
      <c r="DL36" s="684">
        <v>681980</v>
      </c>
      <c r="DM36" s="679"/>
      <c r="DN36" s="679"/>
      <c r="DO36" s="679"/>
      <c r="DP36" s="679"/>
      <c r="DQ36" s="679"/>
      <c r="DR36" s="679"/>
      <c r="DS36" s="679"/>
      <c r="DT36" s="679"/>
      <c r="DU36" s="679"/>
      <c r="DV36" s="680"/>
      <c r="DW36" s="681">
        <v>13.5</v>
      </c>
      <c r="DX36" s="699"/>
      <c r="DY36" s="699"/>
      <c r="DZ36" s="699"/>
      <c r="EA36" s="699"/>
      <c r="EB36" s="699"/>
      <c r="EC36" s="720"/>
    </row>
    <row r="37" spans="2:133" ht="11.25" customHeight="1" x14ac:dyDescent="0.15">
      <c r="B37" s="675" t="s">
        <v>330</v>
      </c>
      <c r="C37" s="676"/>
      <c r="D37" s="676"/>
      <c r="E37" s="676"/>
      <c r="F37" s="676"/>
      <c r="G37" s="676"/>
      <c r="H37" s="676"/>
      <c r="I37" s="676"/>
      <c r="J37" s="676"/>
      <c r="K37" s="676"/>
      <c r="L37" s="676"/>
      <c r="M37" s="676"/>
      <c r="N37" s="676"/>
      <c r="O37" s="676"/>
      <c r="P37" s="676"/>
      <c r="Q37" s="677"/>
      <c r="R37" s="678">
        <v>295097</v>
      </c>
      <c r="S37" s="679"/>
      <c r="T37" s="679"/>
      <c r="U37" s="679"/>
      <c r="V37" s="679"/>
      <c r="W37" s="679"/>
      <c r="X37" s="679"/>
      <c r="Y37" s="680"/>
      <c r="Z37" s="711">
        <v>2.4</v>
      </c>
      <c r="AA37" s="711"/>
      <c r="AB37" s="711"/>
      <c r="AC37" s="711"/>
      <c r="AD37" s="712" t="s">
        <v>183</v>
      </c>
      <c r="AE37" s="712"/>
      <c r="AF37" s="712"/>
      <c r="AG37" s="712"/>
      <c r="AH37" s="712"/>
      <c r="AI37" s="712"/>
      <c r="AJ37" s="712"/>
      <c r="AK37" s="712"/>
      <c r="AL37" s="681" t="s">
        <v>183</v>
      </c>
      <c r="AM37" s="682"/>
      <c r="AN37" s="682"/>
      <c r="AO37" s="713"/>
      <c r="AQ37" s="721" t="s">
        <v>331</v>
      </c>
      <c r="AR37" s="722"/>
      <c r="AS37" s="722"/>
      <c r="AT37" s="722"/>
      <c r="AU37" s="722"/>
      <c r="AV37" s="722"/>
      <c r="AW37" s="722"/>
      <c r="AX37" s="722"/>
      <c r="AY37" s="723"/>
      <c r="AZ37" s="678">
        <v>188533</v>
      </c>
      <c r="BA37" s="679"/>
      <c r="BB37" s="679"/>
      <c r="BC37" s="679"/>
      <c r="BD37" s="697"/>
      <c r="BE37" s="697"/>
      <c r="BF37" s="724"/>
      <c r="BG37" s="717" t="s">
        <v>332</v>
      </c>
      <c r="BH37" s="718"/>
      <c r="BI37" s="718"/>
      <c r="BJ37" s="718"/>
      <c r="BK37" s="718"/>
      <c r="BL37" s="718"/>
      <c r="BM37" s="718"/>
      <c r="BN37" s="718"/>
      <c r="BO37" s="718"/>
      <c r="BP37" s="718"/>
      <c r="BQ37" s="718"/>
      <c r="BR37" s="718"/>
      <c r="BS37" s="718"/>
      <c r="BT37" s="718"/>
      <c r="BU37" s="719"/>
      <c r="BV37" s="678">
        <v>83950</v>
      </c>
      <c r="BW37" s="679"/>
      <c r="BX37" s="679"/>
      <c r="BY37" s="679"/>
      <c r="BZ37" s="679"/>
      <c r="CA37" s="679"/>
      <c r="CB37" s="725"/>
      <c r="CD37" s="717" t="s">
        <v>333</v>
      </c>
      <c r="CE37" s="718"/>
      <c r="CF37" s="718"/>
      <c r="CG37" s="718"/>
      <c r="CH37" s="718"/>
      <c r="CI37" s="718"/>
      <c r="CJ37" s="718"/>
      <c r="CK37" s="718"/>
      <c r="CL37" s="718"/>
      <c r="CM37" s="718"/>
      <c r="CN37" s="718"/>
      <c r="CO37" s="718"/>
      <c r="CP37" s="718"/>
      <c r="CQ37" s="719"/>
      <c r="CR37" s="678">
        <v>348583</v>
      </c>
      <c r="CS37" s="697"/>
      <c r="CT37" s="697"/>
      <c r="CU37" s="697"/>
      <c r="CV37" s="697"/>
      <c r="CW37" s="697"/>
      <c r="CX37" s="697"/>
      <c r="CY37" s="698"/>
      <c r="CZ37" s="681">
        <v>2.9</v>
      </c>
      <c r="DA37" s="699"/>
      <c r="DB37" s="699"/>
      <c r="DC37" s="700"/>
      <c r="DD37" s="684">
        <v>348583</v>
      </c>
      <c r="DE37" s="697"/>
      <c r="DF37" s="697"/>
      <c r="DG37" s="697"/>
      <c r="DH37" s="697"/>
      <c r="DI37" s="697"/>
      <c r="DJ37" s="697"/>
      <c r="DK37" s="698"/>
      <c r="DL37" s="684">
        <v>348583</v>
      </c>
      <c r="DM37" s="697"/>
      <c r="DN37" s="697"/>
      <c r="DO37" s="697"/>
      <c r="DP37" s="697"/>
      <c r="DQ37" s="697"/>
      <c r="DR37" s="697"/>
      <c r="DS37" s="697"/>
      <c r="DT37" s="697"/>
      <c r="DU37" s="697"/>
      <c r="DV37" s="698"/>
      <c r="DW37" s="681">
        <v>6.9</v>
      </c>
      <c r="DX37" s="699"/>
      <c r="DY37" s="699"/>
      <c r="DZ37" s="699"/>
      <c r="EA37" s="699"/>
      <c r="EB37" s="699"/>
      <c r="EC37" s="720"/>
    </row>
    <row r="38" spans="2:133" ht="11.25" customHeight="1" x14ac:dyDescent="0.15">
      <c r="B38" s="675" t="s">
        <v>334</v>
      </c>
      <c r="C38" s="676"/>
      <c r="D38" s="676"/>
      <c r="E38" s="676"/>
      <c r="F38" s="676"/>
      <c r="G38" s="676"/>
      <c r="H38" s="676"/>
      <c r="I38" s="676"/>
      <c r="J38" s="676"/>
      <c r="K38" s="676"/>
      <c r="L38" s="676"/>
      <c r="M38" s="676"/>
      <c r="N38" s="676"/>
      <c r="O38" s="676"/>
      <c r="P38" s="676"/>
      <c r="Q38" s="677"/>
      <c r="R38" s="678">
        <v>47509</v>
      </c>
      <c r="S38" s="679"/>
      <c r="T38" s="679"/>
      <c r="U38" s="679"/>
      <c r="V38" s="679"/>
      <c r="W38" s="679"/>
      <c r="X38" s="679"/>
      <c r="Y38" s="680"/>
      <c r="Z38" s="711">
        <v>0.4</v>
      </c>
      <c r="AA38" s="711"/>
      <c r="AB38" s="711"/>
      <c r="AC38" s="711"/>
      <c r="AD38" s="712">
        <v>1348</v>
      </c>
      <c r="AE38" s="712"/>
      <c r="AF38" s="712"/>
      <c r="AG38" s="712"/>
      <c r="AH38" s="712"/>
      <c r="AI38" s="712"/>
      <c r="AJ38" s="712"/>
      <c r="AK38" s="712"/>
      <c r="AL38" s="681">
        <v>0</v>
      </c>
      <c r="AM38" s="682"/>
      <c r="AN38" s="682"/>
      <c r="AO38" s="713"/>
      <c r="AQ38" s="721" t="s">
        <v>335</v>
      </c>
      <c r="AR38" s="722"/>
      <c r="AS38" s="722"/>
      <c r="AT38" s="722"/>
      <c r="AU38" s="722"/>
      <c r="AV38" s="722"/>
      <c r="AW38" s="722"/>
      <c r="AX38" s="722"/>
      <c r="AY38" s="723"/>
      <c r="AZ38" s="678">
        <v>5142</v>
      </c>
      <c r="BA38" s="679"/>
      <c r="BB38" s="679"/>
      <c r="BC38" s="679"/>
      <c r="BD38" s="697"/>
      <c r="BE38" s="697"/>
      <c r="BF38" s="724"/>
      <c r="BG38" s="717" t="s">
        <v>336</v>
      </c>
      <c r="BH38" s="718"/>
      <c r="BI38" s="718"/>
      <c r="BJ38" s="718"/>
      <c r="BK38" s="718"/>
      <c r="BL38" s="718"/>
      <c r="BM38" s="718"/>
      <c r="BN38" s="718"/>
      <c r="BO38" s="718"/>
      <c r="BP38" s="718"/>
      <c r="BQ38" s="718"/>
      <c r="BR38" s="718"/>
      <c r="BS38" s="718"/>
      <c r="BT38" s="718"/>
      <c r="BU38" s="719"/>
      <c r="BV38" s="678">
        <v>2586</v>
      </c>
      <c r="BW38" s="679"/>
      <c r="BX38" s="679"/>
      <c r="BY38" s="679"/>
      <c r="BZ38" s="679"/>
      <c r="CA38" s="679"/>
      <c r="CB38" s="725"/>
      <c r="CD38" s="717" t="s">
        <v>337</v>
      </c>
      <c r="CE38" s="718"/>
      <c r="CF38" s="718"/>
      <c r="CG38" s="718"/>
      <c r="CH38" s="718"/>
      <c r="CI38" s="718"/>
      <c r="CJ38" s="718"/>
      <c r="CK38" s="718"/>
      <c r="CL38" s="718"/>
      <c r="CM38" s="718"/>
      <c r="CN38" s="718"/>
      <c r="CO38" s="718"/>
      <c r="CP38" s="718"/>
      <c r="CQ38" s="719"/>
      <c r="CR38" s="678">
        <v>743089</v>
      </c>
      <c r="CS38" s="679"/>
      <c r="CT38" s="679"/>
      <c r="CU38" s="679"/>
      <c r="CV38" s="679"/>
      <c r="CW38" s="679"/>
      <c r="CX38" s="679"/>
      <c r="CY38" s="680"/>
      <c r="CZ38" s="681">
        <v>6.1</v>
      </c>
      <c r="DA38" s="699"/>
      <c r="DB38" s="699"/>
      <c r="DC38" s="700"/>
      <c r="DD38" s="684">
        <v>587466</v>
      </c>
      <c r="DE38" s="679"/>
      <c r="DF38" s="679"/>
      <c r="DG38" s="679"/>
      <c r="DH38" s="679"/>
      <c r="DI38" s="679"/>
      <c r="DJ38" s="679"/>
      <c r="DK38" s="680"/>
      <c r="DL38" s="684">
        <v>552116</v>
      </c>
      <c r="DM38" s="679"/>
      <c r="DN38" s="679"/>
      <c r="DO38" s="679"/>
      <c r="DP38" s="679"/>
      <c r="DQ38" s="679"/>
      <c r="DR38" s="679"/>
      <c r="DS38" s="679"/>
      <c r="DT38" s="679"/>
      <c r="DU38" s="679"/>
      <c r="DV38" s="680"/>
      <c r="DW38" s="681">
        <v>10.9</v>
      </c>
      <c r="DX38" s="699"/>
      <c r="DY38" s="699"/>
      <c r="DZ38" s="699"/>
      <c r="EA38" s="699"/>
      <c r="EB38" s="699"/>
      <c r="EC38" s="720"/>
    </row>
    <row r="39" spans="2:133" ht="11.25" customHeight="1" x14ac:dyDescent="0.15">
      <c r="B39" s="675" t="s">
        <v>338</v>
      </c>
      <c r="C39" s="676"/>
      <c r="D39" s="676"/>
      <c r="E39" s="676"/>
      <c r="F39" s="676"/>
      <c r="G39" s="676"/>
      <c r="H39" s="676"/>
      <c r="I39" s="676"/>
      <c r="J39" s="676"/>
      <c r="K39" s="676"/>
      <c r="L39" s="676"/>
      <c r="M39" s="676"/>
      <c r="N39" s="676"/>
      <c r="O39" s="676"/>
      <c r="P39" s="676"/>
      <c r="Q39" s="677"/>
      <c r="R39" s="678">
        <v>818682</v>
      </c>
      <c r="S39" s="679"/>
      <c r="T39" s="679"/>
      <c r="U39" s="679"/>
      <c r="V39" s="679"/>
      <c r="W39" s="679"/>
      <c r="X39" s="679"/>
      <c r="Y39" s="680"/>
      <c r="Z39" s="711">
        <v>6.6</v>
      </c>
      <c r="AA39" s="711"/>
      <c r="AB39" s="711"/>
      <c r="AC39" s="711"/>
      <c r="AD39" s="712" t="s">
        <v>183</v>
      </c>
      <c r="AE39" s="712"/>
      <c r="AF39" s="712"/>
      <c r="AG39" s="712"/>
      <c r="AH39" s="712"/>
      <c r="AI39" s="712"/>
      <c r="AJ39" s="712"/>
      <c r="AK39" s="712"/>
      <c r="AL39" s="681" t="s">
        <v>238</v>
      </c>
      <c r="AM39" s="682"/>
      <c r="AN39" s="682"/>
      <c r="AO39" s="713"/>
      <c r="AQ39" s="721" t="s">
        <v>339</v>
      </c>
      <c r="AR39" s="722"/>
      <c r="AS39" s="722"/>
      <c r="AT39" s="722"/>
      <c r="AU39" s="722"/>
      <c r="AV39" s="722"/>
      <c r="AW39" s="722"/>
      <c r="AX39" s="722"/>
      <c r="AY39" s="723"/>
      <c r="AZ39" s="678" t="s">
        <v>242</v>
      </c>
      <c r="BA39" s="679"/>
      <c r="BB39" s="679"/>
      <c r="BC39" s="679"/>
      <c r="BD39" s="697"/>
      <c r="BE39" s="697"/>
      <c r="BF39" s="724"/>
      <c r="BG39" s="717" t="s">
        <v>340</v>
      </c>
      <c r="BH39" s="718"/>
      <c r="BI39" s="718"/>
      <c r="BJ39" s="718"/>
      <c r="BK39" s="718"/>
      <c r="BL39" s="718"/>
      <c r="BM39" s="718"/>
      <c r="BN39" s="718"/>
      <c r="BO39" s="718"/>
      <c r="BP39" s="718"/>
      <c r="BQ39" s="718"/>
      <c r="BR39" s="718"/>
      <c r="BS39" s="718"/>
      <c r="BT39" s="718"/>
      <c r="BU39" s="719"/>
      <c r="BV39" s="678">
        <v>4108</v>
      </c>
      <c r="BW39" s="679"/>
      <c r="BX39" s="679"/>
      <c r="BY39" s="679"/>
      <c r="BZ39" s="679"/>
      <c r="CA39" s="679"/>
      <c r="CB39" s="725"/>
      <c r="CD39" s="717" t="s">
        <v>341</v>
      </c>
      <c r="CE39" s="718"/>
      <c r="CF39" s="718"/>
      <c r="CG39" s="718"/>
      <c r="CH39" s="718"/>
      <c r="CI39" s="718"/>
      <c r="CJ39" s="718"/>
      <c r="CK39" s="718"/>
      <c r="CL39" s="718"/>
      <c r="CM39" s="718"/>
      <c r="CN39" s="718"/>
      <c r="CO39" s="718"/>
      <c r="CP39" s="718"/>
      <c r="CQ39" s="719"/>
      <c r="CR39" s="678">
        <v>1067228</v>
      </c>
      <c r="CS39" s="697"/>
      <c r="CT39" s="697"/>
      <c r="CU39" s="697"/>
      <c r="CV39" s="697"/>
      <c r="CW39" s="697"/>
      <c r="CX39" s="697"/>
      <c r="CY39" s="698"/>
      <c r="CZ39" s="681">
        <v>8.8000000000000007</v>
      </c>
      <c r="DA39" s="699"/>
      <c r="DB39" s="699"/>
      <c r="DC39" s="700"/>
      <c r="DD39" s="684">
        <v>126426</v>
      </c>
      <c r="DE39" s="697"/>
      <c r="DF39" s="697"/>
      <c r="DG39" s="697"/>
      <c r="DH39" s="697"/>
      <c r="DI39" s="697"/>
      <c r="DJ39" s="697"/>
      <c r="DK39" s="698"/>
      <c r="DL39" s="684" t="s">
        <v>183</v>
      </c>
      <c r="DM39" s="697"/>
      <c r="DN39" s="697"/>
      <c r="DO39" s="697"/>
      <c r="DP39" s="697"/>
      <c r="DQ39" s="697"/>
      <c r="DR39" s="697"/>
      <c r="DS39" s="697"/>
      <c r="DT39" s="697"/>
      <c r="DU39" s="697"/>
      <c r="DV39" s="698"/>
      <c r="DW39" s="681" t="s">
        <v>238</v>
      </c>
      <c r="DX39" s="699"/>
      <c r="DY39" s="699"/>
      <c r="DZ39" s="699"/>
      <c r="EA39" s="699"/>
      <c r="EB39" s="699"/>
      <c r="EC39" s="720"/>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242</v>
      </c>
      <c r="S40" s="679"/>
      <c r="T40" s="679"/>
      <c r="U40" s="679"/>
      <c r="V40" s="679"/>
      <c r="W40" s="679"/>
      <c r="X40" s="679"/>
      <c r="Y40" s="680"/>
      <c r="Z40" s="711" t="s">
        <v>238</v>
      </c>
      <c r="AA40" s="711"/>
      <c r="AB40" s="711"/>
      <c r="AC40" s="711"/>
      <c r="AD40" s="712" t="s">
        <v>242</v>
      </c>
      <c r="AE40" s="712"/>
      <c r="AF40" s="712"/>
      <c r="AG40" s="712"/>
      <c r="AH40" s="712"/>
      <c r="AI40" s="712"/>
      <c r="AJ40" s="712"/>
      <c r="AK40" s="712"/>
      <c r="AL40" s="681" t="s">
        <v>242</v>
      </c>
      <c r="AM40" s="682"/>
      <c r="AN40" s="682"/>
      <c r="AO40" s="713"/>
      <c r="AQ40" s="721" t="s">
        <v>343</v>
      </c>
      <c r="AR40" s="722"/>
      <c r="AS40" s="722"/>
      <c r="AT40" s="722"/>
      <c r="AU40" s="722"/>
      <c r="AV40" s="722"/>
      <c r="AW40" s="722"/>
      <c r="AX40" s="722"/>
      <c r="AY40" s="723"/>
      <c r="AZ40" s="678" t="s">
        <v>238</v>
      </c>
      <c r="BA40" s="679"/>
      <c r="BB40" s="679"/>
      <c r="BC40" s="679"/>
      <c r="BD40" s="697"/>
      <c r="BE40" s="697"/>
      <c r="BF40" s="724"/>
      <c r="BG40" s="726" t="s">
        <v>344</v>
      </c>
      <c r="BH40" s="727"/>
      <c r="BI40" s="727"/>
      <c r="BJ40" s="727"/>
      <c r="BK40" s="727"/>
      <c r="BL40" s="234"/>
      <c r="BM40" s="718" t="s">
        <v>345</v>
      </c>
      <c r="BN40" s="718"/>
      <c r="BO40" s="718"/>
      <c r="BP40" s="718"/>
      <c r="BQ40" s="718"/>
      <c r="BR40" s="718"/>
      <c r="BS40" s="718"/>
      <c r="BT40" s="718"/>
      <c r="BU40" s="719"/>
      <c r="BV40" s="678">
        <v>102</v>
      </c>
      <c r="BW40" s="679"/>
      <c r="BX40" s="679"/>
      <c r="BY40" s="679"/>
      <c r="BZ40" s="679"/>
      <c r="CA40" s="679"/>
      <c r="CB40" s="725"/>
      <c r="CD40" s="717" t="s">
        <v>346</v>
      </c>
      <c r="CE40" s="718"/>
      <c r="CF40" s="718"/>
      <c r="CG40" s="718"/>
      <c r="CH40" s="718"/>
      <c r="CI40" s="718"/>
      <c r="CJ40" s="718"/>
      <c r="CK40" s="718"/>
      <c r="CL40" s="718"/>
      <c r="CM40" s="718"/>
      <c r="CN40" s="718"/>
      <c r="CO40" s="718"/>
      <c r="CP40" s="718"/>
      <c r="CQ40" s="719"/>
      <c r="CR40" s="678">
        <v>30091</v>
      </c>
      <c r="CS40" s="679"/>
      <c r="CT40" s="679"/>
      <c r="CU40" s="679"/>
      <c r="CV40" s="679"/>
      <c r="CW40" s="679"/>
      <c r="CX40" s="679"/>
      <c r="CY40" s="680"/>
      <c r="CZ40" s="681">
        <v>0.2</v>
      </c>
      <c r="DA40" s="699"/>
      <c r="DB40" s="699"/>
      <c r="DC40" s="700"/>
      <c r="DD40" s="684">
        <v>30091</v>
      </c>
      <c r="DE40" s="679"/>
      <c r="DF40" s="679"/>
      <c r="DG40" s="679"/>
      <c r="DH40" s="679"/>
      <c r="DI40" s="679"/>
      <c r="DJ40" s="679"/>
      <c r="DK40" s="680"/>
      <c r="DL40" s="684" t="s">
        <v>242</v>
      </c>
      <c r="DM40" s="679"/>
      <c r="DN40" s="679"/>
      <c r="DO40" s="679"/>
      <c r="DP40" s="679"/>
      <c r="DQ40" s="679"/>
      <c r="DR40" s="679"/>
      <c r="DS40" s="679"/>
      <c r="DT40" s="679"/>
      <c r="DU40" s="679"/>
      <c r="DV40" s="680"/>
      <c r="DW40" s="681" t="s">
        <v>238</v>
      </c>
      <c r="DX40" s="699"/>
      <c r="DY40" s="699"/>
      <c r="DZ40" s="699"/>
      <c r="EA40" s="699"/>
      <c r="EB40" s="699"/>
      <c r="EC40" s="720"/>
    </row>
    <row r="41" spans="2:133" ht="11.25" customHeight="1" x14ac:dyDescent="0.15">
      <c r="B41" s="675" t="s">
        <v>347</v>
      </c>
      <c r="C41" s="676"/>
      <c r="D41" s="676"/>
      <c r="E41" s="676"/>
      <c r="F41" s="676"/>
      <c r="G41" s="676"/>
      <c r="H41" s="676"/>
      <c r="I41" s="676"/>
      <c r="J41" s="676"/>
      <c r="K41" s="676"/>
      <c r="L41" s="676"/>
      <c r="M41" s="676"/>
      <c r="N41" s="676"/>
      <c r="O41" s="676"/>
      <c r="P41" s="676"/>
      <c r="Q41" s="677"/>
      <c r="R41" s="678" t="s">
        <v>183</v>
      </c>
      <c r="S41" s="679"/>
      <c r="T41" s="679"/>
      <c r="U41" s="679"/>
      <c r="V41" s="679"/>
      <c r="W41" s="679"/>
      <c r="X41" s="679"/>
      <c r="Y41" s="680"/>
      <c r="Z41" s="711" t="s">
        <v>242</v>
      </c>
      <c r="AA41" s="711"/>
      <c r="AB41" s="711"/>
      <c r="AC41" s="711"/>
      <c r="AD41" s="712" t="s">
        <v>135</v>
      </c>
      <c r="AE41" s="712"/>
      <c r="AF41" s="712"/>
      <c r="AG41" s="712"/>
      <c r="AH41" s="712"/>
      <c r="AI41" s="712"/>
      <c r="AJ41" s="712"/>
      <c r="AK41" s="712"/>
      <c r="AL41" s="681" t="s">
        <v>183</v>
      </c>
      <c r="AM41" s="682"/>
      <c r="AN41" s="682"/>
      <c r="AO41" s="713"/>
      <c r="AQ41" s="721" t="s">
        <v>348</v>
      </c>
      <c r="AR41" s="722"/>
      <c r="AS41" s="722"/>
      <c r="AT41" s="722"/>
      <c r="AU41" s="722"/>
      <c r="AV41" s="722"/>
      <c r="AW41" s="722"/>
      <c r="AX41" s="722"/>
      <c r="AY41" s="723"/>
      <c r="AZ41" s="678">
        <v>174811</v>
      </c>
      <c r="BA41" s="679"/>
      <c r="BB41" s="679"/>
      <c r="BC41" s="679"/>
      <c r="BD41" s="697"/>
      <c r="BE41" s="697"/>
      <c r="BF41" s="724"/>
      <c r="BG41" s="726"/>
      <c r="BH41" s="727"/>
      <c r="BI41" s="727"/>
      <c r="BJ41" s="727"/>
      <c r="BK41" s="727"/>
      <c r="BL41" s="234"/>
      <c r="BM41" s="718" t="s">
        <v>349</v>
      </c>
      <c r="BN41" s="718"/>
      <c r="BO41" s="718"/>
      <c r="BP41" s="718"/>
      <c r="BQ41" s="718"/>
      <c r="BR41" s="718"/>
      <c r="BS41" s="718"/>
      <c r="BT41" s="718"/>
      <c r="BU41" s="719"/>
      <c r="BV41" s="678">
        <v>2</v>
      </c>
      <c r="BW41" s="679"/>
      <c r="BX41" s="679"/>
      <c r="BY41" s="679"/>
      <c r="BZ41" s="679"/>
      <c r="CA41" s="679"/>
      <c r="CB41" s="725"/>
      <c r="CD41" s="717" t="s">
        <v>350</v>
      </c>
      <c r="CE41" s="718"/>
      <c r="CF41" s="718"/>
      <c r="CG41" s="718"/>
      <c r="CH41" s="718"/>
      <c r="CI41" s="718"/>
      <c r="CJ41" s="718"/>
      <c r="CK41" s="718"/>
      <c r="CL41" s="718"/>
      <c r="CM41" s="718"/>
      <c r="CN41" s="718"/>
      <c r="CO41" s="718"/>
      <c r="CP41" s="718"/>
      <c r="CQ41" s="719"/>
      <c r="CR41" s="678" t="s">
        <v>238</v>
      </c>
      <c r="CS41" s="697"/>
      <c r="CT41" s="697"/>
      <c r="CU41" s="697"/>
      <c r="CV41" s="697"/>
      <c r="CW41" s="697"/>
      <c r="CX41" s="697"/>
      <c r="CY41" s="698"/>
      <c r="CZ41" s="681" t="s">
        <v>242</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75" t="s">
        <v>351</v>
      </c>
      <c r="C42" s="676"/>
      <c r="D42" s="676"/>
      <c r="E42" s="676"/>
      <c r="F42" s="676"/>
      <c r="G42" s="676"/>
      <c r="H42" s="676"/>
      <c r="I42" s="676"/>
      <c r="J42" s="676"/>
      <c r="K42" s="676"/>
      <c r="L42" s="676"/>
      <c r="M42" s="676"/>
      <c r="N42" s="676"/>
      <c r="O42" s="676"/>
      <c r="P42" s="676"/>
      <c r="Q42" s="677"/>
      <c r="R42" s="678">
        <v>309088</v>
      </c>
      <c r="S42" s="679"/>
      <c r="T42" s="679"/>
      <c r="U42" s="679"/>
      <c r="V42" s="679"/>
      <c r="W42" s="679"/>
      <c r="X42" s="679"/>
      <c r="Y42" s="680"/>
      <c r="Z42" s="711">
        <v>2.5</v>
      </c>
      <c r="AA42" s="711"/>
      <c r="AB42" s="711"/>
      <c r="AC42" s="711"/>
      <c r="AD42" s="712" t="s">
        <v>242</v>
      </c>
      <c r="AE42" s="712"/>
      <c r="AF42" s="712"/>
      <c r="AG42" s="712"/>
      <c r="AH42" s="712"/>
      <c r="AI42" s="712"/>
      <c r="AJ42" s="712"/>
      <c r="AK42" s="712"/>
      <c r="AL42" s="681" t="s">
        <v>183</v>
      </c>
      <c r="AM42" s="682"/>
      <c r="AN42" s="682"/>
      <c r="AO42" s="713"/>
      <c r="AQ42" s="714" t="s">
        <v>352</v>
      </c>
      <c r="AR42" s="715"/>
      <c r="AS42" s="715"/>
      <c r="AT42" s="715"/>
      <c r="AU42" s="715"/>
      <c r="AV42" s="715"/>
      <c r="AW42" s="715"/>
      <c r="AX42" s="715"/>
      <c r="AY42" s="716"/>
      <c r="AZ42" s="662">
        <v>568278</v>
      </c>
      <c r="BA42" s="701"/>
      <c r="BB42" s="701"/>
      <c r="BC42" s="701"/>
      <c r="BD42" s="663"/>
      <c r="BE42" s="663"/>
      <c r="BF42" s="707"/>
      <c r="BG42" s="728"/>
      <c r="BH42" s="729"/>
      <c r="BI42" s="729"/>
      <c r="BJ42" s="729"/>
      <c r="BK42" s="729"/>
      <c r="BL42" s="235"/>
      <c r="BM42" s="708" t="s">
        <v>353</v>
      </c>
      <c r="BN42" s="708"/>
      <c r="BO42" s="708"/>
      <c r="BP42" s="708"/>
      <c r="BQ42" s="708"/>
      <c r="BR42" s="708"/>
      <c r="BS42" s="708"/>
      <c r="BT42" s="708"/>
      <c r="BU42" s="709"/>
      <c r="BV42" s="662">
        <v>329</v>
      </c>
      <c r="BW42" s="701"/>
      <c r="BX42" s="701"/>
      <c r="BY42" s="701"/>
      <c r="BZ42" s="701"/>
      <c r="CA42" s="701"/>
      <c r="CB42" s="710"/>
      <c r="CD42" s="675" t="s">
        <v>354</v>
      </c>
      <c r="CE42" s="676"/>
      <c r="CF42" s="676"/>
      <c r="CG42" s="676"/>
      <c r="CH42" s="676"/>
      <c r="CI42" s="676"/>
      <c r="CJ42" s="676"/>
      <c r="CK42" s="676"/>
      <c r="CL42" s="676"/>
      <c r="CM42" s="676"/>
      <c r="CN42" s="676"/>
      <c r="CO42" s="676"/>
      <c r="CP42" s="676"/>
      <c r="CQ42" s="677"/>
      <c r="CR42" s="678">
        <v>1621802</v>
      </c>
      <c r="CS42" s="679"/>
      <c r="CT42" s="679"/>
      <c r="CU42" s="679"/>
      <c r="CV42" s="679"/>
      <c r="CW42" s="679"/>
      <c r="CX42" s="679"/>
      <c r="CY42" s="680"/>
      <c r="CZ42" s="681">
        <v>13.4</v>
      </c>
      <c r="DA42" s="682"/>
      <c r="DB42" s="682"/>
      <c r="DC42" s="683"/>
      <c r="DD42" s="684">
        <v>909816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43" s="659" t="s">
        <v>355</v>
      </c>
      <c r="C43" s="660"/>
      <c r="D43" s="660"/>
      <c r="E43" s="660"/>
      <c r="F43" s="660"/>
      <c r="G43" s="660"/>
      <c r="H43" s="660"/>
      <c r="I43" s="660"/>
      <c r="J43" s="660"/>
      <c r="K43" s="660"/>
      <c r="L43" s="660"/>
      <c r="M43" s="660"/>
      <c r="N43" s="660"/>
      <c r="O43" s="660"/>
      <c r="P43" s="660"/>
      <c r="Q43" s="661"/>
      <c r="R43" s="662">
        <v>12384542</v>
      </c>
      <c r="S43" s="701"/>
      <c r="T43" s="701"/>
      <c r="U43" s="701"/>
      <c r="V43" s="701"/>
      <c r="W43" s="701"/>
      <c r="X43" s="701"/>
      <c r="Y43" s="702"/>
      <c r="Z43" s="703">
        <v>100</v>
      </c>
      <c r="AA43" s="703"/>
      <c r="AB43" s="703"/>
      <c r="AC43" s="703"/>
      <c r="AD43" s="704">
        <v>4756393</v>
      </c>
      <c r="AE43" s="704"/>
      <c r="AF43" s="704"/>
      <c r="AG43" s="704"/>
      <c r="AH43" s="704"/>
      <c r="AI43" s="704"/>
      <c r="AJ43" s="704"/>
      <c r="AK43" s="704"/>
      <c r="AL43" s="665">
        <v>100</v>
      </c>
      <c r="AM43" s="705"/>
      <c r="AN43" s="705"/>
      <c r="AO43" s="706"/>
      <c r="BV43" s="236"/>
      <c r="BW43" s="236"/>
      <c r="BX43" s="236"/>
      <c r="BY43" s="236"/>
      <c r="BZ43" s="236"/>
      <c r="CA43" s="236"/>
      <c r="CB43" s="236"/>
      <c r="CD43" s="675" t="s">
        <v>356</v>
      </c>
      <c r="CE43" s="676"/>
      <c r="CF43" s="676"/>
      <c r="CG43" s="676"/>
      <c r="CH43" s="676"/>
      <c r="CI43" s="676"/>
      <c r="CJ43" s="676"/>
      <c r="CK43" s="676"/>
      <c r="CL43" s="676"/>
      <c r="CM43" s="676"/>
      <c r="CN43" s="676"/>
      <c r="CO43" s="676"/>
      <c r="CP43" s="676"/>
      <c r="CQ43" s="677"/>
      <c r="CR43" s="678">
        <v>15057</v>
      </c>
      <c r="CS43" s="697"/>
      <c r="CT43" s="697"/>
      <c r="CU43" s="697"/>
      <c r="CV43" s="697"/>
      <c r="CW43" s="697"/>
      <c r="CX43" s="697"/>
      <c r="CY43" s="698"/>
      <c r="CZ43" s="681">
        <v>0.1</v>
      </c>
      <c r="DA43" s="699"/>
      <c r="DB43" s="699"/>
      <c r="DC43" s="700"/>
      <c r="DD43" s="684">
        <v>15057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1" t="s">
        <v>304</v>
      </c>
      <c r="CE44" s="692"/>
      <c r="CF44" s="675" t="s">
        <v>357</v>
      </c>
      <c r="CG44" s="676"/>
      <c r="CH44" s="676"/>
      <c r="CI44" s="676"/>
      <c r="CJ44" s="676"/>
      <c r="CK44" s="676"/>
      <c r="CL44" s="676"/>
      <c r="CM44" s="676"/>
      <c r="CN44" s="676"/>
      <c r="CO44" s="676"/>
      <c r="CP44" s="676"/>
      <c r="CQ44" s="677"/>
      <c r="CR44" s="678">
        <v>1621802</v>
      </c>
      <c r="CS44" s="679"/>
      <c r="CT44" s="679"/>
      <c r="CU44" s="679"/>
      <c r="CV44" s="679"/>
      <c r="CW44" s="679"/>
      <c r="CX44" s="679"/>
      <c r="CY44" s="680"/>
      <c r="CZ44" s="681">
        <v>13.4</v>
      </c>
      <c r="DA44" s="682"/>
      <c r="DB44" s="682"/>
      <c r="DC44" s="683"/>
      <c r="DD44" s="684">
        <v>909816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B45" s="238" t="s">
        <v>358</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3"/>
      <c r="CE45" s="694"/>
      <c r="CF45" s="675" t="s">
        <v>359</v>
      </c>
      <c r="CG45" s="676"/>
      <c r="CH45" s="676"/>
      <c r="CI45" s="676"/>
      <c r="CJ45" s="676"/>
      <c r="CK45" s="676"/>
      <c r="CL45" s="676"/>
      <c r="CM45" s="676"/>
      <c r="CN45" s="676"/>
      <c r="CO45" s="676"/>
      <c r="CP45" s="676"/>
      <c r="CQ45" s="677"/>
      <c r="CR45" s="678">
        <v>309113</v>
      </c>
      <c r="CS45" s="697"/>
      <c r="CT45" s="697"/>
      <c r="CU45" s="697"/>
      <c r="CV45" s="697"/>
      <c r="CW45" s="697"/>
      <c r="CX45" s="697"/>
      <c r="CY45" s="698"/>
      <c r="CZ45" s="681">
        <v>2.6</v>
      </c>
      <c r="DA45" s="699"/>
      <c r="DB45" s="699"/>
      <c r="DC45" s="700"/>
      <c r="DD45" s="684">
        <v>27050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9" t="s">
        <v>360</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3"/>
      <c r="CE46" s="694"/>
      <c r="CF46" s="675" t="s">
        <v>361</v>
      </c>
      <c r="CG46" s="676"/>
      <c r="CH46" s="676"/>
      <c r="CI46" s="676"/>
      <c r="CJ46" s="676"/>
      <c r="CK46" s="676"/>
      <c r="CL46" s="676"/>
      <c r="CM46" s="676"/>
      <c r="CN46" s="676"/>
      <c r="CO46" s="676"/>
      <c r="CP46" s="676"/>
      <c r="CQ46" s="677"/>
      <c r="CR46" s="678">
        <v>1312689</v>
      </c>
      <c r="CS46" s="679"/>
      <c r="CT46" s="679"/>
      <c r="CU46" s="679"/>
      <c r="CV46" s="679"/>
      <c r="CW46" s="679"/>
      <c r="CX46" s="679"/>
      <c r="CY46" s="680"/>
      <c r="CZ46" s="681">
        <v>10.8</v>
      </c>
      <c r="DA46" s="682"/>
      <c r="DB46" s="682"/>
      <c r="DC46" s="683"/>
      <c r="DD46" s="684">
        <v>882766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363</v>
      </c>
      <c r="CG47" s="676"/>
      <c r="CH47" s="676"/>
      <c r="CI47" s="676"/>
      <c r="CJ47" s="676"/>
      <c r="CK47" s="676"/>
      <c r="CL47" s="676"/>
      <c r="CM47" s="676"/>
      <c r="CN47" s="676"/>
      <c r="CO47" s="676"/>
      <c r="CP47" s="676"/>
      <c r="CQ47" s="677"/>
      <c r="CR47" s="678" t="s">
        <v>183</v>
      </c>
      <c r="CS47" s="697"/>
      <c r="CT47" s="697"/>
      <c r="CU47" s="697"/>
      <c r="CV47" s="697"/>
      <c r="CW47" s="697"/>
      <c r="CX47" s="697"/>
      <c r="CY47" s="698"/>
      <c r="CZ47" s="681" t="s">
        <v>183</v>
      </c>
      <c r="DA47" s="699"/>
      <c r="DB47" s="699"/>
      <c r="DC47" s="700"/>
      <c r="DD47" s="684" t="s">
        <v>238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5"/>
      <c r="CE48" s="696"/>
      <c r="CF48" s="675" t="s">
        <v>364</v>
      </c>
      <c r="CG48" s="676"/>
      <c r="CH48" s="676"/>
      <c r="CI48" s="676"/>
      <c r="CJ48" s="676"/>
      <c r="CK48" s="676"/>
      <c r="CL48" s="676"/>
      <c r="CM48" s="676"/>
      <c r="CN48" s="676"/>
      <c r="CO48" s="676"/>
      <c r="CP48" s="676"/>
      <c r="CQ48" s="677"/>
      <c r="CR48" s="678" t="s">
        <v>238</v>
      </c>
      <c r="CS48" s="679"/>
      <c r="CT48" s="679"/>
      <c r="CU48" s="679"/>
      <c r="CV48" s="679"/>
      <c r="CW48" s="679"/>
      <c r="CX48" s="679"/>
      <c r="CY48" s="680"/>
      <c r="CZ48" s="681" t="s">
        <v>238</v>
      </c>
      <c r="DA48" s="682"/>
      <c r="DB48" s="682"/>
      <c r="DC48" s="683"/>
      <c r="DD48" s="684" t="s">
        <v>135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59" t="s">
        <v>365</v>
      </c>
      <c r="CE49" s="660"/>
      <c r="CF49" s="660"/>
      <c r="CG49" s="660"/>
      <c r="CH49" s="660"/>
      <c r="CI49" s="660"/>
      <c r="CJ49" s="660"/>
      <c r="CK49" s="660"/>
      <c r="CL49" s="660"/>
      <c r="CM49" s="660"/>
      <c r="CN49" s="660"/>
      <c r="CO49" s="660"/>
      <c r="CP49" s="660"/>
      <c r="CQ49" s="661"/>
      <c r="CR49" s="662">
        <v>12110007</v>
      </c>
      <c r="CS49" s="663"/>
      <c r="CT49" s="663"/>
      <c r="CU49" s="663"/>
      <c r="CV49" s="663"/>
      <c r="CW49" s="663"/>
      <c r="CX49" s="663"/>
      <c r="CY49" s="664"/>
      <c r="CZ49" s="665">
        <v>100</v>
      </c>
      <c r="DA49" s="666"/>
      <c r="DB49" s="666"/>
      <c r="DC49" s="667"/>
      <c r="DD49" s="668">
        <v>6042395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jrAudSL8n9LKW5U986FeqADp+4lcHzoFFqU8RFacztYBhNkOQMVb2Ja2Q6CB9reFsGd3CHZyHVYgb7ouaNugA==" saltValue="PgCzkn5zDTbSwxgioLLCj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367</v>
      </c>
      <c r="DK2" s="1204"/>
      <c r="DL2" s="1204"/>
      <c r="DM2" s="1204"/>
      <c r="DN2" s="1204"/>
      <c r="DO2" s="1205"/>
      <c r="DP2" s="249"/>
      <c r="DQ2" s="1203" t="s">
        <v>368</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6"/>
      <c r="BA5" s="256"/>
      <c r="BB5" s="256"/>
      <c r="BC5" s="256"/>
      <c r="BD5" s="256"/>
      <c r="BE5" s="257"/>
      <c r="BF5" s="257"/>
      <c r="BG5" s="257"/>
      <c r="BH5" s="257"/>
      <c r="BI5" s="257"/>
      <c r="BJ5" s="257"/>
      <c r="BK5" s="257"/>
      <c r="BL5" s="257"/>
      <c r="BM5" s="257"/>
      <c r="BN5" s="257"/>
      <c r="BO5" s="257"/>
      <c r="BP5" s="257"/>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4"/>
    </row>
    <row r="6" spans="1:131" s="255"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4"/>
    </row>
    <row r="7" spans="1:131" s="255" customFormat="1" ht="26.25" customHeight="1" thickTop="1" x14ac:dyDescent="0.15">
      <c r="A7" s="258">
        <v>1</v>
      </c>
      <c r="B7" s="1143" t="s">
        <v>388</v>
      </c>
      <c r="C7" s="1144"/>
      <c r="D7" s="1144"/>
      <c r="E7" s="1144"/>
      <c r="F7" s="1144"/>
      <c r="G7" s="1144"/>
      <c r="H7" s="1144"/>
      <c r="I7" s="1144"/>
      <c r="J7" s="1144"/>
      <c r="K7" s="1144"/>
      <c r="L7" s="1144"/>
      <c r="M7" s="1144"/>
      <c r="N7" s="1144"/>
      <c r="O7" s="1144"/>
      <c r="P7" s="1145"/>
      <c r="Q7" s="1197">
        <v>12389</v>
      </c>
      <c r="R7" s="1198"/>
      <c r="S7" s="1198"/>
      <c r="T7" s="1198"/>
      <c r="U7" s="1198"/>
      <c r="V7" s="1198">
        <v>12114</v>
      </c>
      <c r="W7" s="1198"/>
      <c r="X7" s="1198"/>
      <c r="Y7" s="1198"/>
      <c r="Z7" s="1198"/>
      <c r="AA7" s="1198">
        <v>275</v>
      </c>
      <c r="AB7" s="1198"/>
      <c r="AC7" s="1198"/>
      <c r="AD7" s="1198"/>
      <c r="AE7" s="1199"/>
      <c r="AF7" s="1200">
        <v>171</v>
      </c>
      <c r="AG7" s="1201"/>
      <c r="AH7" s="1201"/>
      <c r="AI7" s="1201"/>
      <c r="AJ7" s="1202"/>
      <c r="AK7" s="1184">
        <v>1566</v>
      </c>
      <c r="AL7" s="1185"/>
      <c r="AM7" s="1185"/>
      <c r="AN7" s="1185"/>
      <c r="AO7" s="1185"/>
      <c r="AP7" s="1185">
        <v>6027</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c r="BS7" s="1188" t="s">
        <v>600</v>
      </c>
      <c r="BT7" s="1189"/>
      <c r="BU7" s="1189"/>
      <c r="BV7" s="1189"/>
      <c r="BW7" s="1189"/>
      <c r="BX7" s="1189"/>
      <c r="BY7" s="1189"/>
      <c r="BZ7" s="1189"/>
      <c r="CA7" s="1189"/>
      <c r="CB7" s="1189"/>
      <c r="CC7" s="1189"/>
      <c r="CD7" s="1189"/>
      <c r="CE7" s="1189"/>
      <c r="CF7" s="1189"/>
      <c r="CG7" s="1190"/>
      <c r="CH7" s="1181">
        <v>-2</v>
      </c>
      <c r="CI7" s="1182"/>
      <c r="CJ7" s="1182"/>
      <c r="CK7" s="1182"/>
      <c r="CL7" s="1183"/>
      <c r="CM7" s="1181">
        <v>29</v>
      </c>
      <c r="CN7" s="1182"/>
      <c r="CO7" s="1182"/>
      <c r="CP7" s="1182"/>
      <c r="CQ7" s="1183"/>
      <c r="CR7" s="1181">
        <v>5</v>
      </c>
      <c r="CS7" s="1182"/>
      <c r="CT7" s="1182"/>
      <c r="CU7" s="1182"/>
      <c r="CV7" s="1183"/>
      <c r="CW7" s="1181" t="s">
        <v>523</v>
      </c>
      <c r="CX7" s="1182"/>
      <c r="CY7" s="1182"/>
      <c r="CZ7" s="1182"/>
      <c r="DA7" s="1183"/>
      <c r="DB7" s="1181" t="s">
        <v>523</v>
      </c>
      <c r="DC7" s="1182"/>
      <c r="DD7" s="1182"/>
      <c r="DE7" s="1182"/>
      <c r="DF7" s="1183"/>
      <c r="DG7" s="1181" t="s">
        <v>523</v>
      </c>
      <c r="DH7" s="1182"/>
      <c r="DI7" s="1182"/>
      <c r="DJ7" s="1182"/>
      <c r="DK7" s="1183"/>
      <c r="DL7" s="1181" t="s">
        <v>523</v>
      </c>
      <c r="DM7" s="1182"/>
      <c r="DN7" s="1182"/>
      <c r="DO7" s="1182"/>
      <c r="DP7" s="1183"/>
      <c r="DQ7" s="1181" t="s">
        <v>523</v>
      </c>
      <c r="DR7" s="1182"/>
      <c r="DS7" s="1182"/>
      <c r="DT7" s="1182"/>
      <c r="DU7" s="1183"/>
      <c r="DV7" s="1208"/>
      <c r="DW7" s="1209"/>
      <c r="DX7" s="1209"/>
      <c r="DY7" s="1209"/>
      <c r="DZ7" s="1210"/>
      <c r="EA7" s="254"/>
    </row>
    <row r="8" spans="1:131" s="255" customFormat="1" ht="26.25" customHeight="1" x14ac:dyDescent="0.15">
      <c r="A8" s="261">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7" t="s">
        <v>601</v>
      </c>
      <c r="BT8" s="1108"/>
      <c r="BU8" s="1108"/>
      <c r="BV8" s="1108"/>
      <c r="BW8" s="1108"/>
      <c r="BX8" s="1108"/>
      <c r="BY8" s="1108"/>
      <c r="BZ8" s="1108"/>
      <c r="CA8" s="1108"/>
      <c r="CB8" s="1108"/>
      <c r="CC8" s="1108"/>
      <c r="CD8" s="1108"/>
      <c r="CE8" s="1108"/>
      <c r="CF8" s="1108"/>
      <c r="CG8" s="1109"/>
      <c r="CH8" s="1082">
        <v>0</v>
      </c>
      <c r="CI8" s="1083"/>
      <c r="CJ8" s="1083"/>
      <c r="CK8" s="1083"/>
      <c r="CL8" s="1084"/>
      <c r="CM8" s="1082">
        <v>90</v>
      </c>
      <c r="CN8" s="1083"/>
      <c r="CO8" s="1083"/>
      <c r="CP8" s="1083"/>
      <c r="CQ8" s="1084"/>
      <c r="CR8" s="1082">
        <v>5</v>
      </c>
      <c r="CS8" s="1083"/>
      <c r="CT8" s="1083"/>
      <c r="CU8" s="1083"/>
      <c r="CV8" s="1084"/>
      <c r="CW8" s="1082" t="s">
        <v>602</v>
      </c>
      <c r="CX8" s="1083"/>
      <c r="CY8" s="1083"/>
      <c r="CZ8" s="1083"/>
      <c r="DA8" s="1084"/>
      <c r="DB8" s="1082" t="s">
        <v>602</v>
      </c>
      <c r="DC8" s="1083"/>
      <c r="DD8" s="1083"/>
      <c r="DE8" s="1083"/>
      <c r="DF8" s="1084"/>
      <c r="DG8" s="1082" t="s">
        <v>602</v>
      </c>
      <c r="DH8" s="1083"/>
      <c r="DI8" s="1083"/>
      <c r="DJ8" s="1083"/>
      <c r="DK8" s="1084"/>
      <c r="DL8" s="1082" t="s">
        <v>602</v>
      </c>
      <c r="DM8" s="1083"/>
      <c r="DN8" s="1083"/>
      <c r="DO8" s="1083"/>
      <c r="DP8" s="1084"/>
      <c r="DQ8" s="1082" t="s">
        <v>602</v>
      </c>
      <c r="DR8" s="1083"/>
      <c r="DS8" s="1083"/>
      <c r="DT8" s="1083"/>
      <c r="DU8" s="1084"/>
      <c r="DV8" s="1085"/>
      <c r="DW8" s="1086"/>
      <c r="DX8" s="1086"/>
      <c r="DY8" s="1086"/>
      <c r="DZ8" s="1087"/>
      <c r="EA8" s="254"/>
    </row>
    <row r="9" spans="1:131" s="255" customFormat="1" ht="26.25" customHeight="1" x14ac:dyDescent="0.15">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4"/>
    </row>
    <row r="10" spans="1:131" s="255" customFormat="1" ht="26.25" customHeight="1" x14ac:dyDescent="0.15">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4"/>
    </row>
    <row r="11" spans="1:131" s="255" customFormat="1" ht="26.25" customHeight="1" x14ac:dyDescent="0.15">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x14ac:dyDescent="0.15">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x14ac:dyDescent="0.15">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x14ac:dyDescent="0.15">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x14ac:dyDescent="0.15">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x14ac:dyDescent="0.15">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x14ac:dyDescent="0.15">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x14ac:dyDescent="0.15">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x14ac:dyDescent="0.15">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x14ac:dyDescent="0.15">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x14ac:dyDescent="0.2">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x14ac:dyDescent="0.15">
      <c r="A22" s="261">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x14ac:dyDescent="0.2">
      <c r="A23" s="264" t="s">
        <v>390</v>
      </c>
      <c r="B23" s="1037" t="s">
        <v>391</v>
      </c>
      <c r="C23" s="1038"/>
      <c r="D23" s="1038"/>
      <c r="E23" s="1038"/>
      <c r="F23" s="1038"/>
      <c r="G23" s="1038"/>
      <c r="H23" s="1038"/>
      <c r="I23" s="1038"/>
      <c r="J23" s="1038"/>
      <c r="K23" s="1038"/>
      <c r="L23" s="1038"/>
      <c r="M23" s="1038"/>
      <c r="N23" s="1038"/>
      <c r="O23" s="1038"/>
      <c r="P23" s="1039"/>
      <c r="Q23" s="1161">
        <f>Q7</f>
        <v>12389</v>
      </c>
      <c r="R23" s="1162"/>
      <c r="S23" s="1162"/>
      <c r="T23" s="1162"/>
      <c r="U23" s="1162"/>
      <c r="V23" s="1162">
        <f t="shared" ref="V23" si="0">V7</f>
        <v>12114</v>
      </c>
      <c r="W23" s="1162"/>
      <c r="X23" s="1162"/>
      <c r="Y23" s="1162"/>
      <c r="Z23" s="1162"/>
      <c r="AA23" s="1162">
        <f t="shared" ref="AA23" si="1">AA7</f>
        <v>275</v>
      </c>
      <c r="AB23" s="1162"/>
      <c r="AC23" s="1162"/>
      <c r="AD23" s="1162"/>
      <c r="AE23" s="1163"/>
      <c r="AF23" s="1164">
        <v>171</v>
      </c>
      <c r="AG23" s="1162"/>
      <c r="AH23" s="1162"/>
      <c r="AI23" s="1162"/>
      <c r="AJ23" s="1165"/>
      <c r="AK23" s="1166"/>
      <c r="AL23" s="1167"/>
      <c r="AM23" s="1167"/>
      <c r="AN23" s="1167"/>
      <c r="AO23" s="1167"/>
      <c r="AP23" s="1162">
        <f t="shared" ref="AP23" si="2">AP7</f>
        <v>6027</v>
      </c>
      <c r="AQ23" s="1162"/>
      <c r="AR23" s="1162"/>
      <c r="AS23" s="1162"/>
      <c r="AT23" s="1162"/>
      <c r="AU23" s="1168"/>
      <c r="AV23" s="1168"/>
      <c r="AW23" s="1168"/>
      <c r="AX23" s="1168"/>
      <c r="AY23" s="1169"/>
      <c r="AZ23" s="1158" t="s">
        <v>392</v>
      </c>
      <c r="BA23" s="1159"/>
      <c r="BB23" s="1159"/>
      <c r="BC23" s="1159"/>
      <c r="BD23" s="1160"/>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x14ac:dyDescent="0.15">
      <c r="A28" s="266">
        <v>1</v>
      </c>
      <c r="B28" s="1143" t="s">
        <v>403</v>
      </c>
      <c r="C28" s="1144"/>
      <c r="D28" s="1144"/>
      <c r="E28" s="1144"/>
      <c r="F28" s="1144"/>
      <c r="G28" s="1144"/>
      <c r="H28" s="1144"/>
      <c r="I28" s="1144"/>
      <c r="J28" s="1144"/>
      <c r="K28" s="1144"/>
      <c r="L28" s="1144"/>
      <c r="M28" s="1144"/>
      <c r="N28" s="1144"/>
      <c r="O28" s="1144"/>
      <c r="P28" s="1145"/>
      <c r="Q28" s="1146">
        <v>2080</v>
      </c>
      <c r="R28" s="1147"/>
      <c r="S28" s="1147"/>
      <c r="T28" s="1147"/>
      <c r="U28" s="1147"/>
      <c r="V28" s="1147">
        <v>1959</v>
      </c>
      <c r="W28" s="1147"/>
      <c r="X28" s="1147"/>
      <c r="Y28" s="1147"/>
      <c r="Z28" s="1147"/>
      <c r="AA28" s="1147">
        <v>121</v>
      </c>
      <c r="AB28" s="1147"/>
      <c r="AC28" s="1147"/>
      <c r="AD28" s="1147"/>
      <c r="AE28" s="1148"/>
      <c r="AF28" s="1149">
        <v>121</v>
      </c>
      <c r="AG28" s="1147"/>
      <c r="AH28" s="1147"/>
      <c r="AI28" s="1147"/>
      <c r="AJ28" s="1150"/>
      <c r="AK28" s="1151">
        <v>175</v>
      </c>
      <c r="AL28" s="1139"/>
      <c r="AM28" s="1139"/>
      <c r="AN28" s="1139"/>
      <c r="AO28" s="1139"/>
      <c r="AP28" s="1139" t="s">
        <v>602</v>
      </c>
      <c r="AQ28" s="1139"/>
      <c r="AR28" s="1139"/>
      <c r="AS28" s="1139"/>
      <c r="AT28" s="1139"/>
      <c r="AU28" s="1139" t="s">
        <v>523</v>
      </c>
      <c r="AV28" s="1139"/>
      <c r="AW28" s="1139"/>
      <c r="AX28" s="1139"/>
      <c r="AY28" s="1139"/>
      <c r="AZ28" s="1140" t="s">
        <v>523</v>
      </c>
      <c r="BA28" s="1140"/>
      <c r="BB28" s="1140"/>
      <c r="BC28" s="1140"/>
      <c r="BD28" s="1140"/>
      <c r="BE28" s="1141"/>
      <c r="BF28" s="1141"/>
      <c r="BG28" s="1141"/>
      <c r="BH28" s="1141"/>
      <c r="BI28" s="1142"/>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x14ac:dyDescent="0.15">
      <c r="A29" s="266">
        <v>2</v>
      </c>
      <c r="B29" s="1130" t="s">
        <v>404</v>
      </c>
      <c r="C29" s="1131"/>
      <c r="D29" s="1131"/>
      <c r="E29" s="1131"/>
      <c r="F29" s="1131"/>
      <c r="G29" s="1131"/>
      <c r="H29" s="1131"/>
      <c r="I29" s="1131"/>
      <c r="J29" s="1131"/>
      <c r="K29" s="1131"/>
      <c r="L29" s="1131"/>
      <c r="M29" s="1131"/>
      <c r="N29" s="1131"/>
      <c r="O29" s="1131"/>
      <c r="P29" s="1132"/>
      <c r="Q29" s="1136">
        <v>1893</v>
      </c>
      <c r="R29" s="1137"/>
      <c r="S29" s="1137"/>
      <c r="T29" s="1137"/>
      <c r="U29" s="1137"/>
      <c r="V29" s="1137">
        <v>1750</v>
      </c>
      <c r="W29" s="1137"/>
      <c r="X29" s="1137"/>
      <c r="Y29" s="1137"/>
      <c r="Z29" s="1137"/>
      <c r="AA29" s="1137">
        <v>143</v>
      </c>
      <c r="AB29" s="1137"/>
      <c r="AC29" s="1137"/>
      <c r="AD29" s="1137"/>
      <c r="AE29" s="1138"/>
      <c r="AF29" s="1112">
        <v>143</v>
      </c>
      <c r="AG29" s="1113"/>
      <c r="AH29" s="1113"/>
      <c r="AI29" s="1113"/>
      <c r="AJ29" s="1114"/>
      <c r="AK29" s="1073">
        <v>283</v>
      </c>
      <c r="AL29" s="1064"/>
      <c r="AM29" s="1064"/>
      <c r="AN29" s="1064"/>
      <c r="AO29" s="1064"/>
      <c r="AP29" s="1064" t="s">
        <v>523</v>
      </c>
      <c r="AQ29" s="1064"/>
      <c r="AR29" s="1064"/>
      <c r="AS29" s="1064"/>
      <c r="AT29" s="1064"/>
      <c r="AU29" s="1064" t="s">
        <v>523</v>
      </c>
      <c r="AV29" s="1064"/>
      <c r="AW29" s="1064"/>
      <c r="AX29" s="1064"/>
      <c r="AY29" s="1064"/>
      <c r="AZ29" s="1135" t="s">
        <v>523</v>
      </c>
      <c r="BA29" s="1135"/>
      <c r="BB29" s="1135"/>
      <c r="BC29" s="1135"/>
      <c r="BD29" s="1135"/>
      <c r="BE29" s="1125"/>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x14ac:dyDescent="0.15">
      <c r="A30" s="266">
        <v>3</v>
      </c>
      <c r="B30" s="1130" t="s">
        <v>405</v>
      </c>
      <c r="C30" s="1131"/>
      <c r="D30" s="1131"/>
      <c r="E30" s="1131"/>
      <c r="F30" s="1131"/>
      <c r="G30" s="1131"/>
      <c r="H30" s="1131"/>
      <c r="I30" s="1131"/>
      <c r="J30" s="1131"/>
      <c r="K30" s="1131"/>
      <c r="L30" s="1131"/>
      <c r="M30" s="1131"/>
      <c r="N30" s="1131"/>
      <c r="O30" s="1131"/>
      <c r="P30" s="1132"/>
      <c r="Q30" s="1136">
        <v>319</v>
      </c>
      <c r="R30" s="1137"/>
      <c r="S30" s="1137"/>
      <c r="T30" s="1137"/>
      <c r="U30" s="1137"/>
      <c r="V30" s="1137">
        <v>307</v>
      </c>
      <c r="W30" s="1137"/>
      <c r="X30" s="1137"/>
      <c r="Y30" s="1137"/>
      <c r="Z30" s="1137"/>
      <c r="AA30" s="1137">
        <v>12</v>
      </c>
      <c r="AB30" s="1137"/>
      <c r="AC30" s="1137"/>
      <c r="AD30" s="1137"/>
      <c r="AE30" s="1138"/>
      <c r="AF30" s="1112">
        <v>12</v>
      </c>
      <c r="AG30" s="1113"/>
      <c r="AH30" s="1113"/>
      <c r="AI30" s="1113"/>
      <c r="AJ30" s="1114"/>
      <c r="AK30" s="1073">
        <v>70</v>
      </c>
      <c r="AL30" s="1064"/>
      <c r="AM30" s="1064"/>
      <c r="AN30" s="1064"/>
      <c r="AO30" s="1064"/>
      <c r="AP30" s="1064" t="s">
        <v>523</v>
      </c>
      <c r="AQ30" s="1064"/>
      <c r="AR30" s="1064"/>
      <c r="AS30" s="1064"/>
      <c r="AT30" s="1064"/>
      <c r="AU30" s="1064" t="s">
        <v>523</v>
      </c>
      <c r="AV30" s="1064"/>
      <c r="AW30" s="1064"/>
      <c r="AX30" s="1064"/>
      <c r="AY30" s="1064"/>
      <c r="AZ30" s="1135" t="s">
        <v>523</v>
      </c>
      <c r="BA30" s="1135"/>
      <c r="BB30" s="1135"/>
      <c r="BC30" s="1135"/>
      <c r="BD30" s="1135"/>
      <c r="BE30" s="1125"/>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x14ac:dyDescent="0.15">
      <c r="A31" s="266">
        <v>4</v>
      </c>
      <c r="B31" s="1130" t="s">
        <v>406</v>
      </c>
      <c r="C31" s="1131"/>
      <c r="D31" s="1131"/>
      <c r="E31" s="1131"/>
      <c r="F31" s="1131"/>
      <c r="G31" s="1131"/>
      <c r="H31" s="1131"/>
      <c r="I31" s="1131"/>
      <c r="J31" s="1131"/>
      <c r="K31" s="1131"/>
      <c r="L31" s="1131"/>
      <c r="M31" s="1131"/>
      <c r="N31" s="1131"/>
      <c r="O31" s="1131"/>
      <c r="P31" s="1132"/>
      <c r="Q31" s="1136">
        <v>20</v>
      </c>
      <c r="R31" s="1137"/>
      <c r="S31" s="1137"/>
      <c r="T31" s="1137"/>
      <c r="U31" s="1137"/>
      <c r="V31" s="1137">
        <v>19</v>
      </c>
      <c r="W31" s="1137"/>
      <c r="X31" s="1137"/>
      <c r="Y31" s="1137"/>
      <c r="Z31" s="1137"/>
      <c r="AA31" s="1137">
        <v>1</v>
      </c>
      <c r="AB31" s="1137"/>
      <c r="AC31" s="1137"/>
      <c r="AD31" s="1137"/>
      <c r="AE31" s="1138"/>
      <c r="AF31" s="1112">
        <v>1</v>
      </c>
      <c r="AG31" s="1113"/>
      <c r="AH31" s="1113"/>
      <c r="AI31" s="1113"/>
      <c r="AJ31" s="1114"/>
      <c r="AK31" s="1073" t="s">
        <v>602</v>
      </c>
      <c r="AL31" s="1064"/>
      <c r="AM31" s="1064"/>
      <c r="AN31" s="1064"/>
      <c r="AO31" s="1064"/>
      <c r="AP31" s="1064" t="s">
        <v>523</v>
      </c>
      <c r="AQ31" s="1064"/>
      <c r="AR31" s="1064"/>
      <c r="AS31" s="1064"/>
      <c r="AT31" s="1064"/>
      <c r="AU31" s="1064" t="s">
        <v>523</v>
      </c>
      <c r="AV31" s="1064"/>
      <c r="AW31" s="1064"/>
      <c r="AX31" s="1064"/>
      <c r="AY31" s="1064"/>
      <c r="AZ31" s="1135" t="s">
        <v>523</v>
      </c>
      <c r="BA31" s="1135"/>
      <c r="BB31" s="1135"/>
      <c r="BC31" s="1135"/>
      <c r="BD31" s="1135"/>
      <c r="BE31" s="1125"/>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x14ac:dyDescent="0.15">
      <c r="A32" s="266">
        <v>5</v>
      </c>
      <c r="B32" s="1130" t="s">
        <v>407</v>
      </c>
      <c r="C32" s="1131"/>
      <c r="D32" s="1131"/>
      <c r="E32" s="1131"/>
      <c r="F32" s="1131"/>
      <c r="G32" s="1131"/>
      <c r="H32" s="1131"/>
      <c r="I32" s="1131"/>
      <c r="J32" s="1131"/>
      <c r="K32" s="1131"/>
      <c r="L32" s="1131"/>
      <c r="M32" s="1131"/>
      <c r="N32" s="1131"/>
      <c r="O32" s="1131"/>
      <c r="P32" s="1132"/>
      <c r="Q32" s="1136">
        <v>426</v>
      </c>
      <c r="R32" s="1137"/>
      <c r="S32" s="1137"/>
      <c r="T32" s="1137"/>
      <c r="U32" s="1137"/>
      <c r="V32" s="1137">
        <v>320</v>
      </c>
      <c r="W32" s="1137"/>
      <c r="X32" s="1137"/>
      <c r="Y32" s="1137"/>
      <c r="Z32" s="1137"/>
      <c r="AA32" s="1137">
        <v>105</v>
      </c>
      <c r="AB32" s="1137"/>
      <c r="AC32" s="1137"/>
      <c r="AD32" s="1137"/>
      <c r="AE32" s="1138"/>
      <c r="AF32" s="1112">
        <v>635</v>
      </c>
      <c r="AG32" s="1113"/>
      <c r="AH32" s="1113"/>
      <c r="AI32" s="1113"/>
      <c r="AJ32" s="1114"/>
      <c r="AK32" s="1073">
        <v>0</v>
      </c>
      <c r="AL32" s="1064"/>
      <c r="AM32" s="1064"/>
      <c r="AN32" s="1064"/>
      <c r="AO32" s="1064"/>
      <c r="AP32" s="1064">
        <v>738</v>
      </c>
      <c r="AQ32" s="1064"/>
      <c r="AR32" s="1064"/>
      <c r="AS32" s="1064"/>
      <c r="AT32" s="1064"/>
      <c r="AU32" s="1064" t="s">
        <v>523</v>
      </c>
      <c r="AV32" s="1064"/>
      <c r="AW32" s="1064"/>
      <c r="AX32" s="1064"/>
      <c r="AY32" s="1064"/>
      <c r="AZ32" s="1135" t="s">
        <v>523</v>
      </c>
      <c r="BA32" s="1135"/>
      <c r="BB32" s="1135"/>
      <c r="BC32" s="1135"/>
      <c r="BD32" s="1135"/>
      <c r="BE32" s="1125" t="s">
        <v>408</v>
      </c>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x14ac:dyDescent="0.15">
      <c r="A33" s="266">
        <v>6</v>
      </c>
      <c r="B33" s="1130" t="s">
        <v>409</v>
      </c>
      <c r="C33" s="1131"/>
      <c r="D33" s="1131"/>
      <c r="E33" s="1131"/>
      <c r="F33" s="1131"/>
      <c r="G33" s="1131"/>
      <c r="H33" s="1131"/>
      <c r="I33" s="1131"/>
      <c r="J33" s="1131"/>
      <c r="K33" s="1131"/>
      <c r="L33" s="1131"/>
      <c r="M33" s="1131"/>
      <c r="N33" s="1131"/>
      <c r="O33" s="1131"/>
      <c r="P33" s="1132"/>
      <c r="Q33" s="1136">
        <v>238</v>
      </c>
      <c r="R33" s="1137"/>
      <c r="S33" s="1137"/>
      <c r="T33" s="1137"/>
      <c r="U33" s="1137"/>
      <c r="V33" s="1137">
        <v>231</v>
      </c>
      <c r="W33" s="1137"/>
      <c r="X33" s="1137"/>
      <c r="Y33" s="1137"/>
      <c r="Z33" s="1137"/>
      <c r="AA33" s="1137">
        <v>7</v>
      </c>
      <c r="AB33" s="1137"/>
      <c r="AC33" s="1137"/>
      <c r="AD33" s="1137"/>
      <c r="AE33" s="1138"/>
      <c r="AF33" s="1112">
        <v>109</v>
      </c>
      <c r="AG33" s="1113"/>
      <c r="AH33" s="1113"/>
      <c r="AI33" s="1113"/>
      <c r="AJ33" s="1114"/>
      <c r="AK33" s="1073">
        <v>158</v>
      </c>
      <c r="AL33" s="1064"/>
      <c r="AM33" s="1064"/>
      <c r="AN33" s="1064"/>
      <c r="AO33" s="1064"/>
      <c r="AP33" s="1064">
        <v>2233</v>
      </c>
      <c r="AQ33" s="1064"/>
      <c r="AR33" s="1064"/>
      <c r="AS33" s="1064"/>
      <c r="AT33" s="1064"/>
      <c r="AU33" s="1064" t="s">
        <v>523</v>
      </c>
      <c r="AV33" s="1064"/>
      <c r="AW33" s="1064"/>
      <c r="AX33" s="1064"/>
      <c r="AY33" s="1064"/>
      <c r="AZ33" s="1135" t="s">
        <v>523</v>
      </c>
      <c r="BA33" s="1135"/>
      <c r="BB33" s="1135"/>
      <c r="BC33" s="1135"/>
      <c r="BD33" s="1135"/>
      <c r="BE33" s="1125" t="s">
        <v>410</v>
      </c>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x14ac:dyDescent="0.15">
      <c r="A34" s="266">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x14ac:dyDescent="0.15">
      <c r="A35" s="266">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x14ac:dyDescent="0.15">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x14ac:dyDescent="0.15">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x14ac:dyDescent="0.15">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x14ac:dyDescent="0.15">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x14ac:dyDescent="0.15">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x14ac:dyDescent="0.15">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x14ac:dyDescent="0.15">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x14ac:dyDescent="0.15">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x14ac:dyDescent="0.15">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x14ac:dyDescent="0.15">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x14ac:dyDescent="0.15">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x14ac:dyDescent="0.15">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x14ac:dyDescent="0.15">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x14ac:dyDescent="0.15">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x14ac:dyDescent="0.15">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x14ac:dyDescent="0.15">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x14ac:dyDescent="0.15">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x14ac:dyDescent="0.15">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x14ac:dyDescent="0.15">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x14ac:dyDescent="0.15">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x14ac:dyDescent="0.15">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x14ac:dyDescent="0.15">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x14ac:dyDescent="0.15">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x14ac:dyDescent="0.15">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x14ac:dyDescent="0.15">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x14ac:dyDescent="0.2">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x14ac:dyDescent="0.15">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x14ac:dyDescent="0.2">
      <c r="A63" s="264" t="s">
        <v>390</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1021</v>
      </c>
      <c r="AG63" s="1052"/>
      <c r="AH63" s="1052"/>
      <c r="AI63" s="1052"/>
      <c r="AJ63" s="1123"/>
      <c r="AK63" s="1124"/>
      <c r="AL63" s="1056"/>
      <c r="AM63" s="1056"/>
      <c r="AN63" s="1056"/>
      <c r="AO63" s="1056"/>
      <c r="AP63" s="1052">
        <f>SUM(AP28:AT33)</f>
        <v>2971</v>
      </c>
      <c r="AQ63" s="1052"/>
      <c r="AR63" s="1052"/>
      <c r="AS63" s="1052"/>
      <c r="AT63" s="1052"/>
      <c r="AU63" s="1052">
        <f>SUM(AU28:AY33)</f>
        <v>0</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378</v>
      </c>
      <c r="BA66" s="1095"/>
      <c r="BB66" s="1095"/>
      <c r="BC66" s="1095"/>
      <c r="BD66" s="1110"/>
      <c r="BE66" s="265"/>
      <c r="BF66" s="265"/>
      <c r="BG66" s="265"/>
      <c r="BH66" s="265"/>
      <c r="BI66" s="265"/>
      <c r="BJ66" s="265"/>
      <c r="BK66" s="265"/>
      <c r="BL66" s="265"/>
      <c r="BM66" s="265"/>
      <c r="BN66" s="265"/>
      <c r="BO66" s="265"/>
      <c r="BP66" s="265"/>
      <c r="BQ66" s="262">
        <v>60</v>
      </c>
      <c r="BR66" s="267"/>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6"/>
    </row>
    <row r="67" spans="1:131" s="247"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6"/>
    </row>
    <row r="68" spans="1:131" s="247" customFormat="1" ht="26.25" customHeight="1" thickTop="1" x14ac:dyDescent="0.15">
      <c r="A68" s="258">
        <v>1</v>
      </c>
      <c r="B68" s="1078" t="s">
        <v>592</v>
      </c>
      <c r="C68" s="1079"/>
      <c r="D68" s="1079"/>
      <c r="E68" s="1079"/>
      <c r="F68" s="1079"/>
      <c r="G68" s="1079"/>
      <c r="H68" s="1079"/>
      <c r="I68" s="1079"/>
      <c r="J68" s="1079"/>
      <c r="K68" s="1079"/>
      <c r="L68" s="1079"/>
      <c r="M68" s="1079"/>
      <c r="N68" s="1079"/>
      <c r="O68" s="1079"/>
      <c r="P68" s="1080"/>
      <c r="Q68" s="1081">
        <v>1124</v>
      </c>
      <c r="R68" s="1075"/>
      <c r="S68" s="1075"/>
      <c r="T68" s="1075"/>
      <c r="U68" s="1075"/>
      <c r="V68" s="1075">
        <v>1092</v>
      </c>
      <c r="W68" s="1075"/>
      <c r="X68" s="1075"/>
      <c r="Y68" s="1075"/>
      <c r="Z68" s="1075"/>
      <c r="AA68" s="1075">
        <v>32</v>
      </c>
      <c r="AB68" s="1075"/>
      <c r="AC68" s="1075"/>
      <c r="AD68" s="1075"/>
      <c r="AE68" s="1075"/>
      <c r="AF68" s="1075">
        <v>32</v>
      </c>
      <c r="AG68" s="1075"/>
      <c r="AH68" s="1075"/>
      <c r="AI68" s="1075"/>
      <c r="AJ68" s="1075"/>
      <c r="AK68" s="1075" t="s">
        <v>602</v>
      </c>
      <c r="AL68" s="1075"/>
      <c r="AM68" s="1075"/>
      <c r="AN68" s="1075"/>
      <c r="AO68" s="1075"/>
      <c r="AP68" s="1075">
        <v>1023</v>
      </c>
      <c r="AQ68" s="1075"/>
      <c r="AR68" s="1075"/>
      <c r="AS68" s="1075"/>
      <c r="AT68" s="1075"/>
      <c r="AU68" s="1075">
        <v>324</v>
      </c>
      <c r="AV68" s="1075"/>
      <c r="AW68" s="1075"/>
      <c r="AX68" s="1075"/>
      <c r="AY68" s="1075"/>
      <c r="AZ68" s="1076"/>
      <c r="BA68" s="1076"/>
      <c r="BB68" s="1076"/>
      <c r="BC68" s="1076"/>
      <c r="BD68" s="1077"/>
      <c r="BE68" s="265"/>
      <c r="BF68" s="265"/>
      <c r="BG68" s="265"/>
      <c r="BH68" s="265"/>
      <c r="BI68" s="265"/>
      <c r="BJ68" s="265"/>
      <c r="BK68" s="265"/>
      <c r="BL68" s="265"/>
      <c r="BM68" s="265"/>
      <c r="BN68" s="265"/>
      <c r="BO68" s="265"/>
      <c r="BP68" s="265"/>
      <c r="BQ68" s="262">
        <v>62</v>
      </c>
      <c r="BR68" s="267"/>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6"/>
    </row>
    <row r="69" spans="1:131" s="247" customFormat="1" ht="26.25" customHeight="1" x14ac:dyDescent="0.15">
      <c r="A69" s="261">
        <v>2</v>
      </c>
      <c r="B69" s="1067" t="s">
        <v>593</v>
      </c>
      <c r="C69" s="1068"/>
      <c r="D69" s="1068"/>
      <c r="E69" s="1068"/>
      <c r="F69" s="1068"/>
      <c r="G69" s="1068"/>
      <c r="H69" s="1068"/>
      <c r="I69" s="1068"/>
      <c r="J69" s="1068"/>
      <c r="K69" s="1068"/>
      <c r="L69" s="1068"/>
      <c r="M69" s="1068"/>
      <c r="N69" s="1068"/>
      <c r="O69" s="1068"/>
      <c r="P69" s="1069"/>
      <c r="Q69" s="1070">
        <v>5465</v>
      </c>
      <c r="R69" s="1064"/>
      <c r="S69" s="1064"/>
      <c r="T69" s="1064"/>
      <c r="U69" s="1064"/>
      <c r="V69" s="1064">
        <v>4707</v>
      </c>
      <c r="W69" s="1064"/>
      <c r="X69" s="1064"/>
      <c r="Y69" s="1064"/>
      <c r="Z69" s="1064"/>
      <c r="AA69" s="1064">
        <v>758</v>
      </c>
      <c r="AB69" s="1064"/>
      <c r="AC69" s="1064"/>
      <c r="AD69" s="1064"/>
      <c r="AE69" s="1064"/>
      <c r="AF69" s="1064">
        <v>758</v>
      </c>
      <c r="AG69" s="1064"/>
      <c r="AH69" s="1064"/>
      <c r="AI69" s="1064"/>
      <c r="AJ69" s="1064"/>
      <c r="AK69" s="1064">
        <v>6</v>
      </c>
      <c r="AL69" s="1064"/>
      <c r="AM69" s="1064"/>
      <c r="AN69" s="1064"/>
      <c r="AO69" s="1064"/>
      <c r="AP69" s="1064" t="s">
        <v>602</v>
      </c>
      <c r="AQ69" s="1064"/>
      <c r="AR69" s="1064"/>
      <c r="AS69" s="1064"/>
      <c r="AT69" s="1064"/>
      <c r="AU69" s="1064" t="s">
        <v>602</v>
      </c>
      <c r="AV69" s="1064"/>
      <c r="AW69" s="1064"/>
      <c r="AX69" s="1064"/>
      <c r="AY69" s="1064"/>
      <c r="AZ69" s="1065"/>
      <c r="BA69" s="1065"/>
      <c r="BB69" s="1065"/>
      <c r="BC69" s="1065"/>
      <c r="BD69" s="1066"/>
      <c r="BE69" s="265"/>
      <c r="BF69" s="265"/>
      <c r="BG69" s="265"/>
      <c r="BH69" s="265"/>
      <c r="BI69" s="265"/>
      <c r="BJ69" s="265"/>
      <c r="BK69" s="265"/>
      <c r="BL69" s="265"/>
      <c r="BM69" s="265"/>
      <c r="BN69" s="265"/>
      <c r="BO69" s="265"/>
      <c r="BP69" s="265"/>
      <c r="BQ69" s="262">
        <v>63</v>
      </c>
      <c r="BR69" s="267"/>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6"/>
    </row>
    <row r="70" spans="1:131" s="247" customFormat="1" ht="26.25" customHeight="1" x14ac:dyDescent="0.15">
      <c r="A70" s="261">
        <v>3</v>
      </c>
      <c r="B70" s="1067" t="s">
        <v>594</v>
      </c>
      <c r="C70" s="1068"/>
      <c r="D70" s="1068"/>
      <c r="E70" s="1068"/>
      <c r="F70" s="1068"/>
      <c r="G70" s="1068"/>
      <c r="H70" s="1068"/>
      <c r="I70" s="1068"/>
      <c r="J70" s="1068"/>
      <c r="K70" s="1068"/>
      <c r="L70" s="1068"/>
      <c r="M70" s="1068"/>
      <c r="N70" s="1068"/>
      <c r="O70" s="1068"/>
      <c r="P70" s="1069"/>
      <c r="Q70" s="1070">
        <v>138</v>
      </c>
      <c r="R70" s="1064"/>
      <c r="S70" s="1064"/>
      <c r="T70" s="1064"/>
      <c r="U70" s="1064"/>
      <c r="V70" s="1064">
        <v>67</v>
      </c>
      <c r="W70" s="1064"/>
      <c r="X70" s="1064"/>
      <c r="Y70" s="1064"/>
      <c r="Z70" s="1064"/>
      <c r="AA70" s="1064">
        <v>71</v>
      </c>
      <c r="AB70" s="1064"/>
      <c r="AC70" s="1064"/>
      <c r="AD70" s="1064"/>
      <c r="AE70" s="1064"/>
      <c r="AF70" s="1064">
        <v>71</v>
      </c>
      <c r="AG70" s="1064"/>
      <c r="AH70" s="1064"/>
      <c r="AI70" s="1064"/>
      <c r="AJ70" s="1064"/>
      <c r="AK70" s="1064" t="s">
        <v>602</v>
      </c>
      <c r="AL70" s="1064"/>
      <c r="AM70" s="1064"/>
      <c r="AN70" s="1064"/>
      <c r="AO70" s="1064"/>
      <c r="AP70" s="1064" t="s">
        <v>602</v>
      </c>
      <c r="AQ70" s="1064"/>
      <c r="AR70" s="1064"/>
      <c r="AS70" s="1064"/>
      <c r="AT70" s="1064"/>
      <c r="AU70" s="1064" t="s">
        <v>602</v>
      </c>
      <c r="AV70" s="1064"/>
      <c r="AW70" s="1064"/>
      <c r="AX70" s="1064"/>
      <c r="AY70" s="1064"/>
      <c r="AZ70" s="1065"/>
      <c r="BA70" s="1065"/>
      <c r="BB70" s="1065"/>
      <c r="BC70" s="1065"/>
      <c r="BD70" s="1066"/>
      <c r="BE70" s="265"/>
      <c r="BF70" s="265"/>
      <c r="BG70" s="265"/>
      <c r="BH70" s="265"/>
      <c r="BI70" s="265"/>
      <c r="BJ70" s="265"/>
      <c r="BK70" s="265"/>
      <c r="BL70" s="265"/>
      <c r="BM70" s="265"/>
      <c r="BN70" s="265"/>
      <c r="BO70" s="265"/>
      <c r="BP70" s="265"/>
      <c r="BQ70" s="262">
        <v>64</v>
      </c>
      <c r="BR70" s="267"/>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6"/>
    </row>
    <row r="71" spans="1:131" s="247" customFormat="1" ht="26.25" customHeight="1" x14ac:dyDescent="0.15">
      <c r="A71" s="261">
        <v>4</v>
      </c>
      <c r="B71" s="1067" t="s">
        <v>595</v>
      </c>
      <c r="C71" s="1068"/>
      <c r="D71" s="1068"/>
      <c r="E71" s="1068"/>
      <c r="F71" s="1068"/>
      <c r="G71" s="1068"/>
      <c r="H71" s="1068"/>
      <c r="I71" s="1068"/>
      <c r="J71" s="1068"/>
      <c r="K71" s="1068"/>
      <c r="L71" s="1068"/>
      <c r="M71" s="1068"/>
      <c r="N71" s="1068"/>
      <c r="O71" s="1068"/>
      <c r="P71" s="1069"/>
      <c r="Q71" s="1070">
        <v>224</v>
      </c>
      <c r="R71" s="1064"/>
      <c r="S71" s="1064"/>
      <c r="T71" s="1064"/>
      <c r="U71" s="1064"/>
      <c r="V71" s="1064">
        <v>222</v>
      </c>
      <c r="W71" s="1064"/>
      <c r="X71" s="1064"/>
      <c r="Y71" s="1064"/>
      <c r="Z71" s="1064"/>
      <c r="AA71" s="1064">
        <v>2</v>
      </c>
      <c r="AB71" s="1064"/>
      <c r="AC71" s="1064"/>
      <c r="AD71" s="1064"/>
      <c r="AE71" s="1064"/>
      <c r="AF71" s="1064">
        <v>2</v>
      </c>
      <c r="AG71" s="1064"/>
      <c r="AH71" s="1064"/>
      <c r="AI71" s="1064"/>
      <c r="AJ71" s="1064"/>
      <c r="AK71" s="1064">
        <v>8</v>
      </c>
      <c r="AL71" s="1064"/>
      <c r="AM71" s="1064"/>
      <c r="AN71" s="1064"/>
      <c r="AO71" s="1064"/>
      <c r="AP71" s="1064" t="s">
        <v>602</v>
      </c>
      <c r="AQ71" s="1064"/>
      <c r="AR71" s="1064"/>
      <c r="AS71" s="1064"/>
      <c r="AT71" s="1064"/>
      <c r="AU71" s="1064" t="s">
        <v>602</v>
      </c>
      <c r="AV71" s="1064"/>
      <c r="AW71" s="1064"/>
      <c r="AX71" s="1064"/>
      <c r="AY71" s="1064"/>
      <c r="AZ71" s="1065"/>
      <c r="BA71" s="1065"/>
      <c r="BB71" s="1065"/>
      <c r="BC71" s="1065"/>
      <c r="BD71" s="1066"/>
      <c r="BE71" s="265"/>
      <c r="BF71" s="265"/>
      <c r="BG71" s="265"/>
      <c r="BH71" s="265"/>
      <c r="BI71" s="265"/>
      <c r="BJ71" s="265"/>
      <c r="BK71" s="265"/>
      <c r="BL71" s="265"/>
      <c r="BM71" s="265"/>
      <c r="BN71" s="265"/>
      <c r="BO71" s="265"/>
      <c r="BP71" s="265"/>
      <c r="BQ71" s="262">
        <v>65</v>
      </c>
      <c r="BR71" s="267"/>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6"/>
    </row>
    <row r="72" spans="1:131" s="247" customFormat="1" ht="26.25" customHeight="1" x14ac:dyDescent="0.15">
      <c r="A72" s="261">
        <v>5</v>
      </c>
      <c r="B72" s="1067" t="s">
        <v>596</v>
      </c>
      <c r="C72" s="1068"/>
      <c r="D72" s="1068"/>
      <c r="E72" s="1068"/>
      <c r="F72" s="1068"/>
      <c r="G72" s="1068"/>
      <c r="H72" s="1068"/>
      <c r="I72" s="1068"/>
      <c r="J72" s="1068"/>
      <c r="K72" s="1068"/>
      <c r="L72" s="1068"/>
      <c r="M72" s="1068"/>
      <c r="N72" s="1068"/>
      <c r="O72" s="1068"/>
      <c r="P72" s="1069"/>
      <c r="Q72" s="1070">
        <v>137250</v>
      </c>
      <c r="R72" s="1064"/>
      <c r="S72" s="1064"/>
      <c r="T72" s="1064"/>
      <c r="U72" s="1064"/>
      <c r="V72" s="1064">
        <v>125951</v>
      </c>
      <c r="W72" s="1064"/>
      <c r="X72" s="1064"/>
      <c r="Y72" s="1064"/>
      <c r="Z72" s="1064"/>
      <c r="AA72" s="1064">
        <v>11299</v>
      </c>
      <c r="AB72" s="1064"/>
      <c r="AC72" s="1064"/>
      <c r="AD72" s="1064"/>
      <c r="AE72" s="1064"/>
      <c r="AF72" s="1064">
        <v>11299</v>
      </c>
      <c r="AG72" s="1064"/>
      <c r="AH72" s="1064"/>
      <c r="AI72" s="1064"/>
      <c r="AJ72" s="1064"/>
      <c r="AK72" s="1064" t="s">
        <v>602</v>
      </c>
      <c r="AL72" s="1064"/>
      <c r="AM72" s="1064"/>
      <c r="AN72" s="1064"/>
      <c r="AO72" s="1064"/>
      <c r="AP72" s="1064" t="s">
        <v>602</v>
      </c>
      <c r="AQ72" s="1064"/>
      <c r="AR72" s="1064"/>
      <c r="AS72" s="1064"/>
      <c r="AT72" s="1064"/>
      <c r="AU72" s="1064" t="s">
        <v>602</v>
      </c>
      <c r="AV72" s="1064"/>
      <c r="AW72" s="1064"/>
      <c r="AX72" s="1064"/>
      <c r="AY72" s="1064"/>
      <c r="AZ72" s="1065"/>
      <c r="BA72" s="1065"/>
      <c r="BB72" s="1065"/>
      <c r="BC72" s="1065"/>
      <c r="BD72" s="1066"/>
      <c r="BE72" s="265"/>
      <c r="BF72" s="265"/>
      <c r="BG72" s="265"/>
      <c r="BH72" s="265"/>
      <c r="BI72" s="265"/>
      <c r="BJ72" s="265"/>
      <c r="BK72" s="265"/>
      <c r="BL72" s="265"/>
      <c r="BM72" s="265"/>
      <c r="BN72" s="265"/>
      <c r="BO72" s="265"/>
      <c r="BP72" s="265"/>
      <c r="BQ72" s="262">
        <v>66</v>
      </c>
      <c r="BR72" s="267"/>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6"/>
    </row>
    <row r="73" spans="1:131" s="247" customFormat="1" ht="26.25" customHeight="1" x14ac:dyDescent="0.15">
      <c r="A73" s="261">
        <v>6</v>
      </c>
      <c r="B73" s="1067" t="s">
        <v>597</v>
      </c>
      <c r="C73" s="1068"/>
      <c r="D73" s="1068"/>
      <c r="E73" s="1068"/>
      <c r="F73" s="1068"/>
      <c r="G73" s="1068"/>
      <c r="H73" s="1068"/>
      <c r="I73" s="1068"/>
      <c r="J73" s="1068"/>
      <c r="K73" s="1068"/>
      <c r="L73" s="1068"/>
      <c r="M73" s="1068"/>
      <c r="N73" s="1068"/>
      <c r="O73" s="1068"/>
      <c r="P73" s="1069"/>
      <c r="Q73" s="1070">
        <v>33</v>
      </c>
      <c r="R73" s="1064"/>
      <c r="S73" s="1064"/>
      <c r="T73" s="1064"/>
      <c r="U73" s="1064"/>
      <c r="V73" s="1064">
        <v>28</v>
      </c>
      <c r="W73" s="1064"/>
      <c r="X73" s="1064"/>
      <c r="Y73" s="1064"/>
      <c r="Z73" s="1064"/>
      <c r="AA73" s="1064">
        <v>5</v>
      </c>
      <c r="AB73" s="1064"/>
      <c r="AC73" s="1064"/>
      <c r="AD73" s="1064"/>
      <c r="AE73" s="1064"/>
      <c r="AF73" s="1064">
        <v>5</v>
      </c>
      <c r="AG73" s="1064"/>
      <c r="AH73" s="1064"/>
      <c r="AI73" s="1064"/>
      <c r="AJ73" s="1064"/>
      <c r="AK73" s="1064" t="s">
        <v>602</v>
      </c>
      <c r="AL73" s="1064"/>
      <c r="AM73" s="1064"/>
      <c r="AN73" s="1064"/>
      <c r="AO73" s="1064"/>
      <c r="AP73" s="1064" t="s">
        <v>602</v>
      </c>
      <c r="AQ73" s="1064"/>
      <c r="AR73" s="1064"/>
      <c r="AS73" s="1064"/>
      <c r="AT73" s="1064"/>
      <c r="AU73" s="1064" t="s">
        <v>602</v>
      </c>
      <c r="AV73" s="1064"/>
      <c r="AW73" s="1064"/>
      <c r="AX73" s="1064"/>
      <c r="AY73" s="1064"/>
      <c r="AZ73" s="1065"/>
      <c r="BA73" s="1065"/>
      <c r="BB73" s="1065"/>
      <c r="BC73" s="1065"/>
      <c r="BD73" s="1066"/>
      <c r="BE73" s="265"/>
      <c r="BF73" s="265"/>
      <c r="BG73" s="265"/>
      <c r="BH73" s="265"/>
      <c r="BI73" s="265"/>
      <c r="BJ73" s="265"/>
      <c r="BK73" s="265"/>
      <c r="BL73" s="265"/>
      <c r="BM73" s="265"/>
      <c r="BN73" s="265"/>
      <c r="BO73" s="265"/>
      <c r="BP73" s="265"/>
      <c r="BQ73" s="262">
        <v>67</v>
      </c>
      <c r="BR73" s="267"/>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6"/>
    </row>
    <row r="74" spans="1:131" s="247" customFormat="1" ht="26.25" customHeight="1" x14ac:dyDescent="0.15">
      <c r="A74" s="261">
        <v>7</v>
      </c>
      <c r="B74" s="1067" t="s">
        <v>598</v>
      </c>
      <c r="C74" s="1068"/>
      <c r="D74" s="1068"/>
      <c r="E74" s="1068"/>
      <c r="F74" s="1068"/>
      <c r="G74" s="1068"/>
      <c r="H74" s="1068"/>
      <c r="I74" s="1068"/>
      <c r="J74" s="1068"/>
      <c r="K74" s="1068"/>
      <c r="L74" s="1068"/>
      <c r="M74" s="1068"/>
      <c r="N74" s="1068"/>
      <c r="O74" s="1068"/>
      <c r="P74" s="1069"/>
      <c r="Q74" s="1070">
        <v>7432</v>
      </c>
      <c r="R74" s="1064"/>
      <c r="S74" s="1064"/>
      <c r="T74" s="1064"/>
      <c r="U74" s="1064"/>
      <c r="V74" s="1064">
        <v>7422</v>
      </c>
      <c r="W74" s="1064"/>
      <c r="X74" s="1064"/>
      <c r="Y74" s="1064"/>
      <c r="Z74" s="1064"/>
      <c r="AA74" s="1064">
        <v>10</v>
      </c>
      <c r="AB74" s="1064"/>
      <c r="AC74" s="1064"/>
      <c r="AD74" s="1064"/>
      <c r="AE74" s="1064"/>
      <c r="AF74" s="1064">
        <v>10</v>
      </c>
      <c r="AG74" s="1064"/>
      <c r="AH74" s="1064"/>
      <c r="AI74" s="1064"/>
      <c r="AJ74" s="1064"/>
      <c r="AK74" s="1064" t="s">
        <v>602</v>
      </c>
      <c r="AL74" s="1064"/>
      <c r="AM74" s="1064"/>
      <c r="AN74" s="1064"/>
      <c r="AO74" s="1064"/>
      <c r="AP74" s="1064" t="s">
        <v>602</v>
      </c>
      <c r="AQ74" s="1064"/>
      <c r="AR74" s="1064"/>
      <c r="AS74" s="1064"/>
      <c r="AT74" s="1064"/>
      <c r="AU74" s="1064" t="s">
        <v>602</v>
      </c>
      <c r="AV74" s="1064"/>
      <c r="AW74" s="1064"/>
      <c r="AX74" s="1064"/>
      <c r="AY74" s="1064"/>
      <c r="AZ74" s="1065"/>
      <c r="BA74" s="1065"/>
      <c r="BB74" s="1065"/>
      <c r="BC74" s="1065"/>
      <c r="BD74" s="1066"/>
      <c r="BE74" s="265"/>
      <c r="BF74" s="265"/>
      <c r="BG74" s="265"/>
      <c r="BH74" s="265"/>
      <c r="BI74" s="265"/>
      <c r="BJ74" s="265"/>
      <c r="BK74" s="265"/>
      <c r="BL74" s="265"/>
      <c r="BM74" s="265"/>
      <c r="BN74" s="265"/>
      <c r="BO74" s="265"/>
      <c r="BP74" s="265"/>
      <c r="BQ74" s="262">
        <v>68</v>
      </c>
      <c r="BR74" s="267"/>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6"/>
    </row>
    <row r="75" spans="1:131" s="247" customFormat="1" ht="26.25" customHeight="1" x14ac:dyDescent="0.15">
      <c r="A75" s="261">
        <v>8</v>
      </c>
      <c r="B75" s="1067" t="s">
        <v>599</v>
      </c>
      <c r="C75" s="1068"/>
      <c r="D75" s="1068"/>
      <c r="E75" s="1068"/>
      <c r="F75" s="1068"/>
      <c r="G75" s="1068"/>
      <c r="H75" s="1068"/>
      <c r="I75" s="1068"/>
      <c r="J75" s="1068"/>
      <c r="K75" s="1068"/>
      <c r="L75" s="1068"/>
      <c r="M75" s="1068"/>
      <c r="N75" s="1068"/>
      <c r="O75" s="1068"/>
      <c r="P75" s="1069"/>
      <c r="Q75" s="1071">
        <v>2</v>
      </c>
      <c r="R75" s="1072"/>
      <c r="S75" s="1072"/>
      <c r="T75" s="1072"/>
      <c r="U75" s="1073"/>
      <c r="V75" s="1074">
        <v>1</v>
      </c>
      <c r="W75" s="1072"/>
      <c r="X75" s="1072"/>
      <c r="Y75" s="1072"/>
      <c r="Z75" s="1073"/>
      <c r="AA75" s="1074">
        <v>1</v>
      </c>
      <c r="AB75" s="1072"/>
      <c r="AC75" s="1072"/>
      <c r="AD75" s="1072"/>
      <c r="AE75" s="1073"/>
      <c r="AF75" s="1074">
        <v>1</v>
      </c>
      <c r="AG75" s="1072"/>
      <c r="AH75" s="1072"/>
      <c r="AI75" s="1072"/>
      <c r="AJ75" s="1073"/>
      <c r="AK75" s="1074" t="s">
        <v>602</v>
      </c>
      <c r="AL75" s="1072"/>
      <c r="AM75" s="1072"/>
      <c r="AN75" s="1072"/>
      <c r="AO75" s="1073"/>
      <c r="AP75" s="1074" t="s">
        <v>602</v>
      </c>
      <c r="AQ75" s="1072"/>
      <c r="AR75" s="1072"/>
      <c r="AS75" s="1072"/>
      <c r="AT75" s="1073"/>
      <c r="AU75" s="1074" t="s">
        <v>602</v>
      </c>
      <c r="AV75" s="1072"/>
      <c r="AW75" s="1072"/>
      <c r="AX75" s="1072"/>
      <c r="AY75" s="1073"/>
      <c r="AZ75" s="1065"/>
      <c r="BA75" s="1065"/>
      <c r="BB75" s="1065"/>
      <c r="BC75" s="1065"/>
      <c r="BD75" s="1066"/>
      <c r="BE75" s="265"/>
      <c r="BF75" s="265"/>
      <c r="BG75" s="265"/>
      <c r="BH75" s="265"/>
      <c r="BI75" s="265"/>
      <c r="BJ75" s="265"/>
      <c r="BK75" s="265"/>
      <c r="BL75" s="265"/>
      <c r="BM75" s="265"/>
      <c r="BN75" s="265"/>
      <c r="BO75" s="265"/>
      <c r="BP75" s="265"/>
      <c r="BQ75" s="262">
        <v>69</v>
      </c>
      <c r="BR75" s="267"/>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6"/>
    </row>
    <row r="76" spans="1:131" s="247" customFormat="1" ht="26.25" customHeight="1" x14ac:dyDescent="0.15">
      <c r="A76" s="261">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5"/>
      <c r="BF76" s="265"/>
      <c r="BG76" s="265"/>
      <c r="BH76" s="265"/>
      <c r="BI76" s="265"/>
      <c r="BJ76" s="265"/>
      <c r="BK76" s="265"/>
      <c r="BL76" s="265"/>
      <c r="BM76" s="265"/>
      <c r="BN76" s="265"/>
      <c r="BO76" s="265"/>
      <c r="BP76" s="265"/>
      <c r="BQ76" s="262">
        <v>70</v>
      </c>
      <c r="BR76" s="267"/>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6"/>
    </row>
    <row r="77" spans="1:131" s="247" customFormat="1" ht="26.25" customHeight="1" x14ac:dyDescent="0.15">
      <c r="A77" s="261">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5"/>
      <c r="BF77" s="265"/>
      <c r="BG77" s="265"/>
      <c r="BH77" s="265"/>
      <c r="BI77" s="265"/>
      <c r="BJ77" s="265"/>
      <c r="BK77" s="265"/>
      <c r="BL77" s="265"/>
      <c r="BM77" s="265"/>
      <c r="BN77" s="265"/>
      <c r="BO77" s="265"/>
      <c r="BP77" s="265"/>
      <c r="BQ77" s="262">
        <v>71</v>
      </c>
      <c r="BR77" s="267"/>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6"/>
    </row>
    <row r="78" spans="1:131" s="247" customFormat="1" ht="26.25" customHeight="1" x14ac:dyDescent="0.15">
      <c r="A78" s="261">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5"/>
      <c r="BF78" s="265"/>
      <c r="BG78" s="265"/>
      <c r="BH78" s="265"/>
      <c r="BI78" s="265"/>
      <c r="BJ78" s="268"/>
      <c r="BK78" s="268"/>
      <c r="BL78" s="268"/>
      <c r="BM78" s="268"/>
      <c r="BN78" s="268"/>
      <c r="BO78" s="265"/>
      <c r="BP78" s="265"/>
      <c r="BQ78" s="262">
        <v>72</v>
      </c>
      <c r="BR78" s="267"/>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6"/>
    </row>
    <row r="79" spans="1:131" s="247" customFormat="1" ht="26.25" customHeight="1" x14ac:dyDescent="0.15">
      <c r="A79" s="261">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5"/>
      <c r="BF79" s="265"/>
      <c r="BG79" s="265"/>
      <c r="BH79" s="265"/>
      <c r="BI79" s="265"/>
      <c r="BJ79" s="268"/>
      <c r="BK79" s="268"/>
      <c r="BL79" s="268"/>
      <c r="BM79" s="268"/>
      <c r="BN79" s="268"/>
      <c r="BO79" s="265"/>
      <c r="BP79" s="265"/>
      <c r="BQ79" s="262">
        <v>73</v>
      </c>
      <c r="BR79" s="267"/>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6"/>
    </row>
    <row r="80" spans="1:131" s="247" customFormat="1" ht="26.25" customHeight="1" x14ac:dyDescent="0.15">
      <c r="A80" s="261">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5"/>
      <c r="BF80" s="265"/>
      <c r="BG80" s="265"/>
      <c r="BH80" s="265"/>
      <c r="BI80" s="265"/>
      <c r="BJ80" s="265"/>
      <c r="BK80" s="265"/>
      <c r="BL80" s="265"/>
      <c r="BM80" s="265"/>
      <c r="BN80" s="265"/>
      <c r="BO80" s="265"/>
      <c r="BP80" s="265"/>
      <c r="BQ80" s="262">
        <v>74</v>
      </c>
      <c r="BR80" s="267"/>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6"/>
    </row>
    <row r="81" spans="1:131" s="247" customFormat="1" ht="26.25" customHeight="1" x14ac:dyDescent="0.15">
      <c r="A81" s="261">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5"/>
      <c r="BF81" s="265"/>
      <c r="BG81" s="265"/>
      <c r="BH81" s="265"/>
      <c r="BI81" s="265"/>
      <c r="BJ81" s="265"/>
      <c r="BK81" s="265"/>
      <c r="BL81" s="265"/>
      <c r="BM81" s="265"/>
      <c r="BN81" s="265"/>
      <c r="BO81" s="265"/>
      <c r="BP81" s="265"/>
      <c r="BQ81" s="262">
        <v>75</v>
      </c>
      <c r="BR81" s="267"/>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6"/>
    </row>
    <row r="82" spans="1:131" s="247" customFormat="1" ht="26.25" customHeight="1" x14ac:dyDescent="0.15">
      <c r="A82" s="261">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5"/>
      <c r="BF82" s="265"/>
      <c r="BG82" s="265"/>
      <c r="BH82" s="265"/>
      <c r="BI82" s="265"/>
      <c r="BJ82" s="265"/>
      <c r="BK82" s="265"/>
      <c r="BL82" s="265"/>
      <c r="BM82" s="265"/>
      <c r="BN82" s="265"/>
      <c r="BO82" s="265"/>
      <c r="BP82" s="265"/>
      <c r="BQ82" s="262">
        <v>76</v>
      </c>
      <c r="BR82" s="267"/>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6"/>
    </row>
    <row r="83" spans="1:131" s="247" customFormat="1" ht="26.25" customHeight="1" x14ac:dyDescent="0.15">
      <c r="A83" s="261">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5"/>
      <c r="BF83" s="265"/>
      <c r="BG83" s="265"/>
      <c r="BH83" s="265"/>
      <c r="BI83" s="265"/>
      <c r="BJ83" s="265"/>
      <c r="BK83" s="265"/>
      <c r="BL83" s="265"/>
      <c r="BM83" s="265"/>
      <c r="BN83" s="265"/>
      <c r="BO83" s="265"/>
      <c r="BP83" s="265"/>
      <c r="BQ83" s="262">
        <v>77</v>
      </c>
      <c r="BR83" s="267"/>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6"/>
    </row>
    <row r="84" spans="1:131" s="247" customFormat="1" ht="26.25" customHeight="1" x14ac:dyDescent="0.15">
      <c r="A84" s="261">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5"/>
      <c r="BF84" s="265"/>
      <c r="BG84" s="265"/>
      <c r="BH84" s="265"/>
      <c r="BI84" s="265"/>
      <c r="BJ84" s="265"/>
      <c r="BK84" s="265"/>
      <c r="BL84" s="265"/>
      <c r="BM84" s="265"/>
      <c r="BN84" s="265"/>
      <c r="BO84" s="265"/>
      <c r="BP84" s="265"/>
      <c r="BQ84" s="262">
        <v>78</v>
      </c>
      <c r="BR84" s="267"/>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6"/>
    </row>
    <row r="85" spans="1:131" s="247" customFormat="1" ht="26.25" customHeight="1" x14ac:dyDescent="0.15">
      <c r="A85" s="261">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5"/>
      <c r="BF85" s="265"/>
      <c r="BG85" s="265"/>
      <c r="BH85" s="265"/>
      <c r="BI85" s="265"/>
      <c r="BJ85" s="265"/>
      <c r="BK85" s="265"/>
      <c r="BL85" s="265"/>
      <c r="BM85" s="265"/>
      <c r="BN85" s="265"/>
      <c r="BO85" s="265"/>
      <c r="BP85" s="265"/>
      <c r="BQ85" s="262">
        <v>79</v>
      </c>
      <c r="BR85" s="267"/>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6"/>
    </row>
    <row r="86" spans="1:131" s="247" customFormat="1" ht="26.25" customHeight="1" x14ac:dyDescent="0.15">
      <c r="A86" s="261">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5"/>
      <c r="BF86" s="265"/>
      <c r="BG86" s="265"/>
      <c r="BH86" s="265"/>
      <c r="BI86" s="265"/>
      <c r="BJ86" s="265"/>
      <c r="BK86" s="265"/>
      <c r="BL86" s="265"/>
      <c r="BM86" s="265"/>
      <c r="BN86" s="265"/>
      <c r="BO86" s="265"/>
      <c r="BP86" s="265"/>
      <c r="BQ86" s="262">
        <v>80</v>
      </c>
      <c r="BR86" s="267"/>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6"/>
    </row>
    <row r="87" spans="1:131" s="247" customFormat="1" ht="26.25" customHeight="1" x14ac:dyDescent="0.15">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6"/>
    </row>
    <row r="88" spans="1:131" s="247" customFormat="1" ht="26.25" customHeight="1" thickBot="1" x14ac:dyDescent="0.2">
      <c r="A88" s="264" t="s">
        <v>390</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12178</v>
      </c>
      <c r="AG88" s="1052"/>
      <c r="AH88" s="1052"/>
      <c r="AI88" s="1052"/>
      <c r="AJ88" s="1052"/>
      <c r="AK88" s="1056"/>
      <c r="AL88" s="1056"/>
      <c r="AM88" s="1056"/>
      <c r="AN88" s="1056"/>
      <c r="AO88" s="1056"/>
      <c r="AP88" s="1052">
        <f t="shared" ref="AP88" si="3">SUM(AP68:AT87)</f>
        <v>1023</v>
      </c>
      <c r="AQ88" s="1052"/>
      <c r="AR88" s="1052"/>
      <c r="AS88" s="1052"/>
      <c r="AT88" s="1052"/>
      <c r="AU88" s="1052">
        <f t="shared" ref="AU88" si="4">SUM(AU68:AY87)</f>
        <v>324</v>
      </c>
      <c r="AV88" s="1052"/>
      <c r="AW88" s="1052"/>
      <c r="AX88" s="1052"/>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6"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433</v>
      </c>
      <c r="AG109" s="987"/>
      <c r="AH109" s="987"/>
      <c r="AI109" s="987"/>
      <c r="AJ109" s="988"/>
      <c r="AK109" s="989" t="s">
        <v>306</v>
      </c>
      <c r="AL109" s="987"/>
      <c r="AM109" s="987"/>
      <c r="AN109" s="987"/>
      <c r="AO109" s="988"/>
      <c r="AP109" s="989" t="s">
        <v>434</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433</v>
      </c>
      <c r="BW109" s="987"/>
      <c r="BX109" s="987"/>
      <c r="BY109" s="987"/>
      <c r="BZ109" s="988"/>
      <c r="CA109" s="989" t="s">
        <v>306</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433</v>
      </c>
      <c r="DM109" s="987"/>
      <c r="DN109" s="987"/>
      <c r="DO109" s="987"/>
      <c r="DP109" s="988"/>
      <c r="DQ109" s="989" t="s">
        <v>306</v>
      </c>
      <c r="DR109" s="987"/>
      <c r="DS109" s="987"/>
      <c r="DT109" s="987"/>
      <c r="DU109" s="988"/>
      <c r="DV109" s="989" t="s">
        <v>434</v>
      </c>
      <c r="DW109" s="987"/>
      <c r="DX109" s="987"/>
      <c r="DY109" s="987"/>
      <c r="DZ109" s="1018"/>
    </row>
    <row r="110" spans="1:131" s="246"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570640</v>
      </c>
      <c r="AB110" s="980"/>
      <c r="AC110" s="980"/>
      <c r="AD110" s="980"/>
      <c r="AE110" s="981"/>
      <c r="AF110" s="982">
        <v>546642</v>
      </c>
      <c r="AG110" s="980"/>
      <c r="AH110" s="980"/>
      <c r="AI110" s="980"/>
      <c r="AJ110" s="981"/>
      <c r="AK110" s="982">
        <v>524370</v>
      </c>
      <c r="AL110" s="980"/>
      <c r="AM110" s="980"/>
      <c r="AN110" s="980"/>
      <c r="AO110" s="981"/>
      <c r="AP110" s="983">
        <v>11.5</v>
      </c>
      <c r="AQ110" s="984"/>
      <c r="AR110" s="984"/>
      <c r="AS110" s="984"/>
      <c r="AT110" s="985"/>
      <c r="AU110" s="1019" t="s">
        <v>72</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5664673</v>
      </c>
      <c r="BR110" s="927"/>
      <c r="BS110" s="927"/>
      <c r="BT110" s="927"/>
      <c r="BU110" s="927"/>
      <c r="BV110" s="927">
        <v>5705264</v>
      </c>
      <c r="BW110" s="927"/>
      <c r="BX110" s="927"/>
      <c r="BY110" s="927"/>
      <c r="BZ110" s="927"/>
      <c r="CA110" s="927">
        <v>6027484</v>
      </c>
      <c r="CB110" s="927"/>
      <c r="CC110" s="927"/>
      <c r="CD110" s="927"/>
      <c r="CE110" s="927"/>
      <c r="CF110" s="951">
        <v>132.69999999999999</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440</v>
      </c>
      <c r="DM110" s="927"/>
      <c r="DN110" s="927"/>
      <c r="DO110" s="927"/>
      <c r="DP110" s="927"/>
      <c r="DQ110" s="927" t="s">
        <v>440</v>
      </c>
      <c r="DR110" s="927"/>
      <c r="DS110" s="927"/>
      <c r="DT110" s="927"/>
      <c r="DU110" s="927"/>
      <c r="DV110" s="928" t="s">
        <v>440</v>
      </c>
      <c r="DW110" s="928"/>
      <c r="DX110" s="928"/>
      <c r="DY110" s="928"/>
      <c r="DZ110" s="929"/>
    </row>
    <row r="111" spans="1:131" s="246"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442</v>
      </c>
      <c r="AG111" s="1008"/>
      <c r="AH111" s="1008"/>
      <c r="AI111" s="1008"/>
      <c r="AJ111" s="1009"/>
      <c r="AK111" s="1010" t="s">
        <v>440</v>
      </c>
      <c r="AL111" s="1008"/>
      <c r="AM111" s="1008"/>
      <c r="AN111" s="1008"/>
      <c r="AO111" s="1009"/>
      <c r="AP111" s="1011" t="s">
        <v>442</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440</v>
      </c>
      <c r="BR111" s="899"/>
      <c r="BS111" s="899"/>
      <c r="BT111" s="899"/>
      <c r="BU111" s="899"/>
      <c r="BV111" s="899" t="s">
        <v>440</v>
      </c>
      <c r="BW111" s="899"/>
      <c r="BX111" s="899"/>
      <c r="BY111" s="899"/>
      <c r="BZ111" s="899"/>
      <c r="CA111" s="899" t="s">
        <v>440</v>
      </c>
      <c r="CB111" s="899"/>
      <c r="CC111" s="899"/>
      <c r="CD111" s="899"/>
      <c r="CE111" s="899"/>
      <c r="CF111" s="960" t="s">
        <v>440</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440</v>
      </c>
      <c r="DM111" s="899"/>
      <c r="DN111" s="899"/>
      <c r="DO111" s="899"/>
      <c r="DP111" s="899"/>
      <c r="DQ111" s="899" t="s">
        <v>440</v>
      </c>
      <c r="DR111" s="899"/>
      <c r="DS111" s="899"/>
      <c r="DT111" s="899"/>
      <c r="DU111" s="899"/>
      <c r="DV111" s="876" t="s">
        <v>440</v>
      </c>
      <c r="DW111" s="876"/>
      <c r="DX111" s="876"/>
      <c r="DY111" s="876"/>
      <c r="DZ111" s="877"/>
    </row>
    <row r="112" spans="1:131" s="246"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447</v>
      </c>
      <c r="AB112" s="862"/>
      <c r="AC112" s="862"/>
      <c r="AD112" s="862"/>
      <c r="AE112" s="863"/>
      <c r="AF112" s="864" t="s">
        <v>448</v>
      </c>
      <c r="AG112" s="862"/>
      <c r="AH112" s="862"/>
      <c r="AI112" s="862"/>
      <c r="AJ112" s="863"/>
      <c r="AK112" s="864" t="s">
        <v>242</v>
      </c>
      <c r="AL112" s="862"/>
      <c r="AM112" s="862"/>
      <c r="AN112" s="862"/>
      <c r="AO112" s="863"/>
      <c r="AP112" s="909" t="s">
        <v>449</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2076572</v>
      </c>
      <c r="BR112" s="899"/>
      <c r="BS112" s="899"/>
      <c r="BT112" s="899"/>
      <c r="BU112" s="899"/>
      <c r="BV112" s="899">
        <v>2138604</v>
      </c>
      <c r="BW112" s="899"/>
      <c r="BX112" s="899"/>
      <c r="BY112" s="899"/>
      <c r="BZ112" s="899"/>
      <c r="CA112" s="899">
        <v>2206302</v>
      </c>
      <c r="CB112" s="899"/>
      <c r="CC112" s="899"/>
      <c r="CD112" s="899"/>
      <c r="CE112" s="899"/>
      <c r="CF112" s="960">
        <v>48.6</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447</v>
      </c>
      <c r="DH112" s="899"/>
      <c r="DI112" s="899"/>
      <c r="DJ112" s="899"/>
      <c r="DK112" s="899"/>
      <c r="DL112" s="899" t="s">
        <v>442</v>
      </c>
      <c r="DM112" s="899"/>
      <c r="DN112" s="899"/>
      <c r="DO112" s="899"/>
      <c r="DP112" s="899"/>
      <c r="DQ112" s="899" t="s">
        <v>449</v>
      </c>
      <c r="DR112" s="899"/>
      <c r="DS112" s="899"/>
      <c r="DT112" s="899"/>
      <c r="DU112" s="899"/>
      <c r="DV112" s="876" t="s">
        <v>447</v>
      </c>
      <c r="DW112" s="876"/>
      <c r="DX112" s="876"/>
      <c r="DY112" s="876"/>
      <c r="DZ112" s="877"/>
    </row>
    <row r="113" spans="1:130" s="246"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101515</v>
      </c>
      <c r="AB113" s="1008"/>
      <c r="AC113" s="1008"/>
      <c r="AD113" s="1008"/>
      <c r="AE113" s="1009"/>
      <c r="AF113" s="1010">
        <v>103202</v>
      </c>
      <c r="AG113" s="1008"/>
      <c r="AH113" s="1008"/>
      <c r="AI113" s="1008"/>
      <c r="AJ113" s="1009"/>
      <c r="AK113" s="1010">
        <v>108277</v>
      </c>
      <c r="AL113" s="1008"/>
      <c r="AM113" s="1008"/>
      <c r="AN113" s="1008"/>
      <c r="AO113" s="1009"/>
      <c r="AP113" s="1011">
        <v>2.4</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353902</v>
      </c>
      <c r="BR113" s="899"/>
      <c r="BS113" s="899"/>
      <c r="BT113" s="899"/>
      <c r="BU113" s="899"/>
      <c r="BV113" s="899">
        <v>346412</v>
      </c>
      <c r="BW113" s="899"/>
      <c r="BX113" s="899"/>
      <c r="BY113" s="899"/>
      <c r="BZ113" s="899"/>
      <c r="CA113" s="899">
        <v>323967</v>
      </c>
      <c r="CB113" s="899"/>
      <c r="CC113" s="899"/>
      <c r="CD113" s="899"/>
      <c r="CE113" s="899"/>
      <c r="CF113" s="960">
        <v>7.1</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392</v>
      </c>
      <c r="DH113" s="862"/>
      <c r="DI113" s="862"/>
      <c r="DJ113" s="862"/>
      <c r="DK113" s="863"/>
      <c r="DL113" s="864" t="s">
        <v>447</v>
      </c>
      <c r="DM113" s="862"/>
      <c r="DN113" s="862"/>
      <c r="DO113" s="862"/>
      <c r="DP113" s="863"/>
      <c r="DQ113" s="864" t="s">
        <v>442</v>
      </c>
      <c r="DR113" s="862"/>
      <c r="DS113" s="862"/>
      <c r="DT113" s="862"/>
      <c r="DU113" s="863"/>
      <c r="DV113" s="909" t="s">
        <v>449</v>
      </c>
      <c r="DW113" s="910"/>
      <c r="DX113" s="910"/>
      <c r="DY113" s="910"/>
      <c r="DZ113" s="911"/>
    </row>
    <row r="114" spans="1:130" s="246"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43211</v>
      </c>
      <c r="AB114" s="862"/>
      <c r="AC114" s="862"/>
      <c r="AD114" s="862"/>
      <c r="AE114" s="863"/>
      <c r="AF114" s="864">
        <v>43094</v>
      </c>
      <c r="AG114" s="862"/>
      <c r="AH114" s="862"/>
      <c r="AI114" s="862"/>
      <c r="AJ114" s="863"/>
      <c r="AK114" s="864">
        <v>42992</v>
      </c>
      <c r="AL114" s="862"/>
      <c r="AM114" s="862"/>
      <c r="AN114" s="862"/>
      <c r="AO114" s="863"/>
      <c r="AP114" s="909">
        <v>0.9</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512883</v>
      </c>
      <c r="BR114" s="899"/>
      <c r="BS114" s="899"/>
      <c r="BT114" s="899"/>
      <c r="BU114" s="899"/>
      <c r="BV114" s="899">
        <v>480193</v>
      </c>
      <c r="BW114" s="899"/>
      <c r="BX114" s="899"/>
      <c r="BY114" s="899"/>
      <c r="BZ114" s="899"/>
      <c r="CA114" s="899">
        <v>469047</v>
      </c>
      <c r="CB114" s="899"/>
      <c r="CC114" s="899"/>
      <c r="CD114" s="899"/>
      <c r="CE114" s="899"/>
      <c r="CF114" s="960">
        <v>10.3</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447</v>
      </c>
      <c r="DH114" s="862"/>
      <c r="DI114" s="862"/>
      <c r="DJ114" s="862"/>
      <c r="DK114" s="863"/>
      <c r="DL114" s="864" t="s">
        <v>392</v>
      </c>
      <c r="DM114" s="862"/>
      <c r="DN114" s="862"/>
      <c r="DO114" s="862"/>
      <c r="DP114" s="863"/>
      <c r="DQ114" s="864" t="s">
        <v>447</v>
      </c>
      <c r="DR114" s="862"/>
      <c r="DS114" s="862"/>
      <c r="DT114" s="862"/>
      <c r="DU114" s="863"/>
      <c r="DV114" s="909" t="s">
        <v>458</v>
      </c>
      <c r="DW114" s="910"/>
      <c r="DX114" s="910"/>
      <c r="DY114" s="910"/>
      <c r="DZ114" s="911"/>
    </row>
    <row r="115" spans="1:130" s="246"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448</v>
      </c>
      <c r="AB115" s="1008"/>
      <c r="AC115" s="1008"/>
      <c r="AD115" s="1008"/>
      <c r="AE115" s="1009"/>
      <c r="AF115" s="1010" t="s">
        <v>448</v>
      </c>
      <c r="AG115" s="1008"/>
      <c r="AH115" s="1008"/>
      <c r="AI115" s="1008"/>
      <c r="AJ115" s="1009"/>
      <c r="AK115" s="1010" t="s">
        <v>449</v>
      </c>
      <c r="AL115" s="1008"/>
      <c r="AM115" s="1008"/>
      <c r="AN115" s="1008"/>
      <c r="AO115" s="1009"/>
      <c r="AP115" s="1011" t="s">
        <v>392</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392</v>
      </c>
      <c r="BR115" s="899"/>
      <c r="BS115" s="899"/>
      <c r="BT115" s="899"/>
      <c r="BU115" s="899"/>
      <c r="BV115" s="899" t="s">
        <v>442</v>
      </c>
      <c r="BW115" s="899"/>
      <c r="BX115" s="899"/>
      <c r="BY115" s="899"/>
      <c r="BZ115" s="899"/>
      <c r="CA115" s="899" t="s">
        <v>242</v>
      </c>
      <c r="CB115" s="899"/>
      <c r="CC115" s="899"/>
      <c r="CD115" s="899"/>
      <c r="CE115" s="899"/>
      <c r="CF115" s="960" t="s">
        <v>461</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449</v>
      </c>
      <c r="DH115" s="862"/>
      <c r="DI115" s="862"/>
      <c r="DJ115" s="862"/>
      <c r="DK115" s="863"/>
      <c r="DL115" s="864" t="s">
        <v>442</v>
      </c>
      <c r="DM115" s="862"/>
      <c r="DN115" s="862"/>
      <c r="DO115" s="862"/>
      <c r="DP115" s="863"/>
      <c r="DQ115" s="864" t="s">
        <v>458</v>
      </c>
      <c r="DR115" s="862"/>
      <c r="DS115" s="862"/>
      <c r="DT115" s="862"/>
      <c r="DU115" s="863"/>
      <c r="DV115" s="909" t="s">
        <v>448</v>
      </c>
      <c r="DW115" s="910"/>
      <c r="DX115" s="910"/>
      <c r="DY115" s="910"/>
      <c r="DZ115" s="911"/>
    </row>
    <row r="116" spans="1:130" s="246" customFormat="1" ht="26.25" customHeight="1" x14ac:dyDescent="0.15">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448</v>
      </c>
      <c r="AB116" s="862"/>
      <c r="AC116" s="862"/>
      <c r="AD116" s="862"/>
      <c r="AE116" s="863"/>
      <c r="AF116" s="864" t="s">
        <v>458</v>
      </c>
      <c r="AG116" s="862"/>
      <c r="AH116" s="862"/>
      <c r="AI116" s="862"/>
      <c r="AJ116" s="863"/>
      <c r="AK116" s="864" t="s">
        <v>449</v>
      </c>
      <c r="AL116" s="862"/>
      <c r="AM116" s="862"/>
      <c r="AN116" s="862"/>
      <c r="AO116" s="863"/>
      <c r="AP116" s="909" t="s">
        <v>449</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447</v>
      </c>
      <c r="BR116" s="899"/>
      <c r="BS116" s="899"/>
      <c r="BT116" s="899"/>
      <c r="BU116" s="899"/>
      <c r="BV116" s="899" t="s">
        <v>465</v>
      </c>
      <c r="BW116" s="899"/>
      <c r="BX116" s="899"/>
      <c r="BY116" s="899"/>
      <c r="BZ116" s="899"/>
      <c r="CA116" s="899" t="s">
        <v>447</v>
      </c>
      <c r="CB116" s="899"/>
      <c r="CC116" s="899"/>
      <c r="CD116" s="899"/>
      <c r="CE116" s="899"/>
      <c r="CF116" s="960" t="s">
        <v>449</v>
      </c>
      <c r="CG116" s="961"/>
      <c r="CH116" s="961"/>
      <c r="CI116" s="961"/>
      <c r="CJ116" s="961"/>
      <c r="CK116" s="1016"/>
      <c r="CL116" s="90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449</v>
      </c>
      <c r="DH116" s="862"/>
      <c r="DI116" s="862"/>
      <c r="DJ116" s="862"/>
      <c r="DK116" s="863"/>
      <c r="DL116" s="864" t="s">
        <v>448</v>
      </c>
      <c r="DM116" s="862"/>
      <c r="DN116" s="862"/>
      <c r="DO116" s="862"/>
      <c r="DP116" s="863"/>
      <c r="DQ116" s="864" t="s">
        <v>461</v>
      </c>
      <c r="DR116" s="862"/>
      <c r="DS116" s="862"/>
      <c r="DT116" s="862"/>
      <c r="DU116" s="863"/>
      <c r="DV116" s="909" t="s">
        <v>458</v>
      </c>
      <c r="DW116" s="910"/>
      <c r="DX116" s="910"/>
      <c r="DY116" s="910"/>
      <c r="DZ116" s="911"/>
    </row>
    <row r="117" spans="1:130" s="246"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715366</v>
      </c>
      <c r="AB117" s="994"/>
      <c r="AC117" s="994"/>
      <c r="AD117" s="994"/>
      <c r="AE117" s="995"/>
      <c r="AF117" s="996">
        <v>692938</v>
      </c>
      <c r="AG117" s="994"/>
      <c r="AH117" s="994"/>
      <c r="AI117" s="994"/>
      <c r="AJ117" s="995"/>
      <c r="AK117" s="996">
        <v>675639</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449</v>
      </c>
      <c r="BR117" s="899"/>
      <c r="BS117" s="899"/>
      <c r="BT117" s="899"/>
      <c r="BU117" s="899"/>
      <c r="BV117" s="899" t="s">
        <v>449</v>
      </c>
      <c r="BW117" s="899"/>
      <c r="BX117" s="899"/>
      <c r="BY117" s="899"/>
      <c r="BZ117" s="899"/>
      <c r="CA117" s="899" t="s">
        <v>392</v>
      </c>
      <c r="CB117" s="899"/>
      <c r="CC117" s="899"/>
      <c r="CD117" s="899"/>
      <c r="CE117" s="899"/>
      <c r="CF117" s="960" t="s">
        <v>392</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449</v>
      </c>
      <c r="DH117" s="862"/>
      <c r="DI117" s="862"/>
      <c r="DJ117" s="862"/>
      <c r="DK117" s="863"/>
      <c r="DL117" s="864" t="s">
        <v>442</v>
      </c>
      <c r="DM117" s="862"/>
      <c r="DN117" s="862"/>
      <c r="DO117" s="862"/>
      <c r="DP117" s="863"/>
      <c r="DQ117" s="864" t="s">
        <v>242</v>
      </c>
      <c r="DR117" s="862"/>
      <c r="DS117" s="862"/>
      <c r="DT117" s="862"/>
      <c r="DU117" s="863"/>
      <c r="DV117" s="909" t="s">
        <v>242</v>
      </c>
      <c r="DW117" s="910"/>
      <c r="DX117" s="910"/>
      <c r="DY117" s="910"/>
      <c r="DZ117" s="911"/>
    </row>
    <row r="118" spans="1:130" s="246"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433</v>
      </c>
      <c r="AG118" s="987"/>
      <c r="AH118" s="987"/>
      <c r="AI118" s="987"/>
      <c r="AJ118" s="988"/>
      <c r="AK118" s="989" t="s">
        <v>306</v>
      </c>
      <c r="AL118" s="987"/>
      <c r="AM118" s="987"/>
      <c r="AN118" s="987"/>
      <c r="AO118" s="988"/>
      <c r="AP118" s="990" t="s">
        <v>434</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442</v>
      </c>
      <c r="BR118" s="930"/>
      <c r="BS118" s="930"/>
      <c r="BT118" s="930"/>
      <c r="BU118" s="930"/>
      <c r="BV118" s="930" t="s">
        <v>392</v>
      </c>
      <c r="BW118" s="930"/>
      <c r="BX118" s="930"/>
      <c r="BY118" s="930"/>
      <c r="BZ118" s="930"/>
      <c r="CA118" s="930" t="s">
        <v>242</v>
      </c>
      <c r="CB118" s="930"/>
      <c r="CC118" s="930"/>
      <c r="CD118" s="930"/>
      <c r="CE118" s="930"/>
      <c r="CF118" s="960" t="s">
        <v>242</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447</v>
      </c>
      <c r="DH118" s="862"/>
      <c r="DI118" s="862"/>
      <c r="DJ118" s="862"/>
      <c r="DK118" s="863"/>
      <c r="DL118" s="864" t="s">
        <v>449</v>
      </c>
      <c r="DM118" s="862"/>
      <c r="DN118" s="862"/>
      <c r="DO118" s="862"/>
      <c r="DP118" s="863"/>
      <c r="DQ118" s="864" t="s">
        <v>392</v>
      </c>
      <c r="DR118" s="862"/>
      <c r="DS118" s="862"/>
      <c r="DT118" s="862"/>
      <c r="DU118" s="863"/>
      <c r="DV118" s="909" t="s">
        <v>448</v>
      </c>
      <c r="DW118" s="910"/>
      <c r="DX118" s="910"/>
      <c r="DY118" s="910"/>
      <c r="DZ118" s="911"/>
    </row>
    <row r="119" spans="1:130" s="246"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448</v>
      </c>
      <c r="AB119" s="980"/>
      <c r="AC119" s="980"/>
      <c r="AD119" s="980"/>
      <c r="AE119" s="981"/>
      <c r="AF119" s="982" t="s">
        <v>448</v>
      </c>
      <c r="AG119" s="980"/>
      <c r="AH119" s="980"/>
      <c r="AI119" s="980"/>
      <c r="AJ119" s="981"/>
      <c r="AK119" s="982" t="s">
        <v>449</v>
      </c>
      <c r="AL119" s="980"/>
      <c r="AM119" s="980"/>
      <c r="AN119" s="980"/>
      <c r="AO119" s="981"/>
      <c r="AP119" s="983" t="s">
        <v>392</v>
      </c>
      <c r="AQ119" s="984"/>
      <c r="AR119" s="984"/>
      <c r="AS119" s="984"/>
      <c r="AT119" s="985"/>
      <c r="AU119" s="1023"/>
      <c r="AV119" s="1024"/>
      <c r="AW119" s="1024"/>
      <c r="AX119" s="1024"/>
      <c r="AY119" s="1024"/>
      <c r="AZ119" s="277" t="s">
        <v>186</v>
      </c>
      <c r="BA119" s="277"/>
      <c r="BB119" s="277"/>
      <c r="BC119" s="277"/>
      <c r="BD119" s="277"/>
      <c r="BE119" s="277"/>
      <c r="BF119" s="277"/>
      <c r="BG119" s="277"/>
      <c r="BH119" s="277"/>
      <c r="BI119" s="277"/>
      <c r="BJ119" s="277"/>
      <c r="BK119" s="277"/>
      <c r="BL119" s="277"/>
      <c r="BM119" s="277"/>
      <c r="BN119" s="277"/>
      <c r="BO119" s="962" t="s">
        <v>472</v>
      </c>
      <c r="BP119" s="963"/>
      <c r="BQ119" s="967">
        <v>8608030</v>
      </c>
      <c r="BR119" s="930"/>
      <c r="BS119" s="930"/>
      <c r="BT119" s="930"/>
      <c r="BU119" s="930"/>
      <c r="BV119" s="930">
        <v>8670473</v>
      </c>
      <c r="BW119" s="930"/>
      <c r="BX119" s="930"/>
      <c r="BY119" s="930"/>
      <c r="BZ119" s="930"/>
      <c r="CA119" s="930">
        <v>9026800</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458</v>
      </c>
      <c r="DH119" s="845"/>
      <c r="DI119" s="845"/>
      <c r="DJ119" s="845"/>
      <c r="DK119" s="846"/>
      <c r="DL119" s="847" t="s">
        <v>242</v>
      </c>
      <c r="DM119" s="845"/>
      <c r="DN119" s="845"/>
      <c r="DO119" s="845"/>
      <c r="DP119" s="846"/>
      <c r="DQ119" s="847" t="s">
        <v>442</v>
      </c>
      <c r="DR119" s="845"/>
      <c r="DS119" s="845"/>
      <c r="DT119" s="845"/>
      <c r="DU119" s="846"/>
      <c r="DV119" s="933" t="s">
        <v>447</v>
      </c>
      <c r="DW119" s="934"/>
      <c r="DX119" s="934"/>
      <c r="DY119" s="934"/>
      <c r="DZ119" s="935"/>
    </row>
    <row r="120" spans="1:130" s="246"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449</v>
      </c>
      <c r="AB120" s="862"/>
      <c r="AC120" s="862"/>
      <c r="AD120" s="862"/>
      <c r="AE120" s="863"/>
      <c r="AF120" s="864" t="s">
        <v>447</v>
      </c>
      <c r="AG120" s="862"/>
      <c r="AH120" s="862"/>
      <c r="AI120" s="862"/>
      <c r="AJ120" s="863"/>
      <c r="AK120" s="864" t="s">
        <v>449</v>
      </c>
      <c r="AL120" s="862"/>
      <c r="AM120" s="862"/>
      <c r="AN120" s="862"/>
      <c r="AO120" s="863"/>
      <c r="AP120" s="909" t="s">
        <v>447</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4589723</v>
      </c>
      <c r="BR120" s="927"/>
      <c r="BS120" s="927"/>
      <c r="BT120" s="927"/>
      <c r="BU120" s="927"/>
      <c r="BV120" s="927">
        <v>5021606</v>
      </c>
      <c r="BW120" s="927"/>
      <c r="BX120" s="927"/>
      <c r="BY120" s="927"/>
      <c r="BZ120" s="927"/>
      <c r="CA120" s="927">
        <v>5246895</v>
      </c>
      <c r="CB120" s="927"/>
      <c r="CC120" s="927"/>
      <c r="CD120" s="927"/>
      <c r="CE120" s="927"/>
      <c r="CF120" s="951">
        <v>115.5</v>
      </c>
      <c r="CG120" s="952"/>
      <c r="CH120" s="952"/>
      <c r="CI120" s="952"/>
      <c r="CJ120" s="952"/>
      <c r="CK120" s="953" t="s">
        <v>476</v>
      </c>
      <c r="CL120" s="937"/>
      <c r="CM120" s="937"/>
      <c r="CN120" s="937"/>
      <c r="CO120" s="938"/>
      <c r="CP120" s="957" t="s">
        <v>477</v>
      </c>
      <c r="CQ120" s="958"/>
      <c r="CR120" s="958"/>
      <c r="CS120" s="958"/>
      <c r="CT120" s="958"/>
      <c r="CU120" s="958"/>
      <c r="CV120" s="958"/>
      <c r="CW120" s="958"/>
      <c r="CX120" s="958"/>
      <c r="CY120" s="958"/>
      <c r="CZ120" s="958"/>
      <c r="DA120" s="958"/>
      <c r="DB120" s="958"/>
      <c r="DC120" s="958"/>
      <c r="DD120" s="958"/>
      <c r="DE120" s="958"/>
      <c r="DF120" s="959"/>
      <c r="DG120" s="946" t="s">
        <v>461</v>
      </c>
      <c r="DH120" s="927"/>
      <c r="DI120" s="927"/>
      <c r="DJ120" s="927"/>
      <c r="DK120" s="927"/>
      <c r="DL120" s="927">
        <v>2138604</v>
      </c>
      <c r="DM120" s="927"/>
      <c r="DN120" s="927"/>
      <c r="DO120" s="927"/>
      <c r="DP120" s="927"/>
      <c r="DQ120" s="927">
        <v>2206302</v>
      </c>
      <c r="DR120" s="927"/>
      <c r="DS120" s="927"/>
      <c r="DT120" s="927"/>
      <c r="DU120" s="927"/>
      <c r="DV120" s="928">
        <v>48.6</v>
      </c>
      <c r="DW120" s="928"/>
      <c r="DX120" s="928"/>
      <c r="DY120" s="928"/>
      <c r="DZ120" s="929"/>
    </row>
    <row r="121" spans="1:130" s="246" customFormat="1" ht="26.25" customHeight="1" x14ac:dyDescent="0.15">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449</v>
      </c>
      <c r="AB121" s="862"/>
      <c r="AC121" s="862"/>
      <c r="AD121" s="862"/>
      <c r="AE121" s="863"/>
      <c r="AF121" s="864" t="s">
        <v>392</v>
      </c>
      <c r="AG121" s="862"/>
      <c r="AH121" s="862"/>
      <c r="AI121" s="862"/>
      <c r="AJ121" s="863"/>
      <c r="AK121" s="864" t="s">
        <v>447</v>
      </c>
      <c r="AL121" s="862"/>
      <c r="AM121" s="862"/>
      <c r="AN121" s="862"/>
      <c r="AO121" s="863"/>
      <c r="AP121" s="909" t="s">
        <v>392</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90721</v>
      </c>
      <c r="BR121" s="899"/>
      <c r="BS121" s="899"/>
      <c r="BT121" s="899"/>
      <c r="BU121" s="899"/>
      <c r="BV121" s="899">
        <v>73240</v>
      </c>
      <c r="BW121" s="899"/>
      <c r="BX121" s="899"/>
      <c r="BY121" s="899"/>
      <c r="BZ121" s="899"/>
      <c r="CA121" s="899">
        <v>161435</v>
      </c>
      <c r="CB121" s="899"/>
      <c r="CC121" s="899"/>
      <c r="CD121" s="899"/>
      <c r="CE121" s="899"/>
      <c r="CF121" s="960">
        <v>3.6</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t="s">
        <v>449</v>
      </c>
      <c r="DH121" s="899"/>
      <c r="DI121" s="899"/>
      <c r="DJ121" s="899"/>
      <c r="DK121" s="899"/>
      <c r="DL121" s="899" t="s">
        <v>392</v>
      </c>
      <c r="DM121" s="899"/>
      <c r="DN121" s="899"/>
      <c r="DO121" s="899"/>
      <c r="DP121" s="899"/>
      <c r="DQ121" s="899" t="s">
        <v>392</v>
      </c>
      <c r="DR121" s="899"/>
      <c r="DS121" s="899"/>
      <c r="DT121" s="899"/>
      <c r="DU121" s="899"/>
      <c r="DV121" s="876" t="s">
        <v>442</v>
      </c>
      <c r="DW121" s="876"/>
      <c r="DX121" s="876"/>
      <c r="DY121" s="876"/>
      <c r="DZ121" s="877"/>
    </row>
    <row r="122" spans="1:130" s="246"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449</v>
      </c>
      <c r="AB122" s="862"/>
      <c r="AC122" s="862"/>
      <c r="AD122" s="862"/>
      <c r="AE122" s="863"/>
      <c r="AF122" s="864" t="s">
        <v>449</v>
      </c>
      <c r="AG122" s="862"/>
      <c r="AH122" s="862"/>
      <c r="AI122" s="862"/>
      <c r="AJ122" s="863"/>
      <c r="AK122" s="864" t="s">
        <v>447</v>
      </c>
      <c r="AL122" s="862"/>
      <c r="AM122" s="862"/>
      <c r="AN122" s="862"/>
      <c r="AO122" s="863"/>
      <c r="AP122" s="909" t="s">
        <v>448</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5409851</v>
      </c>
      <c r="BR122" s="930"/>
      <c r="BS122" s="930"/>
      <c r="BT122" s="930"/>
      <c r="BU122" s="930"/>
      <c r="BV122" s="930">
        <v>5429258</v>
      </c>
      <c r="BW122" s="930"/>
      <c r="BX122" s="930"/>
      <c r="BY122" s="930"/>
      <c r="BZ122" s="930"/>
      <c r="CA122" s="930">
        <v>5558283</v>
      </c>
      <c r="CB122" s="930"/>
      <c r="CC122" s="930"/>
      <c r="CD122" s="930"/>
      <c r="CE122" s="930"/>
      <c r="CF122" s="931">
        <v>122.4</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t="s">
        <v>447</v>
      </c>
      <c r="DH122" s="899"/>
      <c r="DI122" s="899"/>
      <c r="DJ122" s="899"/>
      <c r="DK122" s="899"/>
      <c r="DL122" s="899" t="s">
        <v>447</v>
      </c>
      <c r="DM122" s="899"/>
      <c r="DN122" s="899"/>
      <c r="DO122" s="899"/>
      <c r="DP122" s="899"/>
      <c r="DQ122" s="899" t="s">
        <v>442</v>
      </c>
      <c r="DR122" s="899"/>
      <c r="DS122" s="899"/>
      <c r="DT122" s="899"/>
      <c r="DU122" s="899"/>
      <c r="DV122" s="876" t="s">
        <v>449</v>
      </c>
      <c r="DW122" s="876"/>
      <c r="DX122" s="876"/>
      <c r="DY122" s="876"/>
      <c r="DZ122" s="877"/>
    </row>
    <row r="123" spans="1:130" s="246" customFormat="1" ht="26.25" customHeight="1" x14ac:dyDescent="0.15">
      <c r="A123" s="902"/>
      <c r="B123" s="90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447</v>
      </c>
      <c r="AB123" s="862"/>
      <c r="AC123" s="862"/>
      <c r="AD123" s="862"/>
      <c r="AE123" s="863"/>
      <c r="AF123" s="864" t="s">
        <v>449</v>
      </c>
      <c r="AG123" s="862"/>
      <c r="AH123" s="862"/>
      <c r="AI123" s="862"/>
      <c r="AJ123" s="863"/>
      <c r="AK123" s="864" t="s">
        <v>442</v>
      </c>
      <c r="AL123" s="862"/>
      <c r="AM123" s="862"/>
      <c r="AN123" s="862"/>
      <c r="AO123" s="863"/>
      <c r="AP123" s="909" t="s">
        <v>442</v>
      </c>
      <c r="AQ123" s="910"/>
      <c r="AR123" s="910"/>
      <c r="AS123" s="910"/>
      <c r="AT123" s="911"/>
      <c r="AU123" s="974"/>
      <c r="AV123" s="975"/>
      <c r="AW123" s="975"/>
      <c r="AX123" s="975"/>
      <c r="AY123" s="975"/>
      <c r="AZ123" s="277" t="s">
        <v>186</v>
      </c>
      <c r="BA123" s="277"/>
      <c r="BB123" s="277"/>
      <c r="BC123" s="277"/>
      <c r="BD123" s="277"/>
      <c r="BE123" s="277"/>
      <c r="BF123" s="277"/>
      <c r="BG123" s="277"/>
      <c r="BH123" s="277"/>
      <c r="BI123" s="277"/>
      <c r="BJ123" s="277"/>
      <c r="BK123" s="277"/>
      <c r="BL123" s="277"/>
      <c r="BM123" s="277"/>
      <c r="BN123" s="277"/>
      <c r="BO123" s="962" t="s">
        <v>483</v>
      </c>
      <c r="BP123" s="963"/>
      <c r="BQ123" s="917">
        <v>10090295</v>
      </c>
      <c r="BR123" s="918"/>
      <c r="BS123" s="918"/>
      <c r="BT123" s="918"/>
      <c r="BU123" s="918"/>
      <c r="BV123" s="918">
        <v>10524104</v>
      </c>
      <c r="BW123" s="918"/>
      <c r="BX123" s="918"/>
      <c r="BY123" s="918"/>
      <c r="BZ123" s="918"/>
      <c r="CA123" s="918">
        <v>10966613</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t="s">
        <v>448</v>
      </c>
      <c r="DH123" s="862"/>
      <c r="DI123" s="862"/>
      <c r="DJ123" s="862"/>
      <c r="DK123" s="863"/>
      <c r="DL123" s="864" t="s">
        <v>392</v>
      </c>
      <c r="DM123" s="862"/>
      <c r="DN123" s="862"/>
      <c r="DO123" s="862"/>
      <c r="DP123" s="863"/>
      <c r="DQ123" s="864" t="s">
        <v>392</v>
      </c>
      <c r="DR123" s="862"/>
      <c r="DS123" s="862"/>
      <c r="DT123" s="862"/>
      <c r="DU123" s="863"/>
      <c r="DV123" s="909" t="s">
        <v>447</v>
      </c>
      <c r="DW123" s="910"/>
      <c r="DX123" s="910"/>
      <c r="DY123" s="910"/>
      <c r="DZ123" s="911"/>
    </row>
    <row r="124" spans="1:130" s="246" customFormat="1" ht="26.25" customHeight="1" thickBot="1" x14ac:dyDescent="0.2">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448</v>
      </c>
      <c r="AB124" s="862"/>
      <c r="AC124" s="862"/>
      <c r="AD124" s="862"/>
      <c r="AE124" s="863"/>
      <c r="AF124" s="864" t="s">
        <v>448</v>
      </c>
      <c r="AG124" s="862"/>
      <c r="AH124" s="862"/>
      <c r="AI124" s="862"/>
      <c r="AJ124" s="863"/>
      <c r="AK124" s="864" t="s">
        <v>442</v>
      </c>
      <c r="AL124" s="862"/>
      <c r="AM124" s="862"/>
      <c r="AN124" s="862"/>
      <c r="AO124" s="863"/>
      <c r="AP124" s="909" t="s">
        <v>448</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447</v>
      </c>
      <c r="BR124" s="916"/>
      <c r="BS124" s="916"/>
      <c r="BT124" s="916"/>
      <c r="BU124" s="916"/>
      <c r="BV124" s="916" t="s">
        <v>461</v>
      </c>
      <c r="BW124" s="916"/>
      <c r="BX124" s="916"/>
      <c r="BY124" s="916"/>
      <c r="BZ124" s="916"/>
      <c r="CA124" s="916" t="s">
        <v>392</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2076572</v>
      </c>
      <c r="DH124" s="845"/>
      <c r="DI124" s="845"/>
      <c r="DJ124" s="845"/>
      <c r="DK124" s="846"/>
      <c r="DL124" s="847" t="s">
        <v>447</v>
      </c>
      <c r="DM124" s="845"/>
      <c r="DN124" s="845"/>
      <c r="DO124" s="845"/>
      <c r="DP124" s="846"/>
      <c r="DQ124" s="847" t="s">
        <v>442</v>
      </c>
      <c r="DR124" s="845"/>
      <c r="DS124" s="845"/>
      <c r="DT124" s="845"/>
      <c r="DU124" s="846"/>
      <c r="DV124" s="933" t="s">
        <v>447</v>
      </c>
      <c r="DW124" s="934"/>
      <c r="DX124" s="934"/>
      <c r="DY124" s="934"/>
      <c r="DZ124" s="935"/>
    </row>
    <row r="125" spans="1:130" s="246" customFormat="1" ht="26.25" customHeight="1" x14ac:dyDescent="0.15">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447</v>
      </c>
      <c r="AB125" s="862"/>
      <c r="AC125" s="862"/>
      <c r="AD125" s="862"/>
      <c r="AE125" s="863"/>
      <c r="AF125" s="864" t="s">
        <v>447</v>
      </c>
      <c r="AG125" s="862"/>
      <c r="AH125" s="862"/>
      <c r="AI125" s="862"/>
      <c r="AJ125" s="863"/>
      <c r="AK125" s="864" t="s">
        <v>242</v>
      </c>
      <c r="AL125" s="862"/>
      <c r="AM125" s="862"/>
      <c r="AN125" s="862"/>
      <c r="AO125" s="863"/>
      <c r="AP125" s="909" t="s">
        <v>447</v>
      </c>
      <c r="AQ125" s="910"/>
      <c r="AR125" s="910"/>
      <c r="AS125" s="910"/>
      <c r="AT125" s="9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448</v>
      </c>
      <c r="DH125" s="927"/>
      <c r="DI125" s="927"/>
      <c r="DJ125" s="927"/>
      <c r="DK125" s="927"/>
      <c r="DL125" s="927" t="s">
        <v>449</v>
      </c>
      <c r="DM125" s="927"/>
      <c r="DN125" s="927"/>
      <c r="DO125" s="927"/>
      <c r="DP125" s="927"/>
      <c r="DQ125" s="927" t="s">
        <v>448</v>
      </c>
      <c r="DR125" s="927"/>
      <c r="DS125" s="927"/>
      <c r="DT125" s="927"/>
      <c r="DU125" s="927"/>
      <c r="DV125" s="928" t="s">
        <v>242</v>
      </c>
      <c r="DW125" s="928"/>
      <c r="DX125" s="928"/>
      <c r="DY125" s="928"/>
      <c r="DZ125" s="929"/>
    </row>
    <row r="126" spans="1:130" s="246" customFormat="1" ht="26.25" customHeight="1" thickBot="1" x14ac:dyDescent="0.2">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392</v>
      </c>
      <c r="AB126" s="862"/>
      <c r="AC126" s="862"/>
      <c r="AD126" s="862"/>
      <c r="AE126" s="863"/>
      <c r="AF126" s="864" t="s">
        <v>447</v>
      </c>
      <c r="AG126" s="862"/>
      <c r="AH126" s="862"/>
      <c r="AI126" s="862"/>
      <c r="AJ126" s="863"/>
      <c r="AK126" s="864" t="s">
        <v>448</v>
      </c>
      <c r="AL126" s="862"/>
      <c r="AM126" s="862"/>
      <c r="AN126" s="862"/>
      <c r="AO126" s="863"/>
      <c r="AP126" s="909" t="s">
        <v>448</v>
      </c>
      <c r="AQ126" s="910"/>
      <c r="AR126" s="910"/>
      <c r="AS126" s="910"/>
      <c r="AT126" s="9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448</v>
      </c>
      <c r="DH126" s="899"/>
      <c r="DI126" s="899"/>
      <c r="DJ126" s="899"/>
      <c r="DK126" s="899"/>
      <c r="DL126" s="899" t="s">
        <v>447</v>
      </c>
      <c r="DM126" s="899"/>
      <c r="DN126" s="899"/>
      <c r="DO126" s="899"/>
      <c r="DP126" s="899"/>
      <c r="DQ126" s="899" t="s">
        <v>447</v>
      </c>
      <c r="DR126" s="899"/>
      <c r="DS126" s="899"/>
      <c r="DT126" s="899"/>
      <c r="DU126" s="899"/>
      <c r="DV126" s="876" t="s">
        <v>448</v>
      </c>
      <c r="DW126" s="876"/>
      <c r="DX126" s="876"/>
      <c r="DY126" s="876"/>
      <c r="DZ126" s="877"/>
    </row>
    <row r="127" spans="1:130" s="246"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448</v>
      </c>
      <c r="AB127" s="862"/>
      <c r="AC127" s="862"/>
      <c r="AD127" s="862"/>
      <c r="AE127" s="863"/>
      <c r="AF127" s="864" t="s">
        <v>448</v>
      </c>
      <c r="AG127" s="862"/>
      <c r="AH127" s="862"/>
      <c r="AI127" s="862"/>
      <c r="AJ127" s="863"/>
      <c r="AK127" s="864" t="s">
        <v>447</v>
      </c>
      <c r="AL127" s="862"/>
      <c r="AM127" s="862"/>
      <c r="AN127" s="862"/>
      <c r="AO127" s="863"/>
      <c r="AP127" s="909" t="s">
        <v>458</v>
      </c>
      <c r="AQ127" s="910"/>
      <c r="AR127" s="910"/>
      <c r="AS127" s="910"/>
      <c r="AT127" s="911"/>
      <c r="AU127" s="282"/>
      <c r="AV127" s="282"/>
      <c r="AW127" s="282"/>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2"/>
      <c r="CB127" s="282"/>
      <c r="CC127" s="282"/>
      <c r="CD127" s="283"/>
      <c r="CE127" s="283"/>
      <c r="CF127" s="283"/>
      <c r="CG127" s="280"/>
      <c r="CH127" s="280"/>
      <c r="CI127" s="280"/>
      <c r="CJ127" s="281"/>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448</v>
      </c>
      <c r="DH127" s="899"/>
      <c r="DI127" s="899"/>
      <c r="DJ127" s="899"/>
      <c r="DK127" s="899"/>
      <c r="DL127" s="899" t="s">
        <v>448</v>
      </c>
      <c r="DM127" s="899"/>
      <c r="DN127" s="899"/>
      <c r="DO127" s="899"/>
      <c r="DP127" s="899"/>
      <c r="DQ127" s="899" t="s">
        <v>392</v>
      </c>
      <c r="DR127" s="899"/>
      <c r="DS127" s="899"/>
      <c r="DT127" s="899"/>
      <c r="DU127" s="899"/>
      <c r="DV127" s="876" t="s">
        <v>447</v>
      </c>
      <c r="DW127" s="876"/>
      <c r="DX127" s="876"/>
      <c r="DY127" s="876"/>
      <c r="DZ127" s="877"/>
    </row>
    <row r="128" spans="1:130" s="246"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20776</v>
      </c>
      <c r="AB128" s="883"/>
      <c r="AC128" s="883"/>
      <c r="AD128" s="883"/>
      <c r="AE128" s="884"/>
      <c r="AF128" s="885">
        <v>28365</v>
      </c>
      <c r="AG128" s="883"/>
      <c r="AH128" s="883"/>
      <c r="AI128" s="883"/>
      <c r="AJ128" s="884"/>
      <c r="AK128" s="885">
        <v>172</v>
      </c>
      <c r="AL128" s="883"/>
      <c r="AM128" s="883"/>
      <c r="AN128" s="883"/>
      <c r="AO128" s="884"/>
      <c r="AP128" s="886"/>
      <c r="AQ128" s="887"/>
      <c r="AR128" s="887"/>
      <c r="AS128" s="887"/>
      <c r="AT128" s="888"/>
      <c r="AU128" s="282"/>
      <c r="AV128" s="282"/>
      <c r="AW128" s="282"/>
      <c r="AX128" s="889" t="s">
        <v>498</v>
      </c>
      <c r="AY128" s="890"/>
      <c r="AZ128" s="890"/>
      <c r="BA128" s="890"/>
      <c r="BB128" s="890"/>
      <c r="BC128" s="890"/>
      <c r="BD128" s="890"/>
      <c r="BE128" s="891"/>
      <c r="BF128" s="868" t="s">
        <v>448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3"/>
      <c r="CB128" s="283"/>
      <c r="CC128" s="283"/>
      <c r="CD128" s="283"/>
      <c r="CE128" s="283"/>
      <c r="CF128" s="283"/>
      <c r="CG128" s="280"/>
      <c r="CH128" s="280"/>
      <c r="CI128" s="280"/>
      <c r="CJ128" s="281"/>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448</v>
      </c>
      <c r="DH128" s="873"/>
      <c r="DI128" s="873"/>
      <c r="DJ128" s="873"/>
      <c r="DK128" s="873"/>
      <c r="DL128" s="873" t="s">
        <v>448</v>
      </c>
      <c r="DM128" s="873"/>
      <c r="DN128" s="873"/>
      <c r="DO128" s="873"/>
      <c r="DP128" s="873"/>
      <c r="DQ128" s="873" t="s">
        <v>392</v>
      </c>
      <c r="DR128" s="873"/>
      <c r="DS128" s="873"/>
      <c r="DT128" s="873"/>
      <c r="DU128" s="873"/>
      <c r="DV128" s="874" t="s">
        <v>442</v>
      </c>
      <c r="DW128" s="874"/>
      <c r="DX128" s="874"/>
      <c r="DY128" s="874"/>
      <c r="DZ128" s="875"/>
    </row>
    <row r="129" spans="1:131" s="246"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4746523</v>
      </c>
      <c r="AB129" s="862"/>
      <c r="AC129" s="862"/>
      <c r="AD129" s="862"/>
      <c r="AE129" s="863"/>
      <c r="AF129" s="864">
        <v>4693659</v>
      </c>
      <c r="AG129" s="862"/>
      <c r="AH129" s="862"/>
      <c r="AI129" s="862"/>
      <c r="AJ129" s="863"/>
      <c r="AK129" s="864">
        <v>4981818</v>
      </c>
      <c r="AL129" s="862"/>
      <c r="AM129" s="862"/>
      <c r="AN129" s="862"/>
      <c r="AO129" s="863"/>
      <c r="AP129" s="865"/>
      <c r="AQ129" s="866"/>
      <c r="AR129" s="866"/>
      <c r="AS129" s="866"/>
      <c r="AT129" s="867"/>
      <c r="AU129" s="284"/>
      <c r="AV129" s="284"/>
      <c r="AW129" s="284"/>
      <c r="AX129" s="831" t="s">
        <v>501</v>
      </c>
      <c r="AY129" s="832"/>
      <c r="AZ129" s="832"/>
      <c r="BA129" s="832"/>
      <c r="BB129" s="832"/>
      <c r="BC129" s="832"/>
      <c r="BD129" s="832"/>
      <c r="BE129" s="833"/>
      <c r="BF129" s="851" t="s">
        <v>447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450639</v>
      </c>
      <c r="AB130" s="862"/>
      <c r="AC130" s="862"/>
      <c r="AD130" s="862"/>
      <c r="AE130" s="863"/>
      <c r="AF130" s="864">
        <v>451998</v>
      </c>
      <c r="AG130" s="862"/>
      <c r="AH130" s="862"/>
      <c r="AI130" s="862"/>
      <c r="AJ130" s="863"/>
      <c r="AK130" s="864">
        <v>438997</v>
      </c>
      <c r="AL130" s="862"/>
      <c r="AM130" s="862"/>
      <c r="AN130" s="862"/>
      <c r="AO130" s="863"/>
      <c r="AP130" s="865"/>
      <c r="AQ130" s="866"/>
      <c r="AR130" s="866"/>
      <c r="AS130" s="866"/>
      <c r="AT130" s="867"/>
      <c r="AU130" s="284"/>
      <c r="AV130" s="284"/>
      <c r="AW130" s="284"/>
      <c r="AX130" s="831" t="s">
        <v>504</v>
      </c>
      <c r="AY130" s="832"/>
      <c r="AZ130" s="832"/>
      <c r="BA130" s="832"/>
      <c r="BB130" s="832"/>
      <c r="BC130" s="832"/>
      <c r="BD130" s="832"/>
      <c r="BE130" s="833"/>
      <c r="BF130" s="834">
        <v>5.2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4295884</v>
      </c>
      <c r="AB131" s="845"/>
      <c r="AC131" s="845"/>
      <c r="AD131" s="845"/>
      <c r="AE131" s="846"/>
      <c r="AF131" s="847">
        <v>4241661</v>
      </c>
      <c r="AG131" s="845"/>
      <c r="AH131" s="845"/>
      <c r="AI131" s="845"/>
      <c r="AJ131" s="846"/>
      <c r="AK131" s="847">
        <v>4542821</v>
      </c>
      <c r="AL131" s="845"/>
      <c r="AM131" s="845"/>
      <c r="AN131" s="845"/>
      <c r="AO131" s="846"/>
      <c r="AP131" s="848"/>
      <c r="AQ131" s="849"/>
      <c r="AR131" s="849"/>
      <c r="AS131" s="849"/>
      <c r="AT131" s="850"/>
      <c r="AU131" s="284"/>
      <c r="AV131" s="284"/>
      <c r="AW131" s="284"/>
      <c r="AX131" s="809" t="s">
        <v>506</v>
      </c>
      <c r="AY131" s="810"/>
      <c r="AZ131" s="810"/>
      <c r="BA131" s="810"/>
      <c r="BB131" s="810"/>
      <c r="BC131" s="810"/>
      <c r="BD131" s="810"/>
      <c r="BE131" s="811"/>
      <c r="BF131" s="812" t="s">
        <v>507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5.6787147879999997</v>
      </c>
      <c r="AB132" s="825"/>
      <c r="AC132" s="825"/>
      <c r="AD132" s="825"/>
      <c r="AE132" s="826"/>
      <c r="AF132" s="827">
        <v>5.011598051</v>
      </c>
      <c r="AG132" s="825"/>
      <c r="AH132" s="825"/>
      <c r="AI132" s="825"/>
      <c r="AJ132" s="826"/>
      <c r="AK132" s="827">
        <v>5.2053558789999999</v>
      </c>
      <c r="AL132" s="825"/>
      <c r="AM132" s="825"/>
      <c r="AN132" s="825"/>
      <c r="AO132" s="826"/>
      <c r="AP132" s="828"/>
      <c r="AQ132" s="829"/>
      <c r="AR132" s="829"/>
      <c r="AS132" s="829"/>
      <c r="AT132" s="83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5.3</v>
      </c>
      <c r="AB133" s="804"/>
      <c r="AC133" s="804"/>
      <c r="AD133" s="804"/>
      <c r="AE133" s="805"/>
      <c r="AF133" s="803">
        <v>5.3</v>
      </c>
      <c r="AG133" s="804"/>
      <c r="AH133" s="804"/>
      <c r="AI133" s="804"/>
      <c r="AJ133" s="805"/>
      <c r="AK133" s="803">
        <v>5.2</v>
      </c>
      <c r="AL133" s="804"/>
      <c r="AM133" s="804"/>
      <c r="AN133" s="804"/>
      <c r="AO133" s="805"/>
      <c r="AP133" s="806"/>
      <c r="AQ133" s="807"/>
      <c r="AR133" s="807"/>
      <c r="AS133" s="807"/>
      <c r="AT133" s="80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aiJWcprzaQcFPMh49zV/PZj3AFiC506s4eM954/7OIErE3h+1A4S8QnT1jiVir085h2xK2AApCn01e8TJHIdEg==" saltValue="oFVCRTw76G5aj//jMW2X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3B3xErSlZt1IM2CuH76EgqEHtwz8RdlraVUMi9aKT3ZTIv/5D1Ti7LTrXLNlh9eJddM1hwJuksBogGjmW0+/Sg==" saltValue="GWTMvIV6auDHYHc98a47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cOqU2bF/HTOSHRGAFq0KLTq4T8bB2thtiTF6SrOkN/LRvjgayoNGIZoca6f6NO2sLnN6JPPpQKpsrEoGwviZw==" saltValue="uuK8amnZEdJIhQZ+pNi7p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4"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5"/>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519</v>
      </c>
      <c r="AL9" s="1226"/>
      <c r="AM9" s="1226"/>
      <c r="AN9" s="1227"/>
      <c r="AO9" s="312">
        <v>1332434</v>
      </c>
      <c r="AP9" s="312">
        <v>57233</v>
      </c>
      <c r="AQ9" s="313">
        <v>63681</v>
      </c>
      <c r="AR9" s="314">
        <v>-10.1</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520</v>
      </c>
      <c r="AL10" s="1226"/>
      <c r="AM10" s="1226"/>
      <c r="AN10" s="1227"/>
      <c r="AO10" s="315">
        <v>162385</v>
      </c>
      <c r="AP10" s="315">
        <v>6975</v>
      </c>
      <c r="AQ10" s="316">
        <v>8003</v>
      </c>
      <c r="AR10" s="317">
        <v>-12.8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521</v>
      </c>
      <c r="AL11" s="1226"/>
      <c r="AM11" s="1226"/>
      <c r="AN11" s="1227"/>
      <c r="AO11" s="315">
        <v>20868</v>
      </c>
      <c r="AP11" s="315">
        <v>896</v>
      </c>
      <c r="AQ11" s="316">
        <v>360</v>
      </c>
      <c r="AR11" s="317">
        <v>148.9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522</v>
      </c>
      <c r="AL12" s="1226"/>
      <c r="AM12" s="1226"/>
      <c r="AN12" s="1227"/>
      <c r="AO12" s="315" t="s">
        <v>523</v>
      </c>
      <c r="AP12" s="315" t="s">
        <v>523</v>
      </c>
      <c r="AQ12" s="316">
        <v>18</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524</v>
      </c>
      <c r="AL13" s="1226"/>
      <c r="AM13" s="1226"/>
      <c r="AN13" s="1227"/>
      <c r="AO13" s="315">
        <v>11733</v>
      </c>
      <c r="AP13" s="315">
        <v>504</v>
      </c>
      <c r="AQ13" s="316">
        <v>2539</v>
      </c>
      <c r="AR13" s="317">
        <v>-80.099999999999994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525</v>
      </c>
      <c r="AL14" s="1226"/>
      <c r="AM14" s="1226"/>
      <c r="AN14" s="1227"/>
      <c r="AO14" s="315">
        <v>15057</v>
      </c>
      <c r="AP14" s="315">
        <v>647</v>
      </c>
      <c r="AQ14" s="316">
        <v>1117</v>
      </c>
      <c r="AR14" s="317">
        <v>-42.1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526</v>
      </c>
      <c r="AL15" s="1229"/>
      <c r="AM15" s="1229"/>
      <c r="AN15" s="1230"/>
      <c r="AO15" s="315">
        <v>-104366</v>
      </c>
      <c r="AP15" s="315">
        <v>-4483</v>
      </c>
      <c r="AQ15" s="316">
        <v>-4412</v>
      </c>
      <c r="AR15" s="317">
        <v>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186</v>
      </c>
      <c r="AL16" s="1229"/>
      <c r="AM16" s="1229"/>
      <c r="AN16" s="1230"/>
      <c r="AO16" s="315">
        <v>1438111</v>
      </c>
      <c r="AP16" s="315">
        <v>61772</v>
      </c>
      <c r="AQ16" s="316">
        <v>71307</v>
      </c>
      <c r="AR16" s="317">
        <v>-13.4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528</v>
      </c>
      <c r="AP20" s="324" t="s">
        <v>529</v>
      </c>
      <c r="AQ20" s="325" t="s">
        <v>530</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531</v>
      </c>
      <c r="AL21" s="1232"/>
      <c r="AM21" s="1232"/>
      <c r="AN21" s="1233"/>
      <c r="AO21" s="328">
        <v>5.84</v>
      </c>
      <c r="AP21" s="329">
        <v>6.49</v>
      </c>
      <c r="AQ21" s="330">
        <v>-0.65</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532</v>
      </c>
      <c r="AL22" s="1232"/>
      <c r="AM22" s="1232"/>
      <c r="AN22" s="1233"/>
      <c r="AO22" s="333">
        <v>94.8</v>
      </c>
      <c r="AP22" s="334">
        <v>97.2</v>
      </c>
      <c r="AQ22" s="335">
        <v>-2.4</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4"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5"/>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3">
        <v>524370</v>
      </c>
      <c r="AP32" s="343">
        <v>22524</v>
      </c>
      <c r="AQ32" s="344">
        <v>31105</v>
      </c>
      <c r="AR32" s="345">
        <v>-27.6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3" t="s">
        <v>523</v>
      </c>
      <c r="AP33" s="343" t="s">
        <v>523</v>
      </c>
      <c r="AQ33" s="344" t="s">
        <v>523</v>
      </c>
      <c r="AR33" s="345"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3" t="s">
        <v>523</v>
      </c>
      <c r="AP34" s="343" t="s">
        <v>523</v>
      </c>
      <c r="AQ34" s="344">
        <v>0</v>
      </c>
      <c r="AR34" s="345"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3">
        <v>108277</v>
      </c>
      <c r="AP35" s="343">
        <v>4651</v>
      </c>
      <c r="AQ35" s="344">
        <v>8747</v>
      </c>
      <c r="AR35" s="345">
        <v>-46.8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3">
        <v>42992</v>
      </c>
      <c r="AP36" s="343">
        <v>1847</v>
      </c>
      <c r="AQ36" s="344">
        <v>2193</v>
      </c>
      <c r="AR36" s="345">
        <v>-15.8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3" t="s">
        <v>523</v>
      </c>
      <c r="AP37" s="343" t="s">
        <v>523</v>
      </c>
      <c r="AQ37" s="344">
        <v>863</v>
      </c>
      <c r="AR37" s="345" t="s">
        <v>523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1" t="s">
        <v>542</v>
      </c>
      <c r="AL38" s="1212"/>
      <c r="AM38" s="1212"/>
      <c r="AN38" s="1213"/>
      <c r="AO38" s="346" t="s">
        <v>523</v>
      </c>
      <c r="AP38" s="346" t="s">
        <v>523</v>
      </c>
      <c r="AQ38" s="347">
        <v>1</v>
      </c>
      <c r="AR38" s="335" t="s">
        <v>523</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1" t="s">
        <v>543</v>
      </c>
      <c r="AL39" s="1212"/>
      <c r="AM39" s="1212"/>
      <c r="AN39" s="1213"/>
      <c r="AO39" s="343">
        <v>-172</v>
      </c>
      <c r="AP39" s="343">
        <v>-7</v>
      </c>
      <c r="AQ39" s="344">
        <v>-3092</v>
      </c>
      <c r="AR39" s="345">
        <v>-99.8</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3">
        <v>-438997</v>
      </c>
      <c r="AP40" s="343">
        <v>-18856</v>
      </c>
      <c r="AQ40" s="344">
        <v>-27116</v>
      </c>
      <c r="AR40" s="345">
        <v>-30.5</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7" t="s">
        <v>299</v>
      </c>
      <c r="AL41" s="1218"/>
      <c r="AM41" s="1218"/>
      <c r="AN41" s="1219"/>
      <c r="AO41" s="343">
        <v>236470</v>
      </c>
      <c r="AP41" s="343">
        <v>10157</v>
      </c>
      <c r="AQ41" s="344">
        <v>12702</v>
      </c>
      <c r="AR41" s="345">
        <v>-20</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545</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547</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0" t="s">
        <v>514</v>
      </c>
      <c r="AN49" s="1222" t="s">
        <v>548</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1"/>
      <c r="AN50" s="359" t="s">
        <v>549</v>
      </c>
      <c r="AO50" s="360" t="s">
        <v>550</v>
      </c>
      <c r="AP50" s="361" t="s">
        <v>551</v>
      </c>
      <c r="AQ50" s="362" t="s">
        <v>552</v>
      </c>
      <c r="AR50" s="363"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554</v>
      </c>
      <c r="AL51" s="356"/>
      <c r="AM51" s="364">
        <v>674672</v>
      </c>
      <c r="AN51" s="365">
        <v>29203</v>
      </c>
      <c r="AO51" s="366">
        <v>25.6</v>
      </c>
      <c r="AP51" s="367">
        <v>47738</v>
      </c>
      <c r="AQ51" s="368">
        <v>-4.4000000000000004</v>
      </c>
      <c r="AR51" s="369">
        <v>30</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555</v>
      </c>
      <c r="AM52" s="372">
        <v>325001</v>
      </c>
      <c r="AN52" s="373">
        <v>14067</v>
      </c>
      <c r="AO52" s="374">
        <v>125.4</v>
      </c>
      <c r="AP52" s="375">
        <v>24937</v>
      </c>
      <c r="AQ52" s="376">
        <v>-5.5</v>
      </c>
      <c r="AR52" s="377">
        <v>130.9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556</v>
      </c>
      <c r="AL53" s="356"/>
      <c r="AM53" s="364">
        <v>937608</v>
      </c>
      <c r="AN53" s="365">
        <v>40498</v>
      </c>
      <c r="AO53" s="366">
        <v>38.700000000000003</v>
      </c>
      <c r="AP53" s="367">
        <v>52191</v>
      </c>
      <c r="AQ53" s="368">
        <v>9.3000000000000007</v>
      </c>
      <c r="AR53" s="369">
        <v>29.4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555</v>
      </c>
      <c r="AM54" s="372">
        <v>315749</v>
      </c>
      <c r="AN54" s="373">
        <v>13638</v>
      </c>
      <c r="AO54" s="374">
        <v>-3</v>
      </c>
      <c r="AP54" s="375">
        <v>24843</v>
      </c>
      <c r="AQ54" s="376">
        <v>-0.4</v>
      </c>
      <c r="AR54" s="377">
        <v>-2.6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557</v>
      </c>
      <c r="AL55" s="356"/>
      <c r="AM55" s="364">
        <v>520703</v>
      </c>
      <c r="AN55" s="365">
        <v>22386</v>
      </c>
      <c r="AO55" s="366">
        <v>-44.7</v>
      </c>
      <c r="AP55" s="367">
        <v>47387</v>
      </c>
      <c r="AQ55" s="368">
        <v>-9.1999999999999993</v>
      </c>
      <c r="AR55" s="369">
        <v>-35.5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555</v>
      </c>
      <c r="AM56" s="372">
        <v>279019</v>
      </c>
      <c r="AN56" s="373">
        <v>11996</v>
      </c>
      <c r="AO56" s="374">
        <v>-12</v>
      </c>
      <c r="AP56" s="375">
        <v>24928</v>
      </c>
      <c r="AQ56" s="376">
        <v>0.3</v>
      </c>
      <c r="AR56" s="377">
        <v>-12.3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558</v>
      </c>
      <c r="AL57" s="356"/>
      <c r="AM57" s="364">
        <v>672869</v>
      </c>
      <c r="AN57" s="365">
        <v>28969</v>
      </c>
      <c r="AO57" s="366">
        <v>29.4</v>
      </c>
      <c r="AP57" s="367">
        <v>51264</v>
      </c>
      <c r="AQ57" s="368">
        <v>8.1999999999999993</v>
      </c>
      <c r="AR57" s="369">
        <v>21.2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555</v>
      </c>
      <c r="AM58" s="372">
        <v>450658</v>
      </c>
      <c r="AN58" s="373">
        <v>19402</v>
      </c>
      <c r="AO58" s="374">
        <v>61.7</v>
      </c>
      <c r="AP58" s="375">
        <v>26040</v>
      </c>
      <c r="AQ58" s="376">
        <v>4.5</v>
      </c>
      <c r="AR58" s="377">
        <v>57.2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559</v>
      </c>
      <c r="AL59" s="356"/>
      <c r="AM59" s="364">
        <v>1621802</v>
      </c>
      <c r="AN59" s="365">
        <v>69662</v>
      </c>
      <c r="AO59" s="366">
        <v>140.5</v>
      </c>
      <c r="AP59" s="367">
        <v>52068</v>
      </c>
      <c r="AQ59" s="368">
        <v>1.6</v>
      </c>
      <c r="AR59" s="369">
        <v>138.9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555</v>
      </c>
      <c r="AM60" s="372">
        <v>1312689</v>
      </c>
      <c r="AN60" s="373">
        <v>56385</v>
      </c>
      <c r="AO60" s="374">
        <v>190.6</v>
      </c>
      <c r="AP60" s="375">
        <v>26936</v>
      </c>
      <c r="AQ60" s="376">
        <v>3.4</v>
      </c>
      <c r="AR60" s="377">
        <v>187.2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560</v>
      </c>
      <c r="AL61" s="378"/>
      <c r="AM61" s="379">
        <v>885531</v>
      </c>
      <c r="AN61" s="380">
        <v>38144</v>
      </c>
      <c r="AO61" s="381">
        <v>37.9</v>
      </c>
      <c r="AP61" s="382">
        <v>50130</v>
      </c>
      <c r="AQ61" s="383">
        <v>1.1000000000000001</v>
      </c>
      <c r="AR61" s="369">
        <v>36.799999999999997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555</v>
      </c>
      <c r="AM62" s="372">
        <v>536623</v>
      </c>
      <c r="AN62" s="373">
        <v>23098</v>
      </c>
      <c r="AO62" s="374">
        <v>72.5</v>
      </c>
      <c r="AP62" s="375">
        <v>25537</v>
      </c>
      <c r="AQ62" s="376">
        <v>0.5</v>
      </c>
      <c r="AR62" s="377">
        <v>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3PWaeErSy4DA4l3e2ca87JJPXHmO/v8B6KhzvRkFK+Kif7q2JwNbQvBkAv510NjeYYOXAZ3MeFPltx6Ij8NjvA==" saltValue="oYo2RmQKee4R//F37XTm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20" spans="125:125" ht="13.5" hidden="1" customHeight="1" x14ac:dyDescent="0.15"/>
    <row r="121" spans="125:125" ht="13.5" hidden="1" customHeight="1" x14ac:dyDescent="0.15">
      <c r="DU121" s="290"/>
    </row>
  </sheetData>
  <sheetProtection algorithmName="SHA-512" hashValue="Mvjxha/lC/ZhKoJ6RL97XHhf/+NfBUba8vswjcse+A+tqcjLkG2o1lOfWZFc/kdoHQQ6mtulVV5+hL4B5rSehQ==" saltValue="yccJac58WZBcd1pytIoJ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sheetData>
  <sheetProtection algorithmName="SHA-512" hashValue="qamNSZP+hcxw00lf9mOtmCGrpz9xYMRQp6OBwVLIzUnLXDdy0FSEHpJHszTchGeKY5MmBgdPD7AxEZUrA25PWg==" saltValue="mlibMoTPCePPG7G8fVFX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61.8</v>
      </c>
      <c r="G47" s="12">
        <v>61.84</v>
      </c>
      <c r="H47" s="12">
        <v>54.4</v>
      </c>
      <c r="I47" s="12">
        <v>58.83</v>
      </c>
      <c r="J47" s="13">
        <v>57.7</v>
      </c>
    </row>
    <row r="48" spans="2:10" ht="57.75" customHeight="1" x14ac:dyDescent="0.15">
      <c r="B48" s="14"/>
      <c r="C48" s="1238" t="s">
        <v>4</v>
      </c>
      <c r="D48" s="1238"/>
      <c r="E48" s="1239"/>
      <c r="F48" s="15">
        <v>6.12</v>
      </c>
      <c r="G48" s="16">
        <v>4.24</v>
      </c>
      <c r="H48" s="16">
        <v>4.1399999999999997</v>
      </c>
      <c r="I48" s="16">
        <v>4.82</v>
      </c>
      <c r="J48" s="17">
        <v>3.43</v>
      </c>
    </row>
    <row r="49" spans="2:10" ht="57.75" customHeight="1" thickBot="1" x14ac:dyDescent="0.2">
      <c r="B49" s="18"/>
      <c r="C49" s="1240" t="s">
        <v>5</v>
      </c>
      <c r="D49" s="1240"/>
      <c r="E49" s="1241"/>
      <c r="F49" s="19">
        <v>1.05</v>
      </c>
      <c r="G49" s="20" t="s">
        <v>569</v>
      </c>
      <c r="H49" s="20" t="s">
        <v>570</v>
      </c>
      <c r="I49" s="20">
        <v>4.45</v>
      </c>
      <c r="J49" s="21">
        <v>1.1599999999999999</v>
      </c>
    </row>
    <row r="50" spans="2:10" ht="13.5" customHeight="1" x14ac:dyDescent="0.15"/>
  </sheetData>
  <sheetProtection algorithmName="SHA-512" hashValue="Va03sdnEfFKY1PDqNxP4xoctvDJMghEnNzaOYvM1rD9lyTjaQTKWzKa/QdTpX6wb3ONIG1WqMLO2jpxrW+Qa4w==" saltValue="U0X8Pn7efrNteGmWw0T4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2022-03-07T07:57:28Z</cp:lastPrinted>
  <dcterms:created xsi:type="dcterms:W3CDTF">2022-02-02T06:41:20Z</dcterms:created>
  <dcterms:modified xsi:type="dcterms:W3CDTF">2022-09-20T05:56:31Z</dcterms:modified>
  <cp:category/>
</cp:coreProperties>
</file>