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36fileshare.tksm-lan.local\105004000地方創生局市町村課\2022\H_財政\１　R4研修生1（交付税上席）\01_前期(山本)\01_R2決算カード・財政状況資料集\04_HP公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<sst xmlns="http://schemas.openxmlformats.org/spreadsheetml/2006/main" count="1166" uniqueCount="623">
  <si>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</si>
  <si>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</si>
  <si>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</si>
  <si>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</si>
  <si>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</si>
  <si>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</si>
  <si>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</si>
  <si>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</si>
  <si>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</si>
  <si>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</si>
  <si>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</si>
  <si>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</si>
  <si>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</si>
  <si>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</si>
  <si>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</si>
  <si>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</si>
  <si>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</si>
  <si>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</si>
  <si>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</si>
  <si>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</si>
  <si>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</si>
  <si>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</si>
  <si>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</si>
  <si>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</si>
  <si>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</si>
  <si>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</si>
  <si>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</si>
  <si>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</si>
  <si>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</si>
  <si>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</si>
  <si>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</si>
  <si>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</si>
  <si>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</si>
  <si>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</si>
  <si>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</si>
  <si>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</si>
  <si>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</si>
  <si>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</si>
  <si>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</si>
  <si>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</si>
  <si>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</si>
  <si>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</si>
  <si>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</si>
  <si>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</si>
  <si>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</si>
  <si>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</si>
  <si>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</si>
  <si>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</si>
  <si>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</si>
  <si>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</si>
  <si>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</si>
  <si>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</si>
  <si>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</si>
  <si>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</si>
  <si>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</si>
  <si>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</si>
  <si>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</si>
  <si>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</si>
  <si>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</si>
  <si>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</si>
  <si>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</si>
  <si>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</si>
  <si>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</si>
  <si>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</si>
  <si>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</si>
  <si>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</si>
  <si>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</si>
  <si>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</si>
  <si>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</si>
  <si>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</si>
  <si>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</si>
  <si>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</si>
  <si>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</si>
  <si>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</si>
  <si>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</si>
  <si>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</si>
  <si>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</si>
  <si>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</si>
  <si>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</si>
  <si>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</si>
  <si>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</si>
  <si>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</si>
  <si>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</si>
  <si>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</si>
  <si>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</si>
  <si>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</si>
  <si>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</si>
  <si>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</si>
  <si>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</si>
  <si>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</si>
  <si>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</si>
  <si>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</si>
  <si>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</si>
  <si>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</si>
  <si>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</si>
  <si>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</si>
  <si>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</si>
  <si>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</si>
  <si>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鳴門市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</si>
  <si>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</si>
  <si>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</si>
  <si>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</si>
  <si>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</si>
  <si>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</si>
  <si>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</si>
  <si>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</si>
  <si>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</si>
  <si>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</si>
  <si>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</si>
  <si>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</si>
  <si>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</si>
  <si>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</si>
  <si>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</si>
  <si>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</si>
  <si>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</si>
  <si>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</si>
  <si>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</si>
  <si>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</si>
  <si>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</si>
  <si>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</si>
  <si>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</si>
  <si>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</si>
  <si>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</si>
  <si>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</si>
  <si>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</si>
  <si>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</si>
  <si>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</si>
  <si>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</si>
  <si>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</si>
  <si>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</si>
  <si>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</si>
  <si>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</si>
  <si>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</si>
  <si>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</si>
  <si>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</si>
  <si>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</si>
  <si>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</si>
  <si>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</si>
  <si>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</si>
  <si>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</si>
  <si>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</si>
  <si>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</si>
  <si>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</si>
  <si>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</si>
  <si>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</si>
  <si>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</si>
  <si>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</si>
  <si>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</si>
  <si>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</si>
  <si>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</si>
  <si>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</si>
  <si>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</si>
  <si>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</si>
  <si>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</si>
  <si>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</si>
  <si>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</si>
  <si>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</si>
  <si>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</si>
  <si>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</si>
  <si>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</si>
  <si>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</si>
  <si>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</si>
  <si>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</si>
  <si>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</si>
  <si>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</si>
  <si>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</si>
  <si>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</si>
  <si>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</si>
  <si>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</si>
  <si>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</si>
  <si>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</si>
  <si>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</si>
  <si>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</si>
  <si>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</si>
  <si>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</si>
  <si>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</si>
  <si>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</si>
  <si>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</si>
  <si>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</si>
  <si>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</si>
  <si>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</si>
  <si>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</si>
  <si>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</si>
  <si>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</si>
  <si>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</si>
  <si>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</si>
  <si>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</si>
  <si>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</si>
  <si>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</si>
  <si>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</si>
  <si>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</si>
  <si>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</si>
  <si>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</si>
  <si>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</si>
  <si>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</si>
  <si>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</si>
  <si>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</si>
  <si>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</si>
  <si>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</si>
  <si>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</si>
  <si>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</si>
  <si>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</si>
  <si>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</si>
  <si>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</si>
  <si>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</si>
  <si>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</si>
  <si>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</si>
  <si>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</si>
  <si>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</si>
  <si>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</si>
  <si>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</si>
  <si>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</si>
  <si>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</si>
  <si>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</si>
  <si>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</si>
  <si>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</si>
  <si>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徳島県鳴門市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</si>
  <si>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</si>
  <si>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</si>
  <si>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</si>
  <si>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</si>
  <si>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</si>
  <si>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</si>
  <si>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</si>
  <si>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</si>
  <si>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</si>
  <si>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</si>
  <si>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</si>
  <si>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</si>
  <si>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</si>
  <si>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</si>
  <si>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</si>
  <si>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</si>
  <si>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</si>
  <si>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</si>
  <si>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</si>
  <si>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</si>
  <si>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</si>
  <si>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</si>
  <si>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</si>
  <si>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</si>
  <si>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</si>
  <si>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</si>
  <si>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</si>
  <si>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</si>
  <si>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</si>
  <si>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</si>
  <si>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</si>
  <si>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</si>
  <si>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</si>
  <si>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</si>
  <si>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</si>
  <si>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</si>
  <si>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</si>
  <si>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</si>
  <si>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</si>
  <si>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</si>
  <si>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</si>
  <si>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</si>
  <si>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</si>
  <si>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</si>
  <si>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</si>
  <si>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</si>
  <si>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</si>
  <si>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</si>
  <si>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</si>
  <si>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</si>
  <si>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</si>
  <si>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</si>
  <si>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</si>
  <si>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</si>
  <si>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</si>
  <si>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</si>
  <si>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</si>
  <si>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</si>
  <si>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</si>
  <si>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</si>
  <si>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</si>
  <si>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</si>
  <si>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</si>
  <si>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</si>
  <si>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</si>
  <si>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</si>
  <si>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</si>
  <si>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</si>
  <si>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</si>
  <si>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</si>
  <si>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</si>
  <si>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</si>
  <si>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</si>
  <si>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</si>
  <si>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</si>
  <si>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</si>
  <si>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</si>
  <si>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</si>
  <si>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</si>
  <si>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</si>
  <si>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</si>
  <si>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</si>
  <si>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</si>
  <si>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</si>
  <si>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</si>
  <si>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</si>
  <si>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</si>
  <si>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</si>
  <si>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</si>
  <si>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</si>
  <si>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</si>
  <si>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</si>
  <si>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</si>
  <si>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</si>
  <si>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</si>
  <si>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</si>
  <si>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</si>
  <si>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</si>
  <si>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</si>
  <si>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</si>
  <si>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</si>
  <si>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</si>
  <si>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</si>
  <si>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</si>
  <si>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</si>
  <si>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</si>
  <si>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</si>
  <si>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</si>
  <si>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</si>
  <si>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</si>
  <si>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</si>
  <si>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</si>
  <si>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</si>
  <si>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</si>
  <si>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</si>
  <si>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</si>
  <si>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</si>
  <si>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</si>
  <si>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</si>
  <si>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</si>
  <si>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</si>
  <si>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</si>
  <si>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</si>
  <si>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</si>
  <si>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</si>
  <si>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</si>
  <si>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</si>
  <si>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</si>
  <si>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</si>
  <si>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</si>
  <si>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</si>
  <si>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</si>
  <si>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</si>
  <si>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</si>
  <si>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</si>
  <si>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</si>
  <si>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</si>
  <si>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</si>
  <si>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</si>
  <si>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</si>
  <si>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</si>
  <si>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</si>
  <si>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</si>
  <si>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</si>
  <si>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</si>
  <si>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</si>
  <si>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</si>
  <si>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</si>
  <si>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</si>
  <si>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</si>
  <si>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</si>
  <si>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</si>
  <si>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</si>
  <si>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</si>
  <si>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</si>
  <si>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徳島県鳴門市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</si>
  <si>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</si>
  <si>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</si>
  <si>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</si>
  <si>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</si>
  <si>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</si>
  <si>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</si>
  <si>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</si>
  <si>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</si>
  <si>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</si>
  <si>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</si>
  <si>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</si>
  <si>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</si>
  <si>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</si>
  <si>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</si>
  <si>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</si>
  <si>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</si>
  <si>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</si>
  <si>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</si>
  <si>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</si>
  <si>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</si>
  <si>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鳴門市光熱水費等支出特別会計</t>
    <phoneticPr fontId="5"/>
  </si>
  <si>
    <t>鳴門市給与費等管理特別会計</t>
    <phoneticPr fontId="5"/>
  </si>
  <si>
    <t>鳴門市公債費管理特別会計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</si>
  <si>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</si>
  <si>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</si>
  <si>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</si>
  <si>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</si>
  <si>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</si>
  <si>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</si>
  <si>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</si>
  <si>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</si>
  <si>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</si>
  <si>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</si>
  <si>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</si>
  <si>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</si>
  <si>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</si>
  <si>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鳴門市国民健康保険事業特別会計</t>
    <phoneticPr fontId="5"/>
  </si>
  <si>
    <t>鳴門市後期高齢者医療特別会計</t>
    <phoneticPr fontId="5"/>
  </si>
  <si>
    <t>鳴門市介護保険事業特別会計</t>
    <phoneticPr fontId="5"/>
  </si>
  <si>
    <t>鳴門市水道事業会計</t>
    <phoneticPr fontId="5"/>
  </si>
  <si>
    <t>法適用企業</t>
    <phoneticPr fontId="5"/>
  </si>
  <si>
    <t>鳴門市下水道事業会計</t>
    <phoneticPr fontId="5"/>
  </si>
  <si>
    <t>鳴門市モーターボート競走事業会計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</si>
  <si>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</si>
  <si>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</si>
  <si>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</si>
  <si>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</si>
  <si>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</si>
  <si>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</si>
  <si>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</si>
  <si>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</si>
  <si>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</si>
  <si>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</si>
  <si>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</si>
  <si>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</si>
  <si>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</si>
  <si>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</si>
  <si>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</si>
  <si>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</si>
  <si>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</si>
  <si>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</si>
  <si>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</si>
  <si>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</si>
  <si>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</si>
  <si>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</si>
  <si>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</si>
  <si>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</si>
  <si>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</si>
  <si>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</si>
  <si>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</si>
  <si>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</si>
  <si>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</si>
  <si>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</si>
  <si>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</si>
  <si>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</si>
  <si>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</si>
  <si>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</si>
  <si>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</si>
  <si>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</si>
  <si>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</si>
  <si>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</si>
  <si>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</si>
  <si>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</si>
  <si>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</si>
  <si>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</si>
  <si>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</si>
  <si>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</si>
  <si>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</si>
  <si>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</si>
  <si>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</si>
  <si>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</si>
  <si>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</si>
  <si>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</si>
  <si>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</si>
  <si>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</si>
  <si>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</si>
  <si>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</si>
  <si>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</si>
  <si>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</si>
  <si>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</si>
  <si>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</si>
  <si>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</si>
  <si>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</si>
  <si>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鳴門市下水道事業会計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</si>
  <si>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</si>
  <si>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</si>
  <si>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鳴門市モーターボート競走事業会計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</si>
  <si>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</si>
  <si>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鳴門市水道事業会計</t>
    <phoneticPr fontId="5"/>
  </si>
  <si>
    <t>-</t>
    <phoneticPr fontId="5"/>
  </si>
  <si>
    <t>(Ｆ)</t>
    <phoneticPr fontId="5"/>
  </si>
  <si>
    <t>鳴門市介護保険事業特別会計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</si>
  <si>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</si>
  <si>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</si>
  <si>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</si>
  <si>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</si>
  <si>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</si>
  <si>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</si>
  <si>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</si>
  <si>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</si>
  <si>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</si>
  <si>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</si>
  <si>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</si>
  <si>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</si>
  <si>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</si>
  <si>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</si>
  <si>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</si>
  <si>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</si>
  <si>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</si>
  <si>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</si>
  <si>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</si>
  <si>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</si>
  <si>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</si>
  <si>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</si>
  <si>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</si>
  <si>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</si>
  <si>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</si>
  <si>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</si>
  <si>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</si>
  <si>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</si>
  <si>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</si>
  <si>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</si>
  <si>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</si>
  <si>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</si>
  <si>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</si>
  <si>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</si>
  <si>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</si>
  <si>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</si>
  <si>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</si>
  <si>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</si>
  <si>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</si>
  <si>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</si>
  <si>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</si>
  <si>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</si>
  <si>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</si>
  <si>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</si>
  <si>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</si>
  <si>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</si>
  <si>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</si>
  <si>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</si>
  <si>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</si>
  <si>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</si>
  <si>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</si>
  <si>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</si>
  <si>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</si>
  <si>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</si>
  <si>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</si>
  <si>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</si>
  <si>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</si>
  <si>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</si>
  <si>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</si>
  <si>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</si>
  <si>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</si>
  <si>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</si>
  <si>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</si>
  <si>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</si>
  <si>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</si>
  <si>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</si>
  <si>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</si>
  <si>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</si>
  <si>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</si>
  <si>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</si>
  <si>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</si>
  <si>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</si>
  <si>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</si>
  <si>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</si>
  <si>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</si>
  <si>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</si>
  <si>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</si>
  <si>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</si>
  <si>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</si>
  <si>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</si>
  <si>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</si>
  <si>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</si>
  <si>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</si>
  <si>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</si>
  <si>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</si>
  <si>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</si>
  <si>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3.16</t>
  </si>
  <si>
    <t>▲ 1.47</t>
  </si>
  <si>
    <t>▲ 1.31</t>
  </si>
  <si>
    <t>鳴門市モーターボート競走事業会計</t>
  </si>
  <si>
    <t>鳴門市水道事業会計</t>
  </si>
  <si>
    <t>一般会計</t>
  </si>
  <si>
    <t>鳴門市介護保険事業特別会計</t>
  </si>
  <si>
    <t>鳴門市下水道事業会計</t>
  </si>
  <si>
    <t>鳴門市国民健康保険事業特別会計</t>
  </si>
  <si>
    <t>鳴門市後期高齢者医療特別会計</t>
  </si>
  <si>
    <t>鳴門市光熱水費等支出特別会計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</si>
  <si>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</si>
  <si>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</si>
  <si>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</si>
  <si>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</si>
  <si>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</si>
  <si>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</si>
  <si>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</si>
  <si>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</si>
  <si>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</si>
  <si>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</si>
  <si>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</si>
  <si>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t>
    <phoneticPr fontId="2"/>
  </si>
  <si>
    <t>-</t>
    <phoneticPr fontId="2"/>
  </si>
  <si>
    <t>徳島県市町村総合事務組合</t>
    <phoneticPr fontId="2"/>
  </si>
  <si>
    <t>徳島県市町村総合事務組合（徳島滞納整理機構特別会計）</t>
    <phoneticPr fontId="2"/>
  </si>
  <si>
    <t>徳島県後期高齢者医療広域連合</t>
    <phoneticPr fontId="2"/>
  </si>
  <si>
    <t>徳島県後期高齢者医療広域連合（後期高齢者医療事業会計）</t>
    <phoneticPr fontId="2"/>
  </si>
  <si>
    <t>鳴門市観光コンベンション</t>
    <rPh sb="0" eb="3">
      <t>ナルトシ</t>
    </rPh>
    <rPh sb="3" eb="5">
      <t>カンコウ</t>
    </rPh>
    <phoneticPr fontId="2"/>
  </si>
  <si>
    <t>-</t>
    <phoneticPr fontId="2"/>
  </si>
  <si>
    <t>-</t>
    <phoneticPr fontId="2"/>
  </si>
  <si>
    <t>鳴門市庁舎整備基金</t>
    <phoneticPr fontId="5"/>
  </si>
  <si>
    <t>鳴門市ふるさと活性化基金</t>
    <phoneticPr fontId="5"/>
  </si>
  <si>
    <t>鳴門市ボートレース鳴門まちづくり基金</t>
    <phoneticPr fontId="5"/>
  </si>
  <si>
    <t>鳴門市新型コロナウイルス感染症対策基金</t>
    <phoneticPr fontId="5"/>
  </si>
  <si>
    <t>鳴門市公営住宅基金</t>
    <phoneticPr fontId="5"/>
  </si>
  <si>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</si>
  <si>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</si>
  <si>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</si>
  <si>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</si>
  <si>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</si>
  <si>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</si>
  <si>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</si>
  <si>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</si>
  <si>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</si>
  <si>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</si>
  <si>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</si>
  <si>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類似団体内平均値</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</si>
  <si>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</si>
  <si>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</si>
  <si>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類似団体内平均値については、将来負担比率の低下、有形固定資産減価償却率の上昇傾向が読み取れる。これに対し、本市は、将来負担比率の上昇、有形固定資産減価償却率は同水準で推移していることが分かる。これは、「公共施設等総合管理計画」に基づき、中長期的な視点で施設の更新や統廃合、長寿命化等を検討し、地方債（将来負担増に影響）などを活用しながら対策してきた結果であるが、有形固定資産減価償却率は同水準で推移していることから、依然として対策を要する資産があることを示している。今後も当該指標に注視しながら、地方債やボートレース競走事業会計からの借入財源を有効活用し、効果的な投資を行う。
</t>
    <rPh sb="8" eb="9">
      <t>チ</t>
    </rPh>
    <rPh sb="15" eb="17">
      <t>ショウライ</t>
    </rPh>
    <rPh sb="17" eb="19">
      <t>フタン</t>
    </rPh>
    <rPh sb="19" eb="21">
      <t>ヒリツ</t>
    </rPh>
    <rPh sb="22" eb="24">
      <t>テイカ</t>
    </rPh>
    <rPh sb="37" eb="39">
      <t>ジョウショウ</t>
    </rPh>
    <rPh sb="39" eb="41">
      <t>ケイコウ</t>
    </rPh>
    <rPh sb="51" eb="52">
      <t>タイ</t>
    </rPh>
    <rPh sb="54" eb="56">
      <t>ホンシ</t>
    </rPh>
    <rPh sb="65" eb="67">
      <t>ジョウショウ</t>
    </rPh>
    <rPh sb="80" eb="83">
      <t>ドウスイジュン</t>
    </rPh>
    <rPh sb="84" eb="86">
      <t>スイイ</t>
    </rPh>
    <rPh sb="93" eb="94">
      <t>ワ</t>
    </rPh>
    <rPh sb="147" eb="150">
      <t>チホウサイ</t>
    </rPh>
    <rPh sb="151" eb="153">
      <t>ショウライ</t>
    </rPh>
    <rPh sb="153" eb="155">
      <t>フタン</t>
    </rPh>
    <rPh sb="155" eb="156">
      <t>ゾウ</t>
    </rPh>
    <rPh sb="157" eb="159">
      <t>エイキョウ</t>
    </rPh>
    <rPh sb="163" eb="165">
      <t>カツヨウ</t>
    </rPh>
    <rPh sb="175" eb="177">
      <t>ケッカ</t>
    </rPh>
    <rPh sb="194" eb="197">
      <t>ドウスイジュン</t>
    </rPh>
    <rPh sb="198" eb="200">
      <t>スイイ</t>
    </rPh>
    <rPh sb="209" eb="211">
      <t>イゼン</t>
    </rPh>
    <rPh sb="214" eb="216">
      <t>タイサク</t>
    </rPh>
    <rPh sb="217" eb="218">
      <t>ヨウ</t>
    </rPh>
    <rPh sb="220" eb="222">
      <t>シサン</t>
    </rPh>
    <rPh sb="228" eb="229">
      <t>シメ</t>
    </rPh>
    <rPh sb="249" eb="252">
      <t>チホウサイ</t>
    </rPh>
    <rPh sb="259" eb="261">
      <t>キョウソウ</t>
    </rPh>
    <rPh sb="261" eb="263">
      <t>ジギョウ</t>
    </rPh>
    <rPh sb="263" eb="265">
      <t>カイケイ</t>
    </rPh>
    <rPh sb="268" eb="270">
      <t>カリイレ</t>
    </rPh>
    <rPh sb="270" eb="272">
      <t>ザイゲン</t>
    </rPh>
    <rPh sb="273" eb="275">
      <t>ユウコウ</t>
    </rPh>
    <rPh sb="275" eb="277">
      <t>カツヨウ</t>
    </rPh>
    <rPh sb="279" eb="282">
      <t>コウカテキ</t>
    </rPh>
    <rPh sb="283" eb="285">
      <t>トウシ</t>
    </rPh>
    <rPh sb="286" eb="287">
      <t>オコナ</t>
    </rPh>
    <phoneticPr fontId="5"/>
  </si>
  <si>
    <t>　類似団体内平均値については、将来負担比率、実質公債費比率とも低下傾向が読み取れる。これに対し、本市は、将来負担比率の上昇、実質公債費比率の低下傾向となっている。これは、比較的発行額の大きい地方債（退職手当債、新ごみ処理施設建設債等）が償還終了となったことから実質公債費比率は低下し、将来負担比率の上昇は、ボートレース競走事業会計からの借入による影響が大きい。実質公債費比率については、一時的な低下であり、平成後期に実施した教育・消防施設の耐震化など、新たな地方債償還が始まることや新庁舎建設事業など大規模な事業が予定されているため、再び上昇に転じる見込みである。今後も厳しい財政運営となるが、投資的経費の動向に注視しつつ、地方債の発行管理を適正に行うとともに、行財政改革の推進による人件費の削減や基金残高の確保等を念頭に置いた財政運営を図る。</t>
    <rPh sb="22" eb="24">
      <t>ジッシツ</t>
    </rPh>
    <rPh sb="24" eb="27">
      <t>コウサイヒ</t>
    </rPh>
    <rPh sb="27" eb="28">
      <t>ヒ</t>
    </rPh>
    <rPh sb="31" eb="33">
      <t>テイカ</t>
    </rPh>
    <rPh sb="45" eb="46">
      <t>タイ</t>
    </rPh>
    <rPh sb="52" eb="54">
      <t>ショウライ</t>
    </rPh>
    <rPh sb="54" eb="56">
      <t>フタン</t>
    </rPh>
    <rPh sb="56" eb="58">
      <t>ヒリツ</t>
    </rPh>
    <rPh sb="59" eb="61">
      <t>ジョウショウ</t>
    </rPh>
    <rPh sb="62" eb="64">
      <t>ジッシツ</t>
    </rPh>
    <rPh sb="64" eb="67">
      <t>コウサイヒ</t>
    </rPh>
    <rPh sb="67" eb="69">
      <t>ヒリツ</t>
    </rPh>
    <rPh sb="70" eb="72">
      <t>テイカ</t>
    </rPh>
    <rPh sb="72" eb="74">
      <t>ケイコウ</t>
    </rPh>
    <rPh sb="85" eb="88">
      <t>ヒカクテキ</t>
    </rPh>
    <rPh sb="88" eb="90">
      <t>ハッコウ</t>
    </rPh>
    <rPh sb="90" eb="91">
      <t>ガク</t>
    </rPh>
    <rPh sb="92" eb="93">
      <t>オオ</t>
    </rPh>
    <rPh sb="95" eb="98">
      <t>チホウサイ</t>
    </rPh>
    <rPh sb="138" eb="140">
      <t>テイカ</t>
    </rPh>
    <rPh sb="142" eb="148">
      <t>ショウライフタンヒリツ</t>
    </rPh>
    <rPh sb="149" eb="151">
      <t>ジョウショウ</t>
    </rPh>
    <rPh sb="159" eb="161">
      <t>キョウソウ</t>
    </rPh>
    <rPh sb="161" eb="163">
      <t>ジギョウ</t>
    </rPh>
    <rPh sb="163" eb="165">
      <t>カイケイ</t>
    </rPh>
    <rPh sb="168" eb="170">
      <t>カリイレ</t>
    </rPh>
    <rPh sb="173" eb="175">
      <t>エイキョウ</t>
    </rPh>
    <rPh sb="176" eb="177">
      <t>オオ</t>
    </rPh>
    <rPh sb="180" eb="182">
      <t>ジッシツ</t>
    </rPh>
    <rPh sb="182" eb="185">
      <t>コウサイヒ</t>
    </rPh>
    <rPh sb="185" eb="187">
      <t>ヒリツ</t>
    </rPh>
    <rPh sb="197" eb="199">
      <t>テイカ</t>
    </rPh>
    <rPh sb="269" eb="271">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</si>
</sst>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4" xfId="16" applyFont="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67319</c:v>
                </c:pt>
                <c:pt idx="1">
                  <c:v>70615</c:v>
                </c:pt>
                <c:pt idx="2">
                  <c:v>69185</c:v>
                </c:pt>
                <c:pt idx="3">
                  <c:v>70166</c:v>
                </c:pt>
                <c:pt idx="4">
                  <c:v>70329</c:v>
                </c:pt>
              </c:numCache>
            </c:numRef>
          </c:val>
          <c:smooth val="0"/>
          <c:extLst xmlns:c16r2="http://schemas.microsoft.com/office/drawing/2015/06/chart">
            <c:ext xmlns:c16="http://schemas.microsoft.com/office/drawing/2014/chart" uri="{C3380CC4-5D6E-409C-BE32-E72D297353CC}">
              <c16:uniqueId val="{00000000-DA68-4257-BD01-FEDB2D53E09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44937</c:v>
                </c:pt>
                <c:pt idx="1">
                  <c:v>65037</c:v>
                </c:pt>
                <c:pt idx="2">
                  <c:v>46092</c:v>
                </c:pt>
                <c:pt idx="3">
                  <c:v>47461</c:v>
                </c:pt>
                <c:pt idx="4">
                  <c:v>53439</c:v>
                </c:pt>
              </c:numCache>
            </c:numRef>
          </c:val>
          <c:smooth val="0"/>
          <c:extLst xmlns:c16r2="http://schemas.microsoft.com/office/drawing/2015/06/chart">
            <c:ext xmlns:c16="http://schemas.microsoft.com/office/drawing/2014/chart" uri="{C3380CC4-5D6E-409C-BE32-E72D297353CC}">
              <c16:uniqueId val="{00000001-DA68-4257-BD01-FEDB2D53E09A}"/>
            </c:ext>
          </c:extLst>
        </c:ser>
        <c:dLbls>
          <c:showLegendKey val="0"/>
          <c:showVal val="0"/>
          <c:showCatName val="0"/>
          <c:showSerName val="0"/>
          <c:showPercent val="0"/>
          <c:showBubbleSize val="0"/>
        </c:dLbls>
        <c:marker val="1"/>
        <c:smooth val="0"/>
        <c:axId val="-523123024"/>
        <c:axId val="-523119216"/>
      </c:lineChart>
      <c:catAx>
        <c:axId val="-5231230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3119216"/>
        <c:crosses val="autoZero"/>
        <c:auto val="1"/>
        <c:lblAlgn val="ctr"/>
        <c:lblOffset val="100"/>
        <c:tickLblSkip val="1"/>
        <c:tickMarkSkip val="1"/>
        <c:noMultiLvlLbl val="0"/>
      </c:catAx>
      <c:valAx>
        <c:axId val="-52311921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3123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3.81</c:v>
                </c:pt>
                <c:pt idx="1">
                  <c:v>4.9800000000000004</c:v>
                </c:pt>
                <c:pt idx="2">
                  <c:v>5.51</c:v>
                </c:pt>
                <c:pt idx="3">
                  <c:v>5.44</c:v>
                </c:pt>
                <c:pt idx="4">
                  <c:v>6.24</c:v>
                </c:pt>
              </c:numCache>
            </c:numRef>
          </c:val>
          <c:extLst xmlns:c16r2="http://schemas.microsoft.com/office/drawing/2015/06/chart">
            <c:ext xmlns:c16="http://schemas.microsoft.com/office/drawing/2014/chart" uri="{C3380CC4-5D6E-409C-BE32-E72D297353CC}">
              <c16:uniqueId val="{00000000-CBA3-4D40-9B58-E034B3B72FA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9.14</c:v>
                </c:pt>
                <c:pt idx="1">
                  <c:v>8.67</c:v>
                </c:pt>
                <c:pt idx="2">
                  <c:v>14.03</c:v>
                </c:pt>
                <c:pt idx="3">
                  <c:v>12.63</c:v>
                </c:pt>
                <c:pt idx="4">
                  <c:v>9.9600000000000009</c:v>
                </c:pt>
              </c:numCache>
            </c:numRef>
          </c:val>
          <c:extLst xmlns:c16r2="http://schemas.microsoft.com/office/drawing/2015/06/chart">
            <c:ext xmlns:c16="http://schemas.microsoft.com/office/drawing/2014/chart" uri="{C3380CC4-5D6E-409C-BE32-E72D297353CC}">
              <c16:uniqueId val="{00000001-CBA3-4D40-9B58-E034B3B72FA8}"/>
            </c:ext>
          </c:extLst>
        </c:ser>
        <c:dLbls>
          <c:showLegendKey val="0"/>
          <c:showVal val="0"/>
          <c:showCatName val="0"/>
          <c:showSerName val="0"/>
          <c:showPercent val="0"/>
          <c:showBubbleSize val="0"/>
        </c:dLbls>
        <c:gapWidth val="250"/>
        <c:overlap val="100"/>
        <c:axId val="-523129552"/>
        <c:axId val="-6167816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-3.16</c:v>
                </c:pt>
                <c:pt idx="1">
                  <c:v>0.68</c:v>
                </c:pt>
                <c:pt idx="2">
                  <c:v>5.79</c:v>
                </c:pt>
                <c:pt idx="3">
                  <c:v>-1.47</c:v>
                </c:pt>
                <c:pt idx="4">
                  <c:v>-1.31</c:v>
                </c:pt>
              </c:numCache>
            </c:numRef>
          </c:val>
          <c:smooth val="0"/>
          <c:extLst xmlns:c16r2="http://schemas.microsoft.com/office/drawing/2015/06/chart">
            <c:ext xmlns:c16="http://schemas.microsoft.com/office/drawing/2014/chart" uri="{C3380CC4-5D6E-409C-BE32-E72D297353CC}">
              <c16:uniqueId val="{00000002-CBA3-4D40-9B58-E034B3B72FA8}"/>
            </c:ext>
          </c:extLst>
        </c:ser>
        <c:dLbls>
          <c:showLegendKey val="0"/>
          <c:showVal val="0"/>
          <c:showCatName val="0"/>
          <c:showSerName val="0"/>
          <c:showPercent val="0"/>
          <c:showBubbleSize val="0"/>
        </c:dLbls>
        <c:marker val="1"/>
        <c:smooth val="0"/>
        <c:axId val="-523129552"/>
        <c:axId val="-616781600"/>
      </c:lineChart>
      <c:catAx>
        <c:axId val="-523129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16781600"/>
        <c:crosses val="autoZero"/>
        <c:auto val="1"/>
        <c:lblAlgn val="ctr"/>
        <c:lblOffset val="100"/>
        <c:tickLblSkip val="1"/>
        <c:tickMarkSkip val="1"/>
        <c:noMultiLvlLbl val="0"/>
      </c:catAx>
      <c:valAx>
        <c:axId val="-616781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3129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0.22</c:v>
                </c:pt>
                <c:pt idx="2">
                  <c:v>#N/A</c:v>
                </c:pt>
                <c:pt idx="3">
                  <c:v>0.17</c:v>
                </c:pt>
                <c:pt idx="4">
                  <c:v>#N/A</c:v>
                </c:pt>
                <c:pt idx="5">
                  <c:v>0.16</c:v>
                </c:pt>
                <c:pt idx="6">
                  <c:v>#N/A</c:v>
                </c:pt>
                <c:pt idx="7">
                  <c:v>0.06</c:v>
                </c:pt>
                <c:pt idx="8">
                  <c:v>#N/A</c:v>
                </c:pt>
                <c:pt idx="9">
                  <c:v>0</c:v>
                </c:pt>
              </c:numCache>
            </c:numRef>
          </c:val>
          <c:extLst xmlns:c16r2="http://schemas.microsoft.com/office/drawing/2015/06/chart">
            <c:ext xmlns:c16="http://schemas.microsoft.com/office/drawing/2014/chart" uri="{C3380CC4-5D6E-409C-BE32-E72D297353CC}">
              <c16:uniqueId val="{00000000-EAAA-47CB-A750-7D532498642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AAA-47CB-A750-7D5324986427}"/>
            </c:ext>
          </c:extLst>
        </c:ser>
        <c:ser>
          <c:idx val="2"/>
          <c:order val="2"/>
          <c:tx>
            <c:strRef>
              <c:f>データシート!$A$29</c:f>
              <c:strCache>
                <c:ptCount val="1"/>
                <c:pt idx="0">
                  <c:v>鳴門市光熱水費等支出特別会計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AAA-47CB-A750-7D5324986427}"/>
            </c:ext>
          </c:extLst>
        </c:ser>
        <c:ser>
          <c:idx val="3"/>
          <c:order val="3"/>
          <c:tx>
            <c:strRef>
              <c:f>データシート!$A$30</c:f>
              <c:strCache>
                <c:ptCount val="1"/>
                <c:pt idx="0">
                  <c:v>鳴門市後期高齢者医療特別会計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0.17</c:v>
                </c:pt>
                <c:pt idx="2">
                  <c:v>#N/A</c:v>
                </c:pt>
                <c:pt idx="3">
                  <c:v>0.18</c:v>
                </c:pt>
                <c:pt idx="4">
                  <c:v>#N/A</c:v>
                </c:pt>
                <c:pt idx="5">
                  <c:v>0.18</c:v>
                </c:pt>
                <c:pt idx="6">
                  <c:v>#N/A</c:v>
                </c:pt>
                <c:pt idx="7">
                  <c:v>0.17</c:v>
                </c:pt>
                <c:pt idx="8">
                  <c:v>#N/A</c:v>
                </c:pt>
                <c:pt idx="9">
                  <c:v>0.17</c:v>
                </c:pt>
              </c:numCache>
            </c:numRef>
          </c:val>
          <c:extLst xmlns:c16r2="http://schemas.microsoft.com/office/drawing/2015/06/chart">
            <c:ext xmlns:c16="http://schemas.microsoft.com/office/drawing/2014/chart" uri="{C3380CC4-5D6E-409C-BE32-E72D297353CC}">
              <c16:uniqueId val="{00000003-EAAA-47CB-A750-7D5324986427}"/>
            </c:ext>
          </c:extLst>
        </c:ser>
        <c:ser>
          <c:idx val="4"/>
          <c:order val="4"/>
          <c:tx>
            <c:strRef>
              <c:f>データシート!$A$31</c:f>
              <c:strCache>
                <c:ptCount val="1"/>
                <c:pt idx="0">
                  <c:v>鳴門市国民健康保険事業特別会計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2.12</c:v>
                </c:pt>
                <c:pt idx="2">
                  <c:v>#N/A</c:v>
                </c:pt>
                <c:pt idx="3">
                  <c:v>0.55000000000000004</c:v>
                </c:pt>
                <c:pt idx="4">
                  <c:v>#N/A</c:v>
                </c:pt>
                <c:pt idx="5">
                  <c:v>0.49</c:v>
                </c:pt>
                <c:pt idx="6">
                  <c:v>#N/A</c:v>
                </c:pt>
                <c:pt idx="7">
                  <c:v>0.23</c:v>
                </c:pt>
                <c:pt idx="8">
                  <c:v>#N/A</c:v>
                </c:pt>
                <c:pt idx="9">
                  <c:v>0.41</c:v>
                </c:pt>
              </c:numCache>
            </c:numRef>
          </c:val>
          <c:extLst xmlns:c16r2="http://schemas.microsoft.com/office/drawing/2015/06/chart">
            <c:ext xmlns:c16="http://schemas.microsoft.com/office/drawing/2014/chart" uri="{C3380CC4-5D6E-409C-BE32-E72D297353CC}">
              <c16:uniqueId val="{00000004-EAAA-47CB-A750-7D5324986427}"/>
            </c:ext>
          </c:extLst>
        </c:ser>
        <c:ser>
          <c:idx val="5"/>
          <c:order val="5"/>
          <c:tx>
            <c:strRef>
              <c:f>データシート!$A$32</c:f>
              <c:strCache>
                <c:ptCount val="1"/>
                <c:pt idx="0">
                  <c:v>鳴門市下水道事業会計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0.54</c:v>
                </c:pt>
              </c:numCache>
            </c:numRef>
          </c:val>
          <c:extLst xmlns:c16r2="http://schemas.microsoft.com/office/drawing/2015/06/chart">
            <c:ext xmlns:c16="http://schemas.microsoft.com/office/drawing/2014/chart" uri="{C3380CC4-5D6E-409C-BE32-E72D297353CC}">
              <c16:uniqueId val="{00000005-EAAA-47CB-A750-7D5324986427}"/>
            </c:ext>
          </c:extLst>
        </c:ser>
        <c:ser>
          <c:idx val="6"/>
          <c:order val="6"/>
          <c:tx>
            <c:strRef>
              <c:f>データシート!$A$33</c:f>
              <c:strCache>
                <c:ptCount val="1"/>
                <c:pt idx="0">
                  <c:v>鳴門市介護保険事業特別会計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1.1299999999999999</c:v>
                </c:pt>
                <c:pt idx="2">
                  <c:v>#N/A</c:v>
                </c:pt>
                <c:pt idx="3">
                  <c:v>1.4</c:v>
                </c:pt>
                <c:pt idx="4">
                  <c:v>#N/A</c:v>
                </c:pt>
                <c:pt idx="5">
                  <c:v>1.89</c:v>
                </c:pt>
                <c:pt idx="6">
                  <c:v>#N/A</c:v>
                </c:pt>
                <c:pt idx="7">
                  <c:v>2</c:v>
                </c:pt>
                <c:pt idx="8">
                  <c:v>#N/A</c:v>
                </c:pt>
                <c:pt idx="9">
                  <c:v>0.97</c:v>
                </c:pt>
              </c:numCache>
            </c:numRef>
          </c:val>
          <c:extLst xmlns:c16r2="http://schemas.microsoft.com/office/drawing/2015/06/chart">
            <c:ext xmlns:c16="http://schemas.microsoft.com/office/drawing/2014/chart" uri="{C3380CC4-5D6E-409C-BE32-E72D297353CC}">
              <c16:uniqueId val="{00000006-EAAA-47CB-A750-7D532498642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3.77</c:v>
                </c:pt>
                <c:pt idx="2">
                  <c:v>#N/A</c:v>
                </c:pt>
                <c:pt idx="3">
                  <c:v>4.9400000000000004</c:v>
                </c:pt>
                <c:pt idx="4">
                  <c:v>#N/A</c:v>
                </c:pt>
                <c:pt idx="5">
                  <c:v>5.47</c:v>
                </c:pt>
                <c:pt idx="6">
                  <c:v>#N/A</c:v>
                </c:pt>
                <c:pt idx="7">
                  <c:v>5.39</c:v>
                </c:pt>
                <c:pt idx="8">
                  <c:v>#N/A</c:v>
                </c:pt>
                <c:pt idx="9">
                  <c:v>6.24</c:v>
                </c:pt>
              </c:numCache>
            </c:numRef>
          </c:val>
          <c:extLst xmlns:c16r2="http://schemas.microsoft.com/office/drawing/2015/06/chart">
            <c:ext xmlns:c16="http://schemas.microsoft.com/office/drawing/2014/chart" uri="{C3380CC4-5D6E-409C-BE32-E72D297353CC}">
              <c16:uniqueId val="{00000007-EAAA-47CB-A750-7D5324986427}"/>
            </c:ext>
          </c:extLst>
        </c:ser>
        <c:ser>
          <c:idx val="8"/>
          <c:order val="8"/>
          <c:tx>
            <c:strRef>
              <c:f>データシート!$A$35</c:f>
              <c:strCache>
                <c:ptCount val="1"/>
                <c:pt idx="0">
                  <c:v>鳴門市水道事業会計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10.94</c:v>
                </c:pt>
                <c:pt idx="2">
                  <c:v>#N/A</c:v>
                </c:pt>
                <c:pt idx="3">
                  <c:v>11.38</c:v>
                </c:pt>
                <c:pt idx="4">
                  <c:v>#N/A</c:v>
                </c:pt>
                <c:pt idx="5">
                  <c:v>10.51</c:v>
                </c:pt>
                <c:pt idx="6">
                  <c:v>#N/A</c:v>
                </c:pt>
                <c:pt idx="7">
                  <c:v>12.45</c:v>
                </c:pt>
                <c:pt idx="8">
                  <c:v>#N/A</c:v>
                </c:pt>
                <c:pt idx="9">
                  <c:v>14.18</c:v>
                </c:pt>
              </c:numCache>
            </c:numRef>
          </c:val>
          <c:extLst xmlns:c16r2="http://schemas.microsoft.com/office/drawing/2015/06/chart">
            <c:ext xmlns:c16="http://schemas.microsoft.com/office/drawing/2014/chart" uri="{C3380CC4-5D6E-409C-BE32-E72D297353CC}">
              <c16:uniqueId val="{00000008-EAAA-47CB-A750-7D5324986427}"/>
            </c:ext>
          </c:extLst>
        </c:ser>
        <c:ser>
          <c:idx val="9"/>
          <c:order val="9"/>
          <c:tx>
            <c:strRef>
              <c:f>データシート!$A$36</c:f>
              <c:strCache>
                <c:ptCount val="1"/>
                <c:pt idx="0">
                  <c:v>鳴門市モーターボート競走事業会計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30.65</c:v>
                </c:pt>
                <c:pt idx="2">
                  <c:v>#N/A</c:v>
                </c:pt>
                <c:pt idx="3">
                  <c:v>40.409999999999997</c:v>
                </c:pt>
                <c:pt idx="4">
                  <c:v>#N/A</c:v>
                </c:pt>
                <c:pt idx="5">
                  <c:v>52.41</c:v>
                </c:pt>
                <c:pt idx="6">
                  <c:v>#N/A</c:v>
                </c:pt>
                <c:pt idx="7">
                  <c:v>76.2</c:v>
                </c:pt>
                <c:pt idx="8">
                  <c:v>#N/A</c:v>
                </c:pt>
                <c:pt idx="9">
                  <c:v>114.46</c:v>
                </c:pt>
              </c:numCache>
            </c:numRef>
          </c:val>
          <c:extLst xmlns:c16r2="http://schemas.microsoft.com/office/drawing/2015/06/chart">
            <c:ext xmlns:c16="http://schemas.microsoft.com/office/drawing/2014/chart" uri="{C3380CC4-5D6E-409C-BE32-E72D297353CC}">
              <c16:uniqueId val="{00000009-EAAA-47CB-A750-7D5324986427}"/>
            </c:ext>
          </c:extLst>
        </c:ser>
        <c:dLbls>
          <c:showLegendKey val="0"/>
          <c:showVal val="0"/>
          <c:showCatName val="0"/>
          <c:showSerName val="0"/>
          <c:showPercent val="0"/>
          <c:showBubbleSize val="0"/>
        </c:dLbls>
        <c:gapWidth val="150"/>
        <c:overlap val="100"/>
        <c:axId val="-616791392"/>
        <c:axId val="-616783776"/>
      </c:barChart>
      <c:catAx>
        <c:axId val="-616791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16783776"/>
        <c:crosses val="autoZero"/>
        <c:auto val="1"/>
        <c:lblAlgn val="ctr"/>
        <c:lblOffset val="100"/>
        <c:tickLblSkip val="1"/>
        <c:tickMarkSkip val="1"/>
        <c:noMultiLvlLbl val="0"/>
      </c:catAx>
      <c:valAx>
        <c:axId val="-616783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6791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1635</c:v>
                </c:pt>
                <c:pt idx="5">
                  <c:v>1587</c:v>
                </c:pt>
                <c:pt idx="8">
                  <c:v>1598</c:v>
                </c:pt>
                <c:pt idx="11">
                  <c:v>1604</c:v>
                </c:pt>
                <c:pt idx="14">
                  <c:v>1619</c:v>
                </c:pt>
              </c:numCache>
            </c:numRef>
          </c:val>
          <c:extLst xmlns:c16r2="http://schemas.microsoft.com/office/drawing/2015/06/chart">
            <c:ext xmlns:c16="http://schemas.microsoft.com/office/drawing/2014/chart" uri="{C3380CC4-5D6E-409C-BE32-E72D297353CC}">
              <c16:uniqueId val="{00000000-0E0A-47BB-9200-0C52B1024BB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E0A-47BB-9200-0C52B1024BB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0E0A-47BB-9200-0C52B1024BB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E0A-47BB-9200-0C52B1024BB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315</c:v>
                </c:pt>
                <c:pt idx="3">
                  <c:v>322</c:v>
                </c:pt>
                <c:pt idx="6">
                  <c:v>339</c:v>
                </c:pt>
                <c:pt idx="9">
                  <c:v>345</c:v>
                </c:pt>
                <c:pt idx="12">
                  <c:v>349</c:v>
                </c:pt>
              </c:numCache>
            </c:numRef>
          </c:val>
          <c:extLst xmlns:c16r2="http://schemas.microsoft.com/office/drawing/2015/06/chart">
            <c:ext xmlns:c16="http://schemas.microsoft.com/office/drawing/2014/chart" uri="{C3380CC4-5D6E-409C-BE32-E72D297353CC}">
              <c16:uniqueId val="{00000004-0E0A-47BB-9200-0C52B1024BB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E0A-47BB-9200-0C52B1024BB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E0A-47BB-9200-0C52B1024BB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3207</c:v>
                </c:pt>
                <c:pt idx="3">
                  <c:v>3006</c:v>
                </c:pt>
                <c:pt idx="6">
                  <c:v>2949</c:v>
                </c:pt>
                <c:pt idx="9">
                  <c:v>2775</c:v>
                </c:pt>
                <c:pt idx="12">
                  <c:v>2779</c:v>
                </c:pt>
              </c:numCache>
            </c:numRef>
          </c:val>
          <c:extLst xmlns:c16r2="http://schemas.microsoft.com/office/drawing/2015/06/chart">
            <c:ext xmlns:c16="http://schemas.microsoft.com/office/drawing/2014/chart" uri="{C3380CC4-5D6E-409C-BE32-E72D297353CC}">
              <c16:uniqueId val="{00000007-0E0A-47BB-9200-0C52B1024BB9}"/>
            </c:ext>
          </c:extLst>
        </c:ser>
        <c:dLbls>
          <c:showLegendKey val="0"/>
          <c:showVal val="0"/>
          <c:showCatName val="0"/>
          <c:showSerName val="0"/>
          <c:showPercent val="0"/>
          <c:showBubbleSize val="0"/>
        </c:dLbls>
        <c:gapWidth val="100"/>
        <c:overlap val="100"/>
        <c:axId val="-616793568"/>
        <c:axId val="-6167881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1887</c:v>
                </c:pt>
                <c:pt idx="2">
                  <c:v>#N/A</c:v>
                </c:pt>
                <c:pt idx="3">
                  <c:v>#N/A</c:v>
                </c:pt>
                <c:pt idx="4">
                  <c:v>1741</c:v>
                </c:pt>
                <c:pt idx="5">
                  <c:v>#N/A</c:v>
                </c:pt>
                <c:pt idx="6">
                  <c:v>#N/A</c:v>
                </c:pt>
                <c:pt idx="7">
                  <c:v>1690</c:v>
                </c:pt>
                <c:pt idx="8">
                  <c:v>#N/A</c:v>
                </c:pt>
                <c:pt idx="9">
                  <c:v>#N/A</c:v>
                </c:pt>
                <c:pt idx="10">
                  <c:v>1516</c:v>
                </c:pt>
                <c:pt idx="11">
                  <c:v>#N/A</c:v>
                </c:pt>
                <c:pt idx="12">
                  <c:v>#N/A</c:v>
                </c:pt>
                <c:pt idx="13">
                  <c:v>1509</c:v>
                </c:pt>
                <c:pt idx="14">
                  <c:v>#N/A</c:v>
                </c:pt>
              </c:numCache>
            </c:numRef>
          </c:val>
          <c:smooth val="0"/>
          <c:extLst xmlns:c16r2="http://schemas.microsoft.com/office/drawing/2015/06/chart">
            <c:ext xmlns:c16="http://schemas.microsoft.com/office/drawing/2014/chart" uri="{C3380CC4-5D6E-409C-BE32-E72D297353CC}">
              <c16:uniqueId val="{00000008-0E0A-47BB-9200-0C52B1024BB9}"/>
            </c:ext>
          </c:extLst>
        </c:ser>
        <c:dLbls>
          <c:showLegendKey val="0"/>
          <c:showVal val="0"/>
          <c:showCatName val="0"/>
          <c:showSerName val="0"/>
          <c:showPercent val="0"/>
          <c:showBubbleSize val="0"/>
        </c:dLbls>
        <c:marker val="1"/>
        <c:smooth val="0"/>
        <c:axId val="-616793568"/>
        <c:axId val="-616788128"/>
      </c:lineChart>
      <c:catAx>
        <c:axId val="-616793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16788128"/>
        <c:crosses val="autoZero"/>
        <c:auto val="1"/>
        <c:lblAlgn val="ctr"/>
        <c:lblOffset val="100"/>
        <c:tickLblSkip val="1"/>
        <c:tickMarkSkip val="1"/>
        <c:noMultiLvlLbl val="0"/>
      </c:catAx>
      <c:valAx>
        <c:axId val="-616788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6793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18617</c:v>
                </c:pt>
                <c:pt idx="5">
                  <c:v>18517</c:v>
                </c:pt>
                <c:pt idx="8">
                  <c:v>18732</c:v>
                </c:pt>
                <c:pt idx="11">
                  <c:v>18242</c:v>
                </c:pt>
                <c:pt idx="14">
                  <c:v>18127</c:v>
                </c:pt>
              </c:numCache>
            </c:numRef>
          </c:val>
          <c:extLst xmlns:c16r2="http://schemas.microsoft.com/office/drawing/2015/06/chart">
            <c:ext xmlns:c16="http://schemas.microsoft.com/office/drawing/2014/chart" uri="{C3380CC4-5D6E-409C-BE32-E72D297353CC}">
              <c16:uniqueId val="{00000000-40D9-4D41-B3B8-DF7C5F44676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495</c:v>
                </c:pt>
                <c:pt idx="5">
                  <c:v>511</c:v>
                </c:pt>
                <c:pt idx="8">
                  <c:v>534</c:v>
                </c:pt>
                <c:pt idx="11">
                  <c:v>531</c:v>
                </c:pt>
                <c:pt idx="14">
                  <c:v>509</c:v>
                </c:pt>
              </c:numCache>
            </c:numRef>
          </c:val>
          <c:extLst xmlns:c16r2="http://schemas.microsoft.com/office/drawing/2015/06/chart">
            <c:ext xmlns:c16="http://schemas.microsoft.com/office/drawing/2014/chart" uri="{C3380CC4-5D6E-409C-BE32-E72D297353CC}">
              <c16:uniqueId val="{00000001-40D9-4D41-B3B8-DF7C5F44676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3415</c:v>
                </c:pt>
                <c:pt idx="5">
                  <c:v>3357</c:v>
                </c:pt>
                <c:pt idx="8">
                  <c:v>3949</c:v>
                </c:pt>
                <c:pt idx="11">
                  <c:v>4514</c:v>
                </c:pt>
                <c:pt idx="14">
                  <c:v>5083</c:v>
                </c:pt>
              </c:numCache>
            </c:numRef>
          </c:val>
          <c:extLst xmlns:c16r2="http://schemas.microsoft.com/office/drawing/2015/06/chart">
            <c:ext xmlns:c16="http://schemas.microsoft.com/office/drawing/2014/chart" uri="{C3380CC4-5D6E-409C-BE32-E72D297353CC}">
              <c16:uniqueId val="{00000002-40D9-4D41-B3B8-DF7C5F44676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0D9-4D41-B3B8-DF7C5F44676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0D9-4D41-B3B8-DF7C5F44676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0D9-4D41-B3B8-DF7C5F44676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3251</c:v>
                </c:pt>
                <c:pt idx="3">
                  <c:v>3157</c:v>
                </c:pt>
                <c:pt idx="6">
                  <c:v>3197</c:v>
                </c:pt>
                <c:pt idx="9">
                  <c:v>3029</c:v>
                </c:pt>
                <c:pt idx="12">
                  <c:v>2936</c:v>
                </c:pt>
              </c:numCache>
            </c:numRef>
          </c:val>
          <c:extLst xmlns:c16r2="http://schemas.microsoft.com/office/drawing/2015/06/chart">
            <c:ext xmlns:c16="http://schemas.microsoft.com/office/drawing/2014/chart" uri="{C3380CC4-5D6E-409C-BE32-E72D297353CC}">
              <c16:uniqueId val="{00000006-40D9-4D41-B3B8-DF7C5F44676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40D9-4D41-B3B8-DF7C5F44676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6367</c:v>
                </c:pt>
                <c:pt idx="3">
                  <c:v>6258</c:v>
                </c:pt>
                <c:pt idx="6">
                  <c:v>6418</c:v>
                </c:pt>
                <c:pt idx="9">
                  <c:v>8384</c:v>
                </c:pt>
                <c:pt idx="12">
                  <c:v>9404</c:v>
                </c:pt>
              </c:numCache>
            </c:numRef>
          </c:val>
          <c:extLst xmlns:c16r2="http://schemas.microsoft.com/office/drawing/2015/06/chart">
            <c:ext xmlns:c16="http://schemas.microsoft.com/office/drawing/2014/chart" uri="{C3380CC4-5D6E-409C-BE32-E72D297353CC}">
              <c16:uniqueId val="{00000008-40D9-4D41-B3B8-DF7C5F44676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40D9-4D41-B3B8-DF7C5F44676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26734</c:v>
                </c:pt>
                <c:pt idx="3">
                  <c:v>27457</c:v>
                </c:pt>
                <c:pt idx="6">
                  <c:v>27250</c:v>
                </c:pt>
                <c:pt idx="9">
                  <c:v>26885</c:v>
                </c:pt>
                <c:pt idx="12">
                  <c:v>26857</c:v>
                </c:pt>
              </c:numCache>
            </c:numRef>
          </c:val>
          <c:extLst xmlns:c16r2="http://schemas.microsoft.com/office/drawing/2015/06/chart">
            <c:ext xmlns:c16="http://schemas.microsoft.com/office/drawing/2014/chart" uri="{C3380CC4-5D6E-409C-BE32-E72D297353CC}">
              <c16:uniqueId val="{0000000A-40D9-4D41-B3B8-DF7C5F446767}"/>
            </c:ext>
          </c:extLst>
        </c:ser>
        <c:dLbls>
          <c:showLegendKey val="0"/>
          <c:showVal val="0"/>
          <c:showCatName val="0"/>
          <c:showSerName val="0"/>
          <c:showPercent val="0"/>
          <c:showBubbleSize val="0"/>
        </c:dLbls>
        <c:gapWidth val="100"/>
        <c:overlap val="100"/>
        <c:axId val="-326841968"/>
        <c:axId val="-326841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13826</c:v>
                </c:pt>
                <c:pt idx="2">
                  <c:v>#N/A</c:v>
                </c:pt>
                <c:pt idx="3">
                  <c:v>#N/A</c:v>
                </c:pt>
                <c:pt idx="4">
                  <c:v>14487</c:v>
                </c:pt>
                <c:pt idx="5">
                  <c:v>#N/A</c:v>
                </c:pt>
                <c:pt idx="6">
                  <c:v>#N/A</c:v>
                </c:pt>
                <c:pt idx="7">
                  <c:v>13651</c:v>
                </c:pt>
                <c:pt idx="8">
                  <c:v>#N/A</c:v>
                </c:pt>
                <c:pt idx="9">
                  <c:v>#N/A</c:v>
                </c:pt>
                <c:pt idx="10">
                  <c:v>15010</c:v>
                </c:pt>
                <c:pt idx="11">
                  <c:v>#N/A</c:v>
                </c:pt>
                <c:pt idx="12">
                  <c:v>#N/A</c:v>
                </c:pt>
                <c:pt idx="13">
                  <c:v>15477</c:v>
                </c:pt>
                <c:pt idx="14">
                  <c:v>#N/A</c:v>
                </c:pt>
              </c:numCache>
            </c:numRef>
          </c:val>
          <c:smooth val="0"/>
          <c:extLst xmlns:c16r2="http://schemas.microsoft.com/office/drawing/2015/06/chart">
            <c:ext xmlns:c16="http://schemas.microsoft.com/office/drawing/2014/chart" uri="{C3380CC4-5D6E-409C-BE32-E72D297353CC}">
              <c16:uniqueId val="{0000000B-40D9-4D41-B3B8-DF7C5F446767}"/>
            </c:ext>
          </c:extLst>
        </c:ser>
        <c:dLbls>
          <c:showLegendKey val="0"/>
          <c:showVal val="0"/>
          <c:showCatName val="0"/>
          <c:showSerName val="0"/>
          <c:showPercent val="0"/>
          <c:showBubbleSize val="0"/>
        </c:dLbls>
        <c:marker val="1"/>
        <c:smooth val="0"/>
        <c:axId val="-326841968"/>
        <c:axId val="-326841424"/>
      </c:lineChart>
      <c:catAx>
        <c:axId val="-326841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6841424"/>
        <c:crosses val="autoZero"/>
        <c:auto val="1"/>
        <c:lblAlgn val="ctr"/>
        <c:lblOffset val="100"/>
        <c:tickLblSkip val="1"/>
        <c:tickMarkSkip val="1"/>
        <c:noMultiLvlLbl val="0"/>
      </c:catAx>
      <c:valAx>
        <c:axId val="-326841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6841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1861</c:v>
                </c:pt>
                <c:pt idx="1">
                  <c:v>1676</c:v>
                </c:pt>
                <c:pt idx="2">
                  <c:v>1363</c:v>
                </c:pt>
              </c:numCache>
            </c:numRef>
          </c:val>
          <c:extLst xmlns:c16r2="http://schemas.microsoft.com/office/drawing/2015/06/chart">
            <c:ext xmlns:c16="http://schemas.microsoft.com/office/drawing/2014/chart" uri="{C3380CC4-5D6E-409C-BE32-E72D297353CC}">
              <c16:uniqueId val="{00000000-CBEF-4964-A89B-EDCC41CA8DD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186</c:v>
                </c:pt>
                <c:pt idx="1">
                  <c:v>308</c:v>
                </c:pt>
                <c:pt idx="2">
                  <c:v>708</c:v>
                </c:pt>
              </c:numCache>
            </c:numRef>
          </c:val>
          <c:extLst xmlns:c16r2="http://schemas.microsoft.com/office/drawing/2015/06/chart">
            <c:ext xmlns:c16="http://schemas.microsoft.com/office/drawing/2014/chart" uri="{C3380CC4-5D6E-409C-BE32-E72D297353CC}">
              <c16:uniqueId val="{00000001-CBEF-4964-A89B-EDCC41CA8DD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1419</c:v>
                </c:pt>
                <c:pt idx="1">
                  <c:v>2036</c:v>
                </c:pt>
                <c:pt idx="2">
                  <c:v>2409</c:v>
                </c:pt>
              </c:numCache>
            </c:numRef>
          </c:val>
          <c:extLst xmlns:c16r2="http://schemas.microsoft.com/office/drawing/2015/06/chart">
            <c:ext xmlns:c16="http://schemas.microsoft.com/office/drawing/2014/chart" uri="{C3380CC4-5D6E-409C-BE32-E72D297353CC}">
              <c16:uniqueId val="{00000002-CBEF-4964-A89B-EDCC41CA8DD5}"/>
            </c:ext>
          </c:extLst>
        </c:ser>
        <c:dLbls>
          <c:showLegendKey val="0"/>
          <c:showVal val="0"/>
          <c:showCatName val="0"/>
          <c:showSerName val="0"/>
          <c:showPercent val="0"/>
          <c:showBubbleSize val="0"/>
        </c:dLbls>
        <c:gapWidth val="120"/>
        <c:overlap val="100"/>
        <c:axId val="-326839792"/>
        <c:axId val="-326840880"/>
      </c:barChart>
      <c:catAx>
        <c:axId val="-326839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26840880"/>
        <c:crosses val="autoZero"/>
        <c:auto val="1"/>
        <c:lblAlgn val="ctr"/>
        <c:lblOffset val="100"/>
        <c:tickLblSkip val="1"/>
        <c:tickMarkSkip val="1"/>
        <c:noMultiLvlLbl val="0"/>
      </c:catAx>
      <c:valAx>
        <c:axId val="-3268408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26839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F27-44BC-B261-0EDCE80A2608}"/>
                </c:ext>
                <c:ext xmlns:c15="http://schemas.microsoft.com/office/drawing/2012/chart" uri="{CE6537A1-D6FC-4f65-9D91-7224C49458BB}">
                  <c15:layout/>
                  <c15:dlblFieldTable>
                    <c15:dlblFTEntry>
                      <c15:txfldGUID>{280651F4-C382-4127-9FE2-221BA280D6E9}</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F27-44BC-B261-0EDCE80A2608}"/>
                </c:ext>
                <c:ext xmlns:c15="http://schemas.microsoft.com/office/drawing/2012/chart" uri="{CE6537A1-D6FC-4f65-9D91-7224C49458BB}">
                  <c15:dlblFieldTable>
                    <c15:dlblFTEntry>
                      <c15:txfldGUID>{B4D6840D-5A17-4E26-80A2-A6C33D785C44}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F27-44BC-B261-0EDCE80A2608}"/>
                </c:ext>
                <c:ext xmlns:c15="http://schemas.microsoft.com/office/drawing/2012/chart" uri="{CE6537A1-D6FC-4f65-9D91-7224C49458BB}">
                  <c15:dlblFieldTable>
                    <c15:dlblFTEntry>
                      <c15:txfldGUID>{1374FC9E-201A-434C-BA68-8C38032261C3}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F27-44BC-B261-0EDCE80A2608}"/>
                </c:ext>
                <c:ext xmlns:c15="http://schemas.microsoft.com/office/drawing/2012/chart" uri="{CE6537A1-D6FC-4f65-9D91-7224C49458BB}">
                  <c15:dlblFieldTable>
                    <c15:dlblFTEntry>
                      <c15:txfldGUID>{CB69432C-C59E-47D7-97F0-6ADA69BA9C6B}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F27-44BC-B261-0EDCE80A2608}"/>
                </c:ext>
                <c:ext xmlns:c15="http://schemas.microsoft.com/office/drawing/2012/chart" uri="{CE6537A1-D6FC-4f65-9D91-7224C49458BB}">
                  <c15:dlblFieldTable>
                    <c15:dlblFTEntry>
                      <c15:txfldGUID>{93620E1D-D03F-43A3-9901-35607E537A9E}</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F27-44BC-B261-0EDCE80A2608}"/>
                </c:ext>
                <c:ext xmlns:c15="http://schemas.microsoft.com/office/drawing/2012/chart" uri="{CE6537A1-D6FC-4f65-9D91-7224C49458BB}">
                  <c15:layout/>
                  <c15:dlblFieldTable>
                    <c15:dlblFTEntry>
                      <c15:txfldGUID>{A4EBA41A-5AEF-409C-89CB-87E9F300CEF4}</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F27-44BC-B261-0EDCE80A2608}"/>
                </c:ext>
                <c:ext xmlns:c15="http://schemas.microsoft.com/office/drawing/2012/chart" uri="{CE6537A1-D6FC-4f65-9D91-7224C49458BB}">
                  <c15:layout/>
                  <c15:dlblFieldTable>
                    <c15:dlblFTEntry>
                      <c15:txfldGUID>{19D74D01-0CCA-428B-B461-DE038C4D4767}</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F27-44BC-B261-0EDCE80A2608}"/>
                </c:ext>
                <c:ext xmlns:c15="http://schemas.microsoft.com/office/drawing/2012/chart" uri="{CE6537A1-D6FC-4f65-9D91-7224C49458BB}">
                  <c15:layout/>
                  <c15:dlblFieldTable>
                    <c15:dlblFTEntry>
                      <c15:txfldGUID>{C1A41169-5650-45D4-8B77-798E56D89945}</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F27-44BC-B261-0EDCE80A2608}"/>
                </c:ext>
                <c:ext xmlns:c15="http://schemas.microsoft.com/office/drawing/2012/chart" uri="{CE6537A1-D6FC-4f65-9D91-7224C49458BB}">
                  <c15:layout/>
                  <c15:dlblFieldTable>
                    <c15:dlblFTEntry>
                      <c15:txfldGUID>{63702257-BEB9-4457-9AE1-A85FF1B4974B}</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63.6</c:v>
                </c:pt>
                <c:pt idx="8">
                  <c:v>62.7</c:v>
                </c:pt>
                <c:pt idx="16">
                  <c:v>63.3</c:v>
                </c:pt>
                <c:pt idx="24">
                  <c:v>63.1</c:v>
                </c:pt>
                <c:pt idx="32">
                  <c:v>63.6</c:v>
                </c:pt>
              </c:numCache>
            </c:numRef>
          </c:xVal>
          <c:yVal>
            <c:numRef>
              <c:f>公会計指標分析・財政指標組合せ分析表!$BP$51:$DC$51</c:f>
              <c:numCache>
                <c:formatCode>#,##0.0;"▲ "#,##0.0</c:formatCode>
                <c:ptCount val="40"/>
                <c:pt idx="0">
                  <c:v>115.8</c:v>
                </c:pt>
                <c:pt idx="8">
                  <c:v>122.5</c:v>
                </c:pt>
                <c:pt idx="16">
                  <c:v>116.5</c:v>
                </c:pt>
                <c:pt idx="24">
                  <c:v>128.1</c:v>
                </c:pt>
                <c:pt idx="32">
                  <c:v>127.7</c:v>
                </c:pt>
              </c:numCache>
            </c:numRef>
          </c:yVal>
          <c:smooth val="0"/>
          <c:extLst xmlns:c16r2="http://schemas.microsoft.com/office/drawing/2015/06/chart">
            <c:ext xmlns:c16="http://schemas.microsoft.com/office/drawing/2014/chart" uri="{C3380CC4-5D6E-409C-BE32-E72D297353CC}">
              <c16:uniqueId val="{00000009-2F27-44BC-B261-0EDCE80A260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F27-44BC-B261-0EDCE80A2608}"/>
                </c:ext>
                <c:ext xmlns:c15="http://schemas.microsoft.com/office/drawing/2012/chart" uri="{CE6537A1-D6FC-4f65-9D91-7224C49458BB}">
                  <c15:layout/>
                  <c15:dlblFieldTable>
                    <c15:dlblFTEntry>
                      <c15:txfldGUID>{560804F5-D363-4052-9AE9-D98721718039}</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F27-44BC-B261-0EDCE80A2608}"/>
                </c:ext>
                <c:ext xmlns:c15="http://schemas.microsoft.com/office/drawing/2012/chart" uri="{CE6537A1-D6FC-4f65-9D91-7224C49458BB}">
                  <c15:dlblFieldTable>
                    <c15:dlblFTEntry>
                      <c15:txfldGUID>{ADCD1CC8-9FB4-44D9-996E-83EBF631A7C2}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F27-44BC-B261-0EDCE80A2608}"/>
                </c:ext>
                <c:ext xmlns:c15="http://schemas.microsoft.com/office/drawing/2012/chart" uri="{CE6537A1-D6FC-4f65-9D91-7224C49458BB}">
                  <c15:dlblFieldTable>
                    <c15:dlblFTEntry>
                      <c15:txfldGUID>{9DE16E7F-73BB-46AE-BDAF-F7AA2983B107}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F27-44BC-B261-0EDCE80A2608}"/>
                </c:ext>
                <c:ext xmlns:c15="http://schemas.microsoft.com/office/drawing/2012/chart" uri="{CE6537A1-D6FC-4f65-9D91-7224C49458BB}">
                  <c15:dlblFieldTable>
                    <c15:dlblFTEntry>
                      <c15:txfldGUID>{C5681620-282C-49C1-8ADB-66F56C03C95B}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F27-44BC-B261-0EDCE80A2608}"/>
                </c:ext>
                <c:ext xmlns:c15="http://schemas.microsoft.com/office/drawing/2012/chart" uri="{CE6537A1-D6FC-4f65-9D91-7224C49458BB}">
                  <c15:dlblFieldTable>
                    <c15:dlblFTEntry>
                      <c15:txfldGUID>{A8B22700-E255-4359-A20D-A190F1BC1D60}</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F27-44BC-B261-0EDCE80A2608}"/>
                </c:ext>
                <c:ext xmlns:c15="http://schemas.microsoft.com/office/drawing/2012/chart" uri="{CE6537A1-D6FC-4f65-9D91-7224C49458BB}">
                  <c15:layout/>
                  <c15:dlblFieldTable>
                    <c15:dlblFTEntry>
                      <c15:txfldGUID>{824A4BCD-99F1-40FE-9A30-F498570A5608}</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F27-44BC-B261-0EDCE80A2608}"/>
                </c:ext>
                <c:ext xmlns:c15="http://schemas.microsoft.com/office/drawing/2012/chart" uri="{CE6537A1-D6FC-4f65-9D91-7224C49458BB}">
                  <c15:layout/>
                  <c15:dlblFieldTable>
                    <c15:dlblFTEntry>
                      <c15:txfldGUID>{8177E37B-F46E-4DB7-86B9-A21D369ED197}</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F27-44BC-B261-0EDCE80A2608}"/>
                </c:ext>
                <c:ext xmlns:c15="http://schemas.microsoft.com/office/drawing/2012/chart" uri="{CE6537A1-D6FC-4f65-9D91-7224C49458BB}">
                  <c15:layout/>
                  <c15:dlblFieldTable>
                    <c15:dlblFTEntry>
                      <c15:txfldGUID>{4EFD8BEB-AE4D-45A4-A1C9-A5AD0CCE8DFE}</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F27-44BC-B261-0EDCE80A2608}"/>
                </c:ext>
                <c:ext xmlns:c15="http://schemas.microsoft.com/office/drawing/2012/chart" uri="{CE6537A1-D6FC-4f65-9D91-7224C49458BB}">
                  <c15:layout/>
                  <c15:dlblFieldTable>
                    <c15:dlblFTEntry>
                      <c15:txfldGUID>{1404C18D-94ED-4780-A364-FC1909154B1D}</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58.9</c:v>
                </c:pt>
                <c:pt idx="16">
                  <c:v>60</c:v>
                </c:pt>
                <c:pt idx="24">
                  <c:v>60.6</c:v>
                </c:pt>
                <c:pt idx="32">
                  <c:v>62.3</c:v>
                </c:pt>
              </c:numCache>
            </c:numRef>
          </c:xVal>
          <c:yVal>
            <c:numRef>
              <c:f>公会計指標分析・財政指標組合せ分析表!$BP$55:$DC$55</c:f>
              <c:numCache>
                <c:formatCode>#,##0.0;"▲ "#,##0.0</c:formatCode>
                <c:ptCount val="40"/>
                <c:pt idx="0">
                  <c:v>32.5</c:v>
                </c:pt>
                <c:pt idx="8">
                  <c:v>30.2</c:v>
                </c:pt>
                <c:pt idx="16">
                  <c:v>25.4</c:v>
                </c:pt>
                <c:pt idx="24">
                  <c:v>22.9</c:v>
                </c:pt>
                <c:pt idx="32">
                  <c:v>28.5</c:v>
                </c:pt>
              </c:numCache>
            </c:numRef>
          </c:yVal>
          <c:smooth val="0"/>
          <c:extLst xmlns:c16r2="http://schemas.microsoft.com/office/drawing/2015/06/chart">
            <c:ext xmlns:c16="http://schemas.microsoft.com/office/drawing/2014/chart" uri="{C3380CC4-5D6E-409C-BE32-E72D297353CC}">
              <c16:uniqueId val="{00000013-2F27-44BC-B261-0EDCE80A2608}"/>
            </c:ext>
          </c:extLst>
        </c:ser>
        <c:dLbls>
          <c:showLegendKey val="0"/>
          <c:showVal val="1"/>
          <c:showCatName val="0"/>
          <c:showSerName val="0"/>
          <c:showPercent val="0"/>
          <c:showBubbleSize val="0"/>
        </c:dLbls>
        <c:axId val="-326839248"/>
        <c:axId val="-326838704"/>
      </c:scatterChart>
      <c:valAx>
        <c:axId val="-326839248"/>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6838704"/>
        <c:crosses val="autoZero"/>
        <c:crossBetween val="midCat"/>
      </c:valAx>
      <c:valAx>
        <c:axId val="-326838704"/>
        <c:scaling>
          <c:orientation val="maxMin"/>
          <c:max val="1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268392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C50-49B9-A03B-0D393ABB67AD}"/>
                </c:ext>
                <c:ext xmlns:c15="http://schemas.microsoft.com/office/drawing/2012/chart" uri="{CE6537A1-D6FC-4f65-9D91-7224C49458BB}">
                  <c15:layout/>
                  <c15:dlblFieldTable>
                    <c15:dlblFTEntry>
                      <c15:txfldGUID>{F797C6B7-E382-452F-8A19-D635D7951BCD}</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C50-49B9-A03B-0D393ABB67AD}"/>
                </c:ext>
                <c:ext xmlns:c15="http://schemas.microsoft.com/office/drawing/2012/chart" uri="{CE6537A1-D6FC-4f65-9D91-7224C49458BB}">
                  <c15:dlblFieldTable>
                    <c15:dlblFTEntry>
                      <c15:txfldGUID>{280ED20D-0DBA-4235-888F-ECD131EF5236}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C50-49B9-A03B-0D393ABB67AD}"/>
                </c:ext>
                <c:ext xmlns:c15="http://schemas.microsoft.com/office/drawing/2012/chart" uri="{CE6537A1-D6FC-4f65-9D91-7224C49458BB}">
                  <c15:dlblFieldTable>
                    <c15:dlblFTEntry>
                      <c15:txfldGUID>{15F67A86-0EBE-4BDF-BAA7-4E7FE7254B1A}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C50-49B9-A03B-0D393ABB67AD}"/>
                </c:ext>
                <c:ext xmlns:c15="http://schemas.microsoft.com/office/drawing/2012/chart" uri="{CE6537A1-D6FC-4f65-9D91-7224C49458BB}">
                  <c15:dlblFieldTable>
                    <c15:dlblFTEntry>
                      <c15:txfldGUID>{263EE9D7-14CD-4C3C-B86D-58DD5A851765}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C50-49B9-A03B-0D393ABB67AD}"/>
                </c:ext>
                <c:ext xmlns:c15="http://schemas.microsoft.com/office/drawing/2012/chart" uri="{CE6537A1-D6FC-4f65-9D91-7224C49458BB}">
                  <c15:dlblFieldTable>
                    <c15:dlblFTEntry>
                      <c15:txfldGUID>{A40BA8D9-79EB-4331-B196-3BF38CEE999F}</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C50-49B9-A03B-0D393ABB67AD}"/>
                </c:ext>
                <c:ext xmlns:c15="http://schemas.microsoft.com/office/drawing/2012/chart" uri="{CE6537A1-D6FC-4f65-9D91-7224C49458BB}">
                  <c15:layout/>
                  <c15:dlblFieldTable>
                    <c15:dlblFTEntry>
                      <c15:txfldGUID>{2322A5BB-E107-4AB7-8FAD-82B0B29CD11D}</c15:txfldGUID>
                      <c15:f>公会計指標分析・財政指標組合せ分析表!$BX$72</c15:f>
                      <c15:dlblFieldTableCache>
                        <c:ptCount val="1"/>
                        <c:pt idx="0">
                          <c:v>H29</c:v>
                        </c:pt>
                      </c15:dlblFieldTableCache>
                    </c15:dlblFTEntry>
                  </c15:dlblFieldTable>
                  <c15:showDataLabelsRange val="0"/>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C50-49B9-A03B-0D393ABB67AD}"/>
                </c:ext>
                <c:ext xmlns:c15="http://schemas.microsoft.com/office/drawing/2012/chart" uri="{CE6537A1-D6FC-4f65-9D91-7224C49458BB}">
                  <c15:layout/>
                  <c15:dlblFieldTable>
                    <c15:dlblFTEntry>
                      <c15:txfldGUID>{A585686A-4D70-4845-9521-FFE98CF6D9FA}</c15:txfldGUID>
                      <c15:f>公会計指標分析・財政指標組合せ分析表!$CF$72</c15:f>
                      <c15:dlblFieldTableCache>
                        <c:ptCount val="1"/>
                        <c:pt idx="0">
                          <c:v>H30</c:v>
                        </c:pt>
                      </c15:dlblFieldTableCache>
                    </c15:dlblFTEntry>
                  </c15:dlblFieldTable>
                  <c15:showDataLabelsRange val="0"/>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C50-49B9-A03B-0D393ABB67AD}"/>
                </c:ext>
                <c:ext xmlns:c15="http://schemas.microsoft.com/office/drawing/2012/chart" uri="{CE6537A1-D6FC-4f65-9D91-7224C49458BB}">
                  <c15:layout/>
                  <c15:dlblFieldTable>
                    <c15:dlblFTEntry>
                      <c15:txfldGUID>{705E939C-6ABF-4D7C-9FED-EC3BA494CEF3}</c15:txfldGUID>
                      <c15:f>公会計指標分析・財政指標組合せ分析表!$CN$72</c15:f>
                      <c15:dlblFieldTableCache>
                        <c:ptCount val="1"/>
                        <c:pt idx="0">
                          <c:v>R01</c:v>
                        </c:pt>
                      </c15:dlblFieldTableCache>
                    </c15:dlblFTEntry>
                  </c15:dlblFieldTable>
                  <c15:showDataLabelsRange val="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C50-49B9-A03B-0D393ABB67AD}"/>
                </c:ext>
                <c:ext xmlns:c15="http://schemas.microsoft.com/office/drawing/2012/chart" uri="{CE6537A1-D6FC-4f65-9D91-7224C49458BB}">
                  <c15:layout/>
                  <c15:dlblFieldTable>
                    <c15:dlblFTEntry>
                      <c15:txfldGUID>{C65602C1-F71A-42FA-99E7-EB24DF86D3C8}</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15.7</c:v>
                </c:pt>
                <c:pt idx="8">
                  <c:v>15.3</c:v>
                </c:pt>
                <c:pt idx="16">
                  <c:v>14.9</c:v>
                </c:pt>
                <c:pt idx="24">
                  <c:v>14</c:v>
                </c:pt>
                <c:pt idx="32">
                  <c:v>13.2</c:v>
                </c:pt>
              </c:numCache>
            </c:numRef>
          </c:xVal>
          <c:yVal>
            <c:numRef>
              <c:f>公会計指標分析・財政指標組合せ分析表!$BP$73:$DC$73</c:f>
              <c:numCache>
                <c:formatCode>#,##0.0;"▲ "#,##0.0</c:formatCode>
                <c:ptCount val="40"/>
                <c:pt idx="0">
                  <c:v>115.8</c:v>
                </c:pt>
                <c:pt idx="8">
                  <c:v>122.5</c:v>
                </c:pt>
                <c:pt idx="16">
                  <c:v>116.5</c:v>
                </c:pt>
                <c:pt idx="24">
                  <c:v>128.1</c:v>
                </c:pt>
                <c:pt idx="32">
                  <c:v>127.7</c:v>
                </c:pt>
              </c:numCache>
            </c:numRef>
          </c:yVal>
          <c:smooth val="0"/>
          <c:extLst xmlns:c16r2="http://schemas.microsoft.com/office/drawing/2015/06/chart">
            <c:ext xmlns:c16="http://schemas.microsoft.com/office/drawing/2014/chart" uri="{C3380CC4-5D6E-409C-BE32-E72D297353CC}">
              <c16:uniqueId val="{00000009-CC50-49B9-A03B-0D393ABB67A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7455473653498009E-2"/>
                  <c:y val="-4.3005479116135503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C50-49B9-A03B-0D393ABB67AD}"/>
                </c:ext>
                <c:ext xmlns:c15="http://schemas.microsoft.com/office/drawing/2012/chart" uri="{CE6537A1-D6FC-4f65-9D91-7224C49458BB}">
                  <c15:layout/>
                  <c15:dlblFieldTable>
                    <c15:dlblFTEntry>
                      <c15:txfldGUID>{6991F5FA-B906-49E1-AB6C-B34ABF13FF70}</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C50-49B9-A03B-0D393ABB67AD}"/>
                </c:ext>
                <c:ext xmlns:c15="http://schemas.microsoft.com/office/drawing/2012/chart" uri="{CE6537A1-D6FC-4f65-9D91-7224C49458BB}">
                  <c15:dlblFieldTable>
                    <c15:dlblFTEntry>
                      <c15:txfldGUID>{1585F0D8-624F-4A7D-9B63-F1716B3D9143}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C50-49B9-A03B-0D393ABB67AD}"/>
                </c:ext>
                <c:ext xmlns:c15="http://schemas.microsoft.com/office/drawing/2012/chart" uri="{CE6537A1-D6FC-4f65-9D91-7224C49458BB}">
                  <c15:dlblFieldTable>
                    <c15:dlblFTEntry>
                      <c15:txfldGUID>{DD97F586-CD9D-47F4-8F67-94E2254B1389}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C50-49B9-A03B-0D393ABB67AD}"/>
                </c:ext>
                <c:ext xmlns:c15="http://schemas.microsoft.com/office/drawing/2012/chart" uri="{CE6537A1-D6FC-4f65-9D91-7224C49458BB}">
                  <c15:dlblFieldTable>
                    <c15:dlblFTEntry>
                      <c15:txfldGUID>{23CF9F76-192B-4643-8660-C5BBAE5CD107}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C50-49B9-A03B-0D393ABB67AD}"/>
                </c:ext>
                <c:ext xmlns:c15="http://schemas.microsoft.com/office/drawing/2012/chart" uri="{CE6537A1-D6FC-4f65-9D91-7224C49458BB}">
                  <c15:dlblFieldTable>
                    <c15:dlblFTEntry>
                      <c15:txfldGUID>{5EA39659-951C-4EFE-BBA8-271D11E61A20}</c15:txfldGUID>
                      <c15:f>#REF!</c15:f>
                      <c15:dlblFieldTableCache>
                        <c:ptCount val="1"/>
                        <c:pt idx="0">
                          <c:v>#REF!</c:v>
                        </c:pt>
                      </c15:dlblFieldTableCache>
                    </c15:dlblFTEntry>
                  </c15:dlblFieldTable>
                  <c15:showDataLabelsRange val="0"/>
                </c:ext>
              </c:extLst>
            </c:dLbl>
            <c:dLbl>
              <c:idx val="8"/>
              <c:layout>
                <c:manualLayout>
                  <c:x val="-2.5940509584723388E-2"/>
                  <c:y val="-6.1416069653751897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C50-49B9-A03B-0D393ABB67AD}"/>
                </c:ext>
                <c:ext xmlns:c15="http://schemas.microsoft.com/office/drawing/2012/chart" uri="{CE6537A1-D6FC-4f65-9D91-7224C49458BB}">
                  <c15:layout/>
                  <c15:dlblFieldTable>
                    <c15:dlblFTEntry>
                      <c15:txfldGUID>{FF03E835-63B7-4F0A-98B6-93C5D4ED4C8F}</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3.1697991619110633E-2"/>
                  <c:y val="-6.8851646029507357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C50-49B9-A03B-0D393ABB67AD}"/>
                </c:ext>
                <c:ext xmlns:c15="http://schemas.microsoft.com/office/drawing/2012/chart" uri="{CE6537A1-D6FC-4f65-9D91-7224C49458BB}">
                  <c15:layout/>
                  <c15:dlblFieldTable>
                    <c15:dlblFTEntry>
                      <c15:txfldGUID>{9A313E52-2366-4A5E-BECD-28CDD656091E}</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3.1570342725075584E-2"/>
                  <c:y val="-9.370768137970432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C50-49B9-A03B-0D393ABB67AD}"/>
                </c:ext>
                <c:ext xmlns:c15="http://schemas.microsoft.com/office/drawing/2012/chart" uri="{CE6537A1-D6FC-4f65-9D91-7224C49458BB}">
                  <c15:layout/>
                  <c15:dlblFieldTable>
                    <c15:dlblFTEntry>
                      <c15:txfldGUID>{5434AE43-FCD6-45C6-8616-514533B9F009}</c15:txfldGUID>
                      <c15:f>公会計指標分析・財政指標組合せ分析表!$CN$72</c15:f>
                      <c15:dlblFieldTableCache>
                        <c:ptCount val="1"/>
                        <c:pt idx="0">
                          <c:v>R01</c:v>
                        </c:pt>
                      </c15:dlblFieldTableCache>
                    </c15:dlblFTEntry>
                  </c15:dlblFieldTable>
                  <c15:showDataLabelsRange val="0"/>
                </c:ext>
              </c:extLst>
            </c:dLbl>
            <c:dLbl>
              <c:idx val="32"/>
              <c:layout>
                <c:manualLayout>
                  <c:x val="-3.1570342725075584E-2"/>
                  <c:y val="-4.5102188016085953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C50-49B9-A03B-0D393ABB67AD}"/>
                </c:ext>
                <c:ext xmlns:c15="http://schemas.microsoft.com/office/drawing/2012/chart" uri="{CE6537A1-D6FC-4f65-9D91-7224C49458BB}">
                  <c15:layout/>
                  <c15:dlblFieldTable>
                    <c15:dlblFTEntry>
                      <c15:txfldGUID>{26DC88C3-473E-4156-9A7C-C9B9EC50E92D}</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7.8</c:v>
                </c:pt>
                <c:pt idx="24">
                  <c:v>7.7</c:v>
                </c:pt>
                <c:pt idx="32">
                  <c:v>7.5</c:v>
                </c:pt>
              </c:numCache>
            </c:numRef>
          </c:xVal>
          <c:yVal>
            <c:numRef>
              <c:f>公会計指標分析・財政指標組合せ分析表!$BP$77:$DC$77</c:f>
              <c:numCache>
                <c:formatCode>#,##0.0;"▲ "#,##0.0</c:formatCode>
                <c:ptCount val="40"/>
                <c:pt idx="0">
                  <c:v>32.5</c:v>
                </c:pt>
                <c:pt idx="8">
                  <c:v>30.2</c:v>
                </c:pt>
                <c:pt idx="16">
                  <c:v>25.4</c:v>
                </c:pt>
                <c:pt idx="24">
                  <c:v>22.9</c:v>
                </c:pt>
                <c:pt idx="32">
                  <c:v>28.5</c:v>
                </c:pt>
              </c:numCache>
            </c:numRef>
          </c:yVal>
          <c:smooth val="0"/>
          <c:extLst xmlns:c16r2="http://schemas.microsoft.com/office/drawing/2015/06/chart">
            <c:ext xmlns:c16="http://schemas.microsoft.com/office/drawing/2014/chart" uri="{C3380CC4-5D6E-409C-BE32-E72D297353CC}">
              <c16:uniqueId val="{00000013-CC50-49B9-A03B-0D393ABB67AD}"/>
            </c:ext>
          </c:extLst>
        </c:ser>
        <c:dLbls>
          <c:showLegendKey val="0"/>
          <c:showVal val="1"/>
          <c:showCatName val="0"/>
          <c:showSerName val="0"/>
          <c:showPercent val="0"/>
          <c:showBubbleSize val="0"/>
        </c:dLbls>
        <c:axId val="-326838160"/>
        <c:axId val="-326837616"/>
      </c:scatterChart>
      <c:valAx>
        <c:axId val="-326838160"/>
        <c:scaling>
          <c:orientation val="maxMin"/>
          <c:max val="17"/>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6837616"/>
        <c:crosses val="autoZero"/>
        <c:crossBetween val="midCat"/>
      </c:valAx>
      <c:valAx>
        <c:axId val="-326837616"/>
        <c:scaling>
          <c:orientation val="maxMin"/>
          <c:max val="1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2683816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徳島県鳴門市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元利償還金について、団塊世代の退職手当に係る退職手当債</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クリーンセンター建設時の起債</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償還</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終了したことにより、実質公債費比率の分子は減となったが、依然として公共施設耐震化事業などの償還により高い水準である。</a:t>
          </a:r>
          <a:endParaRPr lang="ja-JP" altLang="ja-JP" sz="1400">
            <a:effectLst/>
          </a:endParaRPr>
        </a:p>
        <a:p>
          <a:r>
            <a:rPr kumimoji="1" lang="ja-JP" altLang="ja-JP" sz="1100">
              <a:solidFill>
                <a:schemeClr val="dk1"/>
              </a:solidFill>
              <a:effectLst/>
              <a:latin typeface="+mn-lt"/>
              <a:ea typeface="+mn-ea"/>
              <a:cs typeface="+mn-cs"/>
            </a:rPr>
            <a:t>　今後、学校教育施設やその他の公共施設等の耐震化事業にかかる元金償還が始まることから、依然として高止まり傾向が予想される。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徳島県鳴門市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退職手当負担見込額及び地方債現在高については、</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年度から減少傾向となっている。</a:t>
          </a:r>
          <a:r>
            <a:rPr kumimoji="1" lang="ja-JP" altLang="ja-JP" sz="1100">
              <a:solidFill>
                <a:sysClr val="windowText" lastClr="000000"/>
              </a:solidFill>
              <a:effectLst/>
              <a:latin typeface="+mn-lt"/>
              <a:ea typeface="+mn-ea"/>
              <a:cs typeface="+mn-cs"/>
            </a:rPr>
            <a:t>公営企業債</a:t>
          </a:r>
          <a:r>
            <a:rPr kumimoji="1" lang="ja-JP" altLang="en-US" sz="1100">
              <a:solidFill>
                <a:sysClr val="windowText" lastClr="000000"/>
              </a:solidFill>
              <a:effectLst/>
              <a:latin typeface="+mn-lt"/>
              <a:ea typeface="+mn-ea"/>
              <a:cs typeface="+mn-cs"/>
            </a:rPr>
            <a:t>等</a:t>
          </a:r>
          <a:r>
            <a:rPr kumimoji="1" lang="ja-JP" altLang="ja-JP" sz="1100">
              <a:solidFill>
                <a:schemeClr val="dk1"/>
              </a:solidFill>
              <a:effectLst/>
              <a:latin typeface="+mn-lt"/>
              <a:ea typeface="+mn-ea"/>
              <a:cs typeface="+mn-cs"/>
            </a:rPr>
            <a:t>繰入見込額については、</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年度より大幅に増加しているが、ボートレース競走事業会計からの借入金</a:t>
          </a:r>
          <a:r>
            <a:rPr kumimoji="1" lang="en-US" altLang="ja-JP" sz="1100">
              <a:solidFill>
                <a:schemeClr val="dk1"/>
              </a:solidFill>
              <a:effectLst/>
              <a:latin typeface="+mn-lt"/>
              <a:ea typeface="+mn-ea"/>
              <a:cs typeface="+mn-cs"/>
            </a:rPr>
            <a:t>3,000</a:t>
          </a:r>
          <a:r>
            <a:rPr kumimoji="1" lang="ja-JP" altLang="ja-JP" sz="1100">
              <a:solidFill>
                <a:schemeClr val="dk1"/>
              </a:solidFill>
              <a:effectLst/>
              <a:latin typeface="+mn-lt"/>
              <a:ea typeface="+mn-ea"/>
              <a:cs typeface="+mn-cs"/>
            </a:rPr>
            <a:t>百万円を計上したためである。</a:t>
          </a:r>
          <a:endParaRPr lang="ja-JP" altLang="ja-JP" sz="1400">
            <a:effectLst/>
          </a:endParaRPr>
        </a:p>
        <a:p>
          <a:r>
            <a:rPr kumimoji="1" lang="ja-JP" altLang="ja-JP" sz="1100">
              <a:solidFill>
                <a:schemeClr val="dk1"/>
              </a:solidFill>
              <a:effectLst/>
              <a:latin typeface="+mn-lt"/>
              <a:ea typeface="+mn-ea"/>
              <a:cs typeface="+mn-cs"/>
            </a:rPr>
            <a:t>　借入の一部は、</a:t>
          </a:r>
          <a:r>
            <a:rPr kumimoji="1" lang="ja-JP" altLang="en-US" sz="1100">
              <a:solidFill>
                <a:schemeClr val="dk1"/>
              </a:solidFill>
              <a:effectLst/>
              <a:latin typeface="+mn-lt"/>
              <a:ea typeface="+mn-ea"/>
              <a:cs typeface="+mn-cs"/>
            </a:rPr>
            <a:t>将来の投資的事業を見据え、</a:t>
          </a:r>
          <a:r>
            <a:rPr kumimoji="1" lang="ja-JP" altLang="ja-JP" sz="1100">
              <a:solidFill>
                <a:schemeClr val="dk1"/>
              </a:solidFill>
              <a:effectLst/>
              <a:latin typeface="+mn-lt"/>
              <a:ea typeface="+mn-ea"/>
              <a:cs typeface="+mn-cs"/>
            </a:rPr>
            <a:t>庁舎整備基金</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減債基金などに積み立てている</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将来負担額及び将来負担比率の分子においては、</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年度より大幅な</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今後も新庁舎整備事業や道の駅「くるくる なると」整備事業など、大規模な事業を予定していることから、引き続き厳しい財政運営となる状況である。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徳島県鳴門市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新型コロナウイルス感染症対策事業に活用するため、モーターボート競走事業会計からの収益金繰入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億円及び財政調整基金の取り崩し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億円を原資に「新型コロナウイルス感染症対策基金」を創設した。また、新庁舎整備事業や道の駅「くるくる なると」整備事業などの大規模事業に取り組むにあたり、当初予算において、庁舎整備基金に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億円の積み立てを行い、財政調整基金は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億円の取り崩しを行った。加えて、新型コロナウイルス感染症の影響により、各種イベントの中止等に伴う減額補正の収支差を、財政調整基金及び減債基金に約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億円積み立てた結果、基金全体では、約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の中でも、「鳴門市ふるさと活性化基金」、「鳴門市ボートレース鳴門まちづくり基金」は、ふるさと納税寄附金やボートレース事業の好調により、今後も一定額の残高確保が見込まれる。また、減債基金については、現在進めている新庁舎整備事業や道の駅「くるくる なると」整備事業など大規模事業に係る将来の公債費増を見据え、適宜積み立てていくことを予定している。さらには、長期化する新型コロナウイルス感染症に適時的確に対応するため、新型コロナウイルス感染症対応地方創生臨時交付金などの各種交付金と合わせて、新型コロナウイルス感染症対策基金の活用を予定している。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・鳴門市庁舎整備基金：庁舎の整備を円滑に行う。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・鳴門市ふるさと活性化基金：本市の魅力あるまちづくりを推進し、市勢の活性化を図り、個性的で魅力的な「ふるさと鳴門」づくりに資する。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・鳴門市ボートレース鳴門まちづくり基金：モーターボート競走事業の社会貢献広報事業として、地域の活性化及び振興を図り、鳴門市の活力あるまちづくりに資する。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・鳴門市新型コロナウイルス感染症対策基金：①感染拡大の防止に資する事業②住民生活の支援に資する事業③地域経済対策に資する事業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・鳴門市庁舎整備基金：モーターボート競走事業会計からの借入金を原資に積み立てたことによる増加。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・鳴門市ふるさと活性化基金：ふるさと納税寄附金を積み立てたことによる増加。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・鳴門市ボートレース鳴門まちづくり基金：モーターボート競走事業会計の令和元年度決算利益剰余金処分に基づき積み立てたことによる増加。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・鳴門市新型コロナウイルス感染症対策基金：モーターボート競走事業会計からの収益金と財政調整基金の取り崩しを原資に、積み立てたことによる増加。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・鳴門市庁舎整備基金：新庁舎整備事業に備え、少なくとも起債対象事業費の１割程度の確保を目指す。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鳴門市ボートレース鳴門まちづくり基金：毎年度の決算に基づく利益剰余金処分に基づき、一定額を繰り入れし積み立てを行うとともに、本市のまちづくりに資する事業については、モーターボート競走事業の社会貢献広報事業として、積極的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・鳴門市新型コロナウイルス</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感染症対策基金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：長期化する新型コロナウイルス感染症に適時的確に対応できるよう、積極的に活用する。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新庁舎整備事業や道の駅「くるくる なると」整備事業などの大規模事業や新型コロナウイルス感染症対策事業など新たな財政需要の増加に対応するため取り崩しを行ったことにより約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本来であれば、基金の使途の明確化を図るため、特定目的基金へ積み立てるところであるが、長期的に健全な財政運営を図るとともに、突発的な財政需要に対応するためには、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億円程度を下回らない額は確保したい。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将来の公債費増に対応するため、前年度繰越金の一部及び減額補正による収支差を積み立てたことから約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退職手当債やクリーンセンター建設時の起債の償還が、順次終了していく見込みであることから、取り崩し額は減少の見込みである。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一方で、新庁舎整備事業や道の駅「くるくる なると」整備事業などの大型の普通建設事業に備えるため、積み立てを行っていく。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徳島県鳴門市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56,237
55,776
135.66
33,519,827
32,476,014
854,155
13,681,295
26,856,560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127.7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本市の当該指標について、類似団体・全国・県の平均値より高い数値となっており、保有する有形固定資産の老朽化が進んでいる。</a:t>
          </a:r>
          <a:r>
            <a:rPr lang="ja-JP" altLang="en-US" sz="1100">
              <a:solidFill>
                <a:schemeClr val="dk1"/>
              </a:solidFill>
              <a:effectLst/>
              <a:latin typeface="+mn-lt"/>
              <a:ea typeface="+mn-ea"/>
              <a:cs typeface="+mn-cs"/>
            </a:rPr>
            <a:t>前年度と比較して</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主に道路や橋りょう等のインフラ資産の比率が高く、全体として上昇に転じた。</a:t>
          </a:r>
          <a:r>
            <a:rPr kumimoji="1" lang="ja-JP" altLang="ja-JP" sz="1100">
              <a:solidFill>
                <a:schemeClr val="dk1"/>
              </a:solidFill>
              <a:effectLst/>
              <a:latin typeface="+mn-lt"/>
              <a:ea typeface="+mn-ea"/>
              <a:cs typeface="+mn-cs"/>
            </a:rPr>
            <a:t>引き続き、「公共施設等総合管理計画」に基づき、中長期的な視点で施設の更新や統廃合、長寿命化等を検討し、対策を実行していく。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33</xdr:row>
      <xdr:rowOff>161381</xdr:rowOff>
    </xdr:to>
    <xdr:cxnSp macro="">
      <xdr:nvCxnSpPr>
        <xdr:cNvPr id="67" name="直線コネクタ 66"/>
        <xdr:cNvCxnSpPr/>
      </xdr:nvCxnSpPr>
      <xdr:spPr>
        <a:xfrm flipV="1">
          <a:off x="4760595" y="4477567"/>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165208</xdr:rowOff>
    </xdr:from>
    <xdr:ext cx="405111" cy="259045"/>
    <xdr:sp macro="" textlink="">
      <xdr:nvSpPr>
        <xdr:cNvPr id="68" name="有形固定資産減価償却率最小値テキスト"/>
        <xdr:cNvSpPr txBox="1"/>
      </xdr:nvSpPr>
      <xdr:spPr>
        <a:xfrm>
          <a:off x="4813300" y="5823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161381</xdr:rowOff>
    </xdr:from>
    <xdr:to>
      <xdr:col>23</xdr:col>
      <xdr:colOff>174625</xdr:colOff>
      <xdr:row>33</xdr:row>
      <xdr:rowOff>161381</xdr:rowOff>
    </xdr:to>
    <xdr:cxnSp macro="">
      <xdr:nvCxnSpPr>
        <xdr:cNvPr id="69" name="直線コネクタ 68"/>
        <xdr:cNvCxnSpPr/>
      </xdr:nvCxnSpPr>
      <xdr:spPr>
        <a:xfrm>
          <a:off x="4673600" y="5819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0" name="有形固定資産減価償却率最大値テキスト"/>
        <xdr:cNvSpPr txBox="1"/>
      </xdr:nvSpPr>
      <xdr:spPr>
        <a:xfrm>
          <a:off x="4813300" y="4252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1" name="直線コネクタ 70"/>
        <xdr:cNvCxnSpPr/>
      </xdr:nvCxnSpPr>
      <xdr:spPr>
        <a:xfrm>
          <a:off x="4673600" y="4477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6276</xdr:rowOff>
    </xdr:from>
    <xdr:ext cx="405111" cy="259045"/>
    <xdr:sp macro="" textlink="">
      <xdr:nvSpPr>
        <xdr:cNvPr id="72" name="有形固定資産減価償却率平均値テキスト"/>
        <xdr:cNvSpPr txBox="1"/>
      </xdr:nvSpPr>
      <xdr:spPr>
        <a:xfrm>
          <a:off x="4813300" y="49783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73" name="フローチャート: 判断 72"/>
        <xdr:cNvSpPr/>
      </xdr:nvSpPr>
      <xdr:spPr>
        <a:xfrm>
          <a:off x="4711700" y="512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102417</xdr:rowOff>
    </xdr:from>
    <xdr:to>
      <xdr:col>19</xdr:col>
      <xdr:colOff>187325</xdr:colOff>
      <xdr:row>30</xdr:row>
      <xdr:rowOff>32567</xdr:rowOff>
    </xdr:to>
    <xdr:sp macro="" textlink="">
      <xdr:nvSpPr>
        <xdr:cNvPr id="74" name="フローチャート: 判断 73"/>
        <xdr:cNvSpPr/>
      </xdr:nvSpPr>
      <xdr:spPr>
        <a:xfrm>
          <a:off x="4000500" y="507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83911</xdr:rowOff>
    </xdr:from>
    <xdr:to>
      <xdr:col>15</xdr:col>
      <xdr:colOff>187325</xdr:colOff>
      <xdr:row>30</xdr:row>
      <xdr:rowOff>14061</xdr:rowOff>
    </xdr:to>
    <xdr:sp macro="" textlink="">
      <xdr:nvSpPr>
        <xdr:cNvPr id="75" name="フローチャート: 判断 74"/>
        <xdr:cNvSpPr/>
      </xdr:nvSpPr>
      <xdr:spPr>
        <a:xfrm>
          <a:off x="3238500" y="505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49983</xdr:rowOff>
    </xdr:from>
    <xdr:to>
      <xdr:col>11</xdr:col>
      <xdr:colOff>187325</xdr:colOff>
      <xdr:row>29</xdr:row>
      <xdr:rowOff>151583</xdr:rowOff>
    </xdr:to>
    <xdr:sp macro="" textlink="">
      <xdr:nvSpPr>
        <xdr:cNvPr id="76" name="フローチャート: 判断 75"/>
        <xdr:cNvSpPr/>
      </xdr:nvSpPr>
      <xdr:spPr>
        <a:xfrm>
          <a:off x="2476500" y="50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162832</xdr:rowOff>
    </xdr:from>
    <xdr:to>
      <xdr:col>7</xdr:col>
      <xdr:colOff>187325</xdr:colOff>
      <xdr:row>29</xdr:row>
      <xdr:rowOff>92982</xdr:rowOff>
    </xdr:to>
    <xdr:sp macro="" textlink="">
      <xdr:nvSpPr>
        <xdr:cNvPr id="77" name="フローチャート: 判断 76"/>
        <xdr:cNvSpPr/>
      </xdr:nvSpPr>
      <xdr:spPr>
        <a:xfrm>
          <a:off x="1714500" y="49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23495</xdr:rowOff>
    </xdr:from>
    <xdr:to>
      <xdr:col>23</xdr:col>
      <xdr:colOff>136525</xdr:colOff>
      <xdr:row>30</xdr:row>
      <xdr:rowOff>125095</xdr:rowOff>
    </xdr:to>
    <xdr:sp macro="" textlink="">
      <xdr:nvSpPr>
        <xdr:cNvPr id="83" name="楕円 82"/>
        <xdr:cNvSpPr/>
      </xdr:nvSpPr>
      <xdr:spPr>
        <a:xfrm>
          <a:off x="4711700" y="516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1922</xdr:rowOff>
    </xdr:from>
    <xdr:ext cx="405111" cy="259045"/>
    <xdr:sp macro="" textlink="">
      <xdr:nvSpPr>
        <xdr:cNvPr id="84" name="有形固定資産減価償却率該当値テキスト"/>
        <xdr:cNvSpPr txBox="1"/>
      </xdr:nvSpPr>
      <xdr:spPr>
        <a:xfrm>
          <a:off x="4813300" y="5145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8074</xdr:rowOff>
    </xdr:from>
    <xdr:to>
      <xdr:col>19</xdr:col>
      <xdr:colOff>187325</xdr:colOff>
      <xdr:row>30</xdr:row>
      <xdr:rowOff>109674</xdr:rowOff>
    </xdr:to>
    <xdr:sp macro="" textlink="">
      <xdr:nvSpPr>
        <xdr:cNvPr id="85" name="楕円 84"/>
        <xdr:cNvSpPr/>
      </xdr:nvSpPr>
      <xdr:spPr>
        <a:xfrm>
          <a:off x="4000500" y="515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58874</xdr:rowOff>
    </xdr:from>
    <xdr:to>
      <xdr:col>23</xdr:col>
      <xdr:colOff>85725</xdr:colOff>
      <xdr:row>30</xdr:row>
      <xdr:rowOff>74295</xdr:rowOff>
    </xdr:to>
    <xdr:cxnSp macro="">
      <xdr:nvCxnSpPr>
        <xdr:cNvPr id="86" name="直線コネクタ 85"/>
        <xdr:cNvCxnSpPr/>
      </xdr:nvCxnSpPr>
      <xdr:spPr>
        <a:xfrm>
          <a:off x="4051300" y="5202374"/>
          <a:ext cx="7112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14242</xdr:rowOff>
    </xdr:from>
    <xdr:to>
      <xdr:col>15</xdr:col>
      <xdr:colOff>187325</xdr:colOff>
      <xdr:row>30</xdr:row>
      <xdr:rowOff>115842</xdr:rowOff>
    </xdr:to>
    <xdr:sp macro="" textlink="">
      <xdr:nvSpPr>
        <xdr:cNvPr id="87" name="楕円 86"/>
        <xdr:cNvSpPr/>
      </xdr:nvSpPr>
      <xdr:spPr>
        <a:xfrm>
          <a:off x="3238500" y="515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58874</xdr:rowOff>
    </xdr:from>
    <xdr:to>
      <xdr:col>19</xdr:col>
      <xdr:colOff>136525</xdr:colOff>
      <xdr:row>30</xdr:row>
      <xdr:rowOff>65042</xdr:rowOff>
    </xdr:to>
    <xdr:cxnSp macro="">
      <xdr:nvCxnSpPr>
        <xdr:cNvPr id="88" name="直線コネクタ 87"/>
        <xdr:cNvCxnSpPr/>
      </xdr:nvCxnSpPr>
      <xdr:spPr>
        <a:xfrm flipV="1">
          <a:off x="3289300" y="5202374"/>
          <a:ext cx="76200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167186</xdr:rowOff>
    </xdr:from>
    <xdr:to>
      <xdr:col>11</xdr:col>
      <xdr:colOff>187325</xdr:colOff>
      <xdr:row>30</xdr:row>
      <xdr:rowOff>97336</xdr:rowOff>
    </xdr:to>
    <xdr:sp macro="" textlink="">
      <xdr:nvSpPr>
        <xdr:cNvPr id="89" name="楕円 88"/>
        <xdr:cNvSpPr/>
      </xdr:nvSpPr>
      <xdr:spPr>
        <a:xfrm>
          <a:off x="2476500" y="513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46536</xdr:rowOff>
    </xdr:from>
    <xdr:to>
      <xdr:col>15</xdr:col>
      <xdr:colOff>136525</xdr:colOff>
      <xdr:row>30</xdr:row>
      <xdr:rowOff>65042</xdr:rowOff>
    </xdr:to>
    <xdr:cxnSp macro="">
      <xdr:nvCxnSpPr>
        <xdr:cNvPr id="90" name="直線コネクタ 89"/>
        <xdr:cNvCxnSpPr/>
      </xdr:nvCxnSpPr>
      <xdr:spPr>
        <a:xfrm>
          <a:off x="2527300" y="5190036"/>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23495</xdr:rowOff>
    </xdr:from>
    <xdr:to>
      <xdr:col>7</xdr:col>
      <xdr:colOff>187325</xdr:colOff>
      <xdr:row>30</xdr:row>
      <xdr:rowOff>125095</xdr:rowOff>
    </xdr:to>
    <xdr:sp macro="" textlink="">
      <xdr:nvSpPr>
        <xdr:cNvPr id="91" name="楕円 90"/>
        <xdr:cNvSpPr/>
      </xdr:nvSpPr>
      <xdr:spPr>
        <a:xfrm>
          <a:off x="1714500" y="516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46536</xdr:rowOff>
    </xdr:from>
    <xdr:to>
      <xdr:col>11</xdr:col>
      <xdr:colOff>136525</xdr:colOff>
      <xdr:row>30</xdr:row>
      <xdr:rowOff>74295</xdr:rowOff>
    </xdr:to>
    <xdr:cxnSp macro="">
      <xdr:nvCxnSpPr>
        <xdr:cNvPr id="92" name="直線コネクタ 91"/>
        <xdr:cNvCxnSpPr/>
      </xdr:nvCxnSpPr>
      <xdr:spPr>
        <a:xfrm flipV="1">
          <a:off x="1765300" y="5190036"/>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49094</xdr:rowOff>
    </xdr:from>
    <xdr:ext cx="405111" cy="259045"/>
    <xdr:sp macro="" textlink="">
      <xdr:nvSpPr>
        <xdr:cNvPr id="93" name="n_1aveValue有形固定資産減価償却率"/>
        <xdr:cNvSpPr txBox="1"/>
      </xdr:nvSpPr>
      <xdr:spPr>
        <a:xfrm>
          <a:off x="3836044" y="4849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30588</xdr:rowOff>
    </xdr:from>
    <xdr:ext cx="405111" cy="259045"/>
    <xdr:sp macro="" textlink="">
      <xdr:nvSpPr>
        <xdr:cNvPr id="94" name="n_2aveValue有形固定資産減価償却率"/>
        <xdr:cNvSpPr txBox="1"/>
      </xdr:nvSpPr>
      <xdr:spPr>
        <a:xfrm>
          <a:off x="3086744" y="483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168110</xdr:rowOff>
    </xdr:from>
    <xdr:ext cx="405111" cy="259045"/>
    <xdr:sp macro="" textlink="">
      <xdr:nvSpPr>
        <xdr:cNvPr id="95" name="n_3aveValue有形固定資産減価償却率"/>
        <xdr:cNvSpPr txBox="1"/>
      </xdr:nvSpPr>
      <xdr:spPr>
        <a:xfrm>
          <a:off x="2324744" y="4797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109509</xdr:rowOff>
    </xdr:from>
    <xdr:ext cx="405111" cy="259045"/>
    <xdr:sp macro="" textlink="">
      <xdr:nvSpPr>
        <xdr:cNvPr id="96" name="n_4aveValue有形固定資産減価償却率"/>
        <xdr:cNvSpPr txBox="1"/>
      </xdr:nvSpPr>
      <xdr:spPr>
        <a:xfrm>
          <a:off x="1562744" y="4738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100801</xdr:rowOff>
    </xdr:from>
    <xdr:ext cx="405111" cy="259045"/>
    <xdr:sp macro="" textlink="">
      <xdr:nvSpPr>
        <xdr:cNvPr id="97" name="n_1mainValue有形固定資産減価償却率"/>
        <xdr:cNvSpPr txBox="1"/>
      </xdr:nvSpPr>
      <xdr:spPr>
        <a:xfrm>
          <a:off x="3836044" y="524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106969</xdr:rowOff>
    </xdr:from>
    <xdr:ext cx="405111" cy="259045"/>
    <xdr:sp macro="" textlink="">
      <xdr:nvSpPr>
        <xdr:cNvPr id="98" name="n_2mainValue有形固定資産減価償却率"/>
        <xdr:cNvSpPr txBox="1"/>
      </xdr:nvSpPr>
      <xdr:spPr>
        <a:xfrm>
          <a:off x="3086744" y="5250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88463</xdr:rowOff>
    </xdr:from>
    <xdr:ext cx="405111" cy="259045"/>
    <xdr:sp macro="" textlink="">
      <xdr:nvSpPr>
        <xdr:cNvPr id="99" name="n_3mainValue有形固定資産減価償却率"/>
        <xdr:cNvSpPr txBox="1"/>
      </xdr:nvSpPr>
      <xdr:spPr>
        <a:xfrm>
          <a:off x="2324744" y="5231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116222</xdr:rowOff>
    </xdr:from>
    <xdr:ext cx="405111" cy="259045"/>
    <xdr:sp macro="" textlink="">
      <xdr:nvSpPr>
        <xdr:cNvPr id="100" name="n_4mainValue有形固定資産減価償却率"/>
        <xdr:cNvSpPr txBox="1"/>
      </xdr:nvSpPr>
      <xdr:spPr>
        <a:xfrm>
          <a:off x="1562744" y="5259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103" name="正方形/長方形 102"/>
        <xdr:cNvSpPr/>
      </xdr:nvSpPr>
      <xdr:spPr>
        <a:xfrm>
          <a:off x="13758894" y="3836446"/>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[ 1,015.4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本市の当該指標について、類似団体・全国・県の平均値より高い数値となっている。前年度からの</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要因は、ボートレース競走事業会計からの借入による債務増加である。これは、老朽化した公共施設の更新等に加え、新庁舎建設など大型の投資事業に備えるものである。今後も当該指標には注視し、適正な地方債発行、行財政改革推進による財政運営を図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65822</xdr:rowOff>
    </xdr:to>
    <xdr:cxnSp macro="">
      <xdr:nvCxnSpPr>
        <xdr:cNvPr id="129" name="直線コネクタ 128"/>
        <xdr:cNvCxnSpPr/>
      </xdr:nvCxnSpPr>
      <xdr:spPr>
        <a:xfrm flipV="1">
          <a:off x="14793595" y="4541308"/>
          <a:ext cx="1269" cy="1353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69649</xdr:rowOff>
    </xdr:from>
    <xdr:ext cx="560923" cy="259045"/>
    <xdr:sp macro="" textlink="">
      <xdr:nvSpPr>
        <xdr:cNvPr id="130" name="債務償還比率最小値テキスト"/>
        <xdr:cNvSpPr txBox="1"/>
      </xdr:nvSpPr>
      <xdr:spPr>
        <a:xfrm>
          <a:off x="14846300" y="589894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65822</xdr:rowOff>
    </xdr:from>
    <xdr:to>
      <xdr:col>76</xdr:col>
      <xdr:colOff>111125</xdr:colOff>
      <xdr:row>34</xdr:row>
      <xdr:rowOff>65822</xdr:rowOff>
    </xdr:to>
    <xdr:cxnSp macro="">
      <xdr:nvCxnSpPr>
        <xdr:cNvPr id="131" name="直線コネクタ 130"/>
        <xdr:cNvCxnSpPr/>
      </xdr:nvCxnSpPr>
      <xdr:spPr>
        <a:xfrm>
          <a:off x="14706600" y="589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140888</xdr:rowOff>
    </xdr:from>
    <xdr:ext cx="469744" cy="259045"/>
    <xdr:sp macro="" textlink="">
      <xdr:nvSpPr>
        <xdr:cNvPr id="134" name="債務償還比率平均値テキスト"/>
        <xdr:cNvSpPr txBox="1"/>
      </xdr:nvSpPr>
      <xdr:spPr>
        <a:xfrm>
          <a:off x="14846300" y="5112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118011</xdr:rowOff>
    </xdr:from>
    <xdr:to>
      <xdr:col>76</xdr:col>
      <xdr:colOff>73025</xdr:colOff>
      <xdr:row>31</xdr:row>
      <xdr:rowOff>48161</xdr:rowOff>
    </xdr:to>
    <xdr:sp macro="" textlink="">
      <xdr:nvSpPr>
        <xdr:cNvPr id="135" name="フローチャート: 判断 134"/>
        <xdr:cNvSpPr/>
      </xdr:nvSpPr>
      <xdr:spPr>
        <a:xfrm>
          <a:off x="14744700" y="526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117292</xdr:rowOff>
    </xdr:from>
    <xdr:to>
      <xdr:col>72</xdr:col>
      <xdr:colOff>123825</xdr:colOff>
      <xdr:row>31</xdr:row>
      <xdr:rowOff>47442</xdr:rowOff>
    </xdr:to>
    <xdr:sp macro="" textlink="">
      <xdr:nvSpPr>
        <xdr:cNvPr id="136" name="フローチャート: 判断 135"/>
        <xdr:cNvSpPr/>
      </xdr:nvSpPr>
      <xdr:spPr>
        <a:xfrm>
          <a:off x="14033500" y="526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37" name="フローチャート: 判断 136"/>
        <xdr:cNvSpPr/>
      </xdr:nvSpPr>
      <xdr:spPr>
        <a:xfrm>
          <a:off x="13271500" y="526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113693</xdr:rowOff>
    </xdr:from>
    <xdr:to>
      <xdr:col>64</xdr:col>
      <xdr:colOff>123825</xdr:colOff>
      <xdr:row>31</xdr:row>
      <xdr:rowOff>43843</xdr:rowOff>
    </xdr:to>
    <xdr:sp macro="" textlink="">
      <xdr:nvSpPr>
        <xdr:cNvPr id="138" name="フローチャート: 判断 137"/>
        <xdr:cNvSpPr/>
      </xdr:nvSpPr>
      <xdr:spPr>
        <a:xfrm>
          <a:off x="12509500" y="525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106616</xdr:rowOff>
    </xdr:from>
    <xdr:to>
      <xdr:col>60</xdr:col>
      <xdr:colOff>123825</xdr:colOff>
      <xdr:row>31</xdr:row>
      <xdr:rowOff>36766</xdr:rowOff>
    </xdr:to>
    <xdr:sp macro="" textlink="">
      <xdr:nvSpPr>
        <xdr:cNvPr id="139" name="フローチャート: 判断 138"/>
        <xdr:cNvSpPr/>
      </xdr:nvSpPr>
      <xdr:spPr>
        <a:xfrm>
          <a:off x="11747500" y="525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50574</xdr:rowOff>
    </xdr:from>
    <xdr:to>
      <xdr:col>76</xdr:col>
      <xdr:colOff>73025</xdr:colOff>
      <xdr:row>33</xdr:row>
      <xdr:rowOff>152174</xdr:rowOff>
    </xdr:to>
    <xdr:sp macro="" textlink="">
      <xdr:nvSpPr>
        <xdr:cNvPr id="145" name="楕円 144"/>
        <xdr:cNvSpPr/>
      </xdr:nvSpPr>
      <xdr:spPr>
        <a:xfrm>
          <a:off x="14744700" y="570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29001</xdr:rowOff>
    </xdr:from>
    <xdr:ext cx="560923" cy="259045"/>
    <xdr:sp macro="" textlink="">
      <xdr:nvSpPr>
        <xdr:cNvPr id="146" name="債務償還比率該当値テキスト"/>
        <xdr:cNvSpPr txBox="1"/>
      </xdr:nvSpPr>
      <xdr:spPr>
        <a:xfrm>
          <a:off x="14846300" y="568685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22747</xdr:rowOff>
    </xdr:from>
    <xdr:to>
      <xdr:col>72</xdr:col>
      <xdr:colOff>123825</xdr:colOff>
      <xdr:row>33</xdr:row>
      <xdr:rowOff>124347</xdr:rowOff>
    </xdr:to>
    <xdr:sp macro="" textlink="">
      <xdr:nvSpPr>
        <xdr:cNvPr id="147" name="楕円 146"/>
        <xdr:cNvSpPr/>
      </xdr:nvSpPr>
      <xdr:spPr>
        <a:xfrm>
          <a:off x="14033500" y="568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73547</xdr:rowOff>
    </xdr:from>
    <xdr:to>
      <xdr:col>76</xdr:col>
      <xdr:colOff>22225</xdr:colOff>
      <xdr:row>33</xdr:row>
      <xdr:rowOff>101374</xdr:rowOff>
    </xdr:to>
    <xdr:cxnSp macro="">
      <xdr:nvCxnSpPr>
        <xdr:cNvPr id="148" name="直線コネクタ 147"/>
        <xdr:cNvCxnSpPr/>
      </xdr:nvCxnSpPr>
      <xdr:spPr>
        <a:xfrm>
          <a:off x="14084300" y="5731397"/>
          <a:ext cx="711200" cy="2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77371</xdr:rowOff>
    </xdr:from>
    <xdr:to>
      <xdr:col>68</xdr:col>
      <xdr:colOff>123825</xdr:colOff>
      <xdr:row>33</xdr:row>
      <xdr:rowOff>7521</xdr:rowOff>
    </xdr:to>
    <xdr:sp macro="" textlink="">
      <xdr:nvSpPr>
        <xdr:cNvPr id="149" name="楕円 148"/>
        <xdr:cNvSpPr/>
      </xdr:nvSpPr>
      <xdr:spPr>
        <a:xfrm>
          <a:off x="13271500" y="556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128171</xdr:rowOff>
    </xdr:from>
    <xdr:to>
      <xdr:col>72</xdr:col>
      <xdr:colOff>73025</xdr:colOff>
      <xdr:row>33</xdr:row>
      <xdr:rowOff>73547</xdr:rowOff>
    </xdr:to>
    <xdr:cxnSp macro="">
      <xdr:nvCxnSpPr>
        <xdr:cNvPr id="150" name="直線コネクタ 149"/>
        <xdr:cNvCxnSpPr/>
      </xdr:nvCxnSpPr>
      <xdr:spPr>
        <a:xfrm>
          <a:off x="13322300" y="5614571"/>
          <a:ext cx="762000" cy="11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82289</xdr:rowOff>
    </xdr:from>
    <xdr:to>
      <xdr:col>64</xdr:col>
      <xdr:colOff>123825</xdr:colOff>
      <xdr:row>33</xdr:row>
      <xdr:rowOff>12439</xdr:rowOff>
    </xdr:to>
    <xdr:sp macro="" textlink="">
      <xdr:nvSpPr>
        <xdr:cNvPr id="151" name="楕円 150"/>
        <xdr:cNvSpPr/>
      </xdr:nvSpPr>
      <xdr:spPr>
        <a:xfrm>
          <a:off x="12509500" y="55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128171</xdr:rowOff>
    </xdr:from>
    <xdr:to>
      <xdr:col>68</xdr:col>
      <xdr:colOff>73025</xdr:colOff>
      <xdr:row>32</xdr:row>
      <xdr:rowOff>133089</xdr:rowOff>
    </xdr:to>
    <xdr:cxnSp macro="">
      <xdr:nvCxnSpPr>
        <xdr:cNvPr id="152" name="直線コネクタ 151"/>
        <xdr:cNvCxnSpPr/>
      </xdr:nvCxnSpPr>
      <xdr:spPr>
        <a:xfrm flipV="1">
          <a:off x="12560300" y="5614571"/>
          <a:ext cx="762000" cy="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12002</xdr:rowOff>
    </xdr:from>
    <xdr:to>
      <xdr:col>60</xdr:col>
      <xdr:colOff>123825</xdr:colOff>
      <xdr:row>32</xdr:row>
      <xdr:rowOff>113602</xdr:rowOff>
    </xdr:to>
    <xdr:sp macro="" textlink="">
      <xdr:nvSpPr>
        <xdr:cNvPr id="153" name="楕円 152"/>
        <xdr:cNvSpPr/>
      </xdr:nvSpPr>
      <xdr:spPr>
        <a:xfrm>
          <a:off x="11747500" y="549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62802</xdr:rowOff>
    </xdr:from>
    <xdr:to>
      <xdr:col>64</xdr:col>
      <xdr:colOff>73025</xdr:colOff>
      <xdr:row>32</xdr:row>
      <xdr:rowOff>133089</xdr:rowOff>
    </xdr:to>
    <xdr:cxnSp macro="">
      <xdr:nvCxnSpPr>
        <xdr:cNvPr id="154" name="直線コネクタ 153"/>
        <xdr:cNvCxnSpPr/>
      </xdr:nvCxnSpPr>
      <xdr:spPr>
        <a:xfrm>
          <a:off x="11798300" y="5549202"/>
          <a:ext cx="762000" cy="7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63969</xdr:rowOff>
    </xdr:from>
    <xdr:ext cx="469744" cy="259045"/>
    <xdr:sp macro="" textlink="">
      <xdr:nvSpPr>
        <xdr:cNvPr id="155" name="n_1aveValue債務償還比率"/>
        <xdr:cNvSpPr txBox="1"/>
      </xdr:nvSpPr>
      <xdr:spPr>
        <a:xfrm>
          <a:off x="13836727" y="503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64209</xdr:rowOff>
    </xdr:from>
    <xdr:ext cx="469744" cy="259045"/>
    <xdr:sp macro="" textlink="">
      <xdr:nvSpPr>
        <xdr:cNvPr id="156" name="n_2aveValue債務償還比率"/>
        <xdr:cNvSpPr txBox="1"/>
      </xdr:nvSpPr>
      <xdr:spPr>
        <a:xfrm>
          <a:off x="13087427" y="503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60370</xdr:rowOff>
    </xdr:from>
    <xdr:ext cx="469744" cy="259045"/>
    <xdr:sp macro="" textlink="">
      <xdr:nvSpPr>
        <xdr:cNvPr id="157" name="n_3aveValue債務償還比率"/>
        <xdr:cNvSpPr txBox="1"/>
      </xdr:nvSpPr>
      <xdr:spPr>
        <a:xfrm>
          <a:off x="12325427" y="503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53293</xdr:rowOff>
    </xdr:from>
    <xdr:ext cx="469744" cy="259045"/>
    <xdr:sp macro="" textlink="">
      <xdr:nvSpPr>
        <xdr:cNvPr id="158" name="n_4aveValue債務償還比率"/>
        <xdr:cNvSpPr txBox="1"/>
      </xdr:nvSpPr>
      <xdr:spPr>
        <a:xfrm>
          <a:off x="11563427" y="5025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115474</xdr:rowOff>
    </xdr:from>
    <xdr:ext cx="469744" cy="259045"/>
    <xdr:sp macro="" textlink="">
      <xdr:nvSpPr>
        <xdr:cNvPr id="159" name="n_1mainValue債務償還比率"/>
        <xdr:cNvSpPr txBox="1"/>
      </xdr:nvSpPr>
      <xdr:spPr>
        <a:xfrm>
          <a:off x="13836727" y="5773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170098</xdr:rowOff>
    </xdr:from>
    <xdr:ext cx="469744" cy="259045"/>
    <xdr:sp macro="" textlink="">
      <xdr:nvSpPr>
        <xdr:cNvPr id="160" name="n_2mainValue債務償還比率"/>
        <xdr:cNvSpPr txBox="1"/>
      </xdr:nvSpPr>
      <xdr:spPr>
        <a:xfrm>
          <a:off x="13087427" y="565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3566</xdr:rowOff>
    </xdr:from>
    <xdr:ext cx="469744" cy="259045"/>
    <xdr:sp macro="" textlink="">
      <xdr:nvSpPr>
        <xdr:cNvPr id="161" name="n_3mainValue債務償還比率"/>
        <xdr:cNvSpPr txBox="1"/>
      </xdr:nvSpPr>
      <xdr:spPr>
        <a:xfrm>
          <a:off x="12325427" y="566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104729</xdr:rowOff>
    </xdr:from>
    <xdr:ext cx="469744" cy="259045"/>
    <xdr:sp macro="" textlink="">
      <xdr:nvSpPr>
        <xdr:cNvPr id="162" name="n_4mainValue債務償還比率"/>
        <xdr:cNvSpPr txBox="1"/>
      </xdr:nvSpPr>
      <xdr:spPr>
        <a:xfrm>
          <a:off x="11563427" y="559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徳島県鳴門市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56,237
55,776
135.66
33,519,827
32,476,014
854,155
13,681,295
26,856,560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127.7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42</xdr:row>
      <xdr:rowOff>16764</xdr:rowOff>
    </xdr:to>
    <xdr:cxnSp macro="">
      <xdr:nvCxnSpPr>
        <xdr:cNvPr id="55" name="直線コネクタ 54"/>
        <xdr:cNvCxnSpPr/>
      </xdr:nvCxnSpPr>
      <xdr:spPr>
        <a:xfrm flipV="1">
          <a:off x="4634865" y="5830062"/>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20591</xdr:rowOff>
    </xdr:from>
    <xdr:ext cx="405111" cy="259045"/>
    <xdr:sp macro="" textlink="">
      <xdr:nvSpPr>
        <xdr:cNvPr id="56" name="【道路】&#10;有形固定資産減価償却率最小値テキスト"/>
        <xdr:cNvSpPr txBox="1"/>
      </xdr:nvSpPr>
      <xdr:spPr>
        <a:xfrm>
          <a:off x="4673600" y="722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16764</xdr:rowOff>
    </xdr:from>
    <xdr:to>
      <xdr:col>24</xdr:col>
      <xdr:colOff>152400</xdr:colOff>
      <xdr:row>42</xdr:row>
      <xdr:rowOff>16764</xdr:rowOff>
    </xdr:to>
    <xdr:cxnSp macro="">
      <xdr:nvCxnSpPr>
        <xdr:cNvPr id="57" name="直線コネクタ 56"/>
        <xdr:cNvCxnSpPr/>
      </xdr:nvCxnSpPr>
      <xdr:spPr>
        <a:xfrm>
          <a:off x="4546600" y="721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73423</xdr:rowOff>
    </xdr:from>
    <xdr:ext cx="405111" cy="259045"/>
    <xdr:sp macro="" textlink="">
      <xdr:nvSpPr>
        <xdr:cNvPr id="60" name="【道路】&#10;有形固定資産減価償却率平均値テキスト"/>
        <xdr:cNvSpPr txBox="1"/>
      </xdr:nvSpPr>
      <xdr:spPr>
        <a:xfrm>
          <a:off x="4673600" y="65885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50546</xdr:rowOff>
    </xdr:from>
    <xdr:to>
      <xdr:col>24</xdr:col>
      <xdr:colOff>114300</xdr:colOff>
      <xdr:row>39</xdr:row>
      <xdr:rowOff>152146</xdr:rowOff>
    </xdr:to>
    <xdr:sp macro="" textlink="">
      <xdr:nvSpPr>
        <xdr:cNvPr id="61" name="フローチャート: 判断 60"/>
        <xdr:cNvSpPr/>
      </xdr:nvSpPr>
      <xdr:spPr>
        <a:xfrm>
          <a:off x="45847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2540</xdr:rowOff>
    </xdr:from>
    <xdr:to>
      <xdr:col>20</xdr:col>
      <xdr:colOff>38100</xdr:colOff>
      <xdr:row>39</xdr:row>
      <xdr:rowOff>104140</xdr:rowOff>
    </xdr:to>
    <xdr:sp macro="" textlink="">
      <xdr:nvSpPr>
        <xdr:cNvPr id="62" name="フローチャート: 判断 61"/>
        <xdr:cNvSpPr/>
      </xdr:nvSpPr>
      <xdr:spPr>
        <a:xfrm>
          <a:off x="3746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3" name="フローチャート: 判断 62"/>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132842</xdr:rowOff>
    </xdr:from>
    <xdr:to>
      <xdr:col>10</xdr:col>
      <xdr:colOff>165100</xdr:colOff>
      <xdr:row>39</xdr:row>
      <xdr:rowOff>62992</xdr:rowOff>
    </xdr:to>
    <xdr:sp macro="" textlink="">
      <xdr:nvSpPr>
        <xdr:cNvPr id="64" name="フローチャート: 判断 63"/>
        <xdr:cNvSpPr/>
      </xdr:nvSpPr>
      <xdr:spPr>
        <a:xfrm>
          <a:off x="1968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105410</xdr:rowOff>
    </xdr:from>
    <xdr:to>
      <xdr:col>6</xdr:col>
      <xdr:colOff>38100</xdr:colOff>
      <xdr:row>39</xdr:row>
      <xdr:rowOff>35560</xdr:rowOff>
    </xdr:to>
    <xdr:sp macro="" textlink="">
      <xdr:nvSpPr>
        <xdr:cNvPr id="65" name="フローチャート: 判断 64"/>
        <xdr:cNvSpPr/>
      </xdr:nvSpPr>
      <xdr:spPr>
        <a:xfrm>
          <a:off x="1079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169418</xdr:rowOff>
    </xdr:from>
    <xdr:to>
      <xdr:col>24</xdr:col>
      <xdr:colOff>114300</xdr:colOff>
      <xdr:row>40</xdr:row>
      <xdr:rowOff>99568</xdr:rowOff>
    </xdr:to>
    <xdr:sp macro="" textlink="">
      <xdr:nvSpPr>
        <xdr:cNvPr id="71" name="楕円 70"/>
        <xdr:cNvSpPr/>
      </xdr:nvSpPr>
      <xdr:spPr>
        <a:xfrm>
          <a:off x="45847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147845</xdr:rowOff>
    </xdr:from>
    <xdr:ext cx="405111" cy="259045"/>
    <xdr:sp macro="" textlink="">
      <xdr:nvSpPr>
        <xdr:cNvPr id="72" name="【道路】&#10;有形固定資産減価償却率該当値テキスト"/>
        <xdr:cNvSpPr txBox="1"/>
      </xdr:nvSpPr>
      <xdr:spPr>
        <a:xfrm>
          <a:off x="4673600" y="683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123698</xdr:rowOff>
    </xdr:from>
    <xdr:to>
      <xdr:col>20</xdr:col>
      <xdr:colOff>38100</xdr:colOff>
      <xdr:row>40</xdr:row>
      <xdr:rowOff>53848</xdr:rowOff>
    </xdr:to>
    <xdr:sp macro="" textlink="">
      <xdr:nvSpPr>
        <xdr:cNvPr id="73" name="楕円 72"/>
        <xdr:cNvSpPr/>
      </xdr:nvSpPr>
      <xdr:spPr>
        <a:xfrm>
          <a:off x="3746500" y="68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3048</xdr:rowOff>
    </xdr:from>
    <xdr:to>
      <xdr:col>24</xdr:col>
      <xdr:colOff>63500</xdr:colOff>
      <xdr:row>40</xdr:row>
      <xdr:rowOff>48768</xdr:rowOff>
    </xdr:to>
    <xdr:cxnSp macro="">
      <xdr:nvCxnSpPr>
        <xdr:cNvPr id="74" name="直線コネクタ 73"/>
        <xdr:cNvCxnSpPr/>
      </xdr:nvCxnSpPr>
      <xdr:spPr>
        <a:xfrm>
          <a:off x="3797300" y="686104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80264</xdr:rowOff>
    </xdr:from>
    <xdr:to>
      <xdr:col>15</xdr:col>
      <xdr:colOff>101600</xdr:colOff>
      <xdr:row>40</xdr:row>
      <xdr:rowOff>10414</xdr:rowOff>
    </xdr:to>
    <xdr:sp macro="" textlink="">
      <xdr:nvSpPr>
        <xdr:cNvPr id="75" name="楕円 74"/>
        <xdr:cNvSpPr/>
      </xdr:nvSpPr>
      <xdr:spPr>
        <a:xfrm>
          <a:off x="2857500" y="676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131064</xdr:rowOff>
    </xdr:from>
    <xdr:to>
      <xdr:col>19</xdr:col>
      <xdr:colOff>177800</xdr:colOff>
      <xdr:row>40</xdr:row>
      <xdr:rowOff>3048</xdr:rowOff>
    </xdr:to>
    <xdr:cxnSp macro="">
      <xdr:nvCxnSpPr>
        <xdr:cNvPr id="76" name="直線コネクタ 75"/>
        <xdr:cNvCxnSpPr/>
      </xdr:nvCxnSpPr>
      <xdr:spPr>
        <a:xfrm>
          <a:off x="2908300" y="681761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34544</xdr:rowOff>
    </xdr:from>
    <xdr:to>
      <xdr:col>10</xdr:col>
      <xdr:colOff>165100</xdr:colOff>
      <xdr:row>39</xdr:row>
      <xdr:rowOff>136144</xdr:rowOff>
    </xdr:to>
    <xdr:sp macro="" textlink="">
      <xdr:nvSpPr>
        <xdr:cNvPr id="77" name="楕円 76"/>
        <xdr:cNvSpPr/>
      </xdr:nvSpPr>
      <xdr:spPr>
        <a:xfrm>
          <a:off x="1968500" y="672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85344</xdr:rowOff>
    </xdr:from>
    <xdr:to>
      <xdr:col>15</xdr:col>
      <xdr:colOff>50800</xdr:colOff>
      <xdr:row>39</xdr:row>
      <xdr:rowOff>131064</xdr:rowOff>
    </xdr:to>
    <xdr:cxnSp macro="">
      <xdr:nvCxnSpPr>
        <xdr:cNvPr id="78" name="直線コネクタ 77"/>
        <xdr:cNvCxnSpPr/>
      </xdr:nvCxnSpPr>
      <xdr:spPr>
        <a:xfrm>
          <a:off x="2019300" y="677189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162560</xdr:rowOff>
    </xdr:from>
    <xdr:to>
      <xdr:col>6</xdr:col>
      <xdr:colOff>38100</xdr:colOff>
      <xdr:row>39</xdr:row>
      <xdr:rowOff>92710</xdr:rowOff>
    </xdr:to>
    <xdr:sp macro="" textlink="">
      <xdr:nvSpPr>
        <xdr:cNvPr id="79" name="楕円 78"/>
        <xdr:cNvSpPr/>
      </xdr:nvSpPr>
      <xdr:spPr>
        <a:xfrm>
          <a:off x="1079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41910</xdr:rowOff>
    </xdr:from>
    <xdr:to>
      <xdr:col>10</xdr:col>
      <xdr:colOff>114300</xdr:colOff>
      <xdr:row>39</xdr:row>
      <xdr:rowOff>85344</xdr:rowOff>
    </xdr:to>
    <xdr:cxnSp macro="">
      <xdr:nvCxnSpPr>
        <xdr:cNvPr id="80" name="直線コネクタ 79"/>
        <xdr:cNvCxnSpPr/>
      </xdr:nvCxnSpPr>
      <xdr:spPr>
        <a:xfrm>
          <a:off x="1130300" y="672846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120667</xdr:rowOff>
    </xdr:from>
    <xdr:ext cx="405111" cy="259045"/>
    <xdr:sp macro="" textlink="">
      <xdr:nvSpPr>
        <xdr:cNvPr id="81" name="n_1aveValue【道路】&#10;有形固定資産減価償却率"/>
        <xdr:cNvSpPr txBox="1"/>
      </xdr:nvSpPr>
      <xdr:spPr>
        <a:xfrm>
          <a:off x="35820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111523</xdr:rowOff>
    </xdr:from>
    <xdr:ext cx="405111" cy="259045"/>
    <xdr:sp macro="" textlink="">
      <xdr:nvSpPr>
        <xdr:cNvPr id="82" name="n_2aveValue【道路】&#10;有形固定資産減価償却率"/>
        <xdr:cNvSpPr txBox="1"/>
      </xdr:nvSpPr>
      <xdr:spPr>
        <a:xfrm>
          <a:off x="27057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79519</xdr:rowOff>
    </xdr:from>
    <xdr:ext cx="405111" cy="259045"/>
    <xdr:sp macro="" textlink="">
      <xdr:nvSpPr>
        <xdr:cNvPr id="83" name="n_3aveValue【道路】&#10;有形固定資産減価償却率"/>
        <xdr:cNvSpPr txBox="1"/>
      </xdr:nvSpPr>
      <xdr:spPr>
        <a:xfrm>
          <a:off x="1816744" y="642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52087</xdr:rowOff>
    </xdr:from>
    <xdr:ext cx="405111" cy="259045"/>
    <xdr:sp macro="" textlink="">
      <xdr:nvSpPr>
        <xdr:cNvPr id="84" name="n_4aveValue【道路】&#10;有形固定資産減価償却率"/>
        <xdr:cNvSpPr txBox="1"/>
      </xdr:nvSpPr>
      <xdr:spPr>
        <a:xfrm>
          <a:off x="927744" y="639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44975</xdr:rowOff>
    </xdr:from>
    <xdr:ext cx="405111" cy="259045"/>
    <xdr:sp macro="" textlink="">
      <xdr:nvSpPr>
        <xdr:cNvPr id="85" name="n_1mainValue【道路】&#10;有形固定資産減価償却率"/>
        <xdr:cNvSpPr txBox="1"/>
      </xdr:nvSpPr>
      <xdr:spPr>
        <a:xfrm>
          <a:off x="3582044" y="690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1541</xdr:rowOff>
    </xdr:from>
    <xdr:ext cx="405111" cy="259045"/>
    <xdr:sp macro="" textlink="">
      <xdr:nvSpPr>
        <xdr:cNvPr id="86" name="n_2mainValue【道路】&#10;有形固定資産減価償却率"/>
        <xdr:cNvSpPr txBox="1"/>
      </xdr:nvSpPr>
      <xdr:spPr>
        <a:xfrm>
          <a:off x="2705744" y="685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127271</xdr:rowOff>
    </xdr:from>
    <xdr:ext cx="405111" cy="259045"/>
    <xdr:sp macro="" textlink="">
      <xdr:nvSpPr>
        <xdr:cNvPr id="87" name="n_3mainValue【道路】&#10;有形固定資産減価償却率"/>
        <xdr:cNvSpPr txBox="1"/>
      </xdr:nvSpPr>
      <xdr:spPr>
        <a:xfrm>
          <a:off x="1816744" y="681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83837</xdr:rowOff>
    </xdr:from>
    <xdr:ext cx="405111" cy="259045"/>
    <xdr:sp macro="" textlink="">
      <xdr:nvSpPr>
        <xdr:cNvPr id="88" name="n_4mainValue【道路】&#10;有形固定資産減価償却率"/>
        <xdr:cNvSpPr txBox="1"/>
      </xdr:nvSpPr>
      <xdr:spPr>
        <a:xfrm>
          <a:off x="9277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69647</xdr:rowOff>
    </xdr:from>
    <xdr:to>
      <xdr:col>54</xdr:col>
      <xdr:colOff>189865</xdr:colOff>
      <xdr:row>41</xdr:row>
      <xdr:rowOff>155639</xdr:rowOff>
    </xdr:to>
    <xdr:cxnSp macro="">
      <xdr:nvCxnSpPr>
        <xdr:cNvPr id="112" name="直線コネクタ 111"/>
        <xdr:cNvCxnSpPr/>
      </xdr:nvCxnSpPr>
      <xdr:spPr>
        <a:xfrm flipV="1">
          <a:off x="10476865" y="5727497"/>
          <a:ext cx="0" cy="145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159466</xdr:rowOff>
    </xdr:from>
    <xdr:ext cx="469744" cy="259045"/>
    <xdr:sp macro="" textlink="">
      <xdr:nvSpPr>
        <xdr:cNvPr id="113" name="【道路】&#10;一人当たり延長最小値テキスト"/>
        <xdr:cNvSpPr txBox="1"/>
      </xdr:nvSpPr>
      <xdr:spPr>
        <a:xfrm>
          <a:off x="10515600" y="718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155639</xdr:rowOff>
    </xdr:from>
    <xdr:to>
      <xdr:col>55</xdr:col>
      <xdr:colOff>88900</xdr:colOff>
      <xdr:row>41</xdr:row>
      <xdr:rowOff>155639</xdr:rowOff>
    </xdr:to>
    <xdr:cxnSp macro="">
      <xdr:nvCxnSpPr>
        <xdr:cNvPr id="114" name="直線コネクタ 113"/>
        <xdr:cNvCxnSpPr/>
      </xdr:nvCxnSpPr>
      <xdr:spPr>
        <a:xfrm>
          <a:off x="10388600" y="718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16324</xdr:rowOff>
    </xdr:from>
    <xdr:ext cx="534377" cy="259045"/>
    <xdr:sp macro="" textlink="">
      <xdr:nvSpPr>
        <xdr:cNvPr id="115" name="【道路】&#10;一人当たり延長最大値テキスト"/>
        <xdr:cNvSpPr txBox="1"/>
      </xdr:nvSpPr>
      <xdr:spPr>
        <a:xfrm>
          <a:off x="10515600" y="550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69647</xdr:rowOff>
    </xdr:from>
    <xdr:to>
      <xdr:col>55</xdr:col>
      <xdr:colOff>88900</xdr:colOff>
      <xdr:row>33</xdr:row>
      <xdr:rowOff>69647</xdr:rowOff>
    </xdr:to>
    <xdr:cxnSp macro="">
      <xdr:nvCxnSpPr>
        <xdr:cNvPr id="116" name="直線コネクタ 115"/>
        <xdr:cNvCxnSpPr/>
      </xdr:nvCxnSpPr>
      <xdr:spPr>
        <a:xfrm>
          <a:off x="10388600" y="572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162920</xdr:rowOff>
    </xdr:from>
    <xdr:ext cx="534377" cy="259045"/>
    <xdr:sp macro="" textlink="">
      <xdr:nvSpPr>
        <xdr:cNvPr id="117" name="【道路】&#10;一人当たり延長平均値テキスト"/>
        <xdr:cNvSpPr txBox="1"/>
      </xdr:nvSpPr>
      <xdr:spPr>
        <a:xfrm>
          <a:off x="10515600" y="6335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140043</xdr:rowOff>
    </xdr:from>
    <xdr:to>
      <xdr:col>55</xdr:col>
      <xdr:colOff>50800</xdr:colOff>
      <xdr:row>38</xdr:row>
      <xdr:rowOff>70193</xdr:rowOff>
    </xdr:to>
    <xdr:sp macro="" textlink="">
      <xdr:nvSpPr>
        <xdr:cNvPr id="118" name="フローチャート: 判断 117"/>
        <xdr:cNvSpPr/>
      </xdr:nvSpPr>
      <xdr:spPr>
        <a:xfrm>
          <a:off x="10426700" y="64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112459</xdr:rowOff>
    </xdr:from>
    <xdr:to>
      <xdr:col>50</xdr:col>
      <xdr:colOff>165100</xdr:colOff>
      <xdr:row>38</xdr:row>
      <xdr:rowOff>42608</xdr:rowOff>
    </xdr:to>
    <xdr:sp macro="" textlink="">
      <xdr:nvSpPr>
        <xdr:cNvPr id="119" name="フローチャート: 判断 118"/>
        <xdr:cNvSpPr/>
      </xdr:nvSpPr>
      <xdr:spPr>
        <a:xfrm>
          <a:off x="9588500" y="64561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122288</xdr:rowOff>
    </xdr:from>
    <xdr:to>
      <xdr:col>46</xdr:col>
      <xdr:colOff>38100</xdr:colOff>
      <xdr:row>38</xdr:row>
      <xdr:rowOff>52439</xdr:rowOff>
    </xdr:to>
    <xdr:sp macro="" textlink="">
      <xdr:nvSpPr>
        <xdr:cNvPr id="120" name="フローチャート: 判断 119"/>
        <xdr:cNvSpPr/>
      </xdr:nvSpPr>
      <xdr:spPr>
        <a:xfrm>
          <a:off x="8699500" y="6465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156007</xdr:rowOff>
    </xdr:from>
    <xdr:to>
      <xdr:col>41</xdr:col>
      <xdr:colOff>101600</xdr:colOff>
      <xdr:row>38</xdr:row>
      <xdr:rowOff>86157</xdr:rowOff>
    </xdr:to>
    <xdr:sp macro="" textlink="">
      <xdr:nvSpPr>
        <xdr:cNvPr id="121" name="フローチャート: 判断 120"/>
        <xdr:cNvSpPr/>
      </xdr:nvSpPr>
      <xdr:spPr>
        <a:xfrm>
          <a:off x="7810500" y="64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141491</xdr:rowOff>
    </xdr:from>
    <xdr:to>
      <xdr:col>36</xdr:col>
      <xdr:colOff>165100</xdr:colOff>
      <xdr:row>37</xdr:row>
      <xdr:rowOff>71641</xdr:rowOff>
    </xdr:to>
    <xdr:sp macro="" textlink="">
      <xdr:nvSpPr>
        <xdr:cNvPr id="122" name="フローチャート: 判断 121"/>
        <xdr:cNvSpPr/>
      </xdr:nvSpPr>
      <xdr:spPr>
        <a:xfrm>
          <a:off x="6921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75044</xdr:rowOff>
    </xdr:from>
    <xdr:to>
      <xdr:col>55</xdr:col>
      <xdr:colOff>50800</xdr:colOff>
      <xdr:row>40</xdr:row>
      <xdr:rowOff>5194</xdr:rowOff>
    </xdr:to>
    <xdr:sp macro="" textlink="">
      <xdr:nvSpPr>
        <xdr:cNvPr id="128" name="楕円 127"/>
        <xdr:cNvSpPr/>
      </xdr:nvSpPr>
      <xdr:spPr>
        <a:xfrm>
          <a:off x="10426700" y="67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53471</xdr:rowOff>
    </xdr:from>
    <xdr:ext cx="534377" cy="259045"/>
    <xdr:sp macro="" textlink="">
      <xdr:nvSpPr>
        <xdr:cNvPr id="129" name="【道路】&#10;一人当たり延長該当値テキスト"/>
        <xdr:cNvSpPr txBox="1"/>
      </xdr:nvSpPr>
      <xdr:spPr>
        <a:xfrm>
          <a:off x="10515600" y="674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80493</xdr:rowOff>
    </xdr:from>
    <xdr:to>
      <xdr:col>50</xdr:col>
      <xdr:colOff>165100</xdr:colOff>
      <xdr:row>40</xdr:row>
      <xdr:rowOff>10643</xdr:rowOff>
    </xdr:to>
    <xdr:sp macro="" textlink="">
      <xdr:nvSpPr>
        <xdr:cNvPr id="130" name="楕円 129"/>
        <xdr:cNvSpPr/>
      </xdr:nvSpPr>
      <xdr:spPr>
        <a:xfrm>
          <a:off x="9588500" y="676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125844</xdr:rowOff>
    </xdr:from>
    <xdr:to>
      <xdr:col>55</xdr:col>
      <xdr:colOff>0</xdr:colOff>
      <xdr:row>39</xdr:row>
      <xdr:rowOff>131293</xdr:rowOff>
    </xdr:to>
    <xdr:cxnSp macro="">
      <xdr:nvCxnSpPr>
        <xdr:cNvPr id="131" name="直線コネクタ 130"/>
        <xdr:cNvCxnSpPr/>
      </xdr:nvCxnSpPr>
      <xdr:spPr>
        <a:xfrm flipV="1">
          <a:off x="9639300" y="6812394"/>
          <a:ext cx="838200" cy="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86855</xdr:rowOff>
    </xdr:from>
    <xdr:to>
      <xdr:col>46</xdr:col>
      <xdr:colOff>38100</xdr:colOff>
      <xdr:row>40</xdr:row>
      <xdr:rowOff>17005</xdr:rowOff>
    </xdr:to>
    <xdr:sp macro="" textlink="">
      <xdr:nvSpPr>
        <xdr:cNvPr id="132" name="楕円 131"/>
        <xdr:cNvSpPr/>
      </xdr:nvSpPr>
      <xdr:spPr>
        <a:xfrm>
          <a:off x="8699500" y="677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131293</xdr:rowOff>
    </xdr:from>
    <xdr:to>
      <xdr:col>50</xdr:col>
      <xdr:colOff>114300</xdr:colOff>
      <xdr:row>39</xdr:row>
      <xdr:rowOff>137655</xdr:rowOff>
    </xdr:to>
    <xdr:cxnSp macro="">
      <xdr:nvCxnSpPr>
        <xdr:cNvPr id="133" name="直線コネクタ 132"/>
        <xdr:cNvCxnSpPr/>
      </xdr:nvCxnSpPr>
      <xdr:spPr>
        <a:xfrm flipV="1">
          <a:off x="8750300" y="6817843"/>
          <a:ext cx="889000" cy="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91884</xdr:rowOff>
    </xdr:from>
    <xdr:to>
      <xdr:col>41</xdr:col>
      <xdr:colOff>101600</xdr:colOff>
      <xdr:row>40</xdr:row>
      <xdr:rowOff>22034</xdr:rowOff>
    </xdr:to>
    <xdr:sp macro="" textlink="">
      <xdr:nvSpPr>
        <xdr:cNvPr id="134" name="楕円 133"/>
        <xdr:cNvSpPr/>
      </xdr:nvSpPr>
      <xdr:spPr>
        <a:xfrm>
          <a:off x="7810500" y="677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137655</xdr:rowOff>
    </xdr:from>
    <xdr:to>
      <xdr:col>45</xdr:col>
      <xdr:colOff>177800</xdr:colOff>
      <xdr:row>39</xdr:row>
      <xdr:rowOff>142684</xdr:rowOff>
    </xdr:to>
    <xdr:cxnSp macro="">
      <xdr:nvCxnSpPr>
        <xdr:cNvPr id="135" name="直線コネクタ 134"/>
        <xdr:cNvCxnSpPr/>
      </xdr:nvCxnSpPr>
      <xdr:spPr>
        <a:xfrm flipV="1">
          <a:off x="7861300" y="6824205"/>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98019</xdr:rowOff>
    </xdr:from>
    <xdr:to>
      <xdr:col>36</xdr:col>
      <xdr:colOff>165100</xdr:colOff>
      <xdr:row>40</xdr:row>
      <xdr:rowOff>28169</xdr:rowOff>
    </xdr:to>
    <xdr:sp macro="" textlink="">
      <xdr:nvSpPr>
        <xdr:cNvPr id="136" name="楕円 135"/>
        <xdr:cNvSpPr/>
      </xdr:nvSpPr>
      <xdr:spPr>
        <a:xfrm>
          <a:off x="6921500" y="678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142684</xdr:rowOff>
    </xdr:from>
    <xdr:to>
      <xdr:col>41</xdr:col>
      <xdr:colOff>50800</xdr:colOff>
      <xdr:row>39</xdr:row>
      <xdr:rowOff>148819</xdr:rowOff>
    </xdr:to>
    <xdr:cxnSp macro="">
      <xdr:nvCxnSpPr>
        <xdr:cNvPr id="137" name="直線コネクタ 136"/>
        <xdr:cNvCxnSpPr/>
      </xdr:nvCxnSpPr>
      <xdr:spPr>
        <a:xfrm flipV="1">
          <a:off x="6972300" y="6829234"/>
          <a:ext cx="889000" cy="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59136</xdr:rowOff>
    </xdr:from>
    <xdr:ext cx="534377" cy="259045"/>
    <xdr:sp macro="" textlink="">
      <xdr:nvSpPr>
        <xdr:cNvPr id="138" name="n_1aveValue【道路】&#10;一人当たり延長"/>
        <xdr:cNvSpPr txBox="1"/>
      </xdr:nvSpPr>
      <xdr:spPr>
        <a:xfrm>
          <a:off x="9359411" y="623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68965</xdr:rowOff>
    </xdr:from>
    <xdr:ext cx="534377" cy="259045"/>
    <xdr:sp macro="" textlink="">
      <xdr:nvSpPr>
        <xdr:cNvPr id="139" name="n_2aveValue【道路】&#10;一人当たり延長"/>
        <xdr:cNvSpPr txBox="1"/>
      </xdr:nvSpPr>
      <xdr:spPr>
        <a:xfrm>
          <a:off x="8483111" y="624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102684</xdr:rowOff>
    </xdr:from>
    <xdr:ext cx="534377" cy="259045"/>
    <xdr:sp macro="" textlink="">
      <xdr:nvSpPr>
        <xdr:cNvPr id="140" name="n_3aveValue【道路】&#10;一人当たり延長"/>
        <xdr:cNvSpPr txBox="1"/>
      </xdr:nvSpPr>
      <xdr:spPr>
        <a:xfrm>
          <a:off x="7594111" y="627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88168</xdr:rowOff>
    </xdr:from>
    <xdr:ext cx="534377" cy="259045"/>
    <xdr:sp macro="" textlink="">
      <xdr:nvSpPr>
        <xdr:cNvPr id="141" name="n_4aveValue【道路】&#10;一人当たり延長"/>
        <xdr:cNvSpPr txBox="1"/>
      </xdr:nvSpPr>
      <xdr:spPr>
        <a:xfrm>
          <a:off x="6705111" y="60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1770</xdr:rowOff>
    </xdr:from>
    <xdr:ext cx="534377" cy="259045"/>
    <xdr:sp macro="" textlink="">
      <xdr:nvSpPr>
        <xdr:cNvPr id="142" name="n_1mainValue【道路】&#10;一人当たり延長"/>
        <xdr:cNvSpPr txBox="1"/>
      </xdr:nvSpPr>
      <xdr:spPr>
        <a:xfrm>
          <a:off x="9359411" y="685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8132</xdr:rowOff>
    </xdr:from>
    <xdr:ext cx="534377" cy="259045"/>
    <xdr:sp macro="" textlink="">
      <xdr:nvSpPr>
        <xdr:cNvPr id="143" name="n_2mainValue【道路】&#10;一人当たり延長"/>
        <xdr:cNvSpPr txBox="1"/>
      </xdr:nvSpPr>
      <xdr:spPr>
        <a:xfrm>
          <a:off x="8483111" y="686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13161</xdr:rowOff>
    </xdr:from>
    <xdr:ext cx="534377" cy="259045"/>
    <xdr:sp macro="" textlink="">
      <xdr:nvSpPr>
        <xdr:cNvPr id="144" name="n_3mainValue【道路】&#10;一人当たり延長"/>
        <xdr:cNvSpPr txBox="1"/>
      </xdr:nvSpPr>
      <xdr:spPr>
        <a:xfrm>
          <a:off x="7594111" y="687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19296</xdr:rowOff>
    </xdr:from>
    <xdr:ext cx="534377" cy="259045"/>
    <xdr:sp macro="" textlink="">
      <xdr:nvSpPr>
        <xdr:cNvPr id="145" name="n_4mainValue【道路】&#10;一人当たり延長"/>
        <xdr:cNvSpPr txBox="1"/>
      </xdr:nvSpPr>
      <xdr:spPr>
        <a:xfrm>
          <a:off x="6705111" y="687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52251</xdr:rowOff>
    </xdr:from>
    <xdr:to>
      <xdr:col>24</xdr:col>
      <xdr:colOff>62865</xdr:colOff>
      <xdr:row>63</xdr:row>
      <xdr:rowOff>160020</xdr:rowOff>
    </xdr:to>
    <xdr:cxnSp macro="">
      <xdr:nvCxnSpPr>
        <xdr:cNvPr id="171" name="直線コネクタ 170"/>
        <xdr:cNvCxnSpPr/>
      </xdr:nvCxnSpPr>
      <xdr:spPr>
        <a:xfrm flipV="1">
          <a:off x="4634865" y="948200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72" name="【橋りょう・トンネ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73" name="直線コネクタ 172"/>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170378</xdr:rowOff>
    </xdr:from>
    <xdr:ext cx="340478" cy="259045"/>
    <xdr:sp macro="" textlink="">
      <xdr:nvSpPr>
        <xdr:cNvPr id="174" name="【橋りょう・トンネル】&#10;有形固定資産減価償却率最大値テキスト"/>
        <xdr:cNvSpPr txBox="1"/>
      </xdr:nvSpPr>
      <xdr:spPr>
        <a:xfrm>
          <a:off x="4673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52251</xdr:rowOff>
    </xdr:from>
    <xdr:to>
      <xdr:col>24</xdr:col>
      <xdr:colOff>152400</xdr:colOff>
      <xdr:row>55</xdr:row>
      <xdr:rowOff>52251</xdr:rowOff>
    </xdr:to>
    <xdr:cxnSp macro="">
      <xdr:nvCxnSpPr>
        <xdr:cNvPr id="175" name="直線コネクタ 174"/>
        <xdr:cNvCxnSpPr/>
      </xdr:nvCxnSpPr>
      <xdr:spPr>
        <a:xfrm>
          <a:off x="4546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19430</xdr:rowOff>
    </xdr:from>
    <xdr:ext cx="405111" cy="259045"/>
    <xdr:sp macro="" textlink="">
      <xdr:nvSpPr>
        <xdr:cNvPr id="176" name="【橋りょう・トンネル】&#10;有形固定資産減価償却率平均値テキスト"/>
        <xdr:cNvSpPr txBox="1"/>
      </xdr:nvSpPr>
      <xdr:spPr>
        <a:xfrm>
          <a:off x="4673600" y="10306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168003</xdr:rowOff>
    </xdr:from>
    <xdr:to>
      <xdr:col>24</xdr:col>
      <xdr:colOff>114300</xdr:colOff>
      <xdr:row>61</xdr:row>
      <xdr:rowOff>98153</xdr:rowOff>
    </xdr:to>
    <xdr:sp macro="" textlink="">
      <xdr:nvSpPr>
        <xdr:cNvPr id="177" name="フローチャート: 判断 176"/>
        <xdr:cNvSpPr/>
      </xdr:nvSpPr>
      <xdr:spPr>
        <a:xfrm>
          <a:off x="4584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135346</xdr:rowOff>
    </xdr:from>
    <xdr:to>
      <xdr:col>20</xdr:col>
      <xdr:colOff>38100</xdr:colOff>
      <xdr:row>61</xdr:row>
      <xdr:rowOff>65496</xdr:rowOff>
    </xdr:to>
    <xdr:sp macro="" textlink="">
      <xdr:nvSpPr>
        <xdr:cNvPr id="178" name="フローチャート: 判断 177"/>
        <xdr:cNvSpPr/>
      </xdr:nvSpPr>
      <xdr:spPr>
        <a:xfrm>
          <a:off x="3746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114119</xdr:rowOff>
    </xdr:from>
    <xdr:to>
      <xdr:col>15</xdr:col>
      <xdr:colOff>101600</xdr:colOff>
      <xdr:row>61</xdr:row>
      <xdr:rowOff>44269</xdr:rowOff>
    </xdr:to>
    <xdr:sp macro="" textlink="">
      <xdr:nvSpPr>
        <xdr:cNvPr id="179" name="フローチャート: 判断 178"/>
        <xdr:cNvSpPr/>
      </xdr:nvSpPr>
      <xdr:spPr>
        <a:xfrm>
          <a:off x="2857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99423</xdr:rowOff>
    </xdr:from>
    <xdr:to>
      <xdr:col>10</xdr:col>
      <xdr:colOff>165100</xdr:colOff>
      <xdr:row>61</xdr:row>
      <xdr:rowOff>29573</xdr:rowOff>
    </xdr:to>
    <xdr:sp macro="" textlink="">
      <xdr:nvSpPr>
        <xdr:cNvPr id="180" name="フローチャート: 判断 179"/>
        <xdr:cNvSpPr/>
      </xdr:nvSpPr>
      <xdr:spPr>
        <a:xfrm>
          <a:off x="1968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1" name="フローチャート: 判断 180"/>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92891</xdr:rowOff>
    </xdr:from>
    <xdr:to>
      <xdr:col>24</xdr:col>
      <xdr:colOff>114300</xdr:colOff>
      <xdr:row>62</xdr:row>
      <xdr:rowOff>23041</xdr:rowOff>
    </xdr:to>
    <xdr:sp macro="" textlink="">
      <xdr:nvSpPr>
        <xdr:cNvPr id="187" name="楕円 186"/>
        <xdr:cNvSpPr/>
      </xdr:nvSpPr>
      <xdr:spPr>
        <a:xfrm>
          <a:off x="4584700" y="105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71318</xdr:rowOff>
    </xdr:from>
    <xdr:ext cx="405111" cy="259045"/>
    <xdr:sp macro="" textlink="">
      <xdr:nvSpPr>
        <xdr:cNvPr id="188" name="【橋りょう・トンネル】&#10;有形固定資産減価償却率該当値テキスト"/>
        <xdr:cNvSpPr txBox="1"/>
      </xdr:nvSpPr>
      <xdr:spPr>
        <a:xfrm>
          <a:off x="4673600"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83094</xdr:rowOff>
    </xdr:from>
    <xdr:to>
      <xdr:col>20</xdr:col>
      <xdr:colOff>38100</xdr:colOff>
      <xdr:row>62</xdr:row>
      <xdr:rowOff>13244</xdr:rowOff>
    </xdr:to>
    <xdr:sp macro="" textlink="">
      <xdr:nvSpPr>
        <xdr:cNvPr id="189" name="楕円 188"/>
        <xdr:cNvSpPr/>
      </xdr:nvSpPr>
      <xdr:spPr>
        <a:xfrm>
          <a:off x="3746500" y="105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133894</xdr:rowOff>
    </xdr:from>
    <xdr:to>
      <xdr:col>24</xdr:col>
      <xdr:colOff>63500</xdr:colOff>
      <xdr:row>61</xdr:row>
      <xdr:rowOff>143691</xdr:rowOff>
    </xdr:to>
    <xdr:cxnSp macro="">
      <xdr:nvCxnSpPr>
        <xdr:cNvPr id="190" name="直線コネクタ 189"/>
        <xdr:cNvCxnSpPr/>
      </xdr:nvCxnSpPr>
      <xdr:spPr>
        <a:xfrm>
          <a:off x="3797300" y="10592344"/>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68399</xdr:rowOff>
    </xdr:from>
    <xdr:to>
      <xdr:col>15</xdr:col>
      <xdr:colOff>101600</xdr:colOff>
      <xdr:row>61</xdr:row>
      <xdr:rowOff>169999</xdr:rowOff>
    </xdr:to>
    <xdr:sp macro="" textlink="">
      <xdr:nvSpPr>
        <xdr:cNvPr id="191" name="楕円 190"/>
        <xdr:cNvSpPr/>
      </xdr:nvSpPr>
      <xdr:spPr>
        <a:xfrm>
          <a:off x="28575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119199</xdr:rowOff>
    </xdr:from>
    <xdr:to>
      <xdr:col>19</xdr:col>
      <xdr:colOff>177800</xdr:colOff>
      <xdr:row>61</xdr:row>
      <xdr:rowOff>133894</xdr:rowOff>
    </xdr:to>
    <xdr:cxnSp macro="">
      <xdr:nvCxnSpPr>
        <xdr:cNvPr id="192" name="直線コネクタ 191"/>
        <xdr:cNvCxnSpPr/>
      </xdr:nvCxnSpPr>
      <xdr:spPr>
        <a:xfrm>
          <a:off x="2908300" y="1057764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65133</xdr:rowOff>
    </xdr:from>
    <xdr:to>
      <xdr:col>10</xdr:col>
      <xdr:colOff>165100</xdr:colOff>
      <xdr:row>61</xdr:row>
      <xdr:rowOff>166733</xdr:rowOff>
    </xdr:to>
    <xdr:sp macro="" textlink="">
      <xdr:nvSpPr>
        <xdr:cNvPr id="193" name="楕円 192"/>
        <xdr:cNvSpPr/>
      </xdr:nvSpPr>
      <xdr:spPr>
        <a:xfrm>
          <a:off x="1968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115933</xdr:rowOff>
    </xdr:from>
    <xdr:to>
      <xdr:col>15</xdr:col>
      <xdr:colOff>50800</xdr:colOff>
      <xdr:row>61</xdr:row>
      <xdr:rowOff>119199</xdr:rowOff>
    </xdr:to>
    <xdr:cxnSp macro="">
      <xdr:nvCxnSpPr>
        <xdr:cNvPr id="194" name="直線コネクタ 193"/>
        <xdr:cNvCxnSpPr/>
      </xdr:nvCxnSpPr>
      <xdr:spPr>
        <a:xfrm>
          <a:off x="2019300" y="1057438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47172</xdr:rowOff>
    </xdr:from>
    <xdr:to>
      <xdr:col>6</xdr:col>
      <xdr:colOff>38100</xdr:colOff>
      <xdr:row>61</xdr:row>
      <xdr:rowOff>148772</xdr:rowOff>
    </xdr:to>
    <xdr:sp macro="" textlink="">
      <xdr:nvSpPr>
        <xdr:cNvPr id="195" name="楕円 194"/>
        <xdr:cNvSpPr/>
      </xdr:nvSpPr>
      <xdr:spPr>
        <a:xfrm>
          <a:off x="1079500" y="1050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97972</xdr:rowOff>
    </xdr:from>
    <xdr:to>
      <xdr:col>10</xdr:col>
      <xdr:colOff>114300</xdr:colOff>
      <xdr:row>61</xdr:row>
      <xdr:rowOff>115933</xdr:rowOff>
    </xdr:to>
    <xdr:cxnSp macro="">
      <xdr:nvCxnSpPr>
        <xdr:cNvPr id="196" name="直線コネクタ 195"/>
        <xdr:cNvCxnSpPr/>
      </xdr:nvCxnSpPr>
      <xdr:spPr>
        <a:xfrm>
          <a:off x="1130300" y="1055642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82023</xdr:rowOff>
    </xdr:from>
    <xdr:ext cx="405111" cy="259045"/>
    <xdr:sp macro="" textlink="">
      <xdr:nvSpPr>
        <xdr:cNvPr id="197" name="n_1aveValue【橋りょう・トンネル】&#10;有形固定資産減価償却率"/>
        <xdr:cNvSpPr txBox="1"/>
      </xdr:nvSpPr>
      <xdr:spPr>
        <a:xfrm>
          <a:off x="3582044" y="1019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60796</xdr:rowOff>
    </xdr:from>
    <xdr:ext cx="405111" cy="259045"/>
    <xdr:sp macro="" textlink="">
      <xdr:nvSpPr>
        <xdr:cNvPr id="198" name="n_2aveValue【橋りょう・トンネル】&#10;有形固定資産減価償却率"/>
        <xdr:cNvSpPr txBox="1"/>
      </xdr:nvSpPr>
      <xdr:spPr>
        <a:xfrm>
          <a:off x="27057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46100</xdr:rowOff>
    </xdr:from>
    <xdr:ext cx="405111" cy="259045"/>
    <xdr:sp macro="" textlink="">
      <xdr:nvSpPr>
        <xdr:cNvPr id="199" name="n_3aveValue【橋りょう・トンネル】&#10;有形固定資産減価償却率"/>
        <xdr:cNvSpPr txBox="1"/>
      </xdr:nvSpPr>
      <xdr:spPr>
        <a:xfrm>
          <a:off x="1816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26505</xdr:rowOff>
    </xdr:from>
    <xdr:ext cx="405111" cy="259045"/>
    <xdr:sp macro="" textlink="">
      <xdr:nvSpPr>
        <xdr:cNvPr id="200" name="n_4aveValue【橋りょう・トンネル】&#10;有形固定資産減価償却率"/>
        <xdr:cNvSpPr txBox="1"/>
      </xdr:nvSpPr>
      <xdr:spPr>
        <a:xfrm>
          <a:off x="927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4371</xdr:rowOff>
    </xdr:from>
    <xdr:ext cx="405111" cy="259045"/>
    <xdr:sp macro="" textlink="">
      <xdr:nvSpPr>
        <xdr:cNvPr id="201" name="n_1mainValue【橋りょう・トンネル】&#10;有形固定資産減価償却率"/>
        <xdr:cNvSpPr txBox="1"/>
      </xdr:nvSpPr>
      <xdr:spPr>
        <a:xfrm>
          <a:off x="3582044" y="1063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161126</xdr:rowOff>
    </xdr:from>
    <xdr:ext cx="405111" cy="259045"/>
    <xdr:sp macro="" textlink="">
      <xdr:nvSpPr>
        <xdr:cNvPr id="202" name="n_2mainValue【橋りょう・トンネル】&#10;有形固定資産減価償却率"/>
        <xdr:cNvSpPr txBox="1"/>
      </xdr:nvSpPr>
      <xdr:spPr>
        <a:xfrm>
          <a:off x="2705744"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157860</xdr:rowOff>
    </xdr:from>
    <xdr:ext cx="405111" cy="259045"/>
    <xdr:sp macro="" textlink="">
      <xdr:nvSpPr>
        <xdr:cNvPr id="203" name="n_3mainValue【橋りょう・トンネル】&#10;有形固定資産減価償却率"/>
        <xdr:cNvSpPr txBox="1"/>
      </xdr:nvSpPr>
      <xdr:spPr>
        <a:xfrm>
          <a:off x="1816744"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139899</xdr:rowOff>
    </xdr:from>
    <xdr:ext cx="405111" cy="259045"/>
    <xdr:sp macro="" textlink="">
      <xdr:nvSpPr>
        <xdr:cNvPr id="204" name="n_4mainValue【橋りょう・トンネル】&#10;有形固定資産減価償却率"/>
        <xdr:cNvSpPr txBox="1"/>
      </xdr:nvSpPr>
      <xdr:spPr>
        <a:xfrm>
          <a:off x="927744" y="1059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117332</xdr:rowOff>
    </xdr:from>
    <xdr:to>
      <xdr:col>54</xdr:col>
      <xdr:colOff>189865</xdr:colOff>
      <xdr:row>64</xdr:row>
      <xdr:rowOff>75043</xdr:rowOff>
    </xdr:to>
    <xdr:cxnSp macro="">
      <xdr:nvCxnSpPr>
        <xdr:cNvPr id="228" name="直線コネクタ 227"/>
        <xdr:cNvCxnSpPr/>
      </xdr:nvCxnSpPr>
      <xdr:spPr>
        <a:xfrm flipV="1">
          <a:off x="10476865" y="9718532"/>
          <a:ext cx="0" cy="132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78870</xdr:rowOff>
    </xdr:from>
    <xdr:ext cx="469744" cy="259045"/>
    <xdr:sp macro="" textlink="">
      <xdr:nvSpPr>
        <xdr:cNvPr id="229" name="【橋りょう・トンネル】&#10;一人当たり有形固定資産（償却資産）額最小値テキスト"/>
        <xdr:cNvSpPr txBox="1"/>
      </xdr:nvSpPr>
      <xdr:spPr>
        <a:xfrm>
          <a:off x="10515600" y="1105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75043</xdr:rowOff>
    </xdr:from>
    <xdr:to>
      <xdr:col>55</xdr:col>
      <xdr:colOff>88900</xdr:colOff>
      <xdr:row>64</xdr:row>
      <xdr:rowOff>75043</xdr:rowOff>
    </xdr:to>
    <xdr:cxnSp macro="">
      <xdr:nvCxnSpPr>
        <xdr:cNvPr id="230" name="直線コネクタ 229"/>
        <xdr:cNvCxnSpPr/>
      </xdr:nvCxnSpPr>
      <xdr:spPr>
        <a:xfrm>
          <a:off x="10388600" y="11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64009</xdr:rowOff>
    </xdr:from>
    <xdr:ext cx="690189" cy="259045"/>
    <xdr:sp macro="" textlink="">
      <xdr:nvSpPr>
        <xdr:cNvPr id="231" name="【橋りょう・トンネル】&#10;一人当たり有形固定資産（償却資産）額最大値テキスト"/>
        <xdr:cNvSpPr txBox="1"/>
      </xdr:nvSpPr>
      <xdr:spPr>
        <a:xfrm>
          <a:off x="10515600" y="94937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117332</xdr:rowOff>
    </xdr:from>
    <xdr:to>
      <xdr:col>55</xdr:col>
      <xdr:colOff>88900</xdr:colOff>
      <xdr:row>56</xdr:row>
      <xdr:rowOff>117332</xdr:rowOff>
    </xdr:to>
    <xdr:cxnSp macro="">
      <xdr:nvCxnSpPr>
        <xdr:cNvPr id="232" name="直線コネクタ 231"/>
        <xdr:cNvCxnSpPr/>
      </xdr:nvCxnSpPr>
      <xdr:spPr>
        <a:xfrm>
          <a:off x="10388600" y="971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91000</xdr:rowOff>
    </xdr:from>
    <xdr:ext cx="599010" cy="259045"/>
    <xdr:sp macro="" textlink="">
      <xdr:nvSpPr>
        <xdr:cNvPr id="233" name="【橋りょう・トンネル】&#10;一人当たり有形固定資産（償却資産）額平均値テキスト"/>
        <xdr:cNvSpPr txBox="1"/>
      </xdr:nvSpPr>
      <xdr:spPr>
        <a:xfrm>
          <a:off x="10515600" y="10720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68123</xdr:rowOff>
    </xdr:from>
    <xdr:to>
      <xdr:col>55</xdr:col>
      <xdr:colOff>50800</xdr:colOff>
      <xdr:row>63</xdr:row>
      <xdr:rowOff>169723</xdr:rowOff>
    </xdr:to>
    <xdr:sp macro="" textlink="">
      <xdr:nvSpPr>
        <xdr:cNvPr id="234" name="フローチャート: 判断 233"/>
        <xdr:cNvSpPr/>
      </xdr:nvSpPr>
      <xdr:spPr>
        <a:xfrm>
          <a:off x="10426700" y="1086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72703</xdr:rowOff>
    </xdr:from>
    <xdr:to>
      <xdr:col>50</xdr:col>
      <xdr:colOff>165100</xdr:colOff>
      <xdr:row>64</xdr:row>
      <xdr:rowOff>2853</xdr:rowOff>
    </xdr:to>
    <xdr:sp macro="" textlink="">
      <xdr:nvSpPr>
        <xdr:cNvPr id="235" name="フローチャート: 判断 234"/>
        <xdr:cNvSpPr/>
      </xdr:nvSpPr>
      <xdr:spPr>
        <a:xfrm>
          <a:off x="9588500" y="1087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70163</xdr:rowOff>
    </xdr:from>
    <xdr:to>
      <xdr:col>46</xdr:col>
      <xdr:colOff>38100</xdr:colOff>
      <xdr:row>64</xdr:row>
      <xdr:rowOff>313</xdr:rowOff>
    </xdr:to>
    <xdr:sp macro="" textlink="">
      <xdr:nvSpPr>
        <xdr:cNvPr id="236" name="フローチャート: 判断 235"/>
        <xdr:cNvSpPr/>
      </xdr:nvSpPr>
      <xdr:spPr>
        <a:xfrm>
          <a:off x="8699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69290</xdr:rowOff>
    </xdr:from>
    <xdr:to>
      <xdr:col>41</xdr:col>
      <xdr:colOff>101600</xdr:colOff>
      <xdr:row>63</xdr:row>
      <xdr:rowOff>170890</xdr:rowOff>
    </xdr:to>
    <xdr:sp macro="" textlink="">
      <xdr:nvSpPr>
        <xdr:cNvPr id="237" name="フローチャート: 判断 236"/>
        <xdr:cNvSpPr/>
      </xdr:nvSpPr>
      <xdr:spPr>
        <a:xfrm>
          <a:off x="7810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74047</xdr:rowOff>
    </xdr:from>
    <xdr:to>
      <xdr:col>36</xdr:col>
      <xdr:colOff>165100</xdr:colOff>
      <xdr:row>64</xdr:row>
      <xdr:rowOff>4197</xdr:rowOff>
    </xdr:to>
    <xdr:sp macro="" textlink="">
      <xdr:nvSpPr>
        <xdr:cNvPr id="238" name="フローチャート: 判断 237"/>
        <xdr:cNvSpPr/>
      </xdr:nvSpPr>
      <xdr:spPr>
        <a:xfrm>
          <a:off x="6921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114017</xdr:rowOff>
    </xdr:from>
    <xdr:to>
      <xdr:col>55</xdr:col>
      <xdr:colOff>50800</xdr:colOff>
      <xdr:row>64</xdr:row>
      <xdr:rowOff>44167</xdr:rowOff>
    </xdr:to>
    <xdr:sp macro="" textlink="">
      <xdr:nvSpPr>
        <xdr:cNvPr id="244" name="楕円 243"/>
        <xdr:cNvSpPr/>
      </xdr:nvSpPr>
      <xdr:spPr>
        <a:xfrm>
          <a:off x="10426700" y="1091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46550</xdr:rowOff>
    </xdr:from>
    <xdr:ext cx="599010" cy="259045"/>
    <xdr:sp macro="" textlink="">
      <xdr:nvSpPr>
        <xdr:cNvPr id="245" name="【橋りょう・トンネル】&#10;一人当たり有形固定資産（償却資産）額該当値テキスト"/>
        <xdr:cNvSpPr txBox="1"/>
      </xdr:nvSpPr>
      <xdr:spPr>
        <a:xfrm>
          <a:off x="10515600" y="10847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116131</xdr:rowOff>
    </xdr:from>
    <xdr:to>
      <xdr:col>50</xdr:col>
      <xdr:colOff>165100</xdr:colOff>
      <xdr:row>64</xdr:row>
      <xdr:rowOff>46281</xdr:rowOff>
    </xdr:to>
    <xdr:sp macro="" textlink="">
      <xdr:nvSpPr>
        <xdr:cNvPr id="246" name="楕円 245"/>
        <xdr:cNvSpPr/>
      </xdr:nvSpPr>
      <xdr:spPr>
        <a:xfrm>
          <a:off x="9588500" y="1091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164817</xdr:rowOff>
    </xdr:from>
    <xdr:to>
      <xdr:col>55</xdr:col>
      <xdr:colOff>0</xdr:colOff>
      <xdr:row>63</xdr:row>
      <xdr:rowOff>166931</xdr:rowOff>
    </xdr:to>
    <xdr:cxnSp macro="">
      <xdr:nvCxnSpPr>
        <xdr:cNvPr id="247" name="直線コネクタ 246"/>
        <xdr:cNvCxnSpPr/>
      </xdr:nvCxnSpPr>
      <xdr:spPr>
        <a:xfrm flipV="1">
          <a:off x="9639300" y="10966167"/>
          <a:ext cx="838200" cy="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118002</xdr:rowOff>
    </xdr:from>
    <xdr:to>
      <xdr:col>46</xdr:col>
      <xdr:colOff>38100</xdr:colOff>
      <xdr:row>64</xdr:row>
      <xdr:rowOff>48152</xdr:rowOff>
    </xdr:to>
    <xdr:sp macro="" textlink="">
      <xdr:nvSpPr>
        <xdr:cNvPr id="248" name="楕円 247"/>
        <xdr:cNvSpPr/>
      </xdr:nvSpPr>
      <xdr:spPr>
        <a:xfrm>
          <a:off x="8699500" y="109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166931</xdr:rowOff>
    </xdr:from>
    <xdr:to>
      <xdr:col>50</xdr:col>
      <xdr:colOff>114300</xdr:colOff>
      <xdr:row>63</xdr:row>
      <xdr:rowOff>168802</xdr:rowOff>
    </xdr:to>
    <xdr:cxnSp macro="">
      <xdr:nvCxnSpPr>
        <xdr:cNvPr id="249" name="直線コネクタ 248"/>
        <xdr:cNvCxnSpPr/>
      </xdr:nvCxnSpPr>
      <xdr:spPr>
        <a:xfrm flipV="1">
          <a:off x="8750300" y="10968281"/>
          <a:ext cx="889000" cy="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120588</xdr:rowOff>
    </xdr:from>
    <xdr:to>
      <xdr:col>41</xdr:col>
      <xdr:colOff>101600</xdr:colOff>
      <xdr:row>64</xdr:row>
      <xdr:rowOff>50738</xdr:rowOff>
    </xdr:to>
    <xdr:sp macro="" textlink="">
      <xdr:nvSpPr>
        <xdr:cNvPr id="250" name="楕円 249"/>
        <xdr:cNvSpPr/>
      </xdr:nvSpPr>
      <xdr:spPr>
        <a:xfrm>
          <a:off x="7810500" y="1092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168802</xdr:rowOff>
    </xdr:from>
    <xdr:to>
      <xdr:col>45</xdr:col>
      <xdr:colOff>177800</xdr:colOff>
      <xdr:row>63</xdr:row>
      <xdr:rowOff>171388</xdr:rowOff>
    </xdr:to>
    <xdr:cxnSp macro="">
      <xdr:nvCxnSpPr>
        <xdr:cNvPr id="251" name="直線コネクタ 250"/>
        <xdr:cNvCxnSpPr/>
      </xdr:nvCxnSpPr>
      <xdr:spPr>
        <a:xfrm flipV="1">
          <a:off x="7861300" y="10970152"/>
          <a:ext cx="889000" cy="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122269</xdr:rowOff>
    </xdr:from>
    <xdr:to>
      <xdr:col>36</xdr:col>
      <xdr:colOff>165100</xdr:colOff>
      <xdr:row>64</xdr:row>
      <xdr:rowOff>52419</xdr:rowOff>
    </xdr:to>
    <xdr:sp macro="" textlink="">
      <xdr:nvSpPr>
        <xdr:cNvPr id="252" name="楕円 251"/>
        <xdr:cNvSpPr/>
      </xdr:nvSpPr>
      <xdr:spPr>
        <a:xfrm>
          <a:off x="6921500" y="1092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171388</xdr:rowOff>
    </xdr:from>
    <xdr:to>
      <xdr:col>41</xdr:col>
      <xdr:colOff>50800</xdr:colOff>
      <xdr:row>64</xdr:row>
      <xdr:rowOff>1619</xdr:rowOff>
    </xdr:to>
    <xdr:cxnSp macro="">
      <xdr:nvCxnSpPr>
        <xdr:cNvPr id="253" name="直線コネクタ 252"/>
        <xdr:cNvCxnSpPr/>
      </xdr:nvCxnSpPr>
      <xdr:spPr>
        <a:xfrm flipV="1">
          <a:off x="6972300" y="10972738"/>
          <a:ext cx="889000" cy="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19380</xdr:rowOff>
    </xdr:from>
    <xdr:ext cx="599010" cy="259045"/>
    <xdr:sp macro="" textlink="">
      <xdr:nvSpPr>
        <xdr:cNvPr id="254" name="n_1aveValue【橋りょう・トンネル】&#10;一人当たり有形固定資産（償却資産）額"/>
        <xdr:cNvSpPr txBox="1"/>
      </xdr:nvSpPr>
      <xdr:spPr>
        <a:xfrm>
          <a:off x="9327095" y="10649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16840</xdr:rowOff>
    </xdr:from>
    <xdr:ext cx="599010" cy="259045"/>
    <xdr:sp macro="" textlink="">
      <xdr:nvSpPr>
        <xdr:cNvPr id="255" name="n_2aveValue【橋りょう・トンネル】&#10;一人当たり有形固定資産（償却資産）額"/>
        <xdr:cNvSpPr txBox="1"/>
      </xdr:nvSpPr>
      <xdr:spPr>
        <a:xfrm>
          <a:off x="84507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15967</xdr:rowOff>
    </xdr:from>
    <xdr:ext cx="599010" cy="259045"/>
    <xdr:sp macro="" textlink="">
      <xdr:nvSpPr>
        <xdr:cNvPr id="256" name="n_3aveValue【橋りょう・トンネル】&#10;一人当たり有形固定資産（償却資産）額"/>
        <xdr:cNvSpPr txBox="1"/>
      </xdr:nvSpPr>
      <xdr:spPr>
        <a:xfrm>
          <a:off x="7561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20724</xdr:rowOff>
    </xdr:from>
    <xdr:ext cx="599010" cy="259045"/>
    <xdr:sp macro="" textlink="">
      <xdr:nvSpPr>
        <xdr:cNvPr id="257" name="n_4aveValue【橋りょう・トンネル】&#10;一人当たり有形固定資産（償却資産）額"/>
        <xdr:cNvSpPr txBox="1"/>
      </xdr:nvSpPr>
      <xdr:spPr>
        <a:xfrm>
          <a:off x="6672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37408</xdr:rowOff>
    </xdr:from>
    <xdr:ext cx="599010" cy="259045"/>
    <xdr:sp macro="" textlink="">
      <xdr:nvSpPr>
        <xdr:cNvPr id="258" name="n_1mainValue【橋りょう・トンネル】&#10;一人当たり有形固定資産（償却資産）額"/>
        <xdr:cNvSpPr txBox="1"/>
      </xdr:nvSpPr>
      <xdr:spPr>
        <a:xfrm>
          <a:off x="9327095" y="11010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39279</xdr:rowOff>
    </xdr:from>
    <xdr:ext cx="599010" cy="259045"/>
    <xdr:sp macro="" textlink="">
      <xdr:nvSpPr>
        <xdr:cNvPr id="259" name="n_2mainValue【橋りょう・トンネル】&#10;一人当たり有形固定資産（償却資産）額"/>
        <xdr:cNvSpPr txBox="1"/>
      </xdr:nvSpPr>
      <xdr:spPr>
        <a:xfrm>
          <a:off x="8450795" y="1101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41865</xdr:rowOff>
    </xdr:from>
    <xdr:ext cx="599010" cy="259045"/>
    <xdr:sp macro="" textlink="">
      <xdr:nvSpPr>
        <xdr:cNvPr id="260" name="n_3mainValue【橋りょう・トンネル】&#10;一人当たり有形固定資産（償却資産）額"/>
        <xdr:cNvSpPr txBox="1"/>
      </xdr:nvSpPr>
      <xdr:spPr>
        <a:xfrm>
          <a:off x="7561795" y="11014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43546</xdr:rowOff>
    </xdr:from>
    <xdr:ext cx="599010" cy="259045"/>
    <xdr:sp macro="" textlink="">
      <xdr:nvSpPr>
        <xdr:cNvPr id="261" name="n_4mainValue【橋りょう・トンネル】&#10;一人当たり有形固定資産（償却資産）額"/>
        <xdr:cNvSpPr txBox="1"/>
      </xdr:nvSpPr>
      <xdr:spPr>
        <a:xfrm>
          <a:off x="6672795" y="1101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134438</xdr:rowOff>
    </xdr:to>
    <xdr:cxnSp macro="">
      <xdr:nvCxnSpPr>
        <xdr:cNvPr id="287" name="直線コネクタ 286"/>
        <xdr:cNvCxnSpPr/>
      </xdr:nvCxnSpPr>
      <xdr:spPr>
        <a:xfrm flipV="1">
          <a:off x="4634865" y="13350784"/>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138265</xdr:rowOff>
    </xdr:from>
    <xdr:ext cx="405111" cy="259045"/>
    <xdr:sp macro="" textlink="">
      <xdr:nvSpPr>
        <xdr:cNvPr id="288" name="【公営住宅】&#10;有形固定資産減価償却率最小値テキスト"/>
        <xdr:cNvSpPr txBox="1"/>
      </xdr:nvSpPr>
      <xdr:spPr>
        <a:xfrm>
          <a:off x="4673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134438</xdr:rowOff>
    </xdr:from>
    <xdr:to>
      <xdr:col>24</xdr:col>
      <xdr:colOff>152400</xdr:colOff>
      <xdr:row>86</xdr:row>
      <xdr:rowOff>134438</xdr:rowOff>
    </xdr:to>
    <xdr:cxnSp macro="">
      <xdr:nvCxnSpPr>
        <xdr:cNvPr id="289" name="直線コネクタ 288"/>
        <xdr:cNvCxnSpPr/>
      </xdr:nvCxnSpPr>
      <xdr:spPr>
        <a:xfrm>
          <a:off x="4546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139172</xdr:rowOff>
    </xdr:from>
    <xdr:ext cx="405111" cy="259045"/>
    <xdr:sp macro="" textlink="">
      <xdr:nvSpPr>
        <xdr:cNvPr id="292" name="【公営住宅】&#10;有形固定資産減価償却率平均値テキスト"/>
        <xdr:cNvSpPr txBox="1"/>
      </xdr:nvSpPr>
      <xdr:spPr>
        <a:xfrm>
          <a:off x="4673600" y="14198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116295</xdr:rowOff>
    </xdr:from>
    <xdr:to>
      <xdr:col>24</xdr:col>
      <xdr:colOff>114300</xdr:colOff>
      <xdr:row>84</xdr:row>
      <xdr:rowOff>46445</xdr:rowOff>
    </xdr:to>
    <xdr:sp macro="" textlink="">
      <xdr:nvSpPr>
        <xdr:cNvPr id="293" name="フローチャート: 判断 292"/>
        <xdr:cNvSpPr/>
      </xdr:nvSpPr>
      <xdr:spPr>
        <a:xfrm>
          <a:off x="45847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104866</xdr:rowOff>
    </xdr:from>
    <xdr:to>
      <xdr:col>20</xdr:col>
      <xdr:colOff>38100</xdr:colOff>
      <xdr:row>84</xdr:row>
      <xdr:rowOff>35016</xdr:rowOff>
    </xdr:to>
    <xdr:sp macro="" textlink="">
      <xdr:nvSpPr>
        <xdr:cNvPr id="294" name="フローチャート: 判断 293"/>
        <xdr:cNvSpPr/>
      </xdr:nvSpPr>
      <xdr:spPr>
        <a:xfrm>
          <a:off x="3746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96701</xdr:rowOff>
    </xdr:from>
    <xdr:to>
      <xdr:col>15</xdr:col>
      <xdr:colOff>101600</xdr:colOff>
      <xdr:row>84</xdr:row>
      <xdr:rowOff>26851</xdr:rowOff>
    </xdr:to>
    <xdr:sp macro="" textlink="">
      <xdr:nvSpPr>
        <xdr:cNvPr id="295" name="フローチャート: 判断 294"/>
        <xdr:cNvSpPr/>
      </xdr:nvSpPr>
      <xdr:spPr>
        <a:xfrm>
          <a:off x="2857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83638</xdr:rowOff>
    </xdr:from>
    <xdr:to>
      <xdr:col>10</xdr:col>
      <xdr:colOff>165100</xdr:colOff>
      <xdr:row>84</xdr:row>
      <xdr:rowOff>13788</xdr:rowOff>
    </xdr:to>
    <xdr:sp macro="" textlink="">
      <xdr:nvSpPr>
        <xdr:cNvPr id="296" name="フローチャート: 判断 295"/>
        <xdr:cNvSpPr/>
      </xdr:nvSpPr>
      <xdr:spPr>
        <a:xfrm>
          <a:off x="1968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65677</xdr:rowOff>
    </xdr:from>
    <xdr:to>
      <xdr:col>6</xdr:col>
      <xdr:colOff>38100</xdr:colOff>
      <xdr:row>83</xdr:row>
      <xdr:rowOff>167277</xdr:rowOff>
    </xdr:to>
    <xdr:sp macro="" textlink="">
      <xdr:nvSpPr>
        <xdr:cNvPr id="297" name="フローチャート: 判断 296"/>
        <xdr:cNvSpPr/>
      </xdr:nvSpPr>
      <xdr:spPr>
        <a:xfrm>
          <a:off x="1079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109764</xdr:rowOff>
    </xdr:from>
    <xdr:to>
      <xdr:col>24</xdr:col>
      <xdr:colOff>114300</xdr:colOff>
      <xdr:row>86</xdr:row>
      <xdr:rowOff>39914</xdr:rowOff>
    </xdr:to>
    <xdr:sp macro="" textlink="">
      <xdr:nvSpPr>
        <xdr:cNvPr id="303" name="楕円 302"/>
        <xdr:cNvSpPr/>
      </xdr:nvSpPr>
      <xdr:spPr>
        <a:xfrm>
          <a:off x="45847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88191</xdr:rowOff>
    </xdr:from>
    <xdr:ext cx="405111" cy="259045"/>
    <xdr:sp macro="" textlink="">
      <xdr:nvSpPr>
        <xdr:cNvPr id="304" name="【公営住宅】&#10;有形固定資産減価償却率該当値テキスト"/>
        <xdr:cNvSpPr txBox="1"/>
      </xdr:nvSpPr>
      <xdr:spPr>
        <a:xfrm>
          <a:off x="4673600" y="1466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111398</xdr:rowOff>
    </xdr:from>
    <xdr:to>
      <xdr:col>20</xdr:col>
      <xdr:colOff>38100</xdr:colOff>
      <xdr:row>86</xdr:row>
      <xdr:rowOff>41548</xdr:rowOff>
    </xdr:to>
    <xdr:sp macro="" textlink="">
      <xdr:nvSpPr>
        <xdr:cNvPr id="305" name="楕円 304"/>
        <xdr:cNvSpPr/>
      </xdr:nvSpPr>
      <xdr:spPr>
        <a:xfrm>
          <a:off x="3746500" y="1468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160564</xdr:rowOff>
    </xdr:from>
    <xdr:to>
      <xdr:col>24</xdr:col>
      <xdr:colOff>63500</xdr:colOff>
      <xdr:row>85</xdr:row>
      <xdr:rowOff>162198</xdr:rowOff>
    </xdr:to>
    <xdr:cxnSp macro="">
      <xdr:nvCxnSpPr>
        <xdr:cNvPr id="306" name="直線コネクタ 305"/>
        <xdr:cNvCxnSpPr/>
      </xdr:nvCxnSpPr>
      <xdr:spPr>
        <a:xfrm flipV="1">
          <a:off x="3797300" y="14733814"/>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114663</xdr:rowOff>
    </xdr:from>
    <xdr:to>
      <xdr:col>15</xdr:col>
      <xdr:colOff>101600</xdr:colOff>
      <xdr:row>86</xdr:row>
      <xdr:rowOff>44813</xdr:rowOff>
    </xdr:to>
    <xdr:sp macro="" textlink="">
      <xdr:nvSpPr>
        <xdr:cNvPr id="307" name="楕円 306"/>
        <xdr:cNvSpPr/>
      </xdr:nvSpPr>
      <xdr:spPr>
        <a:xfrm>
          <a:off x="2857500" y="1468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162198</xdr:rowOff>
    </xdr:from>
    <xdr:to>
      <xdr:col>19</xdr:col>
      <xdr:colOff>177800</xdr:colOff>
      <xdr:row>85</xdr:row>
      <xdr:rowOff>165463</xdr:rowOff>
    </xdr:to>
    <xdr:cxnSp macro="">
      <xdr:nvCxnSpPr>
        <xdr:cNvPr id="308" name="直線コネクタ 307"/>
        <xdr:cNvCxnSpPr/>
      </xdr:nvCxnSpPr>
      <xdr:spPr>
        <a:xfrm flipV="1">
          <a:off x="2908300" y="1473544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121194</xdr:rowOff>
    </xdr:from>
    <xdr:to>
      <xdr:col>10</xdr:col>
      <xdr:colOff>165100</xdr:colOff>
      <xdr:row>86</xdr:row>
      <xdr:rowOff>51344</xdr:rowOff>
    </xdr:to>
    <xdr:sp macro="" textlink="">
      <xdr:nvSpPr>
        <xdr:cNvPr id="309" name="楕円 308"/>
        <xdr:cNvSpPr/>
      </xdr:nvSpPr>
      <xdr:spPr>
        <a:xfrm>
          <a:off x="1968500" y="1469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165463</xdr:rowOff>
    </xdr:from>
    <xdr:to>
      <xdr:col>15</xdr:col>
      <xdr:colOff>50800</xdr:colOff>
      <xdr:row>86</xdr:row>
      <xdr:rowOff>544</xdr:rowOff>
    </xdr:to>
    <xdr:cxnSp macro="">
      <xdr:nvCxnSpPr>
        <xdr:cNvPr id="310" name="直線コネクタ 309"/>
        <xdr:cNvCxnSpPr/>
      </xdr:nvCxnSpPr>
      <xdr:spPr>
        <a:xfrm flipV="1">
          <a:off x="2019300" y="1473871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73842</xdr:rowOff>
    </xdr:from>
    <xdr:to>
      <xdr:col>6</xdr:col>
      <xdr:colOff>38100</xdr:colOff>
      <xdr:row>86</xdr:row>
      <xdr:rowOff>3992</xdr:rowOff>
    </xdr:to>
    <xdr:sp macro="" textlink="">
      <xdr:nvSpPr>
        <xdr:cNvPr id="311" name="楕円 310"/>
        <xdr:cNvSpPr/>
      </xdr:nvSpPr>
      <xdr:spPr>
        <a:xfrm>
          <a:off x="1079500" y="146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124642</xdr:rowOff>
    </xdr:from>
    <xdr:to>
      <xdr:col>10</xdr:col>
      <xdr:colOff>114300</xdr:colOff>
      <xdr:row>86</xdr:row>
      <xdr:rowOff>544</xdr:rowOff>
    </xdr:to>
    <xdr:cxnSp macro="">
      <xdr:nvCxnSpPr>
        <xdr:cNvPr id="312" name="直線コネクタ 311"/>
        <xdr:cNvCxnSpPr/>
      </xdr:nvCxnSpPr>
      <xdr:spPr>
        <a:xfrm>
          <a:off x="1130300" y="14697892"/>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51543</xdr:rowOff>
    </xdr:from>
    <xdr:ext cx="405111" cy="259045"/>
    <xdr:sp macro="" textlink="">
      <xdr:nvSpPr>
        <xdr:cNvPr id="313" name="n_1aveValue【公営住宅】&#10;有形固定資産減価償却率"/>
        <xdr:cNvSpPr txBox="1"/>
      </xdr:nvSpPr>
      <xdr:spPr>
        <a:xfrm>
          <a:off x="3582044" y="1411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43378</xdr:rowOff>
    </xdr:from>
    <xdr:ext cx="405111" cy="259045"/>
    <xdr:sp macro="" textlink="">
      <xdr:nvSpPr>
        <xdr:cNvPr id="314" name="n_2aveValue【公営住宅】&#10;有形固定資産減価償却率"/>
        <xdr:cNvSpPr txBox="1"/>
      </xdr:nvSpPr>
      <xdr:spPr>
        <a:xfrm>
          <a:off x="27057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30315</xdr:rowOff>
    </xdr:from>
    <xdr:ext cx="405111" cy="259045"/>
    <xdr:sp macro="" textlink="">
      <xdr:nvSpPr>
        <xdr:cNvPr id="315" name="n_3aveValue【公営住宅】&#10;有形固定資産減価償却率"/>
        <xdr:cNvSpPr txBox="1"/>
      </xdr:nvSpPr>
      <xdr:spPr>
        <a:xfrm>
          <a:off x="1816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12354</xdr:rowOff>
    </xdr:from>
    <xdr:ext cx="405111" cy="259045"/>
    <xdr:sp macro="" textlink="">
      <xdr:nvSpPr>
        <xdr:cNvPr id="316" name="n_4aveValue【公営住宅】&#10;有形固定資産減価償却率"/>
        <xdr:cNvSpPr txBox="1"/>
      </xdr:nvSpPr>
      <xdr:spPr>
        <a:xfrm>
          <a:off x="927744" y="1407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32675</xdr:rowOff>
    </xdr:from>
    <xdr:ext cx="405111" cy="259045"/>
    <xdr:sp macro="" textlink="">
      <xdr:nvSpPr>
        <xdr:cNvPr id="317" name="n_1mainValue【公営住宅】&#10;有形固定資産減価償却率"/>
        <xdr:cNvSpPr txBox="1"/>
      </xdr:nvSpPr>
      <xdr:spPr>
        <a:xfrm>
          <a:off x="3582044" y="14777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35940</xdr:rowOff>
    </xdr:from>
    <xdr:ext cx="405111" cy="259045"/>
    <xdr:sp macro="" textlink="">
      <xdr:nvSpPr>
        <xdr:cNvPr id="318" name="n_2mainValue【公営住宅】&#10;有形固定資産減価償却率"/>
        <xdr:cNvSpPr txBox="1"/>
      </xdr:nvSpPr>
      <xdr:spPr>
        <a:xfrm>
          <a:off x="2705744" y="1478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42471</xdr:rowOff>
    </xdr:from>
    <xdr:ext cx="405111" cy="259045"/>
    <xdr:sp macro="" textlink="">
      <xdr:nvSpPr>
        <xdr:cNvPr id="319" name="n_3mainValue【公営住宅】&#10;有形固定資産減価償却率"/>
        <xdr:cNvSpPr txBox="1"/>
      </xdr:nvSpPr>
      <xdr:spPr>
        <a:xfrm>
          <a:off x="1816744" y="1478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166569</xdr:rowOff>
    </xdr:from>
    <xdr:ext cx="405111" cy="259045"/>
    <xdr:sp macro="" textlink="">
      <xdr:nvSpPr>
        <xdr:cNvPr id="320" name="n_4mainValue【公営住宅】&#10;有形固定資産減価償却率"/>
        <xdr:cNvSpPr txBox="1"/>
      </xdr:nvSpPr>
      <xdr:spPr>
        <a:xfrm>
          <a:off x="927744" y="14739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120968</xdr:rowOff>
    </xdr:from>
    <xdr:to>
      <xdr:col>54</xdr:col>
      <xdr:colOff>189865</xdr:colOff>
      <xdr:row>85</xdr:row>
      <xdr:rowOff>93535</xdr:rowOff>
    </xdr:to>
    <xdr:cxnSp macro="">
      <xdr:nvCxnSpPr>
        <xdr:cNvPr id="340" name="直線コネクタ 339"/>
        <xdr:cNvCxnSpPr/>
      </xdr:nvCxnSpPr>
      <xdr:spPr>
        <a:xfrm flipV="1">
          <a:off x="10476865" y="13494068"/>
          <a:ext cx="0" cy="1172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1" name="【公営住宅】&#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2" name="直線コネクタ 341"/>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67645</xdr:rowOff>
    </xdr:from>
    <xdr:ext cx="469744" cy="259045"/>
    <xdr:sp macro="" textlink="">
      <xdr:nvSpPr>
        <xdr:cNvPr id="343" name="【公営住宅】&#10;一人当たり面積最大値テキスト"/>
        <xdr:cNvSpPr txBox="1"/>
      </xdr:nvSpPr>
      <xdr:spPr>
        <a:xfrm>
          <a:off x="10515600" y="1326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120968</xdr:rowOff>
    </xdr:from>
    <xdr:to>
      <xdr:col>55</xdr:col>
      <xdr:colOff>88900</xdr:colOff>
      <xdr:row>78</xdr:row>
      <xdr:rowOff>120968</xdr:rowOff>
    </xdr:to>
    <xdr:cxnSp macro="">
      <xdr:nvCxnSpPr>
        <xdr:cNvPr id="344" name="直線コネクタ 343"/>
        <xdr:cNvCxnSpPr/>
      </xdr:nvCxnSpPr>
      <xdr:spPr>
        <a:xfrm>
          <a:off x="10388600" y="1349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154195</xdr:rowOff>
    </xdr:from>
    <xdr:ext cx="469744" cy="259045"/>
    <xdr:sp macro="" textlink="">
      <xdr:nvSpPr>
        <xdr:cNvPr id="345" name="【公営住宅】&#10;一人当たり面積平均値テキスト"/>
        <xdr:cNvSpPr txBox="1"/>
      </xdr:nvSpPr>
      <xdr:spPr>
        <a:xfrm>
          <a:off x="10515600" y="14041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131318</xdr:rowOff>
    </xdr:from>
    <xdr:to>
      <xdr:col>55</xdr:col>
      <xdr:colOff>50800</xdr:colOff>
      <xdr:row>83</xdr:row>
      <xdr:rowOff>61468</xdr:rowOff>
    </xdr:to>
    <xdr:sp macro="" textlink="">
      <xdr:nvSpPr>
        <xdr:cNvPr id="346" name="フローチャート: 判断 345"/>
        <xdr:cNvSpPr/>
      </xdr:nvSpPr>
      <xdr:spPr>
        <a:xfrm>
          <a:off x="10426700" y="1419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133032</xdr:rowOff>
    </xdr:from>
    <xdr:to>
      <xdr:col>50</xdr:col>
      <xdr:colOff>165100</xdr:colOff>
      <xdr:row>83</xdr:row>
      <xdr:rowOff>63182</xdr:rowOff>
    </xdr:to>
    <xdr:sp macro="" textlink="">
      <xdr:nvSpPr>
        <xdr:cNvPr id="347" name="フローチャート: 判断 346"/>
        <xdr:cNvSpPr/>
      </xdr:nvSpPr>
      <xdr:spPr>
        <a:xfrm>
          <a:off x="9588500" y="1419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135319</xdr:rowOff>
    </xdr:from>
    <xdr:to>
      <xdr:col>46</xdr:col>
      <xdr:colOff>38100</xdr:colOff>
      <xdr:row>83</xdr:row>
      <xdr:rowOff>65469</xdr:rowOff>
    </xdr:to>
    <xdr:sp macro="" textlink="">
      <xdr:nvSpPr>
        <xdr:cNvPr id="348" name="フローチャート: 判断 347"/>
        <xdr:cNvSpPr/>
      </xdr:nvSpPr>
      <xdr:spPr>
        <a:xfrm>
          <a:off x="8699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124461</xdr:rowOff>
    </xdr:from>
    <xdr:to>
      <xdr:col>41</xdr:col>
      <xdr:colOff>101600</xdr:colOff>
      <xdr:row>83</xdr:row>
      <xdr:rowOff>54611</xdr:rowOff>
    </xdr:to>
    <xdr:sp macro="" textlink="">
      <xdr:nvSpPr>
        <xdr:cNvPr id="349" name="フローチャート: 判断 348"/>
        <xdr:cNvSpPr/>
      </xdr:nvSpPr>
      <xdr:spPr>
        <a:xfrm>
          <a:off x="7810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158178</xdr:rowOff>
    </xdr:from>
    <xdr:to>
      <xdr:col>36</xdr:col>
      <xdr:colOff>165100</xdr:colOff>
      <xdr:row>83</xdr:row>
      <xdr:rowOff>88328</xdr:rowOff>
    </xdr:to>
    <xdr:sp macro="" textlink="">
      <xdr:nvSpPr>
        <xdr:cNvPr id="350" name="フローチャート: 判断 349"/>
        <xdr:cNvSpPr/>
      </xdr:nvSpPr>
      <xdr:spPr>
        <a:xfrm>
          <a:off x="6921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xdr:rowOff>
    </xdr:from>
    <xdr:to>
      <xdr:col>55</xdr:col>
      <xdr:colOff>50800</xdr:colOff>
      <xdr:row>83</xdr:row>
      <xdr:rowOff>106045</xdr:rowOff>
    </xdr:to>
    <xdr:sp macro="" textlink="">
      <xdr:nvSpPr>
        <xdr:cNvPr id="356" name="楕円 355"/>
        <xdr:cNvSpPr/>
      </xdr:nvSpPr>
      <xdr:spPr>
        <a:xfrm>
          <a:off x="104267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154322</xdr:rowOff>
    </xdr:from>
    <xdr:ext cx="469744" cy="259045"/>
    <xdr:sp macro="" textlink="">
      <xdr:nvSpPr>
        <xdr:cNvPr id="357" name="【公営住宅】&#10;一人当たり面積該当値テキスト"/>
        <xdr:cNvSpPr txBox="1"/>
      </xdr:nvSpPr>
      <xdr:spPr>
        <a:xfrm>
          <a:off x="10515600" y="1421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166179</xdr:rowOff>
    </xdr:from>
    <xdr:to>
      <xdr:col>50</xdr:col>
      <xdr:colOff>165100</xdr:colOff>
      <xdr:row>83</xdr:row>
      <xdr:rowOff>96329</xdr:rowOff>
    </xdr:to>
    <xdr:sp macro="" textlink="">
      <xdr:nvSpPr>
        <xdr:cNvPr id="358" name="楕円 357"/>
        <xdr:cNvSpPr/>
      </xdr:nvSpPr>
      <xdr:spPr>
        <a:xfrm>
          <a:off x="9588500" y="1422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45529</xdr:rowOff>
    </xdr:from>
    <xdr:to>
      <xdr:col>55</xdr:col>
      <xdr:colOff>0</xdr:colOff>
      <xdr:row>83</xdr:row>
      <xdr:rowOff>55245</xdr:rowOff>
    </xdr:to>
    <xdr:cxnSp macro="">
      <xdr:nvCxnSpPr>
        <xdr:cNvPr id="359" name="直線コネクタ 358"/>
        <xdr:cNvCxnSpPr/>
      </xdr:nvCxnSpPr>
      <xdr:spPr>
        <a:xfrm>
          <a:off x="9639300" y="14275879"/>
          <a:ext cx="8382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168466</xdr:rowOff>
    </xdr:from>
    <xdr:to>
      <xdr:col>46</xdr:col>
      <xdr:colOff>38100</xdr:colOff>
      <xdr:row>83</xdr:row>
      <xdr:rowOff>98616</xdr:rowOff>
    </xdr:to>
    <xdr:sp macro="" textlink="">
      <xdr:nvSpPr>
        <xdr:cNvPr id="360" name="楕円 359"/>
        <xdr:cNvSpPr/>
      </xdr:nvSpPr>
      <xdr:spPr>
        <a:xfrm>
          <a:off x="8699500" y="1422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45529</xdr:rowOff>
    </xdr:from>
    <xdr:to>
      <xdr:col>50</xdr:col>
      <xdr:colOff>114300</xdr:colOff>
      <xdr:row>83</xdr:row>
      <xdr:rowOff>47816</xdr:rowOff>
    </xdr:to>
    <xdr:cxnSp macro="">
      <xdr:nvCxnSpPr>
        <xdr:cNvPr id="361" name="直線コネクタ 360"/>
        <xdr:cNvCxnSpPr/>
      </xdr:nvCxnSpPr>
      <xdr:spPr>
        <a:xfrm flipV="1">
          <a:off x="8750300" y="1427587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1015</xdr:rowOff>
    </xdr:from>
    <xdr:to>
      <xdr:col>41</xdr:col>
      <xdr:colOff>101600</xdr:colOff>
      <xdr:row>83</xdr:row>
      <xdr:rowOff>102615</xdr:rowOff>
    </xdr:to>
    <xdr:sp macro="" textlink="">
      <xdr:nvSpPr>
        <xdr:cNvPr id="362" name="楕円 361"/>
        <xdr:cNvSpPr/>
      </xdr:nvSpPr>
      <xdr:spPr>
        <a:xfrm>
          <a:off x="7810500" y="1423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47816</xdr:rowOff>
    </xdr:from>
    <xdr:to>
      <xdr:col>45</xdr:col>
      <xdr:colOff>177800</xdr:colOff>
      <xdr:row>83</xdr:row>
      <xdr:rowOff>51815</xdr:rowOff>
    </xdr:to>
    <xdr:cxnSp macro="">
      <xdr:nvCxnSpPr>
        <xdr:cNvPr id="363" name="直線コネクタ 362"/>
        <xdr:cNvCxnSpPr/>
      </xdr:nvCxnSpPr>
      <xdr:spPr>
        <a:xfrm flipV="1">
          <a:off x="7861300" y="14278166"/>
          <a:ext cx="889000" cy="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5017</xdr:rowOff>
    </xdr:from>
    <xdr:to>
      <xdr:col>36</xdr:col>
      <xdr:colOff>165100</xdr:colOff>
      <xdr:row>83</xdr:row>
      <xdr:rowOff>106617</xdr:rowOff>
    </xdr:to>
    <xdr:sp macro="" textlink="">
      <xdr:nvSpPr>
        <xdr:cNvPr id="364" name="楕円 363"/>
        <xdr:cNvSpPr/>
      </xdr:nvSpPr>
      <xdr:spPr>
        <a:xfrm>
          <a:off x="6921500" y="1423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51815</xdr:rowOff>
    </xdr:from>
    <xdr:to>
      <xdr:col>41</xdr:col>
      <xdr:colOff>50800</xdr:colOff>
      <xdr:row>83</xdr:row>
      <xdr:rowOff>55817</xdr:rowOff>
    </xdr:to>
    <xdr:cxnSp macro="">
      <xdr:nvCxnSpPr>
        <xdr:cNvPr id="365" name="直線コネクタ 364"/>
        <xdr:cNvCxnSpPr/>
      </xdr:nvCxnSpPr>
      <xdr:spPr>
        <a:xfrm flipV="1">
          <a:off x="6972300" y="14282165"/>
          <a:ext cx="889000" cy="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79709</xdr:rowOff>
    </xdr:from>
    <xdr:ext cx="469744" cy="259045"/>
    <xdr:sp macro="" textlink="">
      <xdr:nvSpPr>
        <xdr:cNvPr id="366" name="n_1aveValue【公営住宅】&#10;一人当たり面積"/>
        <xdr:cNvSpPr txBox="1"/>
      </xdr:nvSpPr>
      <xdr:spPr>
        <a:xfrm>
          <a:off x="9391727" y="1396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81996</xdr:rowOff>
    </xdr:from>
    <xdr:ext cx="469744" cy="259045"/>
    <xdr:sp macro="" textlink="">
      <xdr:nvSpPr>
        <xdr:cNvPr id="367" name="n_2aveValue【公営住宅】&#10;一人当たり面積"/>
        <xdr:cNvSpPr txBox="1"/>
      </xdr:nvSpPr>
      <xdr:spPr>
        <a:xfrm>
          <a:off x="8515427" y="1396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71138</xdr:rowOff>
    </xdr:from>
    <xdr:ext cx="469744" cy="259045"/>
    <xdr:sp macro="" textlink="">
      <xdr:nvSpPr>
        <xdr:cNvPr id="368" name="n_3aveValue【公営住宅】&#10;一人当たり面積"/>
        <xdr:cNvSpPr txBox="1"/>
      </xdr:nvSpPr>
      <xdr:spPr>
        <a:xfrm>
          <a:off x="7626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104855</xdr:rowOff>
    </xdr:from>
    <xdr:ext cx="469744" cy="259045"/>
    <xdr:sp macro="" textlink="">
      <xdr:nvSpPr>
        <xdr:cNvPr id="369" name="n_4aveValue【公営住宅】&#10;一人当たり面積"/>
        <xdr:cNvSpPr txBox="1"/>
      </xdr:nvSpPr>
      <xdr:spPr>
        <a:xfrm>
          <a:off x="6737427" y="1399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87456</xdr:rowOff>
    </xdr:from>
    <xdr:ext cx="469744" cy="259045"/>
    <xdr:sp macro="" textlink="">
      <xdr:nvSpPr>
        <xdr:cNvPr id="370" name="n_1mainValue【公営住宅】&#10;一人当たり面積"/>
        <xdr:cNvSpPr txBox="1"/>
      </xdr:nvSpPr>
      <xdr:spPr>
        <a:xfrm>
          <a:off x="9391727" y="14317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89743</xdr:rowOff>
    </xdr:from>
    <xdr:ext cx="469744" cy="259045"/>
    <xdr:sp macro="" textlink="">
      <xdr:nvSpPr>
        <xdr:cNvPr id="371" name="n_2mainValue【公営住宅】&#10;一人当たり面積"/>
        <xdr:cNvSpPr txBox="1"/>
      </xdr:nvSpPr>
      <xdr:spPr>
        <a:xfrm>
          <a:off x="8515427" y="1432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93742</xdr:rowOff>
    </xdr:from>
    <xdr:ext cx="469744" cy="259045"/>
    <xdr:sp macro="" textlink="">
      <xdr:nvSpPr>
        <xdr:cNvPr id="372" name="n_3mainValue【公営住宅】&#10;一人当たり面積"/>
        <xdr:cNvSpPr txBox="1"/>
      </xdr:nvSpPr>
      <xdr:spPr>
        <a:xfrm>
          <a:off x="7626427" y="1432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97744</xdr:rowOff>
    </xdr:from>
    <xdr:ext cx="469744" cy="259045"/>
    <xdr:sp macro="" textlink="">
      <xdr:nvSpPr>
        <xdr:cNvPr id="373" name="n_4mainValue【公営住宅】&#10;一人当たり面積"/>
        <xdr:cNvSpPr txBox="1"/>
      </xdr:nvSpPr>
      <xdr:spPr>
        <a:xfrm>
          <a:off x="6737427" y="1432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47625</xdr:rowOff>
    </xdr:from>
    <xdr:to>
      <xdr:col>24</xdr:col>
      <xdr:colOff>62865</xdr:colOff>
      <xdr:row>107</xdr:row>
      <xdr:rowOff>160020</xdr:rowOff>
    </xdr:to>
    <xdr:cxnSp macro="">
      <xdr:nvCxnSpPr>
        <xdr:cNvPr id="398" name="直線コネクタ 397"/>
        <xdr:cNvCxnSpPr/>
      </xdr:nvCxnSpPr>
      <xdr:spPr>
        <a:xfrm flipV="1">
          <a:off x="4634865" y="1736407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163847</xdr:rowOff>
    </xdr:from>
    <xdr:ext cx="405111" cy="259045"/>
    <xdr:sp macro="" textlink="">
      <xdr:nvSpPr>
        <xdr:cNvPr id="399" name="【港湾・漁港】&#10;有形固定資産減価償却率最小値テキスト"/>
        <xdr:cNvSpPr txBox="1"/>
      </xdr:nvSpPr>
      <xdr:spPr>
        <a:xfrm>
          <a:off x="4673600" y="185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160020</xdr:rowOff>
    </xdr:from>
    <xdr:to>
      <xdr:col>24</xdr:col>
      <xdr:colOff>152400</xdr:colOff>
      <xdr:row>107</xdr:row>
      <xdr:rowOff>160020</xdr:rowOff>
    </xdr:to>
    <xdr:cxnSp macro="">
      <xdr:nvCxnSpPr>
        <xdr:cNvPr id="400" name="直線コネクタ 399"/>
        <xdr:cNvCxnSpPr/>
      </xdr:nvCxnSpPr>
      <xdr:spPr>
        <a:xfrm>
          <a:off x="4546600" y="1850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165752</xdr:rowOff>
    </xdr:from>
    <xdr:ext cx="405111" cy="259045"/>
    <xdr:sp macro="" textlink="">
      <xdr:nvSpPr>
        <xdr:cNvPr id="401" name="【港湾・漁港】&#10;有形固定資産減価償却率最大値テキスト"/>
        <xdr:cNvSpPr txBox="1"/>
      </xdr:nvSpPr>
      <xdr:spPr>
        <a:xfrm>
          <a:off x="4673600" y="1713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47625</xdr:rowOff>
    </xdr:from>
    <xdr:to>
      <xdr:col>24</xdr:col>
      <xdr:colOff>152400</xdr:colOff>
      <xdr:row>101</xdr:row>
      <xdr:rowOff>47625</xdr:rowOff>
    </xdr:to>
    <xdr:cxnSp macro="">
      <xdr:nvCxnSpPr>
        <xdr:cNvPr id="402" name="直線コネクタ 401"/>
        <xdr:cNvCxnSpPr/>
      </xdr:nvCxnSpPr>
      <xdr:spPr>
        <a:xfrm>
          <a:off x="4546600" y="1736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22877</xdr:rowOff>
    </xdr:from>
    <xdr:ext cx="405111" cy="259045"/>
    <xdr:sp macro="" textlink="">
      <xdr:nvSpPr>
        <xdr:cNvPr id="403" name="【港湾・漁港】&#10;有形固定資産減価償却率平均値テキスト"/>
        <xdr:cNvSpPr txBox="1"/>
      </xdr:nvSpPr>
      <xdr:spPr>
        <a:xfrm>
          <a:off x="4673600" y="18025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44450</xdr:rowOff>
    </xdr:from>
    <xdr:to>
      <xdr:col>24</xdr:col>
      <xdr:colOff>114300</xdr:colOff>
      <xdr:row>105</xdr:row>
      <xdr:rowOff>146050</xdr:rowOff>
    </xdr:to>
    <xdr:sp macro="" textlink="">
      <xdr:nvSpPr>
        <xdr:cNvPr id="404" name="フローチャート: 判断 403"/>
        <xdr:cNvSpPr/>
      </xdr:nvSpPr>
      <xdr:spPr>
        <a:xfrm>
          <a:off x="45847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42545</xdr:rowOff>
    </xdr:from>
    <xdr:to>
      <xdr:col>20</xdr:col>
      <xdr:colOff>38100</xdr:colOff>
      <xdr:row>104</xdr:row>
      <xdr:rowOff>144145</xdr:rowOff>
    </xdr:to>
    <xdr:sp macro="" textlink="">
      <xdr:nvSpPr>
        <xdr:cNvPr id="405" name="フローチャート: 判断 404"/>
        <xdr:cNvSpPr/>
      </xdr:nvSpPr>
      <xdr:spPr>
        <a:xfrm>
          <a:off x="3746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10161</xdr:rowOff>
    </xdr:from>
    <xdr:to>
      <xdr:col>15</xdr:col>
      <xdr:colOff>101600</xdr:colOff>
      <xdr:row>104</xdr:row>
      <xdr:rowOff>111761</xdr:rowOff>
    </xdr:to>
    <xdr:sp macro="" textlink="">
      <xdr:nvSpPr>
        <xdr:cNvPr id="406" name="フローチャート: 判断 405"/>
        <xdr:cNvSpPr/>
      </xdr:nvSpPr>
      <xdr:spPr>
        <a:xfrm>
          <a:off x="2857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164464</xdr:rowOff>
    </xdr:from>
    <xdr:to>
      <xdr:col>10</xdr:col>
      <xdr:colOff>165100</xdr:colOff>
      <xdr:row>104</xdr:row>
      <xdr:rowOff>94614</xdr:rowOff>
    </xdr:to>
    <xdr:sp macro="" textlink="">
      <xdr:nvSpPr>
        <xdr:cNvPr id="407" name="フローチャート: 判断 406"/>
        <xdr:cNvSpPr/>
      </xdr:nvSpPr>
      <xdr:spPr>
        <a:xfrm>
          <a:off x="1968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21589</xdr:rowOff>
    </xdr:from>
    <xdr:to>
      <xdr:col>6</xdr:col>
      <xdr:colOff>38100</xdr:colOff>
      <xdr:row>105</xdr:row>
      <xdr:rowOff>123189</xdr:rowOff>
    </xdr:to>
    <xdr:sp macro="" textlink="">
      <xdr:nvSpPr>
        <xdr:cNvPr id="408" name="フローチャート: 判断 407"/>
        <xdr:cNvSpPr/>
      </xdr:nvSpPr>
      <xdr:spPr>
        <a:xfrm>
          <a:off x="1079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55880</xdr:rowOff>
    </xdr:from>
    <xdr:to>
      <xdr:col>24</xdr:col>
      <xdr:colOff>114300</xdr:colOff>
      <xdr:row>104</xdr:row>
      <xdr:rowOff>157480</xdr:rowOff>
    </xdr:to>
    <xdr:sp macro="" textlink="">
      <xdr:nvSpPr>
        <xdr:cNvPr id="414" name="楕円 413"/>
        <xdr:cNvSpPr/>
      </xdr:nvSpPr>
      <xdr:spPr>
        <a:xfrm>
          <a:off x="45847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78757</xdr:rowOff>
    </xdr:from>
    <xdr:ext cx="405111" cy="259045"/>
    <xdr:sp macro="" textlink="">
      <xdr:nvSpPr>
        <xdr:cNvPr id="415" name="【港湾・漁港】&#10;有形固定資産減価償却率該当値テキスト"/>
        <xdr:cNvSpPr txBox="1"/>
      </xdr:nvSpPr>
      <xdr:spPr>
        <a:xfrm>
          <a:off x="4673600"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21589</xdr:rowOff>
    </xdr:from>
    <xdr:to>
      <xdr:col>20</xdr:col>
      <xdr:colOff>38100</xdr:colOff>
      <xdr:row>104</xdr:row>
      <xdr:rowOff>123189</xdr:rowOff>
    </xdr:to>
    <xdr:sp macro="" textlink="">
      <xdr:nvSpPr>
        <xdr:cNvPr id="416" name="楕円 415"/>
        <xdr:cNvSpPr/>
      </xdr:nvSpPr>
      <xdr:spPr>
        <a:xfrm>
          <a:off x="3746500" y="1785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72389</xdr:rowOff>
    </xdr:from>
    <xdr:to>
      <xdr:col>24</xdr:col>
      <xdr:colOff>63500</xdr:colOff>
      <xdr:row>104</xdr:row>
      <xdr:rowOff>106680</xdr:rowOff>
    </xdr:to>
    <xdr:cxnSp macro="">
      <xdr:nvCxnSpPr>
        <xdr:cNvPr id="417" name="直線コネクタ 416"/>
        <xdr:cNvCxnSpPr/>
      </xdr:nvCxnSpPr>
      <xdr:spPr>
        <a:xfrm>
          <a:off x="3797300" y="179031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158750</xdr:rowOff>
    </xdr:from>
    <xdr:to>
      <xdr:col>15</xdr:col>
      <xdr:colOff>101600</xdr:colOff>
      <xdr:row>104</xdr:row>
      <xdr:rowOff>88900</xdr:rowOff>
    </xdr:to>
    <xdr:sp macro="" textlink="">
      <xdr:nvSpPr>
        <xdr:cNvPr id="418" name="楕円 417"/>
        <xdr:cNvSpPr/>
      </xdr:nvSpPr>
      <xdr:spPr>
        <a:xfrm>
          <a:off x="2857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38100</xdr:rowOff>
    </xdr:from>
    <xdr:to>
      <xdr:col>19</xdr:col>
      <xdr:colOff>177800</xdr:colOff>
      <xdr:row>104</xdr:row>
      <xdr:rowOff>72389</xdr:rowOff>
    </xdr:to>
    <xdr:cxnSp macro="">
      <xdr:nvCxnSpPr>
        <xdr:cNvPr id="419" name="直線コネクタ 418"/>
        <xdr:cNvCxnSpPr/>
      </xdr:nvCxnSpPr>
      <xdr:spPr>
        <a:xfrm>
          <a:off x="2908300" y="178689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122555</xdr:rowOff>
    </xdr:from>
    <xdr:to>
      <xdr:col>10</xdr:col>
      <xdr:colOff>165100</xdr:colOff>
      <xdr:row>104</xdr:row>
      <xdr:rowOff>52705</xdr:rowOff>
    </xdr:to>
    <xdr:sp macro="" textlink="">
      <xdr:nvSpPr>
        <xdr:cNvPr id="420" name="楕円 419"/>
        <xdr:cNvSpPr/>
      </xdr:nvSpPr>
      <xdr:spPr>
        <a:xfrm>
          <a:off x="1968500" y="1778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1905</xdr:rowOff>
    </xdr:from>
    <xdr:to>
      <xdr:col>15</xdr:col>
      <xdr:colOff>50800</xdr:colOff>
      <xdr:row>104</xdr:row>
      <xdr:rowOff>38100</xdr:rowOff>
    </xdr:to>
    <xdr:cxnSp macro="">
      <xdr:nvCxnSpPr>
        <xdr:cNvPr id="421" name="直線コネクタ 420"/>
        <xdr:cNvCxnSpPr/>
      </xdr:nvCxnSpPr>
      <xdr:spPr>
        <a:xfrm>
          <a:off x="2019300" y="178327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86361</xdr:rowOff>
    </xdr:from>
    <xdr:to>
      <xdr:col>6</xdr:col>
      <xdr:colOff>38100</xdr:colOff>
      <xdr:row>104</xdr:row>
      <xdr:rowOff>16511</xdr:rowOff>
    </xdr:to>
    <xdr:sp macro="" textlink="">
      <xdr:nvSpPr>
        <xdr:cNvPr id="422" name="楕円 421"/>
        <xdr:cNvSpPr/>
      </xdr:nvSpPr>
      <xdr:spPr>
        <a:xfrm>
          <a:off x="1079500" y="177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137161</xdr:rowOff>
    </xdr:from>
    <xdr:to>
      <xdr:col>10</xdr:col>
      <xdr:colOff>114300</xdr:colOff>
      <xdr:row>104</xdr:row>
      <xdr:rowOff>1905</xdr:rowOff>
    </xdr:to>
    <xdr:cxnSp macro="">
      <xdr:nvCxnSpPr>
        <xdr:cNvPr id="423" name="直線コネクタ 422"/>
        <xdr:cNvCxnSpPr/>
      </xdr:nvCxnSpPr>
      <xdr:spPr>
        <a:xfrm>
          <a:off x="1130300" y="1779651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135272</xdr:rowOff>
    </xdr:from>
    <xdr:ext cx="405111" cy="259045"/>
    <xdr:sp macro="" textlink="">
      <xdr:nvSpPr>
        <xdr:cNvPr id="424" name="n_1aveValue【港湾・漁港】&#10;有形固定資産減価償却率"/>
        <xdr:cNvSpPr txBox="1"/>
      </xdr:nvSpPr>
      <xdr:spPr>
        <a:xfrm>
          <a:off x="35820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102888</xdr:rowOff>
    </xdr:from>
    <xdr:ext cx="405111" cy="259045"/>
    <xdr:sp macro="" textlink="">
      <xdr:nvSpPr>
        <xdr:cNvPr id="425" name="n_2aveValue【港湾・漁港】&#10;有形固定資産減価償却率"/>
        <xdr:cNvSpPr txBox="1"/>
      </xdr:nvSpPr>
      <xdr:spPr>
        <a:xfrm>
          <a:off x="27057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85741</xdr:rowOff>
    </xdr:from>
    <xdr:ext cx="405111" cy="259045"/>
    <xdr:sp macro="" textlink="">
      <xdr:nvSpPr>
        <xdr:cNvPr id="426" name="n_3aveValue【港湾・漁港】&#10;有形固定資産減価償却率"/>
        <xdr:cNvSpPr txBox="1"/>
      </xdr:nvSpPr>
      <xdr:spPr>
        <a:xfrm>
          <a:off x="1816744" y="179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114316</xdr:rowOff>
    </xdr:from>
    <xdr:ext cx="405111" cy="259045"/>
    <xdr:sp macro="" textlink="">
      <xdr:nvSpPr>
        <xdr:cNvPr id="427" name="n_4aveValue【港湾・漁港】&#10;有形固定資産減価償却率"/>
        <xdr:cNvSpPr txBox="1"/>
      </xdr:nvSpPr>
      <xdr:spPr>
        <a:xfrm>
          <a:off x="9277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139716</xdr:rowOff>
    </xdr:from>
    <xdr:ext cx="405111" cy="259045"/>
    <xdr:sp macro="" textlink="">
      <xdr:nvSpPr>
        <xdr:cNvPr id="428" name="n_1mainValue【港湾・漁港】&#10;有形固定資産減価償却率"/>
        <xdr:cNvSpPr txBox="1"/>
      </xdr:nvSpPr>
      <xdr:spPr>
        <a:xfrm>
          <a:off x="35820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105427</xdr:rowOff>
    </xdr:from>
    <xdr:ext cx="405111" cy="259045"/>
    <xdr:sp macro="" textlink="">
      <xdr:nvSpPr>
        <xdr:cNvPr id="429" name="n_2mainValue【港湾・漁港】&#10;有形固定資産減価償却率"/>
        <xdr:cNvSpPr txBox="1"/>
      </xdr:nvSpPr>
      <xdr:spPr>
        <a:xfrm>
          <a:off x="2705744"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69232</xdr:rowOff>
    </xdr:from>
    <xdr:ext cx="405111" cy="259045"/>
    <xdr:sp macro="" textlink="">
      <xdr:nvSpPr>
        <xdr:cNvPr id="430" name="n_3mainValue【港湾・漁港】&#10;有形固定資産減価償却率"/>
        <xdr:cNvSpPr txBox="1"/>
      </xdr:nvSpPr>
      <xdr:spPr>
        <a:xfrm>
          <a:off x="1816744" y="1755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33038</xdr:rowOff>
    </xdr:from>
    <xdr:ext cx="405111" cy="259045"/>
    <xdr:sp macro="" textlink="">
      <xdr:nvSpPr>
        <xdr:cNvPr id="431" name="n_4mainValue【港湾・漁港】&#10;有形固定資産減価償却率"/>
        <xdr:cNvSpPr txBox="1"/>
      </xdr:nvSpPr>
      <xdr:spPr>
        <a:xfrm>
          <a:off x="927744"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43" name="テキスト ボックス 442"/>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45" name="テキスト ボックス 444"/>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47" name="テキスト ボックス 446"/>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49" name="テキスト ボックス 448"/>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143456</xdr:rowOff>
    </xdr:from>
    <xdr:to>
      <xdr:col>54</xdr:col>
      <xdr:colOff>189865</xdr:colOff>
      <xdr:row>107</xdr:row>
      <xdr:rowOff>132635</xdr:rowOff>
    </xdr:to>
    <xdr:cxnSp macro="">
      <xdr:nvCxnSpPr>
        <xdr:cNvPr id="451" name="直線コネクタ 450"/>
        <xdr:cNvCxnSpPr/>
      </xdr:nvCxnSpPr>
      <xdr:spPr>
        <a:xfrm flipV="1">
          <a:off x="10476865" y="17288456"/>
          <a:ext cx="0" cy="1189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136462</xdr:rowOff>
    </xdr:from>
    <xdr:ext cx="469744" cy="259045"/>
    <xdr:sp macro="" textlink="">
      <xdr:nvSpPr>
        <xdr:cNvPr id="452" name="【港湾・漁港】&#10;一人当たり有形固定資産（償却資産）額最小値テキスト"/>
        <xdr:cNvSpPr txBox="1"/>
      </xdr:nvSpPr>
      <xdr:spPr>
        <a:xfrm>
          <a:off x="10515600" y="1848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132635</xdr:rowOff>
    </xdr:from>
    <xdr:to>
      <xdr:col>55</xdr:col>
      <xdr:colOff>88900</xdr:colOff>
      <xdr:row>107</xdr:row>
      <xdr:rowOff>132635</xdr:rowOff>
    </xdr:to>
    <xdr:cxnSp macro="">
      <xdr:nvCxnSpPr>
        <xdr:cNvPr id="453" name="直線コネクタ 452"/>
        <xdr:cNvCxnSpPr/>
      </xdr:nvCxnSpPr>
      <xdr:spPr>
        <a:xfrm>
          <a:off x="10388600" y="18477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90133</xdr:rowOff>
    </xdr:from>
    <xdr:ext cx="690189" cy="259045"/>
    <xdr:sp macro="" textlink="">
      <xdr:nvSpPr>
        <xdr:cNvPr id="454" name="【港湾・漁港】&#10;一人当たり有形固定資産（償却資産）額最大値テキスト"/>
        <xdr:cNvSpPr txBox="1"/>
      </xdr:nvSpPr>
      <xdr:spPr>
        <a:xfrm>
          <a:off x="10515600" y="170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143456</xdr:rowOff>
    </xdr:from>
    <xdr:to>
      <xdr:col>55</xdr:col>
      <xdr:colOff>88900</xdr:colOff>
      <xdr:row>100</xdr:row>
      <xdr:rowOff>143456</xdr:rowOff>
    </xdr:to>
    <xdr:cxnSp macro="">
      <xdr:nvCxnSpPr>
        <xdr:cNvPr id="455" name="直線コネクタ 454"/>
        <xdr:cNvCxnSpPr/>
      </xdr:nvCxnSpPr>
      <xdr:spPr>
        <a:xfrm>
          <a:off x="10388600" y="172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88354</xdr:rowOff>
    </xdr:from>
    <xdr:ext cx="599010" cy="259045"/>
    <xdr:sp macro="" textlink="">
      <xdr:nvSpPr>
        <xdr:cNvPr id="456" name="【港湾・漁港】&#10;一人当たり有形固定資産（償却資産）額平均値テキスト"/>
        <xdr:cNvSpPr txBox="1"/>
      </xdr:nvSpPr>
      <xdr:spPr>
        <a:xfrm>
          <a:off x="10515600" y="18090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65477</xdr:rowOff>
    </xdr:from>
    <xdr:to>
      <xdr:col>55</xdr:col>
      <xdr:colOff>50800</xdr:colOff>
      <xdr:row>106</xdr:row>
      <xdr:rowOff>167077</xdr:rowOff>
    </xdr:to>
    <xdr:sp macro="" textlink="">
      <xdr:nvSpPr>
        <xdr:cNvPr id="457" name="フローチャート: 判断 456"/>
        <xdr:cNvSpPr/>
      </xdr:nvSpPr>
      <xdr:spPr>
        <a:xfrm>
          <a:off x="10426700" y="1823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42453</xdr:rowOff>
    </xdr:from>
    <xdr:to>
      <xdr:col>50</xdr:col>
      <xdr:colOff>165100</xdr:colOff>
      <xdr:row>106</xdr:row>
      <xdr:rowOff>144053</xdr:rowOff>
    </xdr:to>
    <xdr:sp macro="" textlink="">
      <xdr:nvSpPr>
        <xdr:cNvPr id="458" name="フローチャート: 判断 457"/>
        <xdr:cNvSpPr/>
      </xdr:nvSpPr>
      <xdr:spPr>
        <a:xfrm>
          <a:off x="9588500" y="182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45214</xdr:rowOff>
    </xdr:from>
    <xdr:to>
      <xdr:col>46</xdr:col>
      <xdr:colOff>38100</xdr:colOff>
      <xdr:row>106</xdr:row>
      <xdr:rowOff>146814</xdr:rowOff>
    </xdr:to>
    <xdr:sp macro="" textlink="">
      <xdr:nvSpPr>
        <xdr:cNvPr id="459" name="フローチャート: 判断 458"/>
        <xdr:cNvSpPr/>
      </xdr:nvSpPr>
      <xdr:spPr>
        <a:xfrm>
          <a:off x="8699500" y="1821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29415</xdr:rowOff>
    </xdr:from>
    <xdr:to>
      <xdr:col>41</xdr:col>
      <xdr:colOff>101600</xdr:colOff>
      <xdr:row>106</xdr:row>
      <xdr:rowOff>131015</xdr:rowOff>
    </xdr:to>
    <xdr:sp macro="" textlink="">
      <xdr:nvSpPr>
        <xdr:cNvPr id="460" name="フローチャート: 判断 459"/>
        <xdr:cNvSpPr/>
      </xdr:nvSpPr>
      <xdr:spPr>
        <a:xfrm>
          <a:off x="7810500" y="182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108474</xdr:rowOff>
    </xdr:from>
    <xdr:to>
      <xdr:col>36</xdr:col>
      <xdr:colOff>165100</xdr:colOff>
      <xdr:row>107</xdr:row>
      <xdr:rowOff>38624</xdr:rowOff>
    </xdr:to>
    <xdr:sp macro="" textlink="">
      <xdr:nvSpPr>
        <xdr:cNvPr id="461" name="フローチャート: 判断 460"/>
        <xdr:cNvSpPr/>
      </xdr:nvSpPr>
      <xdr:spPr>
        <a:xfrm>
          <a:off x="6921500" y="1828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45589</xdr:rowOff>
    </xdr:from>
    <xdr:to>
      <xdr:col>55</xdr:col>
      <xdr:colOff>50800</xdr:colOff>
      <xdr:row>107</xdr:row>
      <xdr:rowOff>147189</xdr:rowOff>
    </xdr:to>
    <xdr:sp macro="" textlink="">
      <xdr:nvSpPr>
        <xdr:cNvPr id="467" name="楕円 466"/>
        <xdr:cNvSpPr/>
      </xdr:nvSpPr>
      <xdr:spPr>
        <a:xfrm>
          <a:off x="10426700" y="1839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131966</xdr:rowOff>
    </xdr:from>
    <xdr:ext cx="534377" cy="259045"/>
    <xdr:sp macro="" textlink="">
      <xdr:nvSpPr>
        <xdr:cNvPr id="468" name="【港湾・漁港】&#10;一人当たり有形固定資産（償却資産）額該当値テキスト"/>
        <xdr:cNvSpPr txBox="1"/>
      </xdr:nvSpPr>
      <xdr:spPr>
        <a:xfrm>
          <a:off x="10515600" y="1830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46064</xdr:rowOff>
    </xdr:from>
    <xdr:to>
      <xdr:col>50</xdr:col>
      <xdr:colOff>165100</xdr:colOff>
      <xdr:row>107</xdr:row>
      <xdr:rowOff>147664</xdr:rowOff>
    </xdr:to>
    <xdr:sp macro="" textlink="">
      <xdr:nvSpPr>
        <xdr:cNvPr id="469" name="楕円 468"/>
        <xdr:cNvSpPr/>
      </xdr:nvSpPr>
      <xdr:spPr>
        <a:xfrm>
          <a:off x="9588500" y="1839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96389</xdr:rowOff>
    </xdr:from>
    <xdr:to>
      <xdr:col>55</xdr:col>
      <xdr:colOff>0</xdr:colOff>
      <xdr:row>107</xdr:row>
      <xdr:rowOff>96864</xdr:rowOff>
    </xdr:to>
    <xdr:cxnSp macro="">
      <xdr:nvCxnSpPr>
        <xdr:cNvPr id="470" name="直線コネクタ 469"/>
        <xdr:cNvCxnSpPr/>
      </xdr:nvCxnSpPr>
      <xdr:spPr>
        <a:xfrm flipV="1">
          <a:off x="9639300" y="18441539"/>
          <a:ext cx="838200" cy="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46613</xdr:rowOff>
    </xdr:from>
    <xdr:to>
      <xdr:col>46</xdr:col>
      <xdr:colOff>38100</xdr:colOff>
      <xdr:row>107</xdr:row>
      <xdr:rowOff>148213</xdr:rowOff>
    </xdr:to>
    <xdr:sp macro="" textlink="">
      <xdr:nvSpPr>
        <xdr:cNvPr id="471" name="楕円 470"/>
        <xdr:cNvSpPr/>
      </xdr:nvSpPr>
      <xdr:spPr>
        <a:xfrm>
          <a:off x="8699500" y="183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96864</xdr:rowOff>
    </xdr:from>
    <xdr:to>
      <xdr:col>50</xdr:col>
      <xdr:colOff>114300</xdr:colOff>
      <xdr:row>107</xdr:row>
      <xdr:rowOff>97413</xdr:rowOff>
    </xdr:to>
    <xdr:cxnSp macro="">
      <xdr:nvCxnSpPr>
        <xdr:cNvPr id="472" name="直線コネクタ 471"/>
        <xdr:cNvCxnSpPr/>
      </xdr:nvCxnSpPr>
      <xdr:spPr>
        <a:xfrm flipV="1">
          <a:off x="8750300" y="18442014"/>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47135</xdr:rowOff>
    </xdr:from>
    <xdr:to>
      <xdr:col>41</xdr:col>
      <xdr:colOff>101600</xdr:colOff>
      <xdr:row>107</xdr:row>
      <xdr:rowOff>148735</xdr:rowOff>
    </xdr:to>
    <xdr:sp macro="" textlink="">
      <xdr:nvSpPr>
        <xdr:cNvPr id="473" name="楕円 472"/>
        <xdr:cNvSpPr/>
      </xdr:nvSpPr>
      <xdr:spPr>
        <a:xfrm>
          <a:off x="7810500" y="1839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97413</xdr:rowOff>
    </xdr:from>
    <xdr:to>
      <xdr:col>45</xdr:col>
      <xdr:colOff>177800</xdr:colOff>
      <xdr:row>107</xdr:row>
      <xdr:rowOff>97935</xdr:rowOff>
    </xdr:to>
    <xdr:cxnSp macro="">
      <xdr:nvCxnSpPr>
        <xdr:cNvPr id="474" name="直線コネクタ 473"/>
        <xdr:cNvCxnSpPr/>
      </xdr:nvCxnSpPr>
      <xdr:spPr>
        <a:xfrm flipV="1">
          <a:off x="7861300" y="18442563"/>
          <a:ext cx="8890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47664</xdr:rowOff>
    </xdr:from>
    <xdr:to>
      <xdr:col>36</xdr:col>
      <xdr:colOff>165100</xdr:colOff>
      <xdr:row>107</xdr:row>
      <xdr:rowOff>149264</xdr:rowOff>
    </xdr:to>
    <xdr:sp macro="" textlink="">
      <xdr:nvSpPr>
        <xdr:cNvPr id="475" name="楕円 474"/>
        <xdr:cNvSpPr/>
      </xdr:nvSpPr>
      <xdr:spPr>
        <a:xfrm>
          <a:off x="6921500" y="1839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97935</xdr:rowOff>
    </xdr:from>
    <xdr:to>
      <xdr:col>41</xdr:col>
      <xdr:colOff>50800</xdr:colOff>
      <xdr:row>107</xdr:row>
      <xdr:rowOff>98464</xdr:rowOff>
    </xdr:to>
    <xdr:cxnSp macro="">
      <xdr:nvCxnSpPr>
        <xdr:cNvPr id="476" name="直線コネクタ 475"/>
        <xdr:cNvCxnSpPr/>
      </xdr:nvCxnSpPr>
      <xdr:spPr>
        <a:xfrm flipV="1">
          <a:off x="6972300" y="18443085"/>
          <a:ext cx="889000" cy="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160580</xdr:rowOff>
    </xdr:from>
    <xdr:ext cx="599010" cy="259045"/>
    <xdr:sp macro="" textlink="">
      <xdr:nvSpPr>
        <xdr:cNvPr id="477" name="n_1aveValue【港湾・漁港】&#10;一人当たり有形固定資産（償却資産）額"/>
        <xdr:cNvSpPr txBox="1"/>
      </xdr:nvSpPr>
      <xdr:spPr>
        <a:xfrm>
          <a:off x="9327095" y="1799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163341</xdr:rowOff>
    </xdr:from>
    <xdr:ext cx="599010" cy="259045"/>
    <xdr:sp macro="" textlink="">
      <xdr:nvSpPr>
        <xdr:cNvPr id="478" name="n_2aveValue【港湾・漁港】&#10;一人当たり有形固定資産（償却資産）額"/>
        <xdr:cNvSpPr txBox="1"/>
      </xdr:nvSpPr>
      <xdr:spPr>
        <a:xfrm>
          <a:off x="8450795" y="1799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147542</xdr:rowOff>
    </xdr:from>
    <xdr:ext cx="599010" cy="259045"/>
    <xdr:sp macro="" textlink="">
      <xdr:nvSpPr>
        <xdr:cNvPr id="479" name="n_3aveValue【港湾・漁港】&#10;一人当たり有形固定資産（償却資産）額"/>
        <xdr:cNvSpPr txBox="1"/>
      </xdr:nvSpPr>
      <xdr:spPr>
        <a:xfrm>
          <a:off x="7561795" y="1797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55151</xdr:rowOff>
    </xdr:from>
    <xdr:ext cx="599010" cy="259045"/>
    <xdr:sp macro="" textlink="">
      <xdr:nvSpPr>
        <xdr:cNvPr id="480" name="n_4aveValue【港湾・漁港】&#10;一人当たり有形固定資産（償却資産）額"/>
        <xdr:cNvSpPr txBox="1"/>
      </xdr:nvSpPr>
      <xdr:spPr>
        <a:xfrm>
          <a:off x="6672795" y="1805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138791</xdr:rowOff>
    </xdr:from>
    <xdr:ext cx="534377" cy="259045"/>
    <xdr:sp macro="" textlink="">
      <xdr:nvSpPr>
        <xdr:cNvPr id="481" name="n_1mainValue【港湾・漁港】&#10;一人当たり有形固定資産（償却資産）額"/>
        <xdr:cNvSpPr txBox="1"/>
      </xdr:nvSpPr>
      <xdr:spPr>
        <a:xfrm>
          <a:off x="9359411" y="1848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139340</xdr:rowOff>
    </xdr:from>
    <xdr:ext cx="534377" cy="259045"/>
    <xdr:sp macro="" textlink="">
      <xdr:nvSpPr>
        <xdr:cNvPr id="482" name="n_2mainValue【港湾・漁港】&#10;一人当たり有形固定資産（償却資産）額"/>
        <xdr:cNvSpPr txBox="1"/>
      </xdr:nvSpPr>
      <xdr:spPr>
        <a:xfrm>
          <a:off x="8483111" y="1848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139862</xdr:rowOff>
    </xdr:from>
    <xdr:ext cx="534377" cy="259045"/>
    <xdr:sp macro="" textlink="">
      <xdr:nvSpPr>
        <xdr:cNvPr id="483" name="n_3mainValue【港湾・漁港】&#10;一人当たり有形固定資産（償却資産）額"/>
        <xdr:cNvSpPr txBox="1"/>
      </xdr:nvSpPr>
      <xdr:spPr>
        <a:xfrm>
          <a:off x="7594111" y="1848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140391</xdr:rowOff>
    </xdr:from>
    <xdr:ext cx="534377" cy="259045"/>
    <xdr:sp macro="" textlink="">
      <xdr:nvSpPr>
        <xdr:cNvPr id="484" name="n_4mainValue【港湾・漁港】&#10;一人当たり有形固定資産（償却資産）額"/>
        <xdr:cNvSpPr txBox="1"/>
      </xdr:nvSpPr>
      <xdr:spPr>
        <a:xfrm>
          <a:off x="6705111" y="1848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116205</xdr:rowOff>
    </xdr:from>
    <xdr:to>
      <xdr:col>85</xdr:col>
      <xdr:colOff>126364</xdr:colOff>
      <xdr:row>41</xdr:row>
      <xdr:rowOff>20955</xdr:rowOff>
    </xdr:to>
    <xdr:cxnSp macro="">
      <xdr:nvCxnSpPr>
        <xdr:cNvPr id="509" name="直線コネクタ 508"/>
        <xdr:cNvCxnSpPr/>
      </xdr:nvCxnSpPr>
      <xdr:spPr>
        <a:xfrm flipV="1">
          <a:off x="16318864" y="577405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510" name="【認定こども園・幼稚園・保育所】&#10;有形固定資産減価償却率最小値テキスト"/>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511" name="直線コネクタ 510"/>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62882</xdr:rowOff>
    </xdr:from>
    <xdr:ext cx="405111" cy="259045"/>
    <xdr:sp macro="" textlink="">
      <xdr:nvSpPr>
        <xdr:cNvPr id="512" name="【認定こども園・幼稚園・保育所】&#10;有形固定資産減価償却率最大値テキスト"/>
        <xdr:cNvSpPr txBox="1"/>
      </xdr:nvSpPr>
      <xdr:spPr>
        <a:xfrm>
          <a:off x="16357600" y="554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116205</xdr:rowOff>
    </xdr:from>
    <xdr:to>
      <xdr:col>86</xdr:col>
      <xdr:colOff>25400</xdr:colOff>
      <xdr:row>33</xdr:row>
      <xdr:rowOff>116205</xdr:rowOff>
    </xdr:to>
    <xdr:cxnSp macro="">
      <xdr:nvCxnSpPr>
        <xdr:cNvPr id="513" name="直線コネクタ 512"/>
        <xdr:cNvCxnSpPr/>
      </xdr:nvCxnSpPr>
      <xdr:spPr>
        <a:xfrm>
          <a:off x="16230600" y="57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15892</xdr:rowOff>
    </xdr:from>
    <xdr:ext cx="405111" cy="259045"/>
    <xdr:sp macro="" textlink="">
      <xdr:nvSpPr>
        <xdr:cNvPr id="514" name="【認定こども園・幼稚園・保育所】&#10;有形固定資産減価償却率平均値テキスト"/>
        <xdr:cNvSpPr txBox="1"/>
      </xdr:nvSpPr>
      <xdr:spPr>
        <a:xfrm>
          <a:off x="16357600" y="6188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164465</xdr:rowOff>
    </xdr:from>
    <xdr:to>
      <xdr:col>85</xdr:col>
      <xdr:colOff>177800</xdr:colOff>
      <xdr:row>37</xdr:row>
      <xdr:rowOff>94615</xdr:rowOff>
    </xdr:to>
    <xdr:sp macro="" textlink="">
      <xdr:nvSpPr>
        <xdr:cNvPr id="515" name="フローチャート: 判断 514"/>
        <xdr:cNvSpPr/>
      </xdr:nvSpPr>
      <xdr:spPr>
        <a:xfrm>
          <a:off x="162687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516" name="フローチャート: 判断 515"/>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17" name="フローチャート: 判断 516"/>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518" name="フローチャート: 判断 517"/>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103505</xdr:rowOff>
    </xdr:from>
    <xdr:to>
      <xdr:col>67</xdr:col>
      <xdr:colOff>101600</xdr:colOff>
      <xdr:row>37</xdr:row>
      <xdr:rowOff>33655</xdr:rowOff>
    </xdr:to>
    <xdr:sp macro="" textlink="">
      <xdr:nvSpPr>
        <xdr:cNvPr id="519" name="フローチャート: 判断 518"/>
        <xdr:cNvSpPr/>
      </xdr:nvSpPr>
      <xdr:spPr>
        <a:xfrm>
          <a:off x="12763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38735</xdr:rowOff>
    </xdr:from>
    <xdr:to>
      <xdr:col>85</xdr:col>
      <xdr:colOff>177800</xdr:colOff>
      <xdr:row>37</xdr:row>
      <xdr:rowOff>140335</xdr:rowOff>
    </xdr:to>
    <xdr:sp macro="" textlink="">
      <xdr:nvSpPr>
        <xdr:cNvPr id="525" name="楕円 524"/>
        <xdr:cNvSpPr/>
      </xdr:nvSpPr>
      <xdr:spPr>
        <a:xfrm>
          <a:off x="162687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17162</xdr:rowOff>
    </xdr:from>
    <xdr:ext cx="405111" cy="259045"/>
    <xdr:sp macro="" textlink="">
      <xdr:nvSpPr>
        <xdr:cNvPr id="526" name="【認定こども園・幼稚園・保育所】&#10;有形固定資産減価償却率該当値テキスト"/>
        <xdr:cNvSpPr txBox="1"/>
      </xdr:nvSpPr>
      <xdr:spPr>
        <a:xfrm>
          <a:off x="16357600" y="636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10160</xdr:rowOff>
    </xdr:from>
    <xdr:to>
      <xdr:col>81</xdr:col>
      <xdr:colOff>101600</xdr:colOff>
      <xdr:row>37</xdr:row>
      <xdr:rowOff>111760</xdr:rowOff>
    </xdr:to>
    <xdr:sp macro="" textlink="">
      <xdr:nvSpPr>
        <xdr:cNvPr id="527" name="楕円 526"/>
        <xdr:cNvSpPr/>
      </xdr:nvSpPr>
      <xdr:spPr>
        <a:xfrm>
          <a:off x="15430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60960</xdr:rowOff>
    </xdr:from>
    <xdr:to>
      <xdr:col>85</xdr:col>
      <xdr:colOff>127000</xdr:colOff>
      <xdr:row>37</xdr:row>
      <xdr:rowOff>89535</xdr:rowOff>
    </xdr:to>
    <xdr:cxnSp macro="">
      <xdr:nvCxnSpPr>
        <xdr:cNvPr id="528" name="直線コネクタ 527"/>
        <xdr:cNvCxnSpPr/>
      </xdr:nvCxnSpPr>
      <xdr:spPr>
        <a:xfrm>
          <a:off x="15481300" y="640461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103505</xdr:rowOff>
    </xdr:from>
    <xdr:to>
      <xdr:col>76</xdr:col>
      <xdr:colOff>165100</xdr:colOff>
      <xdr:row>38</xdr:row>
      <xdr:rowOff>33655</xdr:rowOff>
    </xdr:to>
    <xdr:sp macro="" textlink="">
      <xdr:nvSpPr>
        <xdr:cNvPr id="529" name="楕円 528"/>
        <xdr:cNvSpPr/>
      </xdr:nvSpPr>
      <xdr:spPr>
        <a:xfrm>
          <a:off x="14541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60960</xdr:rowOff>
    </xdr:from>
    <xdr:to>
      <xdr:col>81</xdr:col>
      <xdr:colOff>50800</xdr:colOff>
      <xdr:row>37</xdr:row>
      <xdr:rowOff>154305</xdr:rowOff>
    </xdr:to>
    <xdr:cxnSp macro="">
      <xdr:nvCxnSpPr>
        <xdr:cNvPr id="530" name="直線コネクタ 529"/>
        <xdr:cNvCxnSpPr/>
      </xdr:nvCxnSpPr>
      <xdr:spPr>
        <a:xfrm flipV="1">
          <a:off x="14592300" y="640461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164465</xdr:rowOff>
    </xdr:from>
    <xdr:to>
      <xdr:col>72</xdr:col>
      <xdr:colOff>38100</xdr:colOff>
      <xdr:row>38</xdr:row>
      <xdr:rowOff>94615</xdr:rowOff>
    </xdr:to>
    <xdr:sp macro="" textlink="">
      <xdr:nvSpPr>
        <xdr:cNvPr id="531" name="楕円 530"/>
        <xdr:cNvSpPr/>
      </xdr:nvSpPr>
      <xdr:spPr>
        <a:xfrm>
          <a:off x="136525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154305</xdr:rowOff>
    </xdr:from>
    <xdr:to>
      <xdr:col>76</xdr:col>
      <xdr:colOff>114300</xdr:colOff>
      <xdr:row>38</xdr:row>
      <xdr:rowOff>43815</xdr:rowOff>
    </xdr:to>
    <xdr:cxnSp macro="">
      <xdr:nvCxnSpPr>
        <xdr:cNvPr id="532" name="直線コネクタ 531"/>
        <xdr:cNvCxnSpPr/>
      </xdr:nvCxnSpPr>
      <xdr:spPr>
        <a:xfrm flipV="1">
          <a:off x="13703300" y="649795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166370</xdr:rowOff>
    </xdr:from>
    <xdr:to>
      <xdr:col>67</xdr:col>
      <xdr:colOff>101600</xdr:colOff>
      <xdr:row>38</xdr:row>
      <xdr:rowOff>96520</xdr:rowOff>
    </xdr:to>
    <xdr:sp macro="" textlink="">
      <xdr:nvSpPr>
        <xdr:cNvPr id="533" name="楕円 532"/>
        <xdr:cNvSpPr/>
      </xdr:nvSpPr>
      <xdr:spPr>
        <a:xfrm>
          <a:off x="12763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43815</xdr:rowOff>
    </xdr:from>
    <xdr:to>
      <xdr:col>71</xdr:col>
      <xdr:colOff>177800</xdr:colOff>
      <xdr:row>38</xdr:row>
      <xdr:rowOff>45720</xdr:rowOff>
    </xdr:to>
    <xdr:cxnSp macro="">
      <xdr:nvCxnSpPr>
        <xdr:cNvPr id="534" name="直線コネクタ 533"/>
        <xdr:cNvCxnSpPr/>
      </xdr:nvCxnSpPr>
      <xdr:spPr>
        <a:xfrm flipV="1">
          <a:off x="12814300" y="655891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84472</xdr:rowOff>
    </xdr:from>
    <xdr:ext cx="405111" cy="259045"/>
    <xdr:sp macro="" textlink="">
      <xdr:nvSpPr>
        <xdr:cNvPr id="535" name="n_1aveValue【認定こども園・幼稚園・保育所】&#10;有形固定資産減価償却率"/>
        <xdr:cNvSpPr txBox="1"/>
      </xdr:nvSpPr>
      <xdr:spPr>
        <a:xfrm>
          <a:off x="1526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36" name="n_2aveValue【認定こども園・幼稚園・保育所】&#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537" name="n_3aveValue【認定こども園・幼稚園・保育所】&#10;有形固定資産減価償却率"/>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50182</xdr:rowOff>
    </xdr:from>
    <xdr:ext cx="405111" cy="259045"/>
    <xdr:sp macro="" textlink="">
      <xdr:nvSpPr>
        <xdr:cNvPr id="538" name="n_4aveValue【認定こども園・幼稚園・保育所】&#10;有形固定資産減価償却率"/>
        <xdr:cNvSpPr txBox="1"/>
      </xdr:nvSpPr>
      <xdr:spPr>
        <a:xfrm>
          <a:off x="12611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102887</xdr:rowOff>
    </xdr:from>
    <xdr:ext cx="405111" cy="259045"/>
    <xdr:sp macro="" textlink="">
      <xdr:nvSpPr>
        <xdr:cNvPr id="539" name="n_1mainValue【認定こども園・幼稚園・保育所】&#10;有形固定資産減価償却率"/>
        <xdr:cNvSpPr txBox="1"/>
      </xdr:nvSpPr>
      <xdr:spPr>
        <a:xfrm>
          <a:off x="15266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24782</xdr:rowOff>
    </xdr:from>
    <xdr:ext cx="405111" cy="259045"/>
    <xdr:sp macro="" textlink="">
      <xdr:nvSpPr>
        <xdr:cNvPr id="540" name="n_2mainValue【認定こども園・幼稚園・保育所】&#10;有形固定資産減価償却率"/>
        <xdr:cNvSpPr txBox="1"/>
      </xdr:nvSpPr>
      <xdr:spPr>
        <a:xfrm>
          <a:off x="143897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85742</xdr:rowOff>
    </xdr:from>
    <xdr:ext cx="405111" cy="259045"/>
    <xdr:sp macro="" textlink="">
      <xdr:nvSpPr>
        <xdr:cNvPr id="541" name="n_3mainValue【認定こども園・幼稚園・保育所】&#10;有形固定資産減価償却率"/>
        <xdr:cNvSpPr txBox="1"/>
      </xdr:nvSpPr>
      <xdr:spPr>
        <a:xfrm>
          <a:off x="135007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87647</xdr:rowOff>
    </xdr:from>
    <xdr:ext cx="405111" cy="259045"/>
    <xdr:sp macro="" textlink="">
      <xdr:nvSpPr>
        <xdr:cNvPr id="542" name="n_4mainValue【認定こども園・幼稚園・保育所】&#10;有形固定資産減価償却率"/>
        <xdr:cNvSpPr txBox="1"/>
      </xdr:nvSpPr>
      <xdr:spPr>
        <a:xfrm>
          <a:off x="126117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3" name="直線コネクタ 55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4" name="テキスト ボックス 55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5" name="直線コネクタ 55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6" name="テキスト ボックス 55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7" name="直線コネクタ 55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8" name="テキスト ボックス 55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9" name="直線コネクタ 55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0" name="テキスト ボックス 55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1" name="直線コネクタ 5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2" name="テキスト ボックス 56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7620</xdr:rowOff>
    </xdr:from>
    <xdr:to>
      <xdr:col>116</xdr:col>
      <xdr:colOff>62864</xdr:colOff>
      <xdr:row>41</xdr:row>
      <xdr:rowOff>103632</xdr:rowOff>
    </xdr:to>
    <xdr:cxnSp macro="">
      <xdr:nvCxnSpPr>
        <xdr:cNvPr id="564" name="直線コネクタ 563"/>
        <xdr:cNvCxnSpPr/>
      </xdr:nvCxnSpPr>
      <xdr:spPr>
        <a:xfrm flipV="1">
          <a:off x="22160864" y="5836920"/>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565" name="【認定こども園・幼稚園・保育所】&#10;一人当たり面積最小値テキスト"/>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566" name="直線コネクタ 565"/>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125747</xdr:rowOff>
    </xdr:from>
    <xdr:ext cx="469744" cy="259045"/>
    <xdr:sp macro="" textlink="">
      <xdr:nvSpPr>
        <xdr:cNvPr id="567" name="【認定こども園・幼稚園・保育所】&#10;一人当たり面積最大値テキスト"/>
        <xdr:cNvSpPr txBox="1"/>
      </xdr:nvSpPr>
      <xdr:spPr>
        <a:xfrm>
          <a:off x="22199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7620</xdr:rowOff>
    </xdr:from>
    <xdr:to>
      <xdr:col>116</xdr:col>
      <xdr:colOff>152400</xdr:colOff>
      <xdr:row>34</xdr:row>
      <xdr:rowOff>7620</xdr:rowOff>
    </xdr:to>
    <xdr:cxnSp macro="">
      <xdr:nvCxnSpPr>
        <xdr:cNvPr id="568" name="直線コネクタ 567"/>
        <xdr:cNvCxnSpPr/>
      </xdr:nvCxnSpPr>
      <xdr:spPr>
        <a:xfrm>
          <a:off x="22072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76979</xdr:rowOff>
    </xdr:from>
    <xdr:ext cx="469744" cy="259045"/>
    <xdr:sp macro="" textlink="">
      <xdr:nvSpPr>
        <xdr:cNvPr id="569" name="【認定こども園・幼稚園・保育所】&#10;一人当たり面積平均値テキスト"/>
        <xdr:cNvSpPr txBox="1"/>
      </xdr:nvSpPr>
      <xdr:spPr>
        <a:xfrm>
          <a:off x="22199600" y="676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98552</xdr:rowOff>
    </xdr:from>
    <xdr:to>
      <xdr:col>116</xdr:col>
      <xdr:colOff>114300</xdr:colOff>
      <xdr:row>40</xdr:row>
      <xdr:rowOff>28702</xdr:rowOff>
    </xdr:to>
    <xdr:sp macro="" textlink="">
      <xdr:nvSpPr>
        <xdr:cNvPr id="570" name="フローチャート: 判断 569"/>
        <xdr:cNvSpPr/>
      </xdr:nvSpPr>
      <xdr:spPr>
        <a:xfrm>
          <a:off x="22110700" y="67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84836</xdr:rowOff>
    </xdr:from>
    <xdr:to>
      <xdr:col>112</xdr:col>
      <xdr:colOff>38100</xdr:colOff>
      <xdr:row>40</xdr:row>
      <xdr:rowOff>14986</xdr:rowOff>
    </xdr:to>
    <xdr:sp macro="" textlink="">
      <xdr:nvSpPr>
        <xdr:cNvPr id="571" name="フローチャート: 判断 570"/>
        <xdr:cNvSpPr/>
      </xdr:nvSpPr>
      <xdr:spPr>
        <a:xfrm>
          <a:off x="21272500" y="677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572" name="フローチャート: 判断 571"/>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91694</xdr:rowOff>
    </xdr:from>
    <xdr:to>
      <xdr:col>102</xdr:col>
      <xdr:colOff>165100</xdr:colOff>
      <xdr:row>40</xdr:row>
      <xdr:rowOff>21844</xdr:rowOff>
    </xdr:to>
    <xdr:sp macro="" textlink="">
      <xdr:nvSpPr>
        <xdr:cNvPr id="573" name="フローチャート: 判断 572"/>
        <xdr:cNvSpPr/>
      </xdr:nvSpPr>
      <xdr:spPr>
        <a:xfrm>
          <a:off x="19494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87122</xdr:rowOff>
    </xdr:from>
    <xdr:to>
      <xdr:col>98</xdr:col>
      <xdr:colOff>38100</xdr:colOff>
      <xdr:row>40</xdr:row>
      <xdr:rowOff>17272</xdr:rowOff>
    </xdr:to>
    <xdr:sp macro="" textlink="">
      <xdr:nvSpPr>
        <xdr:cNvPr id="574" name="フローチャート: 判断 573"/>
        <xdr:cNvSpPr/>
      </xdr:nvSpPr>
      <xdr:spPr>
        <a:xfrm>
          <a:off x="18605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5" name="テキスト ボックス 57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6" name="テキスト ボックス 57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7" name="テキスト ボックス 57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8" name="テキスト ボックス 57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9" name="テキスト ボックス 57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82550</xdr:rowOff>
    </xdr:from>
    <xdr:to>
      <xdr:col>116</xdr:col>
      <xdr:colOff>114300</xdr:colOff>
      <xdr:row>38</xdr:row>
      <xdr:rowOff>12700</xdr:rowOff>
    </xdr:to>
    <xdr:sp macro="" textlink="">
      <xdr:nvSpPr>
        <xdr:cNvPr id="580" name="楕円 579"/>
        <xdr:cNvSpPr/>
      </xdr:nvSpPr>
      <xdr:spPr>
        <a:xfrm>
          <a:off x="22110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105427</xdr:rowOff>
    </xdr:from>
    <xdr:ext cx="469744" cy="259045"/>
    <xdr:sp macro="" textlink="">
      <xdr:nvSpPr>
        <xdr:cNvPr id="581" name="【認定こども園・幼稚園・保育所】&#10;一人当たり面積該当値テキスト"/>
        <xdr:cNvSpPr txBox="1"/>
      </xdr:nvSpPr>
      <xdr:spPr>
        <a:xfrm>
          <a:off x="22199600"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91694</xdr:rowOff>
    </xdr:from>
    <xdr:to>
      <xdr:col>112</xdr:col>
      <xdr:colOff>38100</xdr:colOff>
      <xdr:row>38</xdr:row>
      <xdr:rowOff>21844</xdr:rowOff>
    </xdr:to>
    <xdr:sp macro="" textlink="">
      <xdr:nvSpPr>
        <xdr:cNvPr id="582" name="楕円 581"/>
        <xdr:cNvSpPr/>
      </xdr:nvSpPr>
      <xdr:spPr>
        <a:xfrm>
          <a:off x="21272500" y="643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133350</xdr:rowOff>
    </xdr:from>
    <xdr:to>
      <xdr:col>116</xdr:col>
      <xdr:colOff>63500</xdr:colOff>
      <xdr:row>37</xdr:row>
      <xdr:rowOff>142494</xdr:rowOff>
    </xdr:to>
    <xdr:cxnSp macro="">
      <xdr:nvCxnSpPr>
        <xdr:cNvPr id="583" name="直線コネクタ 582"/>
        <xdr:cNvCxnSpPr/>
      </xdr:nvCxnSpPr>
      <xdr:spPr>
        <a:xfrm flipV="1">
          <a:off x="21323300" y="64770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103124</xdr:rowOff>
    </xdr:from>
    <xdr:to>
      <xdr:col>107</xdr:col>
      <xdr:colOff>101600</xdr:colOff>
      <xdr:row>38</xdr:row>
      <xdr:rowOff>33274</xdr:rowOff>
    </xdr:to>
    <xdr:sp macro="" textlink="">
      <xdr:nvSpPr>
        <xdr:cNvPr id="584" name="楕円 583"/>
        <xdr:cNvSpPr/>
      </xdr:nvSpPr>
      <xdr:spPr>
        <a:xfrm>
          <a:off x="20383500" y="644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142494</xdr:rowOff>
    </xdr:from>
    <xdr:to>
      <xdr:col>111</xdr:col>
      <xdr:colOff>177800</xdr:colOff>
      <xdr:row>37</xdr:row>
      <xdr:rowOff>153924</xdr:rowOff>
    </xdr:to>
    <xdr:cxnSp macro="">
      <xdr:nvCxnSpPr>
        <xdr:cNvPr id="585" name="直線コネクタ 584"/>
        <xdr:cNvCxnSpPr/>
      </xdr:nvCxnSpPr>
      <xdr:spPr>
        <a:xfrm flipV="1">
          <a:off x="20434300" y="648614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128270</xdr:rowOff>
    </xdr:from>
    <xdr:to>
      <xdr:col>102</xdr:col>
      <xdr:colOff>165100</xdr:colOff>
      <xdr:row>38</xdr:row>
      <xdr:rowOff>58420</xdr:rowOff>
    </xdr:to>
    <xdr:sp macro="" textlink="">
      <xdr:nvSpPr>
        <xdr:cNvPr id="586" name="楕円 585"/>
        <xdr:cNvSpPr/>
      </xdr:nvSpPr>
      <xdr:spPr>
        <a:xfrm>
          <a:off x="19494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153924</xdr:rowOff>
    </xdr:from>
    <xdr:to>
      <xdr:col>107</xdr:col>
      <xdr:colOff>50800</xdr:colOff>
      <xdr:row>38</xdr:row>
      <xdr:rowOff>7620</xdr:rowOff>
    </xdr:to>
    <xdr:cxnSp macro="">
      <xdr:nvCxnSpPr>
        <xdr:cNvPr id="587" name="直線コネクタ 586"/>
        <xdr:cNvCxnSpPr/>
      </xdr:nvCxnSpPr>
      <xdr:spPr>
        <a:xfrm flipV="1">
          <a:off x="19545300" y="649757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121412</xdr:rowOff>
    </xdr:from>
    <xdr:to>
      <xdr:col>98</xdr:col>
      <xdr:colOff>38100</xdr:colOff>
      <xdr:row>38</xdr:row>
      <xdr:rowOff>51562</xdr:rowOff>
    </xdr:to>
    <xdr:sp macro="" textlink="">
      <xdr:nvSpPr>
        <xdr:cNvPr id="588" name="楕円 587"/>
        <xdr:cNvSpPr/>
      </xdr:nvSpPr>
      <xdr:spPr>
        <a:xfrm>
          <a:off x="18605500" y="64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762</xdr:rowOff>
    </xdr:from>
    <xdr:to>
      <xdr:col>102</xdr:col>
      <xdr:colOff>114300</xdr:colOff>
      <xdr:row>38</xdr:row>
      <xdr:rowOff>7620</xdr:rowOff>
    </xdr:to>
    <xdr:cxnSp macro="">
      <xdr:nvCxnSpPr>
        <xdr:cNvPr id="589" name="直線コネクタ 588"/>
        <xdr:cNvCxnSpPr/>
      </xdr:nvCxnSpPr>
      <xdr:spPr>
        <a:xfrm>
          <a:off x="18656300" y="651586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6113</xdr:rowOff>
    </xdr:from>
    <xdr:ext cx="469744" cy="259045"/>
    <xdr:sp macro="" textlink="">
      <xdr:nvSpPr>
        <xdr:cNvPr id="590" name="n_1aveValue【認定こども園・幼稚園・保育所】&#10;一人当たり面積"/>
        <xdr:cNvSpPr txBox="1"/>
      </xdr:nvSpPr>
      <xdr:spPr>
        <a:xfrm>
          <a:off x="21075727" y="686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12971</xdr:rowOff>
    </xdr:from>
    <xdr:ext cx="469744" cy="259045"/>
    <xdr:sp macro="" textlink="">
      <xdr:nvSpPr>
        <xdr:cNvPr id="591" name="n_2aveValue【認定こども園・幼稚園・保育所】&#10;一人当たり面積"/>
        <xdr:cNvSpPr txBox="1"/>
      </xdr:nvSpPr>
      <xdr:spPr>
        <a:xfrm>
          <a:off x="201994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12971</xdr:rowOff>
    </xdr:from>
    <xdr:ext cx="469744" cy="259045"/>
    <xdr:sp macro="" textlink="">
      <xdr:nvSpPr>
        <xdr:cNvPr id="592" name="n_3aveValue【認定こども園・幼稚園・保育所】&#10;一人当たり面積"/>
        <xdr:cNvSpPr txBox="1"/>
      </xdr:nvSpPr>
      <xdr:spPr>
        <a:xfrm>
          <a:off x="193104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8399</xdr:rowOff>
    </xdr:from>
    <xdr:ext cx="469744" cy="259045"/>
    <xdr:sp macro="" textlink="">
      <xdr:nvSpPr>
        <xdr:cNvPr id="593" name="n_4aveValue【認定こども園・幼稚園・保育所】&#10;一人当たり面積"/>
        <xdr:cNvSpPr txBox="1"/>
      </xdr:nvSpPr>
      <xdr:spPr>
        <a:xfrm>
          <a:off x="184214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38371</xdr:rowOff>
    </xdr:from>
    <xdr:ext cx="469744" cy="259045"/>
    <xdr:sp macro="" textlink="">
      <xdr:nvSpPr>
        <xdr:cNvPr id="594" name="n_1mainValue【認定こども園・幼稚園・保育所】&#10;一人当たり面積"/>
        <xdr:cNvSpPr txBox="1"/>
      </xdr:nvSpPr>
      <xdr:spPr>
        <a:xfrm>
          <a:off x="21075727" y="621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49801</xdr:rowOff>
    </xdr:from>
    <xdr:ext cx="469744" cy="259045"/>
    <xdr:sp macro="" textlink="">
      <xdr:nvSpPr>
        <xdr:cNvPr id="595" name="n_2mainValue【認定こども園・幼稚園・保育所】&#10;一人当たり面積"/>
        <xdr:cNvSpPr txBox="1"/>
      </xdr:nvSpPr>
      <xdr:spPr>
        <a:xfrm>
          <a:off x="20199427"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74947</xdr:rowOff>
    </xdr:from>
    <xdr:ext cx="469744" cy="259045"/>
    <xdr:sp macro="" textlink="">
      <xdr:nvSpPr>
        <xdr:cNvPr id="596" name="n_3mainValue【認定こども園・幼稚園・保育所】&#10;一人当たり面積"/>
        <xdr:cNvSpPr txBox="1"/>
      </xdr:nvSpPr>
      <xdr:spPr>
        <a:xfrm>
          <a:off x="19310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68089</xdr:rowOff>
    </xdr:from>
    <xdr:ext cx="469744" cy="259045"/>
    <xdr:sp macro="" textlink="">
      <xdr:nvSpPr>
        <xdr:cNvPr id="597" name="n_4mainValue【認定こども園・幼稚園・保育所】&#10;一人当たり面積"/>
        <xdr:cNvSpPr txBox="1"/>
      </xdr:nvSpPr>
      <xdr:spPr>
        <a:xfrm>
          <a:off x="18421427" y="624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8" name="正方形/長方形 5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9" name="正方形/長方形 5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0" name="正方形/長方形 5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1" name="正方形/長方形 6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2" name="正方形/長方形 6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3" name="正方形/長方形 6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4" name="正方形/長方形 6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5" name="正方形/長方形 60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6" name="テキスト ボックス 60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7" name="直線コネクタ 60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8" name="テキスト ボックス 60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9" name="直線コネクタ 60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0" name="テキスト ボックス 60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1" name="直線コネクタ 61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2" name="テキスト ボックス 61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3" name="直線コネクタ 61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4" name="テキスト ボックス 61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5" name="直線コネクタ 61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6" name="テキスト ボックス 61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7" name="直線コネクタ 61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8" name="テキスト ボックス 61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9" name="直線コネクタ 61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0" name="テキスト ボックス 61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145324</xdr:rowOff>
    </xdr:from>
    <xdr:to>
      <xdr:col>85</xdr:col>
      <xdr:colOff>126364</xdr:colOff>
      <xdr:row>63</xdr:row>
      <xdr:rowOff>65315</xdr:rowOff>
    </xdr:to>
    <xdr:cxnSp macro="">
      <xdr:nvCxnSpPr>
        <xdr:cNvPr id="623" name="直線コネクタ 622"/>
        <xdr:cNvCxnSpPr/>
      </xdr:nvCxnSpPr>
      <xdr:spPr>
        <a:xfrm flipV="1">
          <a:off x="16318864" y="9575074"/>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69142</xdr:rowOff>
    </xdr:from>
    <xdr:ext cx="405111" cy="259045"/>
    <xdr:sp macro="" textlink="">
      <xdr:nvSpPr>
        <xdr:cNvPr id="624" name="【学校施設】&#10;有形固定資産減価償却率最小値テキスト"/>
        <xdr:cNvSpPr txBox="1"/>
      </xdr:nvSpPr>
      <xdr:spPr>
        <a:xfrm>
          <a:off x="16357600" y="1087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65315</xdr:rowOff>
    </xdr:from>
    <xdr:to>
      <xdr:col>86</xdr:col>
      <xdr:colOff>25400</xdr:colOff>
      <xdr:row>63</xdr:row>
      <xdr:rowOff>65315</xdr:rowOff>
    </xdr:to>
    <xdr:cxnSp macro="">
      <xdr:nvCxnSpPr>
        <xdr:cNvPr id="625" name="直線コネクタ 624"/>
        <xdr:cNvCxnSpPr/>
      </xdr:nvCxnSpPr>
      <xdr:spPr>
        <a:xfrm>
          <a:off x="16230600" y="1086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92001</xdr:rowOff>
    </xdr:from>
    <xdr:ext cx="340478" cy="259045"/>
    <xdr:sp macro="" textlink="">
      <xdr:nvSpPr>
        <xdr:cNvPr id="626" name="【学校施設】&#10;有形固定資産減価償却率最大値テキスト"/>
        <xdr:cNvSpPr txBox="1"/>
      </xdr:nvSpPr>
      <xdr:spPr>
        <a:xfrm>
          <a:off x="16357600" y="935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145324</xdr:rowOff>
    </xdr:from>
    <xdr:to>
      <xdr:col>86</xdr:col>
      <xdr:colOff>25400</xdr:colOff>
      <xdr:row>55</xdr:row>
      <xdr:rowOff>145324</xdr:rowOff>
    </xdr:to>
    <xdr:cxnSp macro="">
      <xdr:nvCxnSpPr>
        <xdr:cNvPr id="627" name="直線コネクタ 626"/>
        <xdr:cNvCxnSpPr/>
      </xdr:nvCxnSpPr>
      <xdr:spPr>
        <a:xfrm>
          <a:off x="16230600" y="957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81115</xdr:rowOff>
    </xdr:from>
    <xdr:ext cx="405111" cy="259045"/>
    <xdr:sp macro="" textlink="">
      <xdr:nvSpPr>
        <xdr:cNvPr id="628" name="【学校施設】&#10;有形固定資産減価償却率平均値テキスト"/>
        <xdr:cNvSpPr txBox="1"/>
      </xdr:nvSpPr>
      <xdr:spPr>
        <a:xfrm>
          <a:off x="16357600" y="10368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102688</xdr:rowOff>
    </xdr:from>
    <xdr:to>
      <xdr:col>85</xdr:col>
      <xdr:colOff>177800</xdr:colOff>
      <xdr:row>61</xdr:row>
      <xdr:rowOff>32838</xdr:rowOff>
    </xdr:to>
    <xdr:sp macro="" textlink="">
      <xdr:nvSpPr>
        <xdr:cNvPr id="629" name="フローチャート: 判断 628"/>
        <xdr:cNvSpPr/>
      </xdr:nvSpPr>
      <xdr:spPr>
        <a:xfrm>
          <a:off x="162687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630" name="フローチャート: 判断 629"/>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83094</xdr:rowOff>
    </xdr:from>
    <xdr:to>
      <xdr:col>76</xdr:col>
      <xdr:colOff>165100</xdr:colOff>
      <xdr:row>61</xdr:row>
      <xdr:rowOff>13244</xdr:rowOff>
    </xdr:to>
    <xdr:sp macro="" textlink="">
      <xdr:nvSpPr>
        <xdr:cNvPr id="631" name="フローチャート: 判断 630"/>
        <xdr:cNvSpPr/>
      </xdr:nvSpPr>
      <xdr:spPr>
        <a:xfrm>
          <a:off x="14541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70031</xdr:rowOff>
    </xdr:from>
    <xdr:to>
      <xdr:col>72</xdr:col>
      <xdr:colOff>38100</xdr:colOff>
      <xdr:row>61</xdr:row>
      <xdr:rowOff>181</xdr:rowOff>
    </xdr:to>
    <xdr:sp macro="" textlink="">
      <xdr:nvSpPr>
        <xdr:cNvPr id="632" name="フローチャート: 判断 631"/>
        <xdr:cNvSpPr/>
      </xdr:nvSpPr>
      <xdr:spPr>
        <a:xfrm>
          <a:off x="13652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65133</xdr:rowOff>
    </xdr:from>
    <xdr:to>
      <xdr:col>67</xdr:col>
      <xdr:colOff>101600</xdr:colOff>
      <xdr:row>60</xdr:row>
      <xdr:rowOff>166733</xdr:rowOff>
    </xdr:to>
    <xdr:sp macro="" textlink="">
      <xdr:nvSpPr>
        <xdr:cNvPr id="633" name="フローチャート: 判断 632"/>
        <xdr:cNvSpPr/>
      </xdr:nvSpPr>
      <xdr:spPr>
        <a:xfrm>
          <a:off x="12763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60234</xdr:rowOff>
    </xdr:from>
    <xdr:to>
      <xdr:col>85</xdr:col>
      <xdr:colOff>177800</xdr:colOff>
      <xdr:row>60</xdr:row>
      <xdr:rowOff>161834</xdr:rowOff>
    </xdr:to>
    <xdr:sp macro="" textlink="">
      <xdr:nvSpPr>
        <xdr:cNvPr id="639" name="楕円 638"/>
        <xdr:cNvSpPr/>
      </xdr:nvSpPr>
      <xdr:spPr>
        <a:xfrm>
          <a:off x="162687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83111</xdr:rowOff>
    </xdr:from>
    <xdr:ext cx="405111" cy="259045"/>
    <xdr:sp macro="" textlink="">
      <xdr:nvSpPr>
        <xdr:cNvPr id="640" name="【学校施設】&#10;有形固定資産減価償却率該当値テキスト"/>
        <xdr:cNvSpPr txBox="1"/>
      </xdr:nvSpPr>
      <xdr:spPr>
        <a:xfrm>
          <a:off x="16357600" y="10198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47172</xdr:rowOff>
    </xdr:from>
    <xdr:to>
      <xdr:col>81</xdr:col>
      <xdr:colOff>101600</xdr:colOff>
      <xdr:row>60</xdr:row>
      <xdr:rowOff>148772</xdr:rowOff>
    </xdr:to>
    <xdr:sp macro="" textlink="">
      <xdr:nvSpPr>
        <xdr:cNvPr id="641" name="楕円 640"/>
        <xdr:cNvSpPr/>
      </xdr:nvSpPr>
      <xdr:spPr>
        <a:xfrm>
          <a:off x="15430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97972</xdr:rowOff>
    </xdr:from>
    <xdr:to>
      <xdr:col>85</xdr:col>
      <xdr:colOff>127000</xdr:colOff>
      <xdr:row>60</xdr:row>
      <xdr:rowOff>111034</xdr:rowOff>
    </xdr:to>
    <xdr:cxnSp macro="">
      <xdr:nvCxnSpPr>
        <xdr:cNvPr id="642" name="直線コネクタ 641"/>
        <xdr:cNvCxnSpPr/>
      </xdr:nvCxnSpPr>
      <xdr:spPr>
        <a:xfrm>
          <a:off x="15481300" y="10384972"/>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101056</xdr:rowOff>
    </xdr:from>
    <xdr:to>
      <xdr:col>76</xdr:col>
      <xdr:colOff>165100</xdr:colOff>
      <xdr:row>61</xdr:row>
      <xdr:rowOff>31206</xdr:rowOff>
    </xdr:to>
    <xdr:sp macro="" textlink="">
      <xdr:nvSpPr>
        <xdr:cNvPr id="643" name="楕円 642"/>
        <xdr:cNvSpPr/>
      </xdr:nvSpPr>
      <xdr:spPr>
        <a:xfrm>
          <a:off x="14541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97972</xdr:rowOff>
    </xdr:from>
    <xdr:to>
      <xdr:col>81</xdr:col>
      <xdr:colOff>50800</xdr:colOff>
      <xdr:row>60</xdr:row>
      <xdr:rowOff>151856</xdr:rowOff>
    </xdr:to>
    <xdr:cxnSp macro="">
      <xdr:nvCxnSpPr>
        <xdr:cNvPr id="644" name="直線コネクタ 643"/>
        <xdr:cNvCxnSpPr/>
      </xdr:nvCxnSpPr>
      <xdr:spPr>
        <a:xfrm flipV="1">
          <a:off x="14592300" y="10384972"/>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104322</xdr:rowOff>
    </xdr:from>
    <xdr:to>
      <xdr:col>72</xdr:col>
      <xdr:colOff>38100</xdr:colOff>
      <xdr:row>61</xdr:row>
      <xdr:rowOff>34472</xdr:rowOff>
    </xdr:to>
    <xdr:sp macro="" textlink="">
      <xdr:nvSpPr>
        <xdr:cNvPr id="645" name="楕円 644"/>
        <xdr:cNvSpPr/>
      </xdr:nvSpPr>
      <xdr:spPr>
        <a:xfrm>
          <a:off x="136525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151856</xdr:rowOff>
    </xdr:from>
    <xdr:to>
      <xdr:col>76</xdr:col>
      <xdr:colOff>114300</xdr:colOff>
      <xdr:row>60</xdr:row>
      <xdr:rowOff>155122</xdr:rowOff>
    </xdr:to>
    <xdr:cxnSp macro="">
      <xdr:nvCxnSpPr>
        <xdr:cNvPr id="646" name="直線コネクタ 645"/>
        <xdr:cNvCxnSpPr/>
      </xdr:nvCxnSpPr>
      <xdr:spPr>
        <a:xfrm flipV="1">
          <a:off x="13703300" y="1043885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156573</xdr:rowOff>
    </xdr:from>
    <xdr:to>
      <xdr:col>67</xdr:col>
      <xdr:colOff>101600</xdr:colOff>
      <xdr:row>61</xdr:row>
      <xdr:rowOff>86723</xdr:rowOff>
    </xdr:to>
    <xdr:sp macro="" textlink="">
      <xdr:nvSpPr>
        <xdr:cNvPr id="647" name="楕円 646"/>
        <xdr:cNvSpPr/>
      </xdr:nvSpPr>
      <xdr:spPr>
        <a:xfrm>
          <a:off x="12763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155122</xdr:rowOff>
    </xdr:from>
    <xdr:to>
      <xdr:col>71</xdr:col>
      <xdr:colOff>177800</xdr:colOff>
      <xdr:row>61</xdr:row>
      <xdr:rowOff>35923</xdr:rowOff>
    </xdr:to>
    <xdr:cxnSp macro="">
      <xdr:nvCxnSpPr>
        <xdr:cNvPr id="648" name="直線コネクタ 647"/>
        <xdr:cNvCxnSpPr/>
      </xdr:nvCxnSpPr>
      <xdr:spPr>
        <a:xfrm flipV="1">
          <a:off x="12814300" y="1044212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9270</xdr:rowOff>
    </xdr:from>
    <xdr:ext cx="405111" cy="259045"/>
    <xdr:sp macro="" textlink="">
      <xdr:nvSpPr>
        <xdr:cNvPr id="649" name="n_1aveValue【学校施設】&#10;有形固定資産減価償却率"/>
        <xdr:cNvSpPr txBox="1"/>
      </xdr:nvSpPr>
      <xdr:spPr>
        <a:xfrm>
          <a:off x="152660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29771</xdr:rowOff>
    </xdr:from>
    <xdr:ext cx="405111" cy="259045"/>
    <xdr:sp macro="" textlink="">
      <xdr:nvSpPr>
        <xdr:cNvPr id="650" name="n_2aveValue【学校施設】&#10;有形固定資産減価償却率"/>
        <xdr:cNvSpPr txBox="1"/>
      </xdr:nvSpPr>
      <xdr:spPr>
        <a:xfrm>
          <a:off x="14389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16708</xdr:rowOff>
    </xdr:from>
    <xdr:ext cx="405111" cy="259045"/>
    <xdr:sp macro="" textlink="">
      <xdr:nvSpPr>
        <xdr:cNvPr id="651" name="n_3aveValue【学校施設】&#10;有形固定資産減価償却率"/>
        <xdr:cNvSpPr txBox="1"/>
      </xdr:nvSpPr>
      <xdr:spPr>
        <a:xfrm>
          <a:off x="13500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11810</xdr:rowOff>
    </xdr:from>
    <xdr:ext cx="405111" cy="259045"/>
    <xdr:sp macro="" textlink="">
      <xdr:nvSpPr>
        <xdr:cNvPr id="652" name="n_4aveValue【学校施設】&#10;有形固定資産減価償却率"/>
        <xdr:cNvSpPr txBox="1"/>
      </xdr:nvSpPr>
      <xdr:spPr>
        <a:xfrm>
          <a:off x="12611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165299</xdr:rowOff>
    </xdr:from>
    <xdr:ext cx="405111" cy="259045"/>
    <xdr:sp macro="" textlink="">
      <xdr:nvSpPr>
        <xdr:cNvPr id="653" name="n_1mainValue【学校施設】&#10;有形固定資産減価償却率"/>
        <xdr:cNvSpPr txBox="1"/>
      </xdr:nvSpPr>
      <xdr:spPr>
        <a:xfrm>
          <a:off x="15266044" y="1010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22333</xdr:rowOff>
    </xdr:from>
    <xdr:ext cx="405111" cy="259045"/>
    <xdr:sp macro="" textlink="">
      <xdr:nvSpPr>
        <xdr:cNvPr id="654" name="n_2mainValue【学校施設】&#10;有形固定資産減価償却率"/>
        <xdr:cNvSpPr txBox="1"/>
      </xdr:nvSpPr>
      <xdr:spPr>
        <a:xfrm>
          <a:off x="14389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25599</xdr:rowOff>
    </xdr:from>
    <xdr:ext cx="405111" cy="259045"/>
    <xdr:sp macro="" textlink="">
      <xdr:nvSpPr>
        <xdr:cNvPr id="655" name="n_3mainValue【学校施設】&#10;有形固定資産減価償却率"/>
        <xdr:cNvSpPr txBox="1"/>
      </xdr:nvSpPr>
      <xdr:spPr>
        <a:xfrm>
          <a:off x="135007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77850</xdr:rowOff>
    </xdr:from>
    <xdr:ext cx="405111" cy="259045"/>
    <xdr:sp macro="" textlink="">
      <xdr:nvSpPr>
        <xdr:cNvPr id="656" name="n_4mainValue【学校施設】&#10;有形固定資産減価償却率"/>
        <xdr:cNvSpPr txBox="1"/>
      </xdr:nvSpPr>
      <xdr:spPr>
        <a:xfrm>
          <a:off x="126117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7" name="テキスト ボックス 66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68" name="直線コネクタ 66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9" name="テキスト ボックス 66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0" name="直線コネクタ 66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1" name="テキスト ボックス 67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2" name="直線コネクタ 67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3" name="テキスト ボックス 67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4" name="直線コネクタ 67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5" name="テキスト ボックス 67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105156</xdr:rowOff>
    </xdr:to>
    <xdr:cxnSp macro="">
      <xdr:nvCxnSpPr>
        <xdr:cNvPr id="679" name="直線コネクタ 678"/>
        <xdr:cNvCxnSpPr/>
      </xdr:nvCxnSpPr>
      <xdr:spPr>
        <a:xfrm flipV="1">
          <a:off x="22160864" y="9601200"/>
          <a:ext cx="0" cy="147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108983</xdr:rowOff>
    </xdr:from>
    <xdr:ext cx="469744" cy="259045"/>
    <xdr:sp macro="" textlink="">
      <xdr:nvSpPr>
        <xdr:cNvPr id="680" name="【学校施設】&#10;一人当たり面積最小値テキスト"/>
        <xdr:cNvSpPr txBox="1"/>
      </xdr:nvSpPr>
      <xdr:spPr>
        <a:xfrm>
          <a:off x="22199600" y="1108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105156</xdr:rowOff>
    </xdr:from>
    <xdr:to>
      <xdr:col>116</xdr:col>
      <xdr:colOff>152400</xdr:colOff>
      <xdr:row>64</xdr:row>
      <xdr:rowOff>105156</xdr:rowOff>
    </xdr:to>
    <xdr:cxnSp macro="">
      <xdr:nvCxnSpPr>
        <xdr:cNvPr id="681" name="直線コネクタ 680"/>
        <xdr:cNvCxnSpPr/>
      </xdr:nvCxnSpPr>
      <xdr:spPr>
        <a:xfrm>
          <a:off x="22072600" y="1107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82" name="【学校施設】&#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83" name="直線コネクタ 682"/>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99179</xdr:rowOff>
    </xdr:from>
    <xdr:ext cx="469744" cy="259045"/>
    <xdr:sp macro="" textlink="">
      <xdr:nvSpPr>
        <xdr:cNvPr id="684" name="【学校施設】&#10;一人当たり面積平均値テキスト"/>
        <xdr:cNvSpPr txBox="1"/>
      </xdr:nvSpPr>
      <xdr:spPr>
        <a:xfrm>
          <a:off x="22199600" y="10386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76302</xdr:rowOff>
    </xdr:from>
    <xdr:to>
      <xdr:col>116</xdr:col>
      <xdr:colOff>114300</xdr:colOff>
      <xdr:row>62</xdr:row>
      <xdr:rowOff>6452</xdr:rowOff>
    </xdr:to>
    <xdr:sp macro="" textlink="">
      <xdr:nvSpPr>
        <xdr:cNvPr id="685" name="フローチャート: 判断 684"/>
        <xdr:cNvSpPr/>
      </xdr:nvSpPr>
      <xdr:spPr>
        <a:xfrm>
          <a:off x="221107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79045</xdr:rowOff>
    </xdr:from>
    <xdr:to>
      <xdr:col>112</xdr:col>
      <xdr:colOff>38100</xdr:colOff>
      <xdr:row>62</xdr:row>
      <xdr:rowOff>9195</xdr:rowOff>
    </xdr:to>
    <xdr:sp macro="" textlink="">
      <xdr:nvSpPr>
        <xdr:cNvPr id="686" name="フローチャート: 判断 685"/>
        <xdr:cNvSpPr/>
      </xdr:nvSpPr>
      <xdr:spPr>
        <a:xfrm>
          <a:off x="21272500" y="1053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88188</xdr:rowOff>
    </xdr:from>
    <xdr:to>
      <xdr:col>107</xdr:col>
      <xdr:colOff>101600</xdr:colOff>
      <xdr:row>62</xdr:row>
      <xdr:rowOff>18338</xdr:rowOff>
    </xdr:to>
    <xdr:sp macro="" textlink="">
      <xdr:nvSpPr>
        <xdr:cNvPr id="687" name="フローチャート: 判断 686"/>
        <xdr:cNvSpPr/>
      </xdr:nvSpPr>
      <xdr:spPr>
        <a:xfrm>
          <a:off x="20383500" y="1054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110134</xdr:rowOff>
    </xdr:from>
    <xdr:to>
      <xdr:col>102</xdr:col>
      <xdr:colOff>165100</xdr:colOff>
      <xdr:row>62</xdr:row>
      <xdr:rowOff>40284</xdr:rowOff>
    </xdr:to>
    <xdr:sp macro="" textlink="">
      <xdr:nvSpPr>
        <xdr:cNvPr id="688" name="フローチャート: 判断 687"/>
        <xdr:cNvSpPr/>
      </xdr:nvSpPr>
      <xdr:spPr>
        <a:xfrm>
          <a:off x="19494500" y="1056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92761</xdr:rowOff>
    </xdr:from>
    <xdr:to>
      <xdr:col>98</xdr:col>
      <xdr:colOff>38100</xdr:colOff>
      <xdr:row>62</xdr:row>
      <xdr:rowOff>22911</xdr:rowOff>
    </xdr:to>
    <xdr:sp macro="" textlink="">
      <xdr:nvSpPr>
        <xdr:cNvPr id="689" name="フローチャート: 判断 688"/>
        <xdr:cNvSpPr/>
      </xdr:nvSpPr>
      <xdr:spPr>
        <a:xfrm>
          <a:off x="18605500" y="1055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91389</xdr:rowOff>
    </xdr:from>
    <xdr:to>
      <xdr:col>116</xdr:col>
      <xdr:colOff>114300</xdr:colOff>
      <xdr:row>62</xdr:row>
      <xdr:rowOff>21539</xdr:rowOff>
    </xdr:to>
    <xdr:sp macro="" textlink="">
      <xdr:nvSpPr>
        <xdr:cNvPr id="695" name="楕円 694"/>
        <xdr:cNvSpPr/>
      </xdr:nvSpPr>
      <xdr:spPr>
        <a:xfrm>
          <a:off x="22110700" y="1054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69816</xdr:rowOff>
    </xdr:from>
    <xdr:ext cx="469744" cy="259045"/>
    <xdr:sp macro="" textlink="">
      <xdr:nvSpPr>
        <xdr:cNvPr id="696" name="【学校施設】&#10;一人当たり面積該当値テキスト"/>
        <xdr:cNvSpPr txBox="1"/>
      </xdr:nvSpPr>
      <xdr:spPr>
        <a:xfrm>
          <a:off x="22199600" y="1052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101447</xdr:rowOff>
    </xdr:from>
    <xdr:to>
      <xdr:col>112</xdr:col>
      <xdr:colOff>38100</xdr:colOff>
      <xdr:row>62</xdr:row>
      <xdr:rowOff>31597</xdr:rowOff>
    </xdr:to>
    <xdr:sp macro="" textlink="">
      <xdr:nvSpPr>
        <xdr:cNvPr id="697" name="楕円 696"/>
        <xdr:cNvSpPr/>
      </xdr:nvSpPr>
      <xdr:spPr>
        <a:xfrm>
          <a:off x="21272500" y="1055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142189</xdr:rowOff>
    </xdr:from>
    <xdr:to>
      <xdr:col>116</xdr:col>
      <xdr:colOff>63500</xdr:colOff>
      <xdr:row>61</xdr:row>
      <xdr:rowOff>152247</xdr:rowOff>
    </xdr:to>
    <xdr:cxnSp macro="">
      <xdr:nvCxnSpPr>
        <xdr:cNvPr id="698" name="直線コネクタ 697"/>
        <xdr:cNvCxnSpPr/>
      </xdr:nvCxnSpPr>
      <xdr:spPr>
        <a:xfrm flipV="1">
          <a:off x="21323300" y="10600639"/>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133452</xdr:rowOff>
    </xdr:from>
    <xdr:to>
      <xdr:col>107</xdr:col>
      <xdr:colOff>101600</xdr:colOff>
      <xdr:row>62</xdr:row>
      <xdr:rowOff>63602</xdr:rowOff>
    </xdr:to>
    <xdr:sp macro="" textlink="">
      <xdr:nvSpPr>
        <xdr:cNvPr id="699" name="楕円 698"/>
        <xdr:cNvSpPr/>
      </xdr:nvSpPr>
      <xdr:spPr>
        <a:xfrm>
          <a:off x="20383500" y="105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152247</xdr:rowOff>
    </xdr:from>
    <xdr:to>
      <xdr:col>111</xdr:col>
      <xdr:colOff>177800</xdr:colOff>
      <xdr:row>62</xdr:row>
      <xdr:rowOff>12802</xdr:rowOff>
    </xdr:to>
    <xdr:cxnSp macro="">
      <xdr:nvCxnSpPr>
        <xdr:cNvPr id="700" name="直線コネクタ 699"/>
        <xdr:cNvCxnSpPr/>
      </xdr:nvCxnSpPr>
      <xdr:spPr>
        <a:xfrm flipV="1">
          <a:off x="20434300" y="1061069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701" name="楕円 700"/>
        <xdr:cNvSpPr/>
      </xdr:nvSpPr>
      <xdr:spPr>
        <a:xfrm>
          <a:off x="19494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12802</xdr:rowOff>
    </xdr:from>
    <xdr:to>
      <xdr:col>107</xdr:col>
      <xdr:colOff>50800</xdr:colOff>
      <xdr:row>62</xdr:row>
      <xdr:rowOff>22860</xdr:rowOff>
    </xdr:to>
    <xdr:cxnSp macro="">
      <xdr:nvCxnSpPr>
        <xdr:cNvPr id="702" name="直線コネクタ 701"/>
        <xdr:cNvCxnSpPr/>
      </xdr:nvCxnSpPr>
      <xdr:spPr>
        <a:xfrm flipV="1">
          <a:off x="19545300" y="10642702"/>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134824</xdr:rowOff>
    </xdr:from>
    <xdr:to>
      <xdr:col>98</xdr:col>
      <xdr:colOff>38100</xdr:colOff>
      <xdr:row>62</xdr:row>
      <xdr:rowOff>64974</xdr:rowOff>
    </xdr:to>
    <xdr:sp macro="" textlink="">
      <xdr:nvSpPr>
        <xdr:cNvPr id="703" name="楕円 702"/>
        <xdr:cNvSpPr/>
      </xdr:nvSpPr>
      <xdr:spPr>
        <a:xfrm>
          <a:off x="18605500" y="1059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14174</xdr:rowOff>
    </xdr:from>
    <xdr:to>
      <xdr:col>102</xdr:col>
      <xdr:colOff>114300</xdr:colOff>
      <xdr:row>62</xdr:row>
      <xdr:rowOff>22860</xdr:rowOff>
    </xdr:to>
    <xdr:cxnSp macro="">
      <xdr:nvCxnSpPr>
        <xdr:cNvPr id="704" name="直線コネクタ 703"/>
        <xdr:cNvCxnSpPr/>
      </xdr:nvCxnSpPr>
      <xdr:spPr>
        <a:xfrm>
          <a:off x="18656300" y="10644074"/>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25722</xdr:rowOff>
    </xdr:from>
    <xdr:ext cx="469744" cy="259045"/>
    <xdr:sp macro="" textlink="">
      <xdr:nvSpPr>
        <xdr:cNvPr id="705" name="n_1aveValue【学校施設】&#10;一人当たり面積"/>
        <xdr:cNvSpPr txBox="1"/>
      </xdr:nvSpPr>
      <xdr:spPr>
        <a:xfrm>
          <a:off x="21075727" y="10312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34865</xdr:rowOff>
    </xdr:from>
    <xdr:ext cx="469744" cy="259045"/>
    <xdr:sp macro="" textlink="">
      <xdr:nvSpPr>
        <xdr:cNvPr id="706" name="n_2aveValue【学校施設】&#10;一人当たり面積"/>
        <xdr:cNvSpPr txBox="1"/>
      </xdr:nvSpPr>
      <xdr:spPr>
        <a:xfrm>
          <a:off x="20199427" y="1032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56811</xdr:rowOff>
    </xdr:from>
    <xdr:ext cx="469744" cy="259045"/>
    <xdr:sp macro="" textlink="">
      <xdr:nvSpPr>
        <xdr:cNvPr id="707" name="n_3aveValue【学校施設】&#10;一人当たり面積"/>
        <xdr:cNvSpPr txBox="1"/>
      </xdr:nvSpPr>
      <xdr:spPr>
        <a:xfrm>
          <a:off x="19310427" y="1034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39438</xdr:rowOff>
    </xdr:from>
    <xdr:ext cx="469744" cy="259045"/>
    <xdr:sp macro="" textlink="">
      <xdr:nvSpPr>
        <xdr:cNvPr id="708" name="n_4aveValue【学校施設】&#10;一人当たり面積"/>
        <xdr:cNvSpPr txBox="1"/>
      </xdr:nvSpPr>
      <xdr:spPr>
        <a:xfrm>
          <a:off x="18421427" y="1032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22724</xdr:rowOff>
    </xdr:from>
    <xdr:ext cx="469744" cy="259045"/>
    <xdr:sp macro="" textlink="">
      <xdr:nvSpPr>
        <xdr:cNvPr id="709" name="n_1mainValue【学校施設】&#10;一人当たり面積"/>
        <xdr:cNvSpPr txBox="1"/>
      </xdr:nvSpPr>
      <xdr:spPr>
        <a:xfrm>
          <a:off x="21075727" y="1065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54729</xdr:rowOff>
    </xdr:from>
    <xdr:ext cx="469744" cy="259045"/>
    <xdr:sp macro="" textlink="">
      <xdr:nvSpPr>
        <xdr:cNvPr id="710" name="n_2mainValue【学校施設】&#10;一人当たり面積"/>
        <xdr:cNvSpPr txBox="1"/>
      </xdr:nvSpPr>
      <xdr:spPr>
        <a:xfrm>
          <a:off x="20199427" y="1068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64787</xdr:rowOff>
    </xdr:from>
    <xdr:ext cx="469744" cy="259045"/>
    <xdr:sp macro="" textlink="">
      <xdr:nvSpPr>
        <xdr:cNvPr id="711" name="n_3mainValue【学校施設】&#10;一人当たり面積"/>
        <xdr:cNvSpPr txBox="1"/>
      </xdr:nvSpPr>
      <xdr:spPr>
        <a:xfrm>
          <a:off x="19310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56101</xdr:rowOff>
    </xdr:from>
    <xdr:ext cx="469744" cy="259045"/>
    <xdr:sp macro="" textlink="">
      <xdr:nvSpPr>
        <xdr:cNvPr id="712" name="n_4mainValue【学校施設】&#10;一人当たり面積"/>
        <xdr:cNvSpPr txBox="1"/>
      </xdr:nvSpPr>
      <xdr:spPr>
        <a:xfrm>
          <a:off x="18421427" y="1068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4" name="直線コネクタ 72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5" name="テキスト ボックス 72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6" name="直線コネクタ 72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7" name="テキスト ボックス 72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8" name="直線コネクタ 72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9" name="テキスト ボックス 72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0" name="直線コネクタ 72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1" name="テキスト ボックス 73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2" name="直線コネクタ 73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33" name="テキスト ボックス 732"/>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4" name="直線コネクタ 7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36" name="直線コネクタ 735"/>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37"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38" name="直線コネクタ 737"/>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39"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40" name="直線コネクタ 73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149877</xdr:rowOff>
    </xdr:from>
    <xdr:ext cx="405111" cy="259045"/>
    <xdr:sp macro="" textlink="">
      <xdr:nvSpPr>
        <xdr:cNvPr id="741" name="【児童館】&#10;有形固定資産減価償却率平均値テキスト"/>
        <xdr:cNvSpPr txBox="1"/>
      </xdr:nvSpPr>
      <xdr:spPr>
        <a:xfrm>
          <a:off x="16357600" y="13865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127000</xdr:rowOff>
    </xdr:from>
    <xdr:to>
      <xdr:col>85</xdr:col>
      <xdr:colOff>177800</xdr:colOff>
      <xdr:row>82</xdr:row>
      <xdr:rowOff>57150</xdr:rowOff>
    </xdr:to>
    <xdr:sp macro="" textlink="">
      <xdr:nvSpPr>
        <xdr:cNvPr id="742" name="フローチャート: 判断 741"/>
        <xdr:cNvSpPr/>
      </xdr:nvSpPr>
      <xdr:spPr>
        <a:xfrm>
          <a:off x="16268700" y="1401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100330</xdr:rowOff>
    </xdr:from>
    <xdr:to>
      <xdr:col>81</xdr:col>
      <xdr:colOff>101600</xdr:colOff>
      <xdr:row>82</xdr:row>
      <xdr:rowOff>30480</xdr:rowOff>
    </xdr:to>
    <xdr:sp macro="" textlink="">
      <xdr:nvSpPr>
        <xdr:cNvPr id="743" name="フローチャート: 判断 742"/>
        <xdr:cNvSpPr/>
      </xdr:nvSpPr>
      <xdr:spPr>
        <a:xfrm>
          <a:off x="15430500" y="1398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111761</xdr:rowOff>
    </xdr:from>
    <xdr:to>
      <xdr:col>76</xdr:col>
      <xdr:colOff>165100</xdr:colOff>
      <xdr:row>82</xdr:row>
      <xdr:rowOff>41911</xdr:rowOff>
    </xdr:to>
    <xdr:sp macro="" textlink="">
      <xdr:nvSpPr>
        <xdr:cNvPr id="744" name="フローチャート: 判断 743"/>
        <xdr:cNvSpPr/>
      </xdr:nvSpPr>
      <xdr:spPr>
        <a:xfrm>
          <a:off x="14541500" y="1399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114300</xdr:rowOff>
    </xdr:from>
    <xdr:to>
      <xdr:col>72</xdr:col>
      <xdr:colOff>38100</xdr:colOff>
      <xdr:row>82</xdr:row>
      <xdr:rowOff>44450</xdr:rowOff>
    </xdr:to>
    <xdr:sp macro="" textlink="">
      <xdr:nvSpPr>
        <xdr:cNvPr id="745" name="フローチャート: 判断 744"/>
        <xdr:cNvSpPr/>
      </xdr:nvSpPr>
      <xdr:spPr>
        <a:xfrm>
          <a:off x="136525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119380</xdr:rowOff>
    </xdr:from>
    <xdr:to>
      <xdr:col>67</xdr:col>
      <xdr:colOff>101600</xdr:colOff>
      <xdr:row>82</xdr:row>
      <xdr:rowOff>49530</xdr:rowOff>
    </xdr:to>
    <xdr:sp macro="" textlink="">
      <xdr:nvSpPr>
        <xdr:cNvPr id="746" name="フローチャート: 判断 745"/>
        <xdr:cNvSpPr/>
      </xdr:nvSpPr>
      <xdr:spPr>
        <a:xfrm>
          <a:off x="12763500" y="1400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152400</xdr:rowOff>
    </xdr:from>
    <xdr:to>
      <xdr:col>85</xdr:col>
      <xdr:colOff>177800</xdr:colOff>
      <xdr:row>85</xdr:row>
      <xdr:rowOff>82550</xdr:rowOff>
    </xdr:to>
    <xdr:sp macro="" textlink="">
      <xdr:nvSpPr>
        <xdr:cNvPr id="752" name="楕円 751"/>
        <xdr:cNvSpPr/>
      </xdr:nvSpPr>
      <xdr:spPr>
        <a:xfrm>
          <a:off x="162687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67327</xdr:rowOff>
    </xdr:from>
    <xdr:ext cx="469744" cy="259045"/>
    <xdr:sp macro="" textlink="">
      <xdr:nvSpPr>
        <xdr:cNvPr id="753" name="【児童館】&#10;有形固定資産減価償却率該当値テキスト"/>
        <xdr:cNvSpPr txBox="1"/>
      </xdr:nvSpPr>
      <xdr:spPr>
        <a:xfrm>
          <a:off x="16357600"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152400</xdr:rowOff>
    </xdr:from>
    <xdr:to>
      <xdr:col>81</xdr:col>
      <xdr:colOff>101600</xdr:colOff>
      <xdr:row>85</xdr:row>
      <xdr:rowOff>82550</xdr:rowOff>
    </xdr:to>
    <xdr:sp macro="" textlink="">
      <xdr:nvSpPr>
        <xdr:cNvPr id="754" name="楕円 753"/>
        <xdr:cNvSpPr/>
      </xdr:nvSpPr>
      <xdr:spPr>
        <a:xfrm>
          <a:off x="15430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31750</xdr:rowOff>
    </xdr:from>
    <xdr:to>
      <xdr:col>85</xdr:col>
      <xdr:colOff>127000</xdr:colOff>
      <xdr:row>85</xdr:row>
      <xdr:rowOff>31750</xdr:rowOff>
    </xdr:to>
    <xdr:cxnSp macro="">
      <xdr:nvCxnSpPr>
        <xdr:cNvPr id="755" name="直線コネクタ 754"/>
        <xdr:cNvCxnSpPr/>
      </xdr:nvCxnSpPr>
      <xdr:spPr>
        <a:xfrm>
          <a:off x="154813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152400</xdr:rowOff>
    </xdr:from>
    <xdr:to>
      <xdr:col>76</xdr:col>
      <xdr:colOff>165100</xdr:colOff>
      <xdr:row>85</xdr:row>
      <xdr:rowOff>82550</xdr:rowOff>
    </xdr:to>
    <xdr:sp macro="" textlink="">
      <xdr:nvSpPr>
        <xdr:cNvPr id="756" name="楕円 755"/>
        <xdr:cNvSpPr/>
      </xdr:nvSpPr>
      <xdr:spPr>
        <a:xfrm>
          <a:off x="14541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31750</xdr:rowOff>
    </xdr:from>
    <xdr:to>
      <xdr:col>81</xdr:col>
      <xdr:colOff>50800</xdr:colOff>
      <xdr:row>85</xdr:row>
      <xdr:rowOff>31750</xdr:rowOff>
    </xdr:to>
    <xdr:cxnSp macro="">
      <xdr:nvCxnSpPr>
        <xdr:cNvPr id="757" name="直線コネクタ 756"/>
        <xdr:cNvCxnSpPr/>
      </xdr:nvCxnSpPr>
      <xdr:spPr>
        <a:xfrm>
          <a:off x="14592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152400</xdr:rowOff>
    </xdr:from>
    <xdr:to>
      <xdr:col>72</xdr:col>
      <xdr:colOff>38100</xdr:colOff>
      <xdr:row>85</xdr:row>
      <xdr:rowOff>82550</xdr:rowOff>
    </xdr:to>
    <xdr:sp macro="" textlink="">
      <xdr:nvSpPr>
        <xdr:cNvPr id="758" name="楕円 757"/>
        <xdr:cNvSpPr/>
      </xdr:nvSpPr>
      <xdr:spPr>
        <a:xfrm>
          <a:off x="13652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31750</xdr:rowOff>
    </xdr:from>
    <xdr:to>
      <xdr:col>76</xdr:col>
      <xdr:colOff>114300</xdr:colOff>
      <xdr:row>85</xdr:row>
      <xdr:rowOff>31750</xdr:rowOff>
    </xdr:to>
    <xdr:cxnSp macro="">
      <xdr:nvCxnSpPr>
        <xdr:cNvPr id="759" name="直線コネクタ 758"/>
        <xdr:cNvCxnSpPr/>
      </xdr:nvCxnSpPr>
      <xdr:spPr>
        <a:xfrm>
          <a:off x="13703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151130</xdr:rowOff>
    </xdr:from>
    <xdr:to>
      <xdr:col>67</xdr:col>
      <xdr:colOff>101600</xdr:colOff>
      <xdr:row>85</xdr:row>
      <xdr:rowOff>81280</xdr:rowOff>
    </xdr:to>
    <xdr:sp macro="" textlink="">
      <xdr:nvSpPr>
        <xdr:cNvPr id="760" name="楕円 759"/>
        <xdr:cNvSpPr/>
      </xdr:nvSpPr>
      <xdr:spPr>
        <a:xfrm>
          <a:off x="127635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30480</xdr:rowOff>
    </xdr:from>
    <xdr:to>
      <xdr:col>71</xdr:col>
      <xdr:colOff>177800</xdr:colOff>
      <xdr:row>85</xdr:row>
      <xdr:rowOff>31750</xdr:rowOff>
    </xdr:to>
    <xdr:cxnSp macro="">
      <xdr:nvCxnSpPr>
        <xdr:cNvPr id="761" name="直線コネクタ 760"/>
        <xdr:cNvCxnSpPr/>
      </xdr:nvCxnSpPr>
      <xdr:spPr>
        <a:xfrm>
          <a:off x="12814300" y="146037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47007</xdr:rowOff>
    </xdr:from>
    <xdr:ext cx="405111" cy="259045"/>
    <xdr:sp macro="" textlink="">
      <xdr:nvSpPr>
        <xdr:cNvPr id="762" name="n_1aveValue【児童館】&#10;有形固定資産減価償却率"/>
        <xdr:cNvSpPr txBox="1"/>
      </xdr:nvSpPr>
      <xdr:spPr>
        <a:xfrm>
          <a:off x="15266044" y="1376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58438</xdr:rowOff>
    </xdr:from>
    <xdr:ext cx="405111" cy="259045"/>
    <xdr:sp macro="" textlink="">
      <xdr:nvSpPr>
        <xdr:cNvPr id="763" name="n_2aveValue【児童館】&#10;有形固定資産減価償却率"/>
        <xdr:cNvSpPr txBox="1"/>
      </xdr:nvSpPr>
      <xdr:spPr>
        <a:xfrm>
          <a:off x="14389744" y="13774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60977</xdr:rowOff>
    </xdr:from>
    <xdr:ext cx="405111" cy="259045"/>
    <xdr:sp macro="" textlink="">
      <xdr:nvSpPr>
        <xdr:cNvPr id="764" name="n_3aveValue【児童館】&#10;有形固定資産減価償却率"/>
        <xdr:cNvSpPr txBox="1"/>
      </xdr:nvSpPr>
      <xdr:spPr>
        <a:xfrm>
          <a:off x="13500744" y="1377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66057</xdr:rowOff>
    </xdr:from>
    <xdr:ext cx="405111" cy="259045"/>
    <xdr:sp macro="" textlink="">
      <xdr:nvSpPr>
        <xdr:cNvPr id="765" name="n_4aveValue【児童館】&#10;有形固定資産減価償却率"/>
        <xdr:cNvSpPr txBox="1"/>
      </xdr:nvSpPr>
      <xdr:spPr>
        <a:xfrm>
          <a:off x="12611744" y="13782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85</xdr:row>
      <xdr:rowOff>73677</xdr:rowOff>
    </xdr:from>
    <xdr:ext cx="469744" cy="259045"/>
    <xdr:sp macro="" textlink="">
      <xdr:nvSpPr>
        <xdr:cNvPr id="766" name="n_1mainValue【児童館】&#10;有形固定資産減価償却率"/>
        <xdr:cNvSpPr txBox="1"/>
      </xdr:nvSpPr>
      <xdr:spPr>
        <a:xfrm>
          <a:off x="152337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85</xdr:row>
      <xdr:rowOff>73677</xdr:rowOff>
    </xdr:from>
    <xdr:ext cx="469744" cy="259045"/>
    <xdr:sp macro="" textlink="">
      <xdr:nvSpPr>
        <xdr:cNvPr id="767" name="n_2mainValue【児童館】&#10;有形固定資産減価償却率"/>
        <xdr:cNvSpPr txBox="1"/>
      </xdr:nvSpPr>
      <xdr:spPr>
        <a:xfrm>
          <a:off x="14357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85</xdr:row>
      <xdr:rowOff>73677</xdr:rowOff>
    </xdr:from>
    <xdr:ext cx="469744" cy="259045"/>
    <xdr:sp macro="" textlink="">
      <xdr:nvSpPr>
        <xdr:cNvPr id="768" name="n_3mainValue【児童館】&#10;有形固定資産減価償却率"/>
        <xdr:cNvSpPr txBox="1"/>
      </xdr:nvSpPr>
      <xdr:spPr>
        <a:xfrm>
          <a:off x="13468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72407</xdr:rowOff>
    </xdr:from>
    <xdr:ext cx="405111" cy="259045"/>
    <xdr:sp macro="" textlink="">
      <xdr:nvSpPr>
        <xdr:cNvPr id="769" name="n_4mainValue【児童館】&#10;有形固定資産減価償却率"/>
        <xdr:cNvSpPr txBox="1"/>
      </xdr:nvSpPr>
      <xdr:spPr>
        <a:xfrm>
          <a:off x="12611744"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57150</xdr:rowOff>
    </xdr:to>
    <xdr:cxnSp macro="">
      <xdr:nvCxnSpPr>
        <xdr:cNvPr id="793" name="直線コネクタ 792"/>
        <xdr:cNvCxnSpPr/>
      </xdr:nvCxnSpPr>
      <xdr:spPr>
        <a:xfrm flipV="1">
          <a:off x="22160864" y="133731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94"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95" name="直線コネクタ 794"/>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796" name="【児童館】&#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97" name="直線コネクタ 796"/>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86377</xdr:rowOff>
    </xdr:from>
    <xdr:ext cx="469744" cy="259045"/>
    <xdr:sp macro="" textlink="">
      <xdr:nvSpPr>
        <xdr:cNvPr id="798" name="【児童館】&#10;一人当たり面積平均値テキスト"/>
        <xdr:cNvSpPr txBox="1"/>
      </xdr:nvSpPr>
      <xdr:spPr>
        <a:xfrm>
          <a:off x="22199600" y="1414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799" name="フローチャート: 判断 798"/>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800" name="フローチャート: 判断 799"/>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801" name="フローチャート: 判断 800"/>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802" name="フローチャート: 判断 801"/>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803" name="フローチャート: 判断 802"/>
        <xdr:cNvSpPr/>
      </xdr:nvSpPr>
      <xdr:spPr>
        <a:xfrm>
          <a:off x="18605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63500</xdr:rowOff>
    </xdr:from>
    <xdr:to>
      <xdr:col>116</xdr:col>
      <xdr:colOff>114300</xdr:colOff>
      <xdr:row>85</xdr:row>
      <xdr:rowOff>165100</xdr:rowOff>
    </xdr:to>
    <xdr:sp macro="" textlink="">
      <xdr:nvSpPr>
        <xdr:cNvPr id="809" name="楕円 808"/>
        <xdr:cNvSpPr/>
      </xdr:nvSpPr>
      <xdr:spPr>
        <a:xfrm>
          <a:off x="221107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149877</xdr:rowOff>
    </xdr:from>
    <xdr:ext cx="469744" cy="259045"/>
    <xdr:sp macro="" textlink="">
      <xdr:nvSpPr>
        <xdr:cNvPr id="810" name="【児童館】&#10;一人当たり面積該当値テキスト"/>
        <xdr:cNvSpPr txBox="1"/>
      </xdr:nvSpPr>
      <xdr:spPr>
        <a:xfrm>
          <a:off x="22199600" y="1455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63500</xdr:rowOff>
    </xdr:from>
    <xdr:to>
      <xdr:col>112</xdr:col>
      <xdr:colOff>38100</xdr:colOff>
      <xdr:row>85</xdr:row>
      <xdr:rowOff>165100</xdr:rowOff>
    </xdr:to>
    <xdr:sp macro="" textlink="">
      <xdr:nvSpPr>
        <xdr:cNvPr id="811" name="楕円 810"/>
        <xdr:cNvSpPr/>
      </xdr:nvSpPr>
      <xdr:spPr>
        <a:xfrm>
          <a:off x="21272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114300</xdr:rowOff>
    </xdr:from>
    <xdr:to>
      <xdr:col>116</xdr:col>
      <xdr:colOff>63500</xdr:colOff>
      <xdr:row>85</xdr:row>
      <xdr:rowOff>114300</xdr:rowOff>
    </xdr:to>
    <xdr:cxnSp macro="">
      <xdr:nvCxnSpPr>
        <xdr:cNvPr id="812" name="直線コネクタ 811"/>
        <xdr:cNvCxnSpPr/>
      </xdr:nvCxnSpPr>
      <xdr:spPr>
        <a:xfrm>
          <a:off x="21323300" y="14687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63500</xdr:rowOff>
    </xdr:from>
    <xdr:to>
      <xdr:col>107</xdr:col>
      <xdr:colOff>101600</xdr:colOff>
      <xdr:row>85</xdr:row>
      <xdr:rowOff>165100</xdr:rowOff>
    </xdr:to>
    <xdr:sp macro="" textlink="">
      <xdr:nvSpPr>
        <xdr:cNvPr id="813" name="楕円 812"/>
        <xdr:cNvSpPr/>
      </xdr:nvSpPr>
      <xdr:spPr>
        <a:xfrm>
          <a:off x="20383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114300</xdr:rowOff>
    </xdr:from>
    <xdr:to>
      <xdr:col>111</xdr:col>
      <xdr:colOff>177800</xdr:colOff>
      <xdr:row>85</xdr:row>
      <xdr:rowOff>114300</xdr:rowOff>
    </xdr:to>
    <xdr:cxnSp macro="">
      <xdr:nvCxnSpPr>
        <xdr:cNvPr id="814" name="直線コネクタ 813"/>
        <xdr:cNvCxnSpPr/>
      </xdr:nvCxnSpPr>
      <xdr:spPr>
        <a:xfrm>
          <a:off x="20434300" y="1468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139700</xdr:rowOff>
    </xdr:from>
    <xdr:to>
      <xdr:col>102</xdr:col>
      <xdr:colOff>165100</xdr:colOff>
      <xdr:row>86</xdr:row>
      <xdr:rowOff>69850</xdr:rowOff>
    </xdr:to>
    <xdr:sp macro="" textlink="">
      <xdr:nvSpPr>
        <xdr:cNvPr id="815" name="楕円 814"/>
        <xdr:cNvSpPr/>
      </xdr:nvSpPr>
      <xdr:spPr>
        <a:xfrm>
          <a:off x="19494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114300</xdr:rowOff>
    </xdr:from>
    <xdr:to>
      <xdr:col>107</xdr:col>
      <xdr:colOff>50800</xdr:colOff>
      <xdr:row>86</xdr:row>
      <xdr:rowOff>19050</xdr:rowOff>
    </xdr:to>
    <xdr:cxnSp macro="">
      <xdr:nvCxnSpPr>
        <xdr:cNvPr id="816" name="直線コネクタ 815"/>
        <xdr:cNvCxnSpPr/>
      </xdr:nvCxnSpPr>
      <xdr:spPr>
        <a:xfrm flipV="1">
          <a:off x="19545300" y="14687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139700</xdr:rowOff>
    </xdr:from>
    <xdr:to>
      <xdr:col>98</xdr:col>
      <xdr:colOff>38100</xdr:colOff>
      <xdr:row>86</xdr:row>
      <xdr:rowOff>69850</xdr:rowOff>
    </xdr:to>
    <xdr:sp macro="" textlink="">
      <xdr:nvSpPr>
        <xdr:cNvPr id="817" name="楕円 816"/>
        <xdr:cNvSpPr/>
      </xdr:nvSpPr>
      <xdr:spPr>
        <a:xfrm>
          <a:off x="18605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19050</xdr:rowOff>
    </xdr:from>
    <xdr:to>
      <xdr:col>102</xdr:col>
      <xdr:colOff>114300</xdr:colOff>
      <xdr:row>86</xdr:row>
      <xdr:rowOff>19050</xdr:rowOff>
    </xdr:to>
    <xdr:cxnSp macro="">
      <xdr:nvCxnSpPr>
        <xdr:cNvPr id="818" name="直線コネクタ 817"/>
        <xdr:cNvCxnSpPr/>
      </xdr:nvCxnSpPr>
      <xdr:spPr>
        <a:xfrm>
          <a:off x="18656300" y="1476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819" name="n_1aveValue【児童館】&#10;一人当たり面積"/>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820" name="n_2aveValue【児童館】&#10;一人当たり面積"/>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821" name="n_3aveValue【児童館】&#10;一人当たり面積"/>
        <xdr:cNvSpPr txBox="1"/>
      </xdr:nvSpPr>
      <xdr:spPr>
        <a:xfrm>
          <a:off x="19310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822" name="n_4aveValue【児童館】&#10;一人当たり面積"/>
        <xdr:cNvSpPr txBox="1"/>
      </xdr:nvSpPr>
      <xdr:spPr>
        <a:xfrm>
          <a:off x="18421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156227</xdr:rowOff>
    </xdr:from>
    <xdr:ext cx="469744" cy="259045"/>
    <xdr:sp macro="" textlink="">
      <xdr:nvSpPr>
        <xdr:cNvPr id="823" name="n_1mainValue【児童館】&#10;一人当たり面積"/>
        <xdr:cNvSpPr txBox="1"/>
      </xdr:nvSpPr>
      <xdr:spPr>
        <a:xfrm>
          <a:off x="210757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156227</xdr:rowOff>
    </xdr:from>
    <xdr:ext cx="469744" cy="259045"/>
    <xdr:sp macro="" textlink="">
      <xdr:nvSpPr>
        <xdr:cNvPr id="824" name="n_2mainValue【児童館】&#10;一人当たり面積"/>
        <xdr:cNvSpPr txBox="1"/>
      </xdr:nvSpPr>
      <xdr:spPr>
        <a:xfrm>
          <a:off x="201994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60977</xdr:rowOff>
    </xdr:from>
    <xdr:ext cx="469744" cy="259045"/>
    <xdr:sp macro="" textlink="">
      <xdr:nvSpPr>
        <xdr:cNvPr id="825" name="n_3mainValue【児童館】&#10;一人当たり面積"/>
        <xdr:cNvSpPr txBox="1"/>
      </xdr:nvSpPr>
      <xdr:spPr>
        <a:xfrm>
          <a:off x="19310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60977</xdr:rowOff>
    </xdr:from>
    <xdr:ext cx="469744" cy="259045"/>
    <xdr:sp macro="" textlink="">
      <xdr:nvSpPr>
        <xdr:cNvPr id="826" name="n_4mainValue【児童館】&#10;一人当たり面積"/>
        <xdr:cNvSpPr txBox="1"/>
      </xdr:nvSpPr>
      <xdr:spPr>
        <a:xfrm>
          <a:off x="18421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9" name="テキスト ボックス 83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7" name="テキスト ボックス 84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9" name="テキスト ボックス 84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81914</xdr:rowOff>
    </xdr:from>
    <xdr:to>
      <xdr:col>85</xdr:col>
      <xdr:colOff>126364</xdr:colOff>
      <xdr:row>107</xdr:row>
      <xdr:rowOff>125730</xdr:rowOff>
    </xdr:to>
    <xdr:cxnSp macro="">
      <xdr:nvCxnSpPr>
        <xdr:cNvPr id="851" name="直線コネクタ 850"/>
        <xdr:cNvCxnSpPr/>
      </xdr:nvCxnSpPr>
      <xdr:spPr>
        <a:xfrm flipV="1">
          <a:off x="16318864" y="17055464"/>
          <a:ext cx="0" cy="1415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129557</xdr:rowOff>
    </xdr:from>
    <xdr:ext cx="405111" cy="259045"/>
    <xdr:sp macro="" textlink="">
      <xdr:nvSpPr>
        <xdr:cNvPr id="852" name="【公民館】&#10;有形固定資産減価償却率最小値テキスト"/>
        <xdr:cNvSpPr txBox="1"/>
      </xdr:nvSpPr>
      <xdr:spPr>
        <a:xfrm>
          <a:off x="16357600"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125730</xdr:rowOff>
    </xdr:from>
    <xdr:to>
      <xdr:col>86</xdr:col>
      <xdr:colOff>25400</xdr:colOff>
      <xdr:row>107</xdr:row>
      <xdr:rowOff>125730</xdr:rowOff>
    </xdr:to>
    <xdr:cxnSp macro="">
      <xdr:nvCxnSpPr>
        <xdr:cNvPr id="853" name="直線コネクタ 852"/>
        <xdr:cNvCxnSpPr/>
      </xdr:nvCxnSpPr>
      <xdr:spPr>
        <a:xfrm>
          <a:off x="16230600" y="1847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28591</xdr:rowOff>
    </xdr:from>
    <xdr:ext cx="405111" cy="259045"/>
    <xdr:sp macro="" textlink="">
      <xdr:nvSpPr>
        <xdr:cNvPr id="854" name="【公民館】&#10;有形固定資産減価償却率最大値テキスト"/>
        <xdr:cNvSpPr txBox="1"/>
      </xdr:nvSpPr>
      <xdr:spPr>
        <a:xfrm>
          <a:off x="16357600" y="1683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81914</xdr:rowOff>
    </xdr:from>
    <xdr:to>
      <xdr:col>86</xdr:col>
      <xdr:colOff>25400</xdr:colOff>
      <xdr:row>99</xdr:row>
      <xdr:rowOff>81914</xdr:rowOff>
    </xdr:to>
    <xdr:cxnSp macro="">
      <xdr:nvCxnSpPr>
        <xdr:cNvPr id="855" name="直線コネクタ 854"/>
        <xdr:cNvCxnSpPr/>
      </xdr:nvCxnSpPr>
      <xdr:spPr>
        <a:xfrm>
          <a:off x="16230600" y="1705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135272</xdr:rowOff>
    </xdr:from>
    <xdr:ext cx="405111" cy="259045"/>
    <xdr:sp macro="" textlink="">
      <xdr:nvSpPr>
        <xdr:cNvPr id="856" name="【公民館】&#10;有形固定資産減価償却率平均値テキスト"/>
        <xdr:cNvSpPr txBox="1"/>
      </xdr:nvSpPr>
      <xdr:spPr>
        <a:xfrm>
          <a:off x="16357600" y="17794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857" name="フローチャート: 判断 856"/>
        <xdr:cNvSpPr/>
      </xdr:nvSpPr>
      <xdr:spPr>
        <a:xfrm>
          <a:off x="16268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858" name="フローチャート: 判断 857"/>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10161</xdr:rowOff>
    </xdr:from>
    <xdr:to>
      <xdr:col>76</xdr:col>
      <xdr:colOff>165100</xdr:colOff>
      <xdr:row>104</xdr:row>
      <xdr:rowOff>111761</xdr:rowOff>
    </xdr:to>
    <xdr:sp macro="" textlink="">
      <xdr:nvSpPr>
        <xdr:cNvPr id="859" name="フローチャート: 判断 858"/>
        <xdr:cNvSpPr/>
      </xdr:nvSpPr>
      <xdr:spPr>
        <a:xfrm>
          <a:off x="14541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xdr:rowOff>
    </xdr:from>
    <xdr:to>
      <xdr:col>72</xdr:col>
      <xdr:colOff>38100</xdr:colOff>
      <xdr:row>104</xdr:row>
      <xdr:rowOff>109855</xdr:rowOff>
    </xdr:to>
    <xdr:sp macro="" textlink="">
      <xdr:nvSpPr>
        <xdr:cNvPr id="860" name="フローチャート: 判断 859"/>
        <xdr:cNvSpPr/>
      </xdr:nvSpPr>
      <xdr:spPr>
        <a:xfrm>
          <a:off x="13652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162561</xdr:rowOff>
    </xdr:from>
    <xdr:to>
      <xdr:col>67</xdr:col>
      <xdr:colOff>101600</xdr:colOff>
      <xdr:row>104</xdr:row>
      <xdr:rowOff>92711</xdr:rowOff>
    </xdr:to>
    <xdr:sp macro="" textlink="">
      <xdr:nvSpPr>
        <xdr:cNvPr id="861" name="フローチャート: 判断 860"/>
        <xdr:cNvSpPr/>
      </xdr:nvSpPr>
      <xdr:spPr>
        <a:xfrm>
          <a:off x="12763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120650</xdr:rowOff>
    </xdr:from>
    <xdr:to>
      <xdr:col>85</xdr:col>
      <xdr:colOff>177800</xdr:colOff>
      <xdr:row>103</xdr:row>
      <xdr:rowOff>50800</xdr:rowOff>
    </xdr:to>
    <xdr:sp macro="" textlink="">
      <xdr:nvSpPr>
        <xdr:cNvPr id="867" name="楕円 866"/>
        <xdr:cNvSpPr/>
      </xdr:nvSpPr>
      <xdr:spPr>
        <a:xfrm>
          <a:off x="1626870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143527</xdr:rowOff>
    </xdr:from>
    <xdr:ext cx="405111" cy="259045"/>
    <xdr:sp macro="" textlink="">
      <xdr:nvSpPr>
        <xdr:cNvPr id="868" name="【公民館】&#10;有形固定資産減価償却率該当値テキスト"/>
        <xdr:cNvSpPr txBox="1"/>
      </xdr:nvSpPr>
      <xdr:spPr>
        <a:xfrm>
          <a:off x="16357600"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19686</xdr:rowOff>
    </xdr:from>
    <xdr:to>
      <xdr:col>81</xdr:col>
      <xdr:colOff>101600</xdr:colOff>
      <xdr:row>104</xdr:row>
      <xdr:rowOff>121286</xdr:rowOff>
    </xdr:to>
    <xdr:sp macro="" textlink="">
      <xdr:nvSpPr>
        <xdr:cNvPr id="869" name="楕円 868"/>
        <xdr:cNvSpPr/>
      </xdr:nvSpPr>
      <xdr:spPr>
        <a:xfrm>
          <a:off x="15430500" y="178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0</xdr:rowOff>
    </xdr:from>
    <xdr:to>
      <xdr:col>85</xdr:col>
      <xdr:colOff>127000</xdr:colOff>
      <xdr:row>104</xdr:row>
      <xdr:rowOff>70486</xdr:rowOff>
    </xdr:to>
    <xdr:cxnSp macro="">
      <xdr:nvCxnSpPr>
        <xdr:cNvPr id="870" name="直線コネクタ 869"/>
        <xdr:cNvCxnSpPr/>
      </xdr:nvCxnSpPr>
      <xdr:spPr>
        <a:xfrm flipV="1">
          <a:off x="15481300" y="17659350"/>
          <a:ext cx="838200" cy="24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156845</xdr:rowOff>
    </xdr:from>
    <xdr:to>
      <xdr:col>76</xdr:col>
      <xdr:colOff>165100</xdr:colOff>
      <xdr:row>104</xdr:row>
      <xdr:rowOff>86995</xdr:rowOff>
    </xdr:to>
    <xdr:sp macro="" textlink="">
      <xdr:nvSpPr>
        <xdr:cNvPr id="871" name="楕円 870"/>
        <xdr:cNvSpPr/>
      </xdr:nvSpPr>
      <xdr:spPr>
        <a:xfrm>
          <a:off x="14541500" y="178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36195</xdr:rowOff>
    </xdr:from>
    <xdr:to>
      <xdr:col>81</xdr:col>
      <xdr:colOff>50800</xdr:colOff>
      <xdr:row>104</xdr:row>
      <xdr:rowOff>70486</xdr:rowOff>
    </xdr:to>
    <xdr:cxnSp macro="">
      <xdr:nvCxnSpPr>
        <xdr:cNvPr id="872" name="直線コネクタ 871"/>
        <xdr:cNvCxnSpPr/>
      </xdr:nvCxnSpPr>
      <xdr:spPr>
        <a:xfrm>
          <a:off x="14592300" y="178669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31114</xdr:rowOff>
    </xdr:from>
    <xdr:to>
      <xdr:col>72</xdr:col>
      <xdr:colOff>38100</xdr:colOff>
      <xdr:row>104</xdr:row>
      <xdr:rowOff>132714</xdr:rowOff>
    </xdr:to>
    <xdr:sp macro="" textlink="">
      <xdr:nvSpPr>
        <xdr:cNvPr id="873" name="楕円 872"/>
        <xdr:cNvSpPr/>
      </xdr:nvSpPr>
      <xdr:spPr>
        <a:xfrm>
          <a:off x="13652500" y="1786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36195</xdr:rowOff>
    </xdr:from>
    <xdr:to>
      <xdr:col>76</xdr:col>
      <xdr:colOff>114300</xdr:colOff>
      <xdr:row>104</xdr:row>
      <xdr:rowOff>81914</xdr:rowOff>
    </xdr:to>
    <xdr:cxnSp macro="">
      <xdr:nvCxnSpPr>
        <xdr:cNvPr id="874" name="直線コネクタ 873"/>
        <xdr:cNvCxnSpPr/>
      </xdr:nvCxnSpPr>
      <xdr:spPr>
        <a:xfrm flipV="1">
          <a:off x="13703300" y="1786699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158750</xdr:rowOff>
    </xdr:from>
    <xdr:to>
      <xdr:col>67</xdr:col>
      <xdr:colOff>101600</xdr:colOff>
      <xdr:row>105</xdr:row>
      <xdr:rowOff>88900</xdr:rowOff>
    </xdr:to>
    <xdr:sp macro="" textlink="">
      <xdr:nvSpPr>
        <xdr:cNvPr id="875" name="楕円 874"/>
        <xdr:cNvSpPr/>
      </xdr:nvSpPr>
      <xdr:spPr>
        <a:xfrm>
          <a:off x="127635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81914</xdr:rowOff>
    </xdr:from>
    <xdr:to>
      <xdr:col>71</xdr:col>
      <xdr:colOff>177800</xdr:colOff>
      <xdr:row>105</xdr:row>
      <xdr:rowOff>38100</xdr:rowOff>
    </xdr:to>
    <xdr:cxnSp macro="">
      <xdr:nvCxnSpPr>
        <xdr:cNvPr id="876" name="直線コネクタ 875"/>
        <xdr:cNvCxnSpPr/>
      </xdr:nvCxnSpPr>
      <xdr:spPr>
        <a:xfrm flipV="1">
          <a:off x="12814300" y="17912714"/>
          <a:ext cx="889000" cy="12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120666</xdr:rowOff>
    </xdr:from>
    <xdr:ext cx="405111" cy="259045"/>
    <xdr:sp macro="" textlink="">
      <xdr:nvSpPr>
        <xdr:cNvPr id="877" name="n_1aveValue【公民館】&#10;有形固定資産減価償却率"/>
        <xdr:cNvSpPr txBox="1"/>
      </xdr:nvSpPr>
      <xdr:spPr>
        <a:xfrm>
          <a:off x="15266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102888</xdr:rowOff>
    </xdr:from>
    <xdr:ext cx="405111" cy="259045"/>
    <xdr:sp macro="" textlink="">
      <xdr:nvSpPr>
        <xdr:cNvPr id="878" name="n_2aveValue【公民館】&#10;有形固定資産減価償却率"/>
        <xdr:cNvSpPr txBox="1"/>
      </xdr:nvSpPr>
      <xdr:spPr>
        <a:xfrm>
          <a:off x="143897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126382</xdr:rowOff>
    </xdr:from>
    <xdr:ext cx="405111" cy="259045"/>
    <xdr:sp macro="" textlink="">
      <xdr:nvSpPr>
        <xdr:cNvPr id="879" name="n_3aveValue【公民館】&#10;有形固定資産減価償却率"/>
        <xdr:cNvSpPr txBox="1"/>
      </xdr:nvSpPr>
      <xdr:spPr>
        <a:xfrm>
          <a:off x="13500744" y="1761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109238</xdr:rowOff>
    </xdr:from>
    <xdr:ext cx="405111" cy="259045"/>
    <xdr:sp macro="" textlink="">
      <xdr:nvSpPr>
        <xdr:cNvPr id="880" name="n_4aveValue【公民館】&#10;有形固定資産減価償却率"/>
        <xdr:cNvSpPr txBox="1"/>
      </xdr:nvSpPr>
      <xdr:spPr>
        <a:xfrm>
          <a:off x="12611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112413</xdr:rowOff>
    </xdr:from>
    <xdr:ext cx="405111" cy="259045"/>
    <xdr:sp macro="" textlink="">
      <xdr:nvSpPr>
        <xdr:cNvPr id="881" name="n_1mainValue【公民館】&#10;有形固定資産減価償却率"/>
        <xdr:cNvSpPr txBox="1"/>
      </xdr:nvSpPr>
      <xdr:spPr>
        <a:xfrm>
          <a:off x="15266044" y="1794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103522</xdr:rowOff>
    </xdr:from>
    <xdr:ext cx="405111" cy="259045"/>
    <xdr:sp macro="" textlink="">
      <xdr:nvSpPr>
        <xdr:cNvPr id="882" name="n_2mainValue【公民館】&#10;有形固定資産減価償却率"/>
        <xdr:cNvSpPr txBox="1"/>
      </xdr:nvSpPr>
      <xdr:spPr>
        <a:xfrm>
          <a:off x="14389744" y="1759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123841</xdr:rowOff>
    </xdr:from>
    <xdr:ext cx="405111" cy="259045"/>
    <xdr:sp macro="" textlink="">
      <xdr:nvSpPr>
        <xdr:cNvPr id="883" name="n_3mainValue【公民館】&#10;有形固定資産減価償却率"/>
        <xdr:cNvSpPr txBox="1"/>
      </xdr:nvSpPr>
      <xdr:spPr>
        <a:xfrm>
          <a:off x="13500744" y="1795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80027</xdr:rowOff>
    </xdr:from>
    <xdr:ext cx="405111" cy="259045"/>
    <xdr:sp macro="" textlink="">
      <xdr:nvSpPr>
        <xdr:cNvPr id="884" name="n_4mainValue【公民館】&#10;有形固定資産減価償却率"/>
        <xdr:cNvSpPr txBox="1"/>
      </xdr:nvSpPr>
      <xdr:spPr>
        <a:xfrm>
          <a:off x="126117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95" name="直線コネクタ 89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96" name="テキスト ボックス 89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97" name="直線コネクタ 89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98" name="テキスト ボックス 89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99" name="直線コネクタ 89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0" name="テキスト ボックス 89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1" name="直線コネクタ 90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2" name="テキスト ボックス 90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3" name="直線コネクタ 90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4" name="テキスト ボックス 90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108</xdr:row>
      <xdr:rowOff>57913</xdr:rowOff>
    </xdr:to>
    <xdr:cxnSp macro="">
      <xdr:nvCxnSpPr>
        <xdr:cNvPr id="906" name="直線コネクタ 905"/>
        <xdr:cNvCxnSpPr/>
      </xdr:nvCxnSpPr>
      <xdr:spPr>
        <a:xfrm flipV="1">
          <a:off x="22160864" y="172989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61740</xdr:rowOff>
    </xdr:from>
    <xdr:ext cx="469744" cy="259045"/>
    <xdr:sp macro="" textlink="">
      <xdr:nvSpPr>
        <xdr:cNvPr id="907" name="【公民館】&#10;一人当たり面積最小値テキスト"/>
        <xdr:cNvSpPr txBox="1"/>
      </xdr:nvSpPr>
      <xdr:spPr>
        <a:xfrm>
          <a:off x="22199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57913</xdr:rowOff>
    </xdr:from>
    <xdr:to>
      <xdr:col>116</xdr:col>
      <xdr:colOff>152400</xdr:colOff>
      <xdr:row>108</xdr:row>
      <xdr:rowOff>57913</xdr:rowOff>
    </xdr:to>
    <xdr:cxnSp macro="">
      <xdr:nvCxnSpPr>
        <xdr:cNvPr id="908" name="直線コネクタ 907"/>
        <xdr:cNvCxnSpPr/>
      </xdr:nvCxnSpPr>
      <xdr:spPr>
        <a:xfrm>
          <a:off x="22072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909" name="【公民館】&#10;一人当たり面積最大値テキスト"/>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910" name="直線コネクタ 909"/>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41419</xdr:rowOff>
    </xdr:from>
    <xdr:ext cx="469744" cy="259045"/>
    <xdr:sp macro="" textlink="">
      <xdr:nvSpPr>
        <xdr:cNvPr id="911" name="【公民館】&#10;一人当たり面積平均値テキスト"/>
        <xdr:cNvSpPr txBox="1"/>
      </xdr:nvSpPr>
      <xdr:spPr>
        <a:xfrm>
          <a:off x="22199600" y="180436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18542</xdr:rowOff>
    </xdr:from>
    <xdr:to>
      <xdr:col>116</xdr:col>
      <xdr:colOff>114300</xdr:colOff>
      <xdr:row>106</xdr:row>
      <xdr:rowOff>120142</xdr:rowOff>
    </xdr:to>
    <xdr:sp macro="" textlink="">
      <xdr:nvSpPr>
        <xdr:cNvPr id="912" name="フローチャート: 判断 911"/>
        <xdr:cNvSpPr/>
      </xdr:nvSpPr>
      <xdr:spPr>
        <a:xfrm>
          <a:off x="221107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913" name="フローチャート: 判断 912"/>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32258</xdr:rowOff>
    </xdr:from>
    <xdr:to>
      <xdr:col>107</xdr:col>
      <xdr:colOff>101600</xdr:colOff>
      <xdr:row>106</xdr:row>
      <xdr:rowOff>133858</xdr:rowOff>
    </xdr:to>
    <xdr:sp macro="" textlink="">
      <xdr:nvSpPr>
        <xdr:cNvPr id="914" name="フローチャート: 判断 913"/>
        <xdr:cNvSpPr/>
      </xdr:nvSpPr>
      <xdr:spPr>
        <a:xfrm>
          <a:off x="20383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915" name="フローチャート: 判断 914"/>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27687</xdr:rowOff>
    </xdr:from>
    <xdr:to>
      <xdr:col>98</xdr:col>
      <xdr:colOff>38100</xdr:colOff>
      <xdr:row>106</xdr:row>
      <xdr:rowOff>129287</xdr:rowOff>
    </xdr:to>
    <xdr:sp macro="" textlink="">
      <xdr:nvSpPr>
        <xdr:cNvPr id="916" name="フローチャート: 判断 915"/>
        <xdr:cNvSpPr/>
      </xdr:nvSpPr>
      <xdr:spPr>
        <a:xfrm>
          <a:off x="18605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7" name="テキスト ボックス 9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8" name="テキスト ボックス 9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9" name="テキスト ボックス 9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0" name="テキスト ボックス 9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1" name="テキスト ボックス 9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167132</xdr:rowOff>
    </xdr:from>
    <xdr:to>
      <xdr:col>116</xdr:col>
      <xdr:colOff>114300</xdr:colOff>
      <xdr:row>107</xdr:row>
      <xdr:rowOff>97282</xdr:rowOff>
    </xdr:to>
    <xdr:sp macro="" textlink="">
      <xdr:nvSpPr>
        <xdr:cNvPr id="922" name="楕円 921"/>
        <xdr:cNvSpPr/>
      </xdr:nvSpPr>
      <xdr:spPr>
        <a:xfrm>
          <a:off x="22110700" y="183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145559</xdr:rowOff>
    </xdr:from>
    <xdr:ext cx="469744" cy="259045"/>
    <xdr:sp macro="" textlink="">
      <xdr:nvSpPr>
        <xdr:cNvPr id="923" name="【公民館】&#10;一人当たり面積該当値テキスト"/>
        <xdr:cNvSpPr txBox="1"/>
      </xdr:nvSpPr>
      <xdr:spPr>
        <a:xfrm>
          <a:off x="22199600" y="183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167132</xdr:rowOff>
    </xdr:from>
    <xdr:to>
      <xdr:col>112</xdr:col>
      <xdr:colOff>38100</xdr:colOff>
      <xdr:row>107</xdr:row>
      <xdr:rowOff>97282</xdr:rowOff>
    </xdr:to>
    <xdr:sp macro="" textlink="">
      <xdr:nvSpPr>
        <xdr:cNvPr id="924" name="楕円 923"/>
        <xdr:cNvSpPr/>
      </xdr:nvSpPr>
      <xdr:spPr>
        <a:xfrm>
          <a:off x="21272500" y="183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46482</xdr:rowOff>
    </xdr:from>
    <xdr:to>
      <xdr:col>116</xdr:col>
      <xdr:colOff>63500</xdr:colOff>
      <xdr:row>107</xdr:row>
      <xdr:rowOff>46482</xdr:rowOff>
    </xdr:to>
    <xdr:cxnSp macro="">
      <xdr:nvCxnSpPr>
        <xdr:cNvPr id="925" name="直線コネクタ 924"/>
        <xdr:cNvCxnSpPr/>
      </xdr:nvCxnSpPr>
      <xdr:spPr>
        <a:xfrm>
          <a:off x="21323300" y="183916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169418</xdr:rowOff>
    </xdr:from>
    <xdr:to>
      <xdr:col>107</xdr:col>
      <xdr:colOff>101600</xdr:colOff>
      <xdr:row>107</xdr:row>
      <xdr:rowOff>99568</xdr:rowOff>
    </xdr:to>
    <xdr:sp macro="" textlink="">
      <xdr:nvSpPr>
        <xdr:cNvPr id="926" name="楕円 925"/>
        <xdr:cNvSpPr/>
      </xdr:nvSpPr>
      <xdr:spPr>
        <a:xfrm>
          <a:off x="20383500" y="1834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46482</xdr:rowOff>
    </xdr:from>
    <xdr:to>
      <xdr:col>111</xdr:col>
      <xdr:colOff>177800</xdr:colOff>
      <xdr:row>107</xdr:row>
      <xdr:rowOff>48768</xdr:rowOff>
    </xdr:to>
    <xdr:cxnSp macro="">
      <xdr:nvCxnSpPr>
        <xdr:cNvPr id="927" name="直線コネクタ 926"/>
        <xdr:cNvCxnSpPr/>
      </xdr:nvCxnSpPr>
      <xdr:spPr>
        <a:xfrm flipV="1">
          <a:off x="20434300" y="1839163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9398</xdr:rowOff>
    </xdr:from>
    <xdr:to>
      <xdr:col>102</xdr:col>
      <xdr:colOff>165100</xdr:colOff>
      <xdr:row>107</xdr:row>
      <xdr:rowOff>110998</xdr:rowOff>
    </xdr:to>
    <xdr:sp macro="" textlink="">
      <xdr:nvSpPr>
        <xdr:cNvPr id="928" name="楕円 927"/>
        <xdr:cNvSpPr/>
      </xdr:nvSpPr>
      <xdr:spPr>
        <a:xfrm>
          <a:off x="194945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48768</xdr:rowOff>
    </xdr:from>
    <xdr:to>
      <xdr:col>107</xdr:col>
      <xdr:colOff>50800</xdr:colOff>
      <xdr:row>107</xdr:row>
      <xdr:rowOff>60198</xdr:rowOff>
    </xdr:to>
    <xdr:cxnSp macro="">
      <xdr:nvCxnSpPr>
        <xdr:cNvPr id="929" name="直線コネクタ 928"/>
        <xdr:cNvCxnSpPr/>
      </xdr:nvCxnSpPr>
      <xdr:spPr>
        <a:xfrm flipV="1">
          <a:off x="19545300" y="1839391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13970</xdr:rowOff>
    </xdr:from>
    <xdr:to>
      <xdr:col>98</xdr:col>
      <xdr:colOff>38100</xdr:colOff>
      <xdr:row>107</xdr:row>
      <xdr:rowOff>115570</xdr:rowOff>
    </xdr:to>
    <xdr:sp macro="" textlink="">
      <xdr:nvSpPr>
        <xdr:cNvPr id="930" name="楕円 929"/>
        <xdr:cNvSpPr/>
      </xdr:nvSpPr>
      <xdr:spPr>
        <a:xfrm>
          <a:off x="18605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60198</xdr:rowOff>
    </xdr:from>
    <xdr:to>
      <xdr:col>102</xdr:col>
      <xdr:colOff>114300</xdr:colOff>
      <xdr:row>107</xdr:row>
      <xdr:rowOff>64770</xdr:rowOff>
    </xdr:to>
    <xdr:cxnSp macro="">
      <xdr:nvCxnSpPr>
        <xdr:cNvPr id="931" name="直線コネクタ 930"/>
        <xdr:cNvCxnSpPr/>
      </xdr:nvCxnSpPr>
      <xdr:spPr>
        <a:xfrm flipV="1">
          <a:off x="18656300" y="18405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154957</xdr:rowOff>
    </xdr:from>
    <xdr:ext cx="469744" cy="259045"/>
    <xdr:sp macro="" textlink="">
      <xdr:nvSpPr>
        <xdr:cNvPr id="932" name="n_1aveValue【公民館】&#10;一人当たり面積"/>
        <xdr:cNvSpPr txBox="1"/>
      </xdr:nvSpPr>
      <xdr:spPr>
        <a:xfrm>
          <a:off x="210757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150385</xdr:rowOff>
    </xdr:from>
    <xdr:ext cx="469744" cy="259045"/>
    <xdr:sp macro="" textlink="">
      <xdr:nvSpPr>
        <xdr:cNvPr id="933" name="n_2aveValue【公民館】&#10;一人当たり面積"/>
        <xdr:cNvSpPr txBox="1"/>
      </xdr:nvSpPr>
      <xdr:spPr>
        <a:xfrm>
          <a:off x="20199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145814</xdr:rowOff>
    </xdr:from>
    <xdr:ext cx="469744" cy="259045"/>
    <xdr:sp macro="" textlink="">
      <xdr:nvSpPr>
        <xdr:cNvPr id="934" name="n_3aveValue【公民館】&#10;一人当たり面積"/>
        <xdr:cNvSpPr txBox="1"/>
      </xdr:nvSpPr>
      <xdr:spPr>
        <a:xfrm>
          <a:off x="19310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145814</xdr:rowOff>
    </xdr:from>
    <xdr:ext cx="469744" cy="259045"/>
    <xdr:sp macro="" textlink="">
      <xdr:nvSpPr>
        <xdr:cNvPr id="935" name="n_4aveValue【公民館】&#10;一人当たり面積"/>
        <xdr:cNvSpPr txBox="1"/>
      </xdr:nvSpPr>
      <xdr:spPr>
        <a:xfrm>
          <a:off x="18421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88409</xdr:rowOff>
    </xdr:from>
    <xdr:ext cx="469744" cy="259045"/>
    <xdr:sp macro="" textlink="">
      <xdr:nvSpPr>
        <xdr:cNvPr id="936" name="n_1mainValue【公民館】&#10;一人当たり面積"/>
        <xdr:cNvSpPr txBox="1"/>
      </xdr:nvSpPr>
      <xdr:spPr>
        <a:xfrm>
          <a:off x="210757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90695</xdr:rowOff>
    </xdr:from>
    <xdr:ext cx="469744" cy="259045"/>
    <xdr:sp macro="" textlink="">
      <xdr:nvSpPr>
        <xdr:cNvPr id="937" name="n_2mainValue【公民館】&#10;一人当たり面積"/>
        <xdr:cNvSpPr txBox="1"/>
      </xdr:nvSpPr>
      <xdr:spPr>
        <a:xfrm>
          <a:off x="20199427" y="1843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102125</xdr:rowOff>
    </xdr:from>
    <xdr:ext cx="469744" cy="259045"/>
    <xdr:sp macro="" textlink="">
      <xdr:nvSpPr>
        <xdr:cNvPr id="938" name="n_3mainValue【公民館】&#10;一人当たり面積"/>
        <xdr:cNvSpPr txBox="1"/>
      </xdr:nvSpPr>
      <xdr:spPr>
        <a:xfrm>
          <a:off x="193104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106697</xdr:rowOff>
    </xdr:from>
    <xdr:ext cx="469744" cy="259045"/>
    <xdr:sp macro="" textlink="">
      <xdr:nvSpPr>
        <xdr:cNvPr id="939" name="n_4mainValue【公民館】&#10;一人当たり面積"/>
        <xdr:cNvSpPr txBox="1"/>
      </xdr:nvSpPr>
      <xdr:spPr>
        <a:xfrm>
          <a:off x="18421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0" name="正方形/長方形 9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1" name="正方形/長方形 9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2" name="テキスト ボックス 9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本市においては、類似団体と比べて</a:t>
          </a:r>
          <a:r>
            <a:rPr kumimoji="1" lang="ja-JP" altLang="en-US" sz="1100">
              <a:solidFill>
                <a:schemeClr val="dk1"/>
              </a:solidFill>
              <a:effectLst/>
              <a:latin typeface="+mn-lt"/>
              <a:ea typeface="+mn-ea"/>
              <a:cs typeface="+mn-cs"/>
            </a:rPr>
            <a:t>、おおむね</a:t>
          </a:r>
          <a:r>
            <a:rPr kumimoji="1" lang="ja-JP" altLang="ja-JP" sz="1100">
              <a:solidFill>
                <a:schemeClr val="dk1"/>
              </a:solidFill>
              <a:effectLst/>
              <a:latin typeface="+mn-lt"/>
              <a:ea typeface="+mn-ea"/>
              <a:cs typeface="+mn-cs"/>
            </a:rPr>
            <a:t>一人当たり</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有形固定資産額や面積</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少な</a:t>
          </a:r>
          <a:r>
            <a:rPr kumimoji="1" lang="ja-JP" altLang="en-US" sz="1100">
              <a:solidFill>
                <a:schemeClr val="dk1"/>
              </a:solidFill>
              <a:effectLst/>
              <a:latin typeface="+mn-lt"/>
              <a:ea typeface="+mn-ea"/>
              <a:cs typeface="+mn-cs"/>
            </a:rPr>
            <a:t>いが、</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については一人当たりの面積は大きい。これは、類似団体と比べて当該施設数が多いことが考えられる。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また、</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漁湾・漁港</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公民館</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を除き有</a:t>
          </a:r>
          <a:r>
            <a:rPr kumimoji="1" lang="ja-JP" altLang="ja-JP" sz="1100">
              <a:solidFill>
                <a:schemeClr val="dk1"/>
              </a:solidFill>
              <a:effectLst/>
              <a:latin typeface="+mn-lt"/>
              <a:ea typeface="+mn-ea"/>
              <a:cs typeface="+mn-cs"/>
            </a:rPr>
            <a:t>形固定資産減価償却率</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高い状況である。</a:t>
          </a:r>
          <a:endParaRPr lang="ja-JP" altLang="ja-JP" sz="1400">
            <a:effectLst/>
          </a:endParaRPr>
        </a:p>
        <a:p>
          <a:r>
            <a:rPr kumimoji="1" lang="ja-JP" altLang="en-US" sz="1100">
              <a:solidFill>
                <a:schemeClr val="dk1"/>
              </a:solidFill>
              <a:effectLst/>
              <a:latin typeface="+mn-lt"/>
              <a:ea typeface="+mn-ea"/>
              <a:cs typeface="+mn-cs"/>
            </a:rPr>
            <a:t>近年、</a:t>
          </a:r>
          <a:r>
            <a:rPr kumimoji="1" lang="ja-JP" altLang="ja-JP" sz="1100">
              <a:solidFill>
                <a:schemeClr val="dk1"/>
              </a:solidFill>
              <a:effectLst/>
              <a:latin typeface="+mn-lt"/>
              <a:ea typeface="+mn-ea"/>
              <a:cs typeface="+mn-cs"/>
            </a:rPr>
            <a:t>主に学校施設、幼稚園、公民館の耐震化、長寿命化等に取り組んできた</a:t>
          </a:r>
          <a:r>
            <a:rPr kumimoji="1" lang="ja-JP" altLang="en-US" sz="1100">
              <a:solidFill>
                <a:schemeClr val="dk1"/>
              </a:solidFill>
              <a:effectLst/>
              <a:latin typeface="+mn-lt"/>
              <a:ea typeface="+mn-ea"/>
              <a:cs typeface="+mn-cs"/>
            </a:rPr>
            <a:t>ことによって、</a:t>
          </a:r>
          <a:r>
            <a:rPr kumimoji="1" lang="ja-JP" altLang="ja-JP" sz="1100">
              <a:solidFill>
                <a:schemeClr val="dk1"/>
              </a:solidFill>
              <a:effectLst/>
              <a:latin typeface="+mn-lt"/>
              <a:ea typeface="+mn-ea"/>
              <a:cs typeface="+mn-cs"/>
            </a:rPr>
            <a:t>当該有形固定資産減価償却率</a:t>
          </a:r>
          <a:r>
            <a:rPr kumimoji="1" lang="ja-JP" altLang="en-US" sz="1100">
              <a:solidFill>
                <a:schemeClr val="dk1"/>
              </a:solidFill>
              <a:effectLst/>
              <a:latin typeface="+mn-lt"/>
              <a:ea typeface="+mn-ea"/>
              <a:cs typeface="+mn-cs"/>
            </a:rPr>
            <a:t>は低下している。</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公民館</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での顕著な上昇は、新築工事が完成したことによるものである。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今後は、</a:t>
          </a:r>
          <a:r>
            <a:rPr kumimoji="1" lang="ja-JP" altLang="en-US" sz="1100">
              <a:solidFill>
                <a:schemeClr val="dk1"/>
              </a:solidFill>
              <a:effectLst/>
              <a:latin typeface="+mn-lt"/>
              <a:ea typeface="+mn-ea"/>
              <a:cs typeface="+mn-cs"/>
            </a:rPr>
            <a:t>老朽化が進行している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橋りょう</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トンネル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の有形固定資産減価償却率を下げるべく対応策を実行していく必要がある。</a:t>
          </a:r>
          <a:endParaRPr lang="ja-JP" altLang="ja-JP" sz="1400">
            <a:effectLst/>
          </a:endParaRPr>
        </a:p>
        <a:p>
          <a:r>
            <a:rPr kumimoji="1" lang="ja-JP" altLang="en-US" sz="1100">
              <a:solidFill>
                <a:schemeClr val="dk1"/>
              </a:solidFill>
              <a:effectLst/>
              <a:latin typeface="+mn-lt"/>
              <a:ea typeface="+mn-ea"/>
              <a:cs typeface="+mn-cs"/>
            </a:rPr>
            <a:t>道路、橋りょうについては、個別施設計画に基づく、長寿命化事業に取り組んでおり、今後、</a:t>
          </a:r>
          <a:r>
            <a:rPr kumimoji="1" lang="ja-JP" altLang="ja-JP" sz="1100">
              <a:solidFill>
                <a:schemeClr val="dk1"/>
              </a:solidFill>
              <a:effectLst/>
              <a:latin typeface="+mn-lt"/>
              <a:ea typeface="+mn-ea"/>
              <a:cs typeface="+mn-cs"/>
            </a:rPr>
            <a:t>有形固定資産減価償却率</a:t>
          </a:r>
          <a:r>
            <a:rPr kumimoji="1" lang="ja-JP" altLang="en-US" sz="1100">
              <a:solidFill>
                <a:schemeClr val="dk1"/>
              </a:solidFill>
              <a:effectLst/>
              <a:latin typeface="+mn-lt"/>
              <a:ea typeface="+mn-ea"/>
              <a:cs typeface="+mn-cs"/>
            </a:rPr>
            <a:t>の低下が見込まれる。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徳島県鳴門市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56,237
55,776
135.66
33,519,827
32,476,014
854,155
13,681,295
26,856,560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127.7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81099</xdr:rowOff>
    </xdr:from>
    <xdr:to>
      <xdr:col>24</xdr:col>
      <xdr:colOff>62865</xdr:colOff>
      <xdr:row>42</xdr:row>
      <xdr:rowOff>92528</xdr:rowOff>
    </xdr:to>
    <xdr:cxnSp macro="">
      <xdr:nvCxnSpPr>
        <xdr:cNvPr id="58" name="直線コネクタ 57"/>
        <xdr:cNvCxnSpPr/>
      </xdr:nvCxnSpPr>
      <xdr:spPr>
        <a:xfrm flipV="1">
          <a:off x="4634865" y="573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27776</xdr:rowOff>
    </xdr:from>
    <xdr:ext cx="340478" cy="259045"/>
    <xdr:sp macro="" textlink="">
      <xdr:nvSpPr>
        <xdr:cNvPr id="61" name="【図書館】&#10;有形固定資産減価償却率最大値テキスト"/>
        <xdr:cNvSpPr txBox="1"/>
      </xdr:nvSpPr>
      <xdr:spPr>
        <a:xfrm>
          <a:off x="4673600" y="551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81099</xdr:rowOff>
    </xdr:from>
    <xdr:to>
      <xdr:col>24</xdr:col>
      <xdr:colOff>152400</xdr:colOff>
      <xdr:row>33</xdr:row>
      <xdr:rowOff>81099</xdr:rowOff>
    </xdr:to>
    <xdr:cxnSp macro="">
      <xdr:nvCxnSpPr>
        <xdr:cNvPr id="62" name="直線コネクタ 61"/>
        <xdr:cNvCxnSpPr/>
      </xdr:nvCxnSpPr>
      <xdr:spPr>
        <a:xfrm>
          <a:off x="4546600" y="573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144616</xdr:rowOff>
    </xdr:from>
    <xdr:ext cx="405111" cy="259045"/>
    <xdr:sp macro="" textlink="">
      <xdr:nvSpPr>
        <xdr:cNvPr id="63" name="【図書館】&#10;有形固定資産減価償却率平均値テキスト"/>
        <xdr:cNvSpPr txBox="1"/>
      </xdr:nvSpPr>
      <xdr:spPr>
        <a:xfrm>
          <a:off x="4673600" y="6145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121739</xdr:rowOff>
    </xdr:from>
    <xdr:to>
      <xdr:col>24</xdr:col>
      <xdr:colOff>114300</xdr:colOff>
      <xdr:row>37</xdr:row>
      <xdr:rowOff>51889</xdr:rowOff>
    </xdr:to>
    <xdr:sp macro="" textlink="">
      <xdr:nvSpPr>
        <xdr:cNvPr id="64" name="フローチャート: 判断 63"/>
        <xdr:cNvSpPr/>
      </xdr:nvSpPr>
      <xdr:spPr>
        <a:xfrm>
          <a:off x="45847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111942</xdr:rowOff>
    </xdr:from>
    <xdr:to>
      <xdr:col>20</xdr:col>
      <xdr:colOff>38100</xdr:colOff>
      <xdr:row>37</xdr:row>
      <xdr:rowOff>42092</xdr:rowOff>
    </xdr:to>
    <xdr:sp macro="" textlink="">
      <xdr:nvSpPr>
        <xdr:cNvPr id="65" name="フローチャート: 判断 64"/>
        <xdr:cNvSpPr/>
      </xdr:nvSpPr>
      <xdr:spPr>
        <a:xfrm>
          <a:off x="3746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138067</xdr:rowOff>
    </xdr:from>
    <xdr:to>
      <xdr:col>15</xdr:col>
      <xdr:colOff>101600</xdr:colOff>
      <xdr:row>37</xdr:row>
      <xdr:rowOff>68217</xdr:rowOff>
    </xdr:to>
    <xdr:sp macro="" textlink="">
      <xdr:nvSpPr>
        <xdr:cNvPr id="66" name="フローチャート: 判断 65"/>
        <xdr:cNvSpPr/>
      </xdr:nvSpPr>
      <xdr:spPr>
        <a:xfrm>
          <a:off x="2857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xdr:cNvSpPr/>
      </xdr:nvSpPr>
      <xdr:spPr>
        <a:xfrm>
          <a:off x="196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8" name="フローチャート: 判断 67"/>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151130</xdr:rowOff>
    </xdr:from>
    <xdr:to>
      <xdr:col>24</xdr:col>
      <xdr:colOff>114300</xdr:colOff>
      <xdr:row>38</xdr:row>
      <xdr:rowOff>81280</xdr:rowOff>
    </xdr:to>
    <xdr:sp macro="" textlink="">
      <xdr:nvSpPr>
        <xdr:cNvPr id="74" name="楕円 73"/>
        <xdr:cNvSpPr/>
      </xdr:nvSpPr>
      <xdr:spPr>
        <a:xfrm>
          <a:off x="45847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129557</xdr:rowOff>
    </xdr:from>
    <xdr:ext cx="405111" cy="259045"/>
    <xdr:sp macro="" textlink="">
      <xdr:nvSpPr>
        <xdr:cNvPr id="75" name="【図書館】&#10;有形固定資産減価償却率該当値テキスト"/>
        <xdr:cNvSpPr txBox="1"/>
      </xdr:nvSpPr>
      <xdr:spPr>
        <a:xfrm>
          <a:off x="4673600"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111942</xdr:rowOff>
    </xdr:from>
    <xdr:to>
      <xdr:col>20</xdr:col>
      <xdr:colOff>38100</xdr:colOff>
      <xdr:row>38</xdr:row>
      <xdr:rowOff>42092</xdr:rowOff>
    </xdr:to>
    <xdr:sp macro="" textlink="">
      <xdr:nvSpPr>
        <xdr:cNvPr id="76" name="楕円 75"/>
        <xdr:cNvSpPr/>
      </xdr:nvSpPr>
      <xdr:spPr>
        <a:xfrm>
          <a:off x="3746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162741</xdr:rowOff>
    </xdr:from>
    <xdr:to>
      <xdr:col>24</xdr:col>
      <xdr:colOff>63500</xdr:colOff>
      <xdr:row>38</xdr:row>
      <xdr:rowOff>30480</xdr:rowOff>
    </xdr:to>
    <xdr:cxnSp macro="">
      <xdr:nvCxnSpPr>
        <xdr:cNvPr id="77" name="直線コネクタ 76"/>
        <xdr:cNvCxnSpPr/>
      </xdr:nvCxnSpPr>
      <xdr:spPr>
        <a:xfrm>
          <a:off x="3797300" y="6506391"/>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79284</xdr:rowOff>
    </xdr:from>
    <xdr:to>
      <xdr:col>15</xdr:col>
      <xdr:colOff>101600</xdr:colOff>
      <xdr:row>38</xdr:row>
      <xdr:rowOff>9434</xdr:rowOff>
    </xdr:to>
    <xdr:sp macro="" textlink="">
      <xdr:nvSpPr>
        <xdr:cNvPr id="78" name="楕円 77"/>
        <xdr:cNvSpPr/>
      </xdr:nvSpPr>
      <xdr:spPr>
        <a:xfrm>
          <a:off x="2857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130084</xdr:rowOff>
    </xdr:from>
    <xdr:to>
      <xdr:col>19</xdr:col>
      <xdr:colOff>177800</xdr:colOff>
      <xdr:row>37</xdr:row>
      <xdr:rowOff>162741</xdr:rowOff>
    </xdr:to>
    <xdr:cxnSp macro="">
      <xdr:nvCxnSpPr>
        <xdr:cNvPr id="79" name="直線コネクタ 78"/>
        <xdr:cNvCxnSpPr/>
      </xdr:nvCxnSpPr>
      <xdr:spPr>
        <a:xfrm>
          <a:off x="2908300" y="647373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131535</xdr:rowOff>
    </xdr:from>
    <xdr:to>
      <xdr:col>10</xdr:col>
      <xdr:colOff>165100</xdr:colOff>
      <xdr:row>40</xdr:row>
      <xdr:rowOff>61685</xdr:rowOff>
    </xdr:to>
    <xdr:sp macro="" textlink="">
      <xdr:nvSpPr>
        <xdr:cNvPr id="80" name="楕円 79"/>
        <xdr:cNvSpPr/>
      </xdr:nvSpPr>
      <xdr:spPr>
        <a:xfrm>
          <a:off x="1968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130084</xdr:rowOff>
    </xdr:from>
    <xdr:to>
      <xdr:col>15</xdr:col>
      <xdr:colOff>50800</xdr:colOff>
      <xdr:row>40</xdr:row>
      <xdr:rowOff>10885</xdr:rowOff>
    </xdr:to>
    <xdr:cxnSp macro="">
      <xdr:nvCxnSpPr>
        <xdr:cNvPr id="81" name="直線コネクタ 80"/>
        <xdr:cNvCxnSpPr/>
      </xdr:nvCxnSpPr>
      <xdr:spPr>
        <a:xfrm flipV="1">
          <a:off x="2019300" y="6473734"/>
          <a:ext cx="889000" cy="39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98878</xdr:rowOff>
    </xdr:from>
    <xdr:to>
      <xdr:col>6</xdr:col>
      <xdr:colOff>38100</xdr:colOff>
      <xdr:row>40</xdr:row>
      <xdr:rowOff>29028</xdr:rowOff>
    </xdr:to>
    <xdr:sp macro="" textlink="">
      <xdr:nvSpPr>
        <xdr:cNvPr id="82" name="楕円 81"/>
        <xdr:cNvSpPr/>
      </xdr:nvSpPr>
      <xdr:spPr>
        <a:xfrm>
          <a:off x="1079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149678</xdr:rowOff>
    </xdr:from>
    <xdr:to>
      <xdr:col>10</xdr:col>
      <xdr:colOff>114300</xdr:colOff>
      <xdr:row>40</xdr:row>
      <xdr:rowOff>10885</xdr:rowOff>
    </xdr:to>
    <xdr:cxnSp macro="">
      <xdr:nvCxnSpPr>
        <xdr:cNvPr id="83" name="直線コネクタ 82"/>
        <xdr:cNvCxnSpPr/>
      </xdr:nvCxnSpPr>
      <xdr:spPr>
        <a:xfrm>
          <a:off x="1130300" y="6836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58619</xdr:rowOff>
    </xdr:from>
    <xdr:ext cx="405111" cy="259045"/>
    <xdr:sp macro="" textlink="">
      <xdr:nvSpPr>
        <xdr:cNvPr id="84" name="n_1aveValue【図書館】&#10;有形固定資産減価償却率"/>
        <xdr:cNvSpPr txBox="1"/>
      </xdr:nvSpPr>
      <xdr:spPr>
        <a:xfrm>
          <a:off x="35820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84744</xdr:rowOff>
    </xdr:from>
    <xdr:ext cx="405111" cy="259045"/>
    <xdr:sp macro="" textlink="">
      <xdr:nvSpPr>
        <xdr:cNvPr id="85" name="n_2aveValue【図書館】&#10;有形固定資産減価償却率"/>
        <xdr:cNvSpPr txBox="1"/>
      </xdr:nvSpPr>
      <xdr:spPr>
        <a:xfrm>
          <a:off x="2705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135363</xdr:rowOff>
    </xdr:from>
    <xdr:ext cx="405111" cy="259045"/>
    <xdr:sp macro="" textlink="">
      <xdr:nvSpPr>
        <xdr:cNvPr id="86" name="n_3aveValue【図書館】&#10;有形固定資産減価償却率"/>
        <xdr:cNvSpPr txBox="1"/>
      </xdr:nvSpPr>
      <xdr:spPr>
        <a:xfrm>
          <a:off x="1816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87" name="n_4aveValue【図書館】&#10;有形固定資産減価償却率"/>
        <xdr:cNvSpPr txBox="1"/>
      </xdr:nvSpPr>
      <xdr:spPr>
        <a:xfrm>
          <a:off x="927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33218</xdr:rowOff>
    </xdr:from>
    <xdr:ext cx="405111" cy="259045"/>
    <xdr:sp macro="" textlink="">
      <xdr:nvSpPr>
        <xdr:cNvPr id="88" name="n_1mainValue【図書館】&#10;有形固定資産減価償却率"/>
        <xdr:cNvSpPr txBox="1"/>
      </xdr:nvSpPr>
      <xdr:spPr>
        <a:xfrm>
          <a:off x="3582044" y="654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561</xdr:rowOff>
    </xdr:from>
    <xdr:ext cx="405111" cy="259045"/>
    <xdr:sp macro="" textlink="">
      <xdr:nvSpPr>
        <xdr:cNvPr id="89" name="n_2mainValue【図書館】&#10;有形固定資産減価償却率"/>
        <xdr:cNvSpPr txBox="1"/>
      </xdr:nvSpPr>
      <xdr:spPr>
        <a:xfrm>
          <a:off x="2705744"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52812</xdr:rowOff>
    </xdr:from>
    <xdr:ext cx="405111" cy="259045"/>
    <xdr:sp macro="" textlink="">
      <xdr:nvSpPr>
        <xdr:cNvPr id="90" name="n_3mainValue【図書館】&#10;有形固定資産減価償却率"/>
        <xdr:cNvSpPr txBox="1"/>
      </xdr:nvSpPr>
      <xdr:spPr>
        <a:xfrm>
          <a:off x="1816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20155</xdr:rowOff>
    </xdr:from>
    <xdr:ext cx="405111" cy="259045"/>
    <xdr:sp macro="" textlink="">
      <xdr:nvSpPr>
        <xdr:cNvPr id="91" name="n_4mainValue【図書館】&#10;有形固定資産減価償却率"/>
        <xdr:cNvSpPr txBox="1"/>
      </xdr:nvSpPr>
      <xdr:spPr>
        <a:xfrm>
          <a:off x="9277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42</xdr:row>
      <xdr:rowOff>4763</xdr:rowOff>
    </xdr:to>
    <xdr:cxnSp macro="">
      <xdr:nvCxnSpPr>
        <xdr:cNvPr id="119" name="直線コネクタ 118"/>
        <xdr:cNvCxnSpPr/>
      </xdr:nvCxnSpPr>
      <xdr:spPr>
        <a:xfrm flipV="1">
          <a:off x="10476865" y="579120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8590</xdr:rowOff>
    </xdr:from>
    <xdr:ext cx="469744" cy="259045"/>
    <xdr:sp macro="" textlink="">
      <xdr:nvSpPr>
        <xdr:cNvPr id="120" name="【図書館】&#10;一人当たり面積最小値テキスト"/>
        <xdr:cNvSpPr txBox="1"/>
      </xdr:nvSpPr>
      <xdr:spPr>
        <a:xfrm>
          <a:off x="10515600" y="72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4763</xdr:rowOff>
    </xdr:from>
    <xdr:to>
      <xdr:col>55</xdr:col>
      <xdr:colOff>88900</xdr:colOff>
      <xdr:row>42</xdr:row>
      <xdr:rowOff>4763</xdr:rowOff>
    </xdr:to>
    <xdr:cxnSp macro="">
      <xdr:nvCxnSpPr>
        <xdr:cNvPr id="121" name="直線コネクタ 120"/>
        <xdr:cNvCxnSpPr/>
      </xdr:nvCxnSpPr>
      <xdr:spPr>
        <a:xfrm>
          <a:off x="10388600" y="720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22" name="【図書館】&#10;一人当たり面積最大値テキスト"/>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23" name="直線コネクタ 122"/>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103840</xdr:rowOff>
    </xdr:from>
    <xdr:ext cx="469744" cy="259045"/>
    <xdr:sp macro="" textlink="">
      <xdr:nvSpPr>
        <xdr:cNvPr id="124" name="【図書館】&#10;一人当たり面積平均値テキスト"/>
        <xdr:cNvSpPr txBox="1"/>
      </xdr:nvSpPr>
      <xdr:spPr>
        <a:xfrm>
          <a:off x="10515600" y="6618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125413</xdr:rowOff>
    </xdr:from>
    <xdr:to>
      <xdr:col>55</xdr:col>
      <xdr:colOff>50800</xdr:colOff>
      <xdr:row>39</xdr:row>
      <xdr:rowOff>55563</xdr:rowOff>
    </xdr:to>
    <xdr:sp macro="" textlink="">
      <xdr:nvSpPr>
        <xdr:cNvPr id="125" name="フローチャート: 判断 124"/>
        <xdr:cNvSpPr/>
      </xdr:nvSpPr>
      <xdr:spPr>
        <a:xfrm>
          <a:off x="10426700" y="664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26" name="フローチャート: 判断 125"/>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153988</xdr:rowOff>
    </xdr:from>
    <xdr:to>
      <xdr:col>46</xdr:col>
      <xdr:colOff>38100</xdr:colOff>
      <xdr:row>39</xdr:row>
      <xdr:rowOff>84138</xdr:rowOff>
    </xdr:to>
    <xdr:sp macro="" textlink="">
      <xdr:nvSpPr>
        <xdr:cNvPr id="127" name="フローチャート: 判断 126"/>
        <xdr:cNvSpPr/>
      </xdr:nvSpPr>
      <xdr:spPr>
        <a:xfrm>
          <a:off x="8699500" y="66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11113</xdr:rowOff>
    </xdr:from>
    <xdr:to>
      <xdr:col>41</xdr:col>
      <xdr:colOff>101600</xdr:colOff>
      <xdr:row>39</xdr:row>
      <xdr:rowOff>112713</xdr:rowOff>
    </xdr:to>
    <xdr:sp macro="" textlink="">
      <xdr:nvSpPr>
        <xdr:cNvPr id="128" name="フローチャート: 判断 127"/>
        <xdr:cNvSpPr/>
      </xdr:nvSpPr>
      <xdr:spPr>
        <a:xfrm>
          <a:off x="7810500" y="669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9" name="フローチャート: 判断 128"/>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53975</xdr:rowOff>
    </xdr:from>
    <xdr:to>
      <xdr:col>55</xdr:col>
      <xdr:colOff>50800</xdr:colOff>
      <xdr:row>38</xdr:row>
      <xdr:rowOff>155575</xdr:rowOff>
    </xdr:to>
    <xdr:sp macro="" textlink="">
      <xdr:nvSpPr>
        <xdr:cNvPr id="135" name="楕円 134"/>
        <xdr:cNvSpPr/>
      </xdr:nvSpPr>
      <xdr:spPr>
        <a:xfrm>
          <a:off x="104267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76852</xdr:rowOff>
    </xdr:from>
    <xdr:ext cx="469744" cy="259045"/>
    <xdr:sp macro="" textlink="">
      <xdr:nvSpPr>
        <xdr:cNvPr id="136" name="【図書館】&#10;一人当たり面積該当値テキスト"/>
        <xdr:cNvSpPr txBox="1"/>
      </xdr:nvSpPr>
      <xdr:spPr>
        <a:xfrm>
          <a:off x="10515600" y="642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68263</xdr:rowOff>
    </xdr:from>
    <xdr:to>
      <xdr:col>50</xdr:col>
      <xdr:colOff>165100</xdr:colOff>
      <xdr:row>38</xdr:row>
      <xdr:rowOff>169863</xdr:rowOff>
    </xdr:to>
    <xdr:sp macro="" textlink="">
      <xdr:nvSpPr>
        <xdr:cNvPr id="137" name="楕円 136"/>
        <xdr:cNvSpPr/>
      </xdr:nvSpPr>
      <xdr:spPr>
        <a:xfrm>
          <a:off x="9588500" y="658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104775</xdr:rowOff>
    </xdr:from>
    <xdr:to>
      <xdr:col>55</xdr:col>
      <xdr:colOff>0</xdr:colOff>
      <xdr:row>38</xdr:row>
      <xdr:rowOff>119063</xdr:rowOff>
    </xdr:to>
    <xdr:cxnSp macro="">
      <xdr:nvCxnSpPr>
        <xdr:cNvPr id="138" name="直線コネクタ 137"/>
        <xdr:cNvCxnSpPr/>
      </xdr:nvCxnSpPr>
      <xdr:spPr>
        <a:xfrm flipV="1">
          <a:off x="9639300" y="6619875"/>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82550</xdr:rowOff>
    </xdr:from>
    <xdr:to>
      <xdr:col>46</xdr:col>
      <xdr:colOff>38100</xdr:colOff>
      <xdr:row>39</xdr:row>
      <xdr:rowOff>12700</xdr:rowOff>
    </xdr:to>
    <xdr:sp macro="" textlink="">
      <xdr:nvSpPr>
        <xdr:cNvPr id="139" name="楕円 138"/>
        <xdr:cNvSpPr/>
      </xdr:nvSpPr>
      <xdr:spPr>
        <a:xfrm>
          <a:off x="8699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119063</xdr:rowOff>
    </xdr:from>
    <xdr:to>
      <xdr:col>50</xdr:col>
      <xdr:colOff>114300</xdr:colOff>
      <xdr:row>38</xdr:row>
      <xdr:rowOff>133350</xdr:rowOff>
    </xdr:to>
    <xdr:cxnSp macro="">
      <xdr:nvCxnSpPr>
        <xdr:cNvPr id="140" name="直線コネクタ 139"/>
        <xdr:cNvCxnSpPr/>
      </xdr:nvCxnSpPr>
      <xdr:spPr>
        <a:xfrm flipV="1">
          <a:off x="8750300" y="663416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82550</xdr:rowOff>
    </xdr:from>
    <xdr:to>
      <xdr:col>41</xdr:col>
      <xdr:colOff>101600</xdr:colOff>
      <xdr:row>39</xdr:row>
      <xdr:rowOff>12700</xdr:rowOff>
    </xdr:to>
    <xdr:sp macro="" textlink="">
      <xdr:nvSpPr>
        <xdr:cNvPr id="141" name="楕円 140"/>
        <xdr:cNvSpPr/>
      </xdr:nvSpPr>
      <xdr:spPr>
        <a:xfrm>
          <a:off x="7810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133350</xdr:rowOff>
    </xdr:from>
    <xdr:to>
      <xdr:col>45</xdr:col>
      <xdr:colOff>177800</xdr:colOff>
      <xdr:row>38</xdr:row>
      <xdr:rowOff>133350</xdr:rowOff>
    </xdr:to>
    <xdr:cxnSp macro="">
      <xdr:nvCxnSpPr>
        <xdr:cNvPr id="142" name="直線コネクタ 141"/>
        <xdr:cNvCxnSpPr/>
      </xdr:nvCxnSpPr>
      <xdr:spPr>
        <a:xfrm>
          <a:off x="7861300" y="6648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82550</xdr:rowOff>
    </xdr:from>
    <xdr:to>
      <xdr:col>36</xdr:col>
      <xdr:colOff>165100</xdr:colOff>
      <xdr:row>39</xdr:row>
      <xdr:rowOff>12700</xdr:rowOff>
    </xdr:to>
    <xdr:sp macro="" textlink="">
      <xdr:nvSpPr>
        <xdr:cNvPr id="143" name="楕円 142"/>
        <xdr:cNvSpPr/>
      </xdr:nvSpPr>
      <xdr:spPr>
        <a:xfrm>
          <a:off x="6921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133350</xdr:rowOff>
    </xdr:from>
    <xdr:to>
      <xdr:col>41</xdr:col>
      <xdr:colOff>50800</xdr:colOff>
      <xdr:row>38</xdr:row>
      <xdr:rowOff>133350</xdr:rowOff>
    </xdr:to>
    <xdr:cxnSp macro="">
      <xdr:nvCxnSpPr>
        <xdr:cNvPr id="144" name="直線コネクタ 143"/>
        <xdr:cNvCxnSpPr/>
      </xdr:nvCxnSpPr>
      <xdr:spPr>
        <a:xfrm>
          <a:off x="6972300" y="6648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60977</xdr:rowOff>
    </xdr:from>
    <xdr:ext cx="469744" cy="259045"/>
    <xdr:sp macro="" textlink="">
      <xdr:nvSpPr>
        <xdr:cNvPr id="145" name="n_1ave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75265</xdr:rowOff>
    </xdr:from>
    <xdr:ext cx="469744" cy="259045"/>
    <xdr:sp macro="" textlink="">
      <xdr:nvSpPr>
        <xdr:cNvPr id="146" name="n_2aveValue【図書館】&#10;一人当たり面積"/>
        <xdr:cNvSpPr txBox="1"/>
      </xdr:nvSpPr>
      <xdr:spPr>
        <a:xfrm>
          <a:off x="8515427" y="676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103840</xdr:rowOff>
    </xdr:from>
    <xdr:ext cx="469744" cy="259045"/>
    <xdr:sp macro="" textlink="">
      <xdr:nvSpPr>
        <xdr:cNvPr id="147" name="n_3aveValue【図書館】&#10;一人当たり面積"/>
        <xdr:cNvSpPr txBox="1"/>
      </xdr:nvSpPr>
      <xdr:spPr>
        <a:xfrm>
          <a:off x="7626427" y="679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118127</xdr:rowOff>
    </xdr:from>
    <xdr:ext cx="469744" cy="259045"/>
    <xdr:sp macro="" textlink="">
      <xdr:nvSpPr>
        <xdr:cNvPr id="148" name="n_4aveValue【図書館】&#10;一人当たり面積"/>
        <xdr:cNvSpPr txBox="1"/>
      </xdr:nvSpPr>
      <xdr:spPr>
        <a:xfrm>
          <a:off x="6737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14940</xdr:rowOff>
    </xdr:from>
    <xdr:ext cx="469744" cy="259045"/>
    <xdr:sp macro="" textlink="">
      <xdr:nvSpPr>
        <xdr:cNvPr id="149" name="n_1mainValue【図書館】&#10;一人当たり面積"/>
        <xdr:cNvSpPr txBox="1"/>
      </xdr:nvSpPr>
      <xdr:spPr>
        <a:xfrm>
          <a:off x="9391727" y="635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29227</xdr:rowOff>
    </xdr:from>
    <xdr:ext cx="469744" cy="259045"/>
    <xdr:sp macro="" textlink="">
      <xdr:nvSpPr>
        <xdr:cNvPr id="150" name="n_2mainValue【図書館】&#10;一人当たり面積"/>
        <xdr:cNvSpPr txBox="1"/>
      </xdr:nvSpPr>
      <xdr:spPr>
        <a:xfrm>
          <a:off x="85154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29227</xdr:rowOff>
    </xdr:from>
    <xdr:ext cx="469744" cy="259045"/>
    <xdr:sp macro="" textlink="">
      <xdr:nvSpPr>
        <xdr:cNvPr id="151" name="n_3mainValue【図書館】&#10;一人当たり面積"/>
        <xdr:cNvSpPr txBox="1"/>
      </xdr:nvSpPr>
      <xdr:spPr>
        <a:xfrm>
          <a:off x="76264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29227</xdr:rowOff>
    </xdr:from>
    <xdr:ext cx="469744" cy="259045"/>
    <xdr:sp macro="" textlink="">
      <xdr:nvSpPr>
        <xdr:cNvPr id="152" name="n_4mainValue【図書館】&#10;一人当たり面積"/>
        <xdr:cNvSpPr txBox="1"/>
      </xdr:nvSpPr>
      <xdr:spPr>
        <a:xfrm>
          <a:off x="67374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4" name="直線コネクタ 16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5" name="テキスト ボックス 16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6" name="直線コネクタ 16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7" name="テキスト ボックス 16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8" name="直線コネクタ 16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9" name="テキスト ボックス 16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70" name="直線コネクタ 16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1" name="テキスト ボックス 17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2" name="直線コネクタ 17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3" name="テキスト ボックス 17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5" name="テキスト ボックス 17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146685</xdr:rowOff>
    </xdr:to>
    <xdr:cxnSp macro="">
      <xdr:nvCxnSpPr>
        <xdr:cNvPr id="177" name="直線コネクタ 176"/>
        <xdr:cNvCxnSpPr/>
      </xdr:nvCxnSpPr>
      <xdr:spPr>
        <a:xfrm flipV="1">
          <a:off x="4634865" y="966978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150512</xdr:rowOff>
    </xdr:from>
    <xdr:ext cx="405111" cy="259045"/>
    <xdr:sp macro="" textlink="">
      <xdr:nvSpPr>
        <xdr:cNvPr id="178" name="【体育館・プール】&#10;有形固定資産減価償却率最小値テキスト"/>
        <xdr:cNvSpPr txBox="1"/>
      </xdr:nvSpPr>
      <xdr:spPr>
        <a:xfrm>
          <a:off x="4673600" y="1095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146685</xdr:rowOff>
    </xdr:from>
    <xdr:to>
      <xdr:col>24</xdr:col>
      <xdr:colOff>152400</xdr:colOff>
      <xdr:row>63</xdr:row>
      <xdr:rowOff>146685</xdr:rowOff>
    </xdr:to>
    <xdr:cxnSp macro="">
      <xdr:nvCxnSpPr>
        <xdr:cNvPr id="179" name="直線コネクタ 178"/>
        <xdr:cNvCxnSpPr/>
      </xdr:nvCxnSpPr>
      <xdr:spPr>
        <a:xfrm>
          <a:off x="4546600" y="10948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80" name="【体育館・プー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81" name="直線コネクタ 180"/>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63517</xdr:rowOff>
    </xdr:from>
    <xdr:ext cx="405111" cy="259045"/>
    <xdr:sp macro="" textlink="">
      <xdr:nvSpPr>
        <xdr:cNvPr id="182" name="【体育館・プール】&#10;有形固定資産減価償却率平均値テキスト"/>
        <xdr:cNvSpPr txBox="1"/>
      </xdr:nvSpPr>
      <xdr:spPr>
        <a:xfrm>
          <a:off x="4673600" y="1017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83" name="フローチャート: 判断 182"/>
        <xdr:cNvSpPr/>
      </xdr:nvSpPr>
      <xdr:spPr>
        <a:xfrm>
          <a:off x="4584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84" name="フローチャート: 判断 183"/>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156845</xdr:rowOff>
    </xdr:from>
    <xdr:to>
      <xdr:col>15</xdr:col>
      <xdr:colOff>101600</xdr:colOff>
      <xdr:row>60</xdr:row>
      <xdr:rowOff>86995</xdr:rowOff>
    </xdr:to>
    <xdr:sp macro="" textlink="">
      <xdr:nvSpPr>
        <xdr:cNvPr id="185" name="フローチャート: 判断 184"/>
        <xdr:cNvSpPr/>
      </xdr:nvSpPr>
      <xdr:spPr>
        <a:xfrm>
          <a:off x="2857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122555</xdr:rowOff>
    </xdr:from>
    <xdr:to>
      <xdr:col>10</xdr:col>
      <xdr:colOff>165100</xdr:colOff>
      <xdr:row>60</xdr:row>
      <xdr:rowOff>52705</xdr:rowOff>
    </xdr:to>
    <xdr:sp macro="" textlink="">
      <xdr:nvSpPr>
        <xdr:cNvPr id="186" name="フローチャート: 判断 185"/>
        <xdr:cNvSpPr/>
      </xdr:nvSpPr>
      <xdr:spPr>
        <a:xfrm>
          <a:off x="1968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87" name="フローチャート: 判断 186"/>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8" name="テキスト ボックス 18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9" name="テキスト ボックス 18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0" name="テキスト ボックス 18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1" name="テキスト ボックス 19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2" name="テキスト ボックス 19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113030</xdr:rowOff>
    </xdr:from>
    <xdr:to>
      <xdr:col>24</xdr:col>
      <xdr:colOff>114300</xdr:colOff>
      <xdr:row>63</xdr:row>
      <xdr:rowOff>43180</xdr:rowOff>
    </xdr:to>
    <xdr:sp macro="" textlink="">
      <xdr:nvSpPr>
        <xdr:cNvPr id="193" name="楕円 192"/>
        <xdr:cNvSpPr/>
      </xdr:nvSpPr>
      <xdr:spPr>
        <a:xfrm>
          <a:off x="45847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91457</xdr:rowOff>
    </xdr:from>
    <xdr:ext cx="405111" cy="259045"/>
    <xdr:sp macro="" textlink="">
      <xdr:nvSpPr>
        <xdr:cNvPr id="194" name="【体育館・プール】&#10;有形固定資産減価償却率該当値テキスト"/>
        <xdr:cNvSpPr txBox="1"/>
      </xdr:nvSpPr>
      <xdr:spPr>
        <a:xfrm>
          <a:off x="4673600" y="1072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34925</xdr:rowOff>
    </xdr:from>
    <xdr:to>
      <xdr:col>20</xdr:col>
      <xdr:colOff>38100</xdr:colOff>
      <xdr:row>63</xdr:row>
      <xdr:rowOff>136525</xdr:rowOff>
    </xdr:to>
    <xdr:sp macro="" textlink="">
      <xdr:nvSpPr>
        <xdr:cNvPr id="195" name="楕円 194"/>
        <xdr:cNvSpPr/>
      </xdr:nvSpPr>
      <xdr:spPr>
        <a:xfrm>
          <a:off x="3746500" y="108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163830</xdr:rowOff>
    </xdr:from>
    <xdr:to>
      <xdr:col>24</xdr:col>
      <xdr:colOff>63500</xdr:colOff>
      <xdr:row>63</xdr:row>
      <xdr:rowOff>85725</xdr:rowOff>
    </xdr:to>
    <xdr:cxnSp macro="">
      <xdr:nvCxnSpPr>
        <xdr:cNvPr id="196" name="直線コネクタ 195"/>
        <xdr:cNvCxnSpPr/>
      </xdr:nvCxnSpPr>
      <xdr:spPr>
        <a:xfrm flipV="1">
          <a:off x="3797300" y="10793730"/>
          <a:ext cx="8382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25400</xdr:rowOff>
    </xdr:from>
    <xdr:to>
      <xdr:col>15</xdr:col>
      <xdr:colOff>101600</xdr:colOff>
      <xdr:row>63</xdr:row>
      <xdr:rowOff>127000</xdr:rowOff>
    </xdr:to>
    <xdr:sp macro="" textlink="">
      <xdr:nvSpPr>
        <xdr:cNvPr id="197" name="楕円 196"/>
        <xdr:cNvSpPr/>
      </xdr:nvSpPr>
      <xdr:spPr>
        <a:xfrm>
          <a:off x="2857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76200</xdr:rowOff>
    </xdr:from>
    <xdr:to>
      <xdr:col>19</xdr:col>
      <xdr:colOff>177800</xdr:colOff>
      <xdr:row>63</xdr:row>
      <xdr:rowOff>85725</xdr:rowOff>
    </xdr:to>
    <xdr:cxnSp macro="">
      <xdr:nvCxnSpPr>
        <xdr:cNvPr id="198" name="直線コネクタ 197"/>
        <xdr:cNvCxnSpPr/>
      </xdr:nvCxnSpPr>
      <xdr:spPr>
        <a:xfrm>
          <a:off x="2908300" y="108775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2540</xdr:rowOff>
    </xdr:from>
    <xdr:to>
      <xdr:col>10</xdr:col>
      <xdr:colOff>165100</xdr:colOff>
      <xdr:row>63</xdr:row>
      <xdr:rowOff>104140</xdr:rowOff>
    </xdr:to>
    <xdr:sp macro="" textlink="">
      <xdr:nvSpPr>
        <xdr:cNvPr id="199" name="楕円 198"/>
        <xdr:cNvSpPr/>
      </xdr:nvSpPr>
      <xdr:spPr>
        <a:xfrm>
          <a:off x="1968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53340</xdr:rowOff>
    </xdr:from>
    <xdr:to>
      <xdr:col>15</xdr:col>
      <xdr:colOff>50800</xdr:colOff>
      <xdr:row>63</xdr:row>
      <xdr:rowOff>76200</xdr:rowOff>
    </xdr:to>
    <xdr:cxnSp macro="">
      <xdr:nvCxnSpPr>
        <xdr:cNvPr id="200" name="直線コネクタ 199"/>
        <xdr:cNvCxnSpPr/>
      </xdr:nvCxnSpPr>
      <xdr:spPr>
        <a:xfrm>
          <a:off x="2019300" y="108546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154940</xdr:rowOff>
    </xdr:from>
    <xdr:to>
      <xdr:col>6</xdr:col>
      <xdr:colOff>38100</xdr:colOff>
      <xdr:row>63</xdr:row>
      <xdr:rowOff>85090</xdr:rowOff>
    </xdr:to>
    <xdr:sp macro="" textlink="">
      <xdr:nvSpPr>
        <xdr:cNvPr id="201" name="楕円 200"/>
        <xdr:cNvSpPr/>
      </xdr:nvSpPr>
      <xdr:spPr>
        <a:xfrm>
          <a:off x="1079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34290</xdr:rowOff>
    </xdr:from>
    <xdr:to>
      <xdr:col>10</xdr:col>
      <xdr:colOff>114300</xdr:colOff>
      <xdr:row>63</xdr:row>
      <xdr:rowOff>53340</xdr:rowOff>
    </xdr:to>
    <xdr:cxnSp macro="">
      <xdr:nvCxnSpPr>
        <xdr:cNvPr id="202" name="直線コネクタ 201"/>
        <xdr:cNvCxnSpPr/>
      </xdr:nvCxnSpPr>
      <xdr:spPr>
        <a:xfrm>
          <a:off x="1130300" y="108356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128287</xdr:rowOff>
    </xdr:from>
    <xdr:ext cx="405111" cy="259045"/>
    <xdr:sp macro="" textlink="">
      <xdr:nvSpPr>
        <xdr:cNvPr id="203" name="n_1aveValue【体育館・プール】&#10;有形固定資産減価償却率"/>
        <xdr:cNvSpPr txBox="1"/>
      </xdr:nvSpPr>
      <xdr:spPr>
        <a:xfrm>
          <a:off x="35820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103522</xdr:rowOff>
    </xdr:from>
    <xdr:ext cx="405111" cy="259045"/>
    <xdr:sp macro="" textlink="">
      <xdr:nvSpPr>
        <xdr:cNvPr id="204" name="n_2aveValue【体育館・プール】&#10;有形固定資産減価償却率"/>
        <xdr:cNvSpPr txBox="1"/>
      </xdr:nvSpPr>
      <xdr:spPr>
        <a:xfrm>
          <a:off x="2705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69232</xdr:rowOff>
    </xdr:from>
    <xdr:ext cx="405111" cy="259045"/>
    <xdr:sp macro="" textlink="">
      <xdr:nvSpPr>
        <xdr:cNvPr id="205" name="n_3aveValue【体育館・プール】&#10;有形固定資産減価償却率"/>
        <xdr:cNvSpPr txBox="1"/>
      </xdr:nvSpPr>
      <xdr:spPr>
        <a:xfrm>
          <a:off x="1816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33037</xdr:rowOff>
    </xdr:from>
    <xdr:ext cx="405111" cy="259045"/>
    <xdr:sp macro="" textlink="">
      <xdr:nvSpPr>
        <xdr:cNvPr id="206" name="n_4aveValue【体育館・プール】&#10;有形固定資産減価償却率"/>
        <xdr:cNvSpPr txBox="1"/>
      </xdr:nvSpPr>
      <xdr:spPr>
        <a:xfrm>
          <a:off x="927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127652</xdr:rowOff>
    </xdr:from>
    <xdr:ext cx="405111" cy="259045"/>
    <xdr:sp macro="" textlink="">
      <xdr:nvSpPr>
        <xdr:cNvPr id="207" name="n_1mainValue【体育館・プール】&#10;有形固定資産減価償却率"/>
        <xdr:cNvSpPr txBox="1"/>
      </xdr:nvSpPr>
      <xdr:spPr>
        <a:xfrm>
          <a:off x="3582044"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118127</xdr:rowOff>
    </xdr:from>
    <xdr:ext cx="405111" cy="259045"/>
    <xdr:sp macro="" textlink="">
      <xdr:nvSpPr>
        <xdr:cNvPr id="208" name="n_2mainValue【体育館・プール】&#10;有形固定資産減価償却率"/>
        <xdr:cNvSpPr txBox="1"/>
      </xdr:nvSpPr>
      <xdr:spPr>
        <a:xfrm>
          <a:off x="2705744"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95267</xdr:rowOff>
    </xdr:from>
    <xdr:ext cx="405111" cy="259045"/>
    <xdr:sp macro="" textlink="">
      <xdr:nvSpPr>
        <xdr:cNvPr id="209" name="n_3mainValue【体育館・プール】&#10;有形固定資産減価償却率"/>
        <xdr:cNvSpPr txBox="1"/>
      </xdr:nvSpPr>
      <xdr:spPr>
        <a:xfrm>
          <a:off x="1816744"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76217</xdr:rowOff>
    </xdr:from>
    <xdr:ext cx="405111" cy="259045"/>
    <xdr:sp macro="" textlink="">
      <xdr:nvSpPr>
        <xdr:cNvPr id="210" name="n_4mainValue【体育館・プール】&#10;有形固定資産減価償却率"/>
        <xdr:cNvSpPr txBox="1"/>
      </xdr:nvSpPr>
      <xdr:spPr>
        <a:xfrm>
          <a:off x="927744"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1" name="正方形/長方形 21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2" name="正方形/長方形 21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3" name="正方形/長方形 21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4" name="正方形/長方形 21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5" name="正方形/長方形 21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6" name="正方形/長方形 21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7" name="正方形/長方形 21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8" name="正方形/長方形 21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9" name="テキスト ボックス 21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0" name="直線コネクタ 21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1" name="直線コネクタ 22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2" name="テキスト ボックス 22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3" name="直線コネクタ 22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4" name="テキスト ボックス 22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5" name="直線コネクタ 22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6" name="テキスト ボックス 22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7" name="直線コネクタ 22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8" name="テキスト ボックス 22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9" name="直線コネクタ 22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30" name="テキスト ボックス 22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54610</xdr:rowOff>
    </xdr:to>
    <xdr:cxnSp macro="">
      <xdr:nvCxnSpPr>
        <xdr:cNvPr id="234" name="直線コネクタ 233"/>
        <xdr:cNvCxnSpPr/>
      </xdr:nvCxnSpPr>
      <xdr:spPr>
        <a:xfrm flipV="1">
          <a:off x="10476865" y="9635490"/>
          <a:ext cx="0" cy="1391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5" name="【体育館・プール】&#10;一人当たり面積最小値テキスト"/>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6" name="直線コネクタ 235"/>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7"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8" name="直線コネクタ 237"/>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72407</xdr:rowOff>
    </xdr:from>
    <xdr:ext cx="469744" cy="259045"/>
    <xdr:sp macro="" textlink="">
      <xdr:nvSpPr>
        <xdr:cNvPr id="239" name="【体育館・プール】&#10;一人当たり面積平均値テキスト"/>
        <xdr:cNvSpPr txBox="1"/>
      </xdr:nvSpPr>
      <xdr:spPr>
        <a:xfrm>
          <a:off x="10515600" y="10530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49530</xdr:rowOff>
    </xdr:from>
    <xdr:to>
      <xdr:col>55</xdr:col>
      <xdr:colOff>50800</xdr:colOff>
      <xdr:row>62</xdr:row>
      <xdr:rowOff>151130</xdr:rowOff>
    </xdr:to>
    <xdr:sp macro="" textlink="">
      <xdr:nvSpPr>
        <xdr:cNvPr id="240" name="フローチャート: 判断 239"/>
        <xdr:cNvSpPr/>
      </xdr:nvSpPr>
      <xdr:spPr>
        <a:xfrm>
          <a:off x="104267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38100</xdr:rowOff>
    </xdr:from>
    <xdr:to>
      <xdr:col>50</xdr:col>
      <xdr:colOff>165100</xdr:colOff>
      <xdr:row>62</xdr:row>
      <xdr:rowOff>139700</xdr:rowOff>
    </xdr:to>
    <xdr:sp macro="" textlink="">
      <xdr:nvSpPr>
        <xdr:cNvPr id="241" name="フローチャート: 判断 240"/>
        <xdr:cNvSpPr/>
      </xdr:nvSpPr>
      <xdr:spPr>
        <a:xfrm>
          <a:off x="9588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42" name="フローチャート: 判断 241"/>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62230</xdr:rowOff>
    </xdr:from>
    <xdr:to>
      <xdr:col>41</xdr:col>
      <xdr:colOff>101600</xdr:colOff>
      <xdr:row>62</xdr:row>
      <xdr:rowOff>163830</xdr:rowOff>
    </xdr:to>
    <xdr:sp macro="" textlink="">
      <xdr:nvSpPr>
        <xdr:cNvPr id="243" name="フローチャート: 判断 242"/>
        <xdr:cNvSpPr/>
      </xdr:nvSpPr>
      <xdr:spPr>
        <a:xfrm>
          <a:off x="7810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72390</xdr:rowOff>
    </xdr:from>
    <xdr:to>
      <xdr:col>36</xdr:col>
      <xdr:colOff>165100</xdr:colOff>
      <xdr:row>63</xdr:row>
      <xdr:rowOff>2540</xdr:rowOff>
    </xdr:to>
    <xdr:sp macro="" textlink="">
      <xdr:nvSpPr>
        <xdr:cNvPr id="244" name="フローチャート: 判断 243"/>
        <xdr:cNvSpPr/>
      </xdr:nvSpPr>
      <xdr:spPr>
        <a:xfrm>
          <a:off x="6921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3810</xdr:rowOff>
    </xdr:from>
    <xdr:to>
      <xdr:col>55</xdr:col>
      <xdr:colOff>50800</xdr:colOff>
      <xdr:row>64</xdr:row>
      <xdr:rowOff>105410</xdr:rowOff>
    </xdr:to>
    <xdr:sp macro="" textlink="">
      <xdr:nvSpPr>
        <xdr:cNvPr id="250" name="楕円 249"/>
        <xdr:cNvSpPr/>
      </xdr:nvSpPr>
      <xdr:spPr>
        <a:xfrm>
          <a:off x="10426700" y="1097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90187</xdr:rowOff>
    </xdr:from>
    <xdr:ext cx="469744" cy="259045"/>
    <xdr:sp macro="" textlink="">
      <xdr:nvSpPr>
        <xdr:cNvPr id="251" name="【体育館・プール】&#10;一人当たり面積該当値テキスト"/>
        <xdr:cNvSpPr txBox="1"/>
      </xdr:nvSpPr>
      <xdr:spPr>
        <a:xfrm>
          <a:off x="10515600" y="1089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129540</xdr:rowOff>
    </xdr:from>
    <xdr:to>
      <xdr:col>50</xdr:col>
      <xdr:colOff>165100</xdr:colOff>
      <xdr:row>64</xdr:row>
      <xdr:rowOff>59690</xdr:rowOff>
    </xdr:to>
    <xdr:sp macro="" textlink="">
      <xdr:nvSpPr>
        <xdr:cNvPr id="252" name="楕円 251"/>
        <xdr:cNvSpPr/>
      </xdr:nvSpPr>
      <xdr:spPr>
        <a:xfrm>
          <a:off x="9588500" y="1093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8890</xdr:rowOff>
    </xdr:from>
    <xdr:to>
      <xdr:col>55</xdr:col>
      <xdr:colOff>0</xdr:colOff>
      <xdr:row>64</xdr:row>
      <xdr:rowOff>54610</xdr:rowOff>
    </xdr:to>
    <xdr:cxnSp macro="">
      <xdr:nvCxnSpPr>
        <xdr:cNvPr id="253" name="直線コネクタ 252"/>
        <xdr:cNvCxnSpPr/>
      </xdr:nvCxnSpPr>
      <xdr:spPr>
        <a:xfrm>
          <a:off x="9639300" y="1098169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130810</xdr:rowOff>
    </xdr:from>
    <xdr:to>
      <xdr:col>46</xdr:col>
      <xdr:colOff>38100</xdr:colOff>
      <xdr:row>64</xdr:row>
      <xdr:rowOff>60960</xdr:rowOff>
    </xdr:to>
    <xdr:sp macro="" textlink="">
      <xdr:nvSpPr>
        <xdr:cNvPr id="254" name="楕円 253"/>
        <xdr:cNvSpPr/>
      </xdr:nvSpPr>
      <xdr:spPr>
        <a:xfrm>
          <a:off x="8699500" y="1093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8890</xdr:rowOff>
    </xdr:from>
    <xdr:to>
      <xdr:col>50</xdr:col>
      <xdr:colOff>114300</xdr:colOff>
      <xdr:row>64</xdr:row>
      <xdr:rowOff>10160</xdr:rowOff>
    </xdr:to>
    <xdr:cxnSp macro="">
      <xdr:nvCxnSpPr>
        <xdr:cNvPr id="255" name="直線コネクタ 254"/>
        <xdr:cNvCxnSpPr/>
      </xdr:nvCxnSpPr>
      <xdr:spPr>
        <a:xfrm flipV="1">
          <a:off x="8750300" y="1098169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132080</xdr:rowOff>
    </xdr:from>
    <xdr:to>
      <xdr:col>41</xdr:col>
      <xdr:colOff>101600</xdr:colOff>
      <xdr:row>64</xdr:row>
      <xdr:rowOff>62230</xdr:rowOff>
    </xdr:to>
    <xdr:sp macro="" textlink="">
      <xdr:nvSpPr>
        <xdr:cNvPr id="256" name="楕円 255"/>
        <xdr:cNvSpPr/>
      </xdr:nvSpPr>
      <xdr:spPr>
        <a:xfrm>
          <a:off x="7810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10160</xdr:rowOff>
    </xdr:from>
    <xdr:to>
      <xdr:col>45</xdr:col>
      <xdr:colOff>177800</xdr:colOff>
      <xdr:row>64</xdr:row>
      <xdr:rowOff>11430</xdr:rowOff>
    </xdr:to>
    <xdr:cxnSp macro="">
      <xdr:nvCxnSpPr>
        <xdr:cNvPr id="257" name="直線コネクタ 256"/>
        <xdr:cNvCxnSpPr/>
      </xdr:nvCxnSpPr>
      <xdr:spPr>
        <a:xfrm flipV="1">
          <a:off x="7861300" y="1098296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132080</xdr:rowOff>
    </xdr:from>
    <xdr:to>
      <xdr:col>36</xdr:col>
      <xdr:colOff>165100</xdr:colOff>
      <xdr:row>64</xdr:row>
      <xdr:rowOff>62230</xdr:rowOff>
    </xdr:to>
    <xdr:sp macro="" textlink="">
      <xdr:nvSpPr>
        <xdr:cNvPr id="258" name="楕円 257"/>
        <xdr:cNvSpPr/>
      </xdr:nvSpPr>
      <xdr:spPr>
        <a:xfrm>
          <a:off x="6921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11430</xdr:rowOff>
    </xdr:from>
    <xdr:to>
      <xdr:col>41</xdr:col>
      <xdr:colOff>50800</xdr:colOff>
      <xdr:row>64</xdr:row>
      <xdr:rowOff>11430</xdr:rowOff>
    </xdr:to>
    <xdr:cxnSp macro="">
      <xdr:nvCxnSpPr>
        <xdr:cNvPr id="259" name="直線コネクタ 258"/>
        <xdr:cNvCxnSpPr/>
      </xdr:nvCxnSpPr>
      <xdr:spPr>
        <a:xfrm>
          <a:off x="6972300" y="10984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156227</xdr:rowOff>
    </xdr:from>
    <xdr:ext cx="469744" cy="259045"/>
    <xdr:sp macro="" textlink="">
      <xdr:nvSpPr>
        <xdr:cNvPr id="260" name="n_1aveValue【体育館・プール】&#10;一人当たり面積"/>
        <xdr:cNvSpPr txBox="1"/>
      </xdr:nvSpPr>
      <xdr:spPr>
        <a:xfrm>
          <a:off x="9391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162577</xdr:rowOff>
    </xdr:from>
    <xdr:ext cx="469744" cy="259045"/>
    <xdr:sp macro="" textlink="">
      <xdr:nvSpPr>
        <xdr:cNvPr id="261" name="n_2aveValue【体育館・プール】&#10;一人当たり面積"/>
        <xdr:cNvSpPr txBox="1"/>
      </xdr:nvSpPr>
      <xdr:spPr>
        <a:xfrm>
          <a:off x="8515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8907</xdr:rowOff>
    </xdr:from>
    <xdr:ext cx="469744" cy="259045"/>
    <xdr:sp macro="" textlink="">
      <xdr:nvSpPr>
        <xdr:cNvPr id="262" name="n_3aveValue【体育館・プール】&#10;一人当たり面積"/>
        <xdr:cNvSpPr txBox="1"/>
      </xdr:nvSpPr>
      <xdr:spPr>
        <a:xfrm>
          <a:off x="7626427" y="104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19067</xdr:rowOff>
    </xdr:from>
    <xdr:ext cx="469744" cy="259045"/>
    <xdr:sp macro="" textlink="">
      <xdr:nvSpPr>
        <xdr:cNvPr id="263" name="n_4aveValue【体育館・プール】&#10;一人当たり面積"/>
        <xdr:cNvSpPr txBox="1"/>
      </xdr:nvSpPr>
      <xdr:spPr>
        <a:xfrm>
          <a:off x="67374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50817</xdr:rowOff>
    </xdr:from>
    <xdr:ext cx="469744" cy="259045"/>
    <xdr:sp macro="" textlink="">
      <xdr:nvSpPr>
        <xdr:cNvPr id="264" name="n_1mainValue【体育館・プール】&#10;一人当たり面積"/>
        <xdr:cNvSpPr txBox="1"/>
      </xdr:nvSpPr>
      <xdr:spPr>
        <a:xfrm>
          <a:off x="9391727" y="1102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52087</xdr:rowOff>
    </xdr:from>
    <xdr:ext cx="469744" cy="259045"/>
    <xdr:sp macro="" textlink="">
      <xdr:nvSpPr>
        <xdr:cNvPr id="265" name="n_2mainValue【体育館・プール】&#10;一人当たり面積"/>
        <xdr:cNvSpPr txBox="1"/>
      </xdr:nvSpPr>
      <xdr:spPr>
        <a:xfrm>
          <a:off x="8515427" y="1102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53357</xdr:rowOff>
    </xdr:from>
    <xdr:ext cx="469744" cy="259045"/>
    <xdr:sp macro="" textlink="">
      <xdr:nvSpPr>
        <xdr:cNvPr id="266" name="n_3mainValue【体育館・プール】&#10;一人当たり面積"/>
        <xdr:cNvSpPr txBox="1"/>
      </xdr:nvSpPr>
      <xdr:spPr>
        <a:xfrm>
          <a:off x="76264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53357</xdr:rowOff>
    </xdr:from>
    <xdr:ext cx="469744" cy="259045"/>
    <xdr:sp macro="" textlink="">
      <xdr:nvSpPr>
        <xdr:cNvPr id="267" name="n_4mainValue【体育館・プール】&#10;一人当たり面積"/>
        <xdr:cNvSpPr txBox="1"/>
      </xdr:nvSpPr>
      <xdr:spPr>
        <a:xfrm>
          <a:off x="67374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9" name="直線コネクタ 27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80" name="テキスト ボックス 279"/>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81" name="直線コネクタ 28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2" name="テキスト ボックス 28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3" name="直線コネクタ 28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4" name="テキスト ボックス 28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5" name="直線コネクタ 28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6" name="テキスト ボックス 28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7" name="直線コネクタ 28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8" name="テキスト ボックス 28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9" name="直線コネクタ 28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90" name="テキスト ボックス 289"/>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1" name="直線コネクタ 29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165463</xdr:rowOff>
    </xdr:from>
    <xdr:to>
      <xdr:col>24</xdr:col>
      <xdr:colOff>62865</xdr:colOff>
      <xdr:row>86</xdr:row>
      <xdr:rowOff>168729</xdr:rowOff>
    </xdr:to>
    <xdr:cxnSp macro="">
      <xdr:nvCxnSpPr>
        <xdr:cNvPr id="293" name="直線コネクタ 292"/>
        <xdr:cNvCxnSpPr/>
      </xdr:nvCxnSpPr>
      <xdr:spPr>
        <a:xfrm flipV="1">
          <a:off x="4634865" y="13367113"/>
          <a:ext cx="0" cy="154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4"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5" name="直線コネクタ 294"/>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112140</xdr:rowOff>
    </xdr:from>
    <xdr:ext cx="340478" cy="259045"/>
    <xdr:sp macro="" textlink="">
      <xdr:nvSpPr>
        <xdr:cNvPr id="296" name="【福祉施設】&#10;有形固定資産減価償却率最大値テキスト"/>
        <xdr:cNvSpPr txBox="1"/>
      </xdr:nvSpPr>
      <xdr:spPr>
        <a:xfrm>
          <a:off x="4673600" y="1314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165463</xdr:rowOff>
    </xdr:from>
    <xdr:to>
      <xdr:col>24</xdr:col>
      <xdr:colOff>152400</xdr:colOff>
      <xdr:row>77</xdr:row>
      <xdr:rowOff>165463</xdr:rowOff>
    </xdr:to>
    <xdr:cxnSp macro="">
      <xdr:nvCxnSpPr>
        <xdr:cNvPr id="297" name="直線コネクタ 296"/>
        <xdr:cNvCxnSpPr/>
      </xdr:nvCxnSpPr>
      <xdr:spPr>
        <a:xfrm>
          <a:off x="4546600" y="1336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96719</xdr:rowOff>
    </xdr:from>
    <xdr:ext cx="405111" cy="259045"/>
    <xdr:sp macro="" textlink="">
      <xdr:nvSpPr>
        <xdr:cNvPr id="298" name="【福祉施設】&#10;有形固定資産減価償却率平均値テキスト"/>
        <xdr:cNvSpPr txBox="1"/>
      </xdr:nvSpPr>
      <xdr:spPr>
        <a:xfrm>
          <a:off x="4673600" y="1398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299" name="フローチャート: 判断 298"/>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54248</xdr:rowOff>
    </xdr:from>
    <xdr:to>
      <xdr:col>20</xdr:col>
      <xdr:colOff>38100</xdr:colOff>
      <xdr:row>82</xdr:row>
      <xdr:rowOff>155848</xdr:rowOff>
    </xdr:to>
    <xdr:sp macro="" textlink="">
      <xdr:nvSpPr>
        <xdr:cNvPr id="300" name="フローチャート: 判断 299"/>
        <xdr:cNvSpPr/>
      </xdr:nvSpPr>
      <xdr:spPr>
        <a:xfrm>
          <a:off x="3746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39551</xdr:rowOff>
    </xdr:from>
    <xdr:to>
      <xdr:col>15</xdr:col>
      <xdr:colOff>101600</xdr:colOff>
      <xdr:row>82</xdr:row>
      <xdr:rowOff>141151</xdr:rowOff>
    </xdr:to>
    <xdr:sp macro="" textlink="">
      <xdr:nvSpPr>
        <xdr:cNvPr id="301" name="フローチャート: 判断 300"/>
        <xdr:cNvSpPr/>
      </xdr:nvSpPr>
      <xdr:spPr>
        <a:xfrm>
          <a:off x="2857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10161</xdr:rowOff>
    </xdr:from>
    <xdr:to>
      <xdr:col>10</xdr:col>
      <xdr:colOff>165100</xdr:colOff>
      <xdr:row>82</xdr:row>
      <xdr:rowOff>111761</xdr:rowOff>
    </xdr:to>
    <xdr:sp macro="" textlink="">
      <xdr:nvSpPr>
        <xdr:cNvPr id="302" name="フローチャート: 判断 301"/>
        <xdr:cNvSpPr/>
      </xdr:nvSpPr>
      <xdr:spPr>
        <a:xfrm>
          <a:off x="1968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303" name="フローチャート: 判断 302"/>
        <xdr:cNvSpPr/>
      </xdr:nvSpPr>
      <xdr:spPr>
        <a:xfrm>
          <a:off x="1079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309" name="楕円 308"/>
        <xdr:cNvSpPr/>
      </xdr:nvSpPr>
      <xdr:spPr>
        <a:xfrm>
          <a:off x="45847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xdr:rowOff>
    </xdr:from>
    <xdr:ext cx="405111" cy="259045"/>
    <xdr:sp macro="" textlink="">
      <xdr:nvSpPr>
        <xdr:cNvPr id="310" name="【福祉施設】&#10;有形固定資産減価償却率該当値テキスト"/>
        <xdr:cNvSpPr txBox="1"/>
      </xdr:nvSpPr>
      <xdr:spPr>
        <a:xfrm>
          <a:off x="4673600"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157118</xdr:rowOff>
    </xdr:from>
    <xdr:to>
      <xdr:col>20</xdr:col>
      <xdr:colOff>38100</xdr:colOff>
      <xdr:row>83</xdr:row>
      <xdr:rowOff>87268</xdr:rowOff>
    </xdr:to>
    <xdr:sp macro="" textlink="">
      <xdr:nvSpPr>
        <xdr:cNvPr id="311" name="楕円 310"/>
        <xdr:cNvSpPr/>
      </xdr:nvSpPr>
      <xdr:spPr>
        <a:xfrm>
          <a:off x="3746500" y="1421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36468</xdr:rowOff>
    </xdr:from>
    <xdr:to>
      <xdr:col>24</xdr:col>
      <xdr:colOff>63500</xdr:colOff>
      <xdr:row>83</xdr:row>
      <xdr:rowOff>72389</xdr:rowOff>
    </xdr:to>
    <xdr:cxnSp macro="">
      <xdr:nvCxnSpPr>
        <xdr:cNvPr id="312" name="直線コネクタ 311"/>
        <xdr:cNvCxnSpPr/>
      </xdr:nvCxnSpPr>
      <xdr:spPr>
        <a:xfrm>
          <a:off x="3797300" y="14266818"/>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145687</xdr:rowOff>
    </xdr:from>
    <xdr:to>
      <xdr:col>15</xdr:col>
      <xdr:colOff>101600</xdr:colOff>
      <xdr:row>84</xdr:row>
      <xdr:rowOff>75837</xdr:rowOff>
    </xdr:to>
    <xdr:sp macro="" textlink="">
      <xdr:nvSpPr>
        <xdr:cNvPr id="313" name="楕円 312"/>
        <xdr:cNvSpPr/>
      </xdr:nvSpPr>
      <xdr:spPr>
        <a:xfrm>
          <a:off x="2857500" y="143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36468</xdr:rowOff>
    </xdr:from>
    <xdr:to>
      <xdr:col>19</xdr:col>
      <xdr:colOff>177800</xdr:colOff>
      <xdr:row>84</xdr:row>
      <xdr:rowOff>25037</xdr:rowOff>
    </xdr:to>
    <xdr:cxnSp macro="">
      <xdr:nvCxnSpPr>
        <xdr:cNvPr id="314" name="直線コネクタ 313"/>
        <xdr:cNvCxnSpPr/>
      </xdr:nvCxnSpPr>
      <xdr:spPr>
        <a:xfrm flipV="1">
          <a:off x="2908300" y="14266818"/>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111398</xdr:rowOff>
    </xdr:from>
    <xdr:to>
      <xdr:col>10</xdr:col>
      <xdr:colOff>165100</xdr:colOff>
      <xdr:row>84</xdr:row>
      <xdr:rowOff>41548</xdr:rowOff>
    </xdr:to>
    <xdr:sp macro="" textlink="">
      <xdr:nvSpPr>
        <xdr:cNvPr id="315" name="楕円 314"/>
        <xdr:cNvSpPr/>
      </xdr:nvSpPr>
      <xdr:spPr>
        <a:xfrm>
          <a:off x="1968500" y="1434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162198</xdr:rowOff>
    </xdr:from>
    <xdr:to>
      <xdr:col>15</xdr:col>
      <xdr:colOff>50800</xdr:colOff>
      <xdr:row>84</xdr:row>
      <xdr:rowOff>25037</xdr:rowOff>
    </xdr:to>
    <xdr:cxnSp macro="">
      <xdr:nvCxnSpPr>
        <xdr:cNvPr id="316" name="直線コネクタ 315"/>
        <xdr:cNvCxnSpPr/>
      </xdr:nvCxnSpPr>
      <xdr:spPr>
        <a:xfrm>
          <a:off x="2019300" y="1439254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13426</xdr:rowOff>
    </xdr:from>
    <xdr:to>
      <xdr:col>6</xdr:col>
      <xdr:colOff>38100</xdr:colOff>
      <xdr:row>84</xdr:row>
      <xdr:rowOff>115026</xdr:rowOff>
    </xdr:to>
    <xdr:sp macro="" textlink="">
      <xdr:nvSpPr>
        <xdr:cNvPr id="317" name="楕円 316"/>
        <xdr:cNvSpPr/>
      </xdr:nvSpPr>
      <xdr:spPr>
        <a:xfrm>
          <a:off x="1079500" y="144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162198</xdr:rowOff>
    </xdr:from>
    <xdr:to>
      <xdr:col>10</xdr:col>
      <xdr:colOff>114300</xdr:colOff>
      <xdr:row>84</xdr:row>
      <xdr:rowOff>64226</xdr:rowOff>
    </xdr:to>
    <xdr:cxnSp macro="">
      <xdr:nvCxnSpPr>
        <xdr:cNvPr id="318" name="直線コネクタ 317"/>
        <xdr:cNvCxnSpPr/>
      </xdr:nvCxnSpPr>
      <xdr:spPr>
        <a:xfrm flipV="1">
          <a:off x="1130300" y="14392548"/>
          <a:ext cx="8890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925</xdr:rowOff>
    </xdr:from>
    <xdr:ext cx="405111" cy="259045"/>
    <xdr:sp macro="" textlink="">
      <xdr:nvSpPr>
        <xdr:cNvPr id="319" name="n_1aveValue【福祉施設】&#10;有形固定資産減価償却率"/>
        <xdr:cNvSpPr txBox="1"/>
      </xdr:nvSpPr>
      <xdr:spPr>
        <a:xfrm>
          <a:off x="35820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157678</xdr:rowOff>
    </xdr:from>
    <xdr:ext cx="405111" cy="259045"/>
    <xdr:sp macro="" textlink="">
      <xdr:nvSpPr>
        <xdr:cNvPr id="320" name="n_2aveValue【福祉施設】&#10;有形固定資産減価償却率"/>
        <xdr:cNvSpPr txBox="1"/>
      </xdr:nvSpPr>
      <xdr:spPr>
        <a:xfrm>
          <a:off x="27057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128288</xdr:rowOff>
    </xdr:from>
    <xdr:ext cx="405111" cy="259045"/>
    <xdr:sp macro="" textlink="">
      <xdr:nvSpPr>
        <xdr:cNvPr id="321" name="n_3aveValue【福祉施設】&#10;有形固定資産減価償却率"/>
        <xdr:cNvSpPr txBox="1"/>
      </xdr:nvSpPr>
      <xdr:spPr>
        <a:xfrm>
          <a:off x="1816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115225</xdr:rowOff>
    </xdr:from>
    <xdr:ext cx="405111" cy="259045"/>
    <xdr:sp macro="" textlink="">
      <xdr:nvSpPr>
        <xdr:cNvPr id="322" name="n_4aveValue【福祉施設】&#10;有形固定資産減価償却率"/>
        <xdr:cNvSpPr txBox="1"/>
      </xdr:nvSpPr>
      <xdr:spPr>
        <a:xfrm>
          <a:off x="927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78395</xdr:rowOff>
    </xdr:from>
    <xdr:ext cx="405111" cy="259045"/>
    <xdr:sp macro="" textlink="">
      <xdr:nvSpPr>
        <xdr:cNvPr id="323" name="n_1mainValue【福祉施設】&#10;有形固定資産減価償却率"/>
        <xdr:cNvSpPr txBox="1"/>
      </xdr:nvSpPr>
      <xdr:spPr>
        <a:xfrm>
          <a:off x="3582044" y="1430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66964</xdr:rowOff>
    </xdr:from>
    <xdr:ext cx="405111" cy="259045"/>
    <xdr:sp macro="" textlink="">
      <xdr:nvSpPr>
        <xdr:cNvPr id="324" name="n_2mainValue【福祉施設】&#10;有形固定資産減価償却率"/>
        <xdr:cNvSpPr txBox="1"/>
      </xdr:nvSpPr>
      <xdr:spPr>
        <a:xfrm>
          <a:off x="2705744" y="1446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32675</xdr:rowOff>
    </xdr:from>
    <xdr:ext cx="405111" cy="259045"/>
    <xdr:sp macro="" textlink="">
      <xdr:nvSpPr>
        <xdr:cNvPr id="325" name="n_3mainValue【福祉施設】&#10;有形固定資産減価償却率"/>
        <xdr:cNvSpPr txBox="1"/>
      </xdr:nvSpPr>
      <xdr:spPr>
        <a:xfrm>
          <a:off x="1816744" y="1443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106153</xdr:rowOff>
    </xdr:from>
    <xdr:ext cx="405111" cy="259045"/>
    <xdr:sp macro="" textlink="">
      <xdr:nvSpPr>
        <xdr:cNvPr id="326" name="n_4mainValue【福祉施設】&#10;有形固定資産減価償却率"/>
        <xdr:cNvSpPr txBox="1"/>
      </xdr:nvSpPr>
      <xdr:spPr>
        <a:xfrm>
          <a:off x="927744" y="1450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7" name="直線コネクタ 33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8" name="テキスト ボックス 33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9" name="直線コネクタ 33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40" name="テキスト ボックス 33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1" name="直線コネクタ 34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2" name="テキスト ボックス 34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3" name="直線コネクタ 34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4" name="テキスト ボックス 34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5" name="直線コネクタ 34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6" name="テキスト ボックス 34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86</xdr:row>
      <xdr:rowOff>91439</xdr:rowOff>
    </xdr:to>
    <xdr:cxnSp macro="">
      <xdr:nvCxnSpPr>
        <xdr:cNvPr id="350" name="直線コネクタ 349"/>
        <xdr:cNvCxnSpPr/>
      </xdr:nvCxnSpPr>
      <xdr:spPr>
        <a:xfrm flipV="1">
          <a:off x="10476865" y="13388339"/>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51" name="【福祉施設】&#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2" name="直線コネクタ 351"/>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353" name="【福祉施設】&#10;一人当たり面積最大値テキスト"/>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354" name="直線コネクタ 353"/>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17797</xdr:rowOff>
    </xdr:from>
    <xdr:ext cx="469744" cy="259045"/>
    <xdr:sp macro="" textlink="">
      <xdr:nvSpPr>
        <xdr:cNvPr id="355" name="【福祉施設】&#10;一人当たり面積平均値テキスト"/>
        <xdr:cNvSpPr txBox="1"/>
      </xdr:nvSpPr>
      <xdr:spPr>
        <a:xfrm>
          <a:off x="10515600" y="14248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56" name="フローチャート: 判断 355"/>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57" name="フローチャート: 判断 356"/>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2539</xdr:rowOff>
    </xdr:from>
    <xdr:to>
      <xdr:col>46</xdr:col>
      <xdr:colOff>38100</xdr:colOff>
      <xdr:row>84</xdr:row>
      <xdr:rowOff>104139</xdr:rowOff>
    </xdr:to>
    <xdr:sp macro="" textlink="">
      <xdr:nvSpPr>
        <xdr:cNvPr id="358" name="フローチャート: 判断 357"/>
        <xdr:cNvSpPr/>
      </xdr:nvSpPr>
      <xdr:spPr>
        <a:xfrm>
          <a:off x="8699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132080</xdr:rowOff>
    </xdr:from>
    <xdr:to>
      <xdr:col>41</xdr:col>
      <xdr:colOff>101600</xdr:colOff>
      <xdr:row>84</xdr:row>
      <xdr:rowOff>62230</xdr:rowOff>
    </xdr:to>
    <xdr:sp macro="" textlink="">
      <xdr:nvSpPr>
        <xdr:cNvPr id="359" name="フローチャート: 判断 358"/>
        <xdr:cNvSpPr/>
      </xdr:nvSpPr>
      <xdr:spPr>
        <a:xfrm>
          <a:off x="7810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132080</xdr:rowOff>
    </xdr:from>
    <xdr:to>
      <xdr:col>36</xdr:col>
      <xdr:colOff>165100</xdr:colOff>
      <xdr:row>84</xdr:row>
      <xdr:rowOff>62230</xdr:rowOff>
    </xdr:to>
    <xdr:sp macro="" textlink="">
      <xdr:nvSpPr>
        <xdr:cNvPr id="360" name="フローチャート: 判断 359"/>
        <xdr:cNvSpPr/>
      </xdr:nvSpPr>
      <xdr:spPr>
        <a:xfrm>
          <a:off x="6921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2539</xdr:rowOff>
    </xdr:from>
    <xdr:to>
      <xdr:col>55</xdr:col>
      <xdr:colOff>50800</xdr:colOff>
      <xdr:row>84</xdr:row>
      <xdr:rowOff>104139</xdr:rowOff>
    </xdr:to>
    <xdr:sp macro="" textlink="">
      <xdr:nvSpPr>
        <xdr:cNvPr id="366" name="楕円 365"/>
        <xdr:cNvSpPr/>
      </xdr:nvSpPr>
      <xdr:spPr>
        <a:xfrm>
          <a:off x="104267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152416</xdr:rowOff>
    </xdr:from>
    <xdr:ext cx="469744" cy="259045"/>
    <xdr:sp macro="" textlink="">
      <xdr:nvSpPr>
        <xdr:cNvPr id="367" name="【福祉施設】&#10;一人当たり面積該当値テキスト"/>
        <xdr:cNvSpPr txBox="1"/>
      </xdr:nvSpPr>
      <xdr:spPr>
        <a:xfrm>
          <a:off x="10515600" y="1438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6350</xdr:rowOff>
    </xdr:from>
    <xdr:to>
      <xdr:col>50</xdr:col>
      <xdr:colOff>165100</xdr:colOff>
      <xdr:row>84</xdr:row>
      <xdr:rowOff>107950</xdr:rowOff>
    </xdr:to>
    <xdr:sp macro="" textlink="">
      <xdr:nvSpPr>
        <xdr:cNvPr id="368" name="楕円 367"/>
        <xdr:cNvSpPr/>
      </xdr:nvSpPr>
      <xdr:spPr>
        <a:xfrm>
          <a:off x="9588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53339</xdr:rowOff>
    </xdr:from>
    <xdr:to>
      <xdr:col>55</xdr:col>
      <xdr:colOff>0</xdr:colOff>
      <xdr:row>84</xdr:row>
      <xdr:rowOff>57150</xdr:rowOff>
    </xdr:to>
    <xdr:cxnSp macro="">
      <xdr:nvCxnSpPr>
        <xdr:cNvPr id="369" name="直線コネクタ 368"/>
        <xdr:cNvCxnSpPr/>
      </xdr:nvCxnSpPr>
      <xdr:spPr>
        <a:xfrm flipV="1">
          <a:off x="9639300" y="144551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2539</xdr:rowOff>
    </xdr:from>
    <xdr:to>
      <xdr:col>46</xdr:col>
      <xdr:colOff>38100</xdr:colOff>
      <xdr:row>84</xdr:row>
      <xdr:rowOff>104139</xdr:rowOff>
    </xdr:to>
    <xdr:sp macro="" textlink="">
      <xdr:nvSpPr>
        <xdr:cNvPr id="370" name="楕円 369"/>
        <xdr:cNvSpPr/>
      </xdr:nvSpPr>
      <xdr:spPr>
        <a:xfrm>
          <a:off x="8699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53339</xdr:rowOff>
    </xdr:from>
    <xdr:to>
      <xdr:col>50</xdr:col>
      <xdr:colOff>114300</xdr:colOff>
      <xdr:row>84</xdr:row>
      <xdr:rowOff>57150</xdr:rowOff>
    </xdr:to>
    <xdr:cxnSp macro="">
      <xdr:nvCxnSpPr>
        <xdr:cNvPr id="371" name="直線コネクタ 370"/>
        <xdr:cNvCxnSpPr/>
      </xdr:nvCxnSpPr>
      <xdr:spPr>
        <a:xfrm>
          <a:off x="8750300" y="144551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6350</xdr:rowOff>
    </xdr:from>
    <xdr:to>
      <xdr:col>41</xdr:col>
      <xdr:colOff>101600</xdr:colOff>
      <xdr:row>84</xdr:row>
      <xdr:rowOff>107950</xdr:rowOff>
    </xdr:to>
    <xdr:sp macro="" textlink="">
      <xdr:nvSpPr>
        <xdr:cNvPr id="372" name="楕円 371"/>
        <xdr:cNvSpPr/>
      </xdr:nvSpPr>
      <xdr:spPr>
        <a:xfrm>
          <a:off x="7810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53339</xdr:rowOff>
    </xdr:from>
    <xdr:to>
      <xdr:col>45</xdr:col>
      <xdr:colOff>177800</xdr:colOff>
      <xdr:row>84</xdr:row>
      <xdr:rowOff>57150</xdr:rowOff>
    </xdr:to>
    <xdr:cxnSp macro="">
      <xdr:nvCxnSpPr>
        <xdr:cNvPr id="373" name="直線コネクタ 372"/>
        <xdr:cNvCxnSpPr/>
      </xdr:nvCxnSpPr>
      <xdr:spPr>
        <a:xfrm flipV="1">
          <a:off x="7861300" y="144551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13970</xdr:rowOff>
    </xdr:from>
    <xdr:to>
      <xdr:col>36</xdr:col>
      <xdr:colOff>165100</xdr:colOff>
      <xdr:row>84</xdr:row>
      <xdr:rowOff>115570</xdr:rowOff>
    </xdr:to>
    <xdr:sp macro="" textlink="">
      <xdr:nvSpPr>
        <xdr:cNvPr id="374" name="楕円 373"/>
        <xdr:cNvSpPr/>
      </xdr:nvSpPr>
      <xdr:spPr>
        <a:xfrm>
          <a:off x="69215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57150</xdr:rowOff>
    </xdr:from>
    <xdr:to>
      <xdr:col>41</xdr:col>
      <xdr:colOff>50800</xdr:colOff>
      <xdr:row>84</xdr:row>
      <xdr:rowOff>64770</xdr:rowOff>
    </xdr:to>
    <xdr:cxnSp macro="">
      <xdr:nvCxnSpPr>
        <xdr:cNvPr id="375" name="直線コネクタ 374"/>
        <xdr:cNvCxnSpPr/>
      </xdr:nvCxnSpPr>
      <xdr:spPr>
        <a:xfrm flipV="1">
          <a:off x="6972300" y="144589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116857</xdr:rowOff>
    </xdr:from>
    <xdr:ext cx="469744" cy="259045"/>
    <xdr:sp macro="" textlink="">
      <xdr:nvSpPr>
        <xdr:cNvPr id="376" name="n_1aveValue【福祉施設】&#10;一人当たり面積"/>
        <xdr:cNvSpPr txBox="1"/>
      </xdr:nvSpPr>
      <xdr:spPr>
        <a:xfrm>
          <a:off x="93917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95266</xdr:rowOff>
    </xdr:from>
    <xdr:ext cx="469744" cy="259045"/>
    <xdr:sp macro="" textlink="">
      <xdr:nvSpPr>
        <xdr:cNvPr id="377" name="n_2aveValue【福祉施設】&#10;一人当たり面積"/>
        <xdr:cNvSpPr txBox="1"/>
      </xdr:nvSpPr>
      <xdr:spPr>
        <a:xfrm>
          <a:off x="8515427" y="1449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78757</xdr:rowOff>
    </xdr:from>
    <xdr:ext cx="469744" cy="259045"/>
    <xdr:sp macro="" textlink="">
      <xdr:nvSpPr>
        <xdr:cNvPr id="378" name="n_3aveValue【福祉施設】&#10;一人当たり面積"/>
        <xdr:cNvSpPr txBox="1"/>
      </xdr:nvSpPr>
      <xdr:spPr>
        <a:xfrm>
          <a:off x="7626427" y="141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78757</xdr:rowOff>
    </xdr:from>
    <xdr:ext cx="469744" cy="259045"/>
    <xdr:sp macro="" textlink="">
      <xdr:nvSpPr>
        <xdr:cNvPr id="379" name="n_4aveValue【福祉施設】&#10;一人当たり面積"/>
        <xdr:cNvSpPr txBox="1"/>
      </xdr:nvSpPr>
      <xdr:spPr>
        <a:xfrm>
          <a:off x="6737427" y="141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99077</xdr:rowOff>
    </xdr:from>
    <xdr:ext cx="469744" cy="259045"/>
    <xdr:sp macro="" textlink="">
      <xdr:nvSpPr>
        <xdr:cNvPr id="380" name="n_1mainValue【福祉施設】&#10;一人当たり面積"/>
        <xdr:cNvSpPr txBox="1"/>
      </xdr:nvSpPr>
      <xdr:spPr>
        <a:xfrm>
          <a:off x="93917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120666</xdr:rowOff>
    </xdr:from>
    <xdr:ext cx="469744" cy="259045"/>
    <xdr:sp macro="" textlink="">
      <xdr:nvSpPr>
        <xdr:cNvPr id="381" name="n_2mainValue【福祉施設】&#10;一人当たり面積"/>
        <xdr:cNvSpPr txBox="1"/>
      </xdr:nvSpPr>
      <xdr:spPr>
        <a:xfrm>
          <a:off x="8515427" y="1417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99077</xdr:rowOff>
    </xdr:from>
    <xdr:ext cx="469744" cy="259045"/>
    <xdr:sp macro="" textlink="">
      <xdr:nvSpPr>
        <xdr:cNvPr id="382" name="n_3mainValue【福祉施設】&#10;一人当たり面積"/>
        <xdr:cNvSpPr txBox="1"/>
      </xdr:nvSpPr>
      <xdr:spPr>
        <a:xfrm>
          <a:off x="7626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106697</xdr:rowOff>
    </xdr:from>
    <xdr:ext cx="469744" cy="259045"/>
    <xdr:sp macro="" textlink="">
      <xdr:nvSpPr>
        <xdr:cNvPr id="383" name="n_4mainValue【福祉施設】&#10;一人当たり面積"/>
        <xdr:cNvSpPr txBox="1"/>
      </xdr:nvSpPr>
      <xdr:spPr>
        <a:xfrm>
          <a:off x="6737427" y="1450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5" name="直線コネクタ 39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6" name="テキスト ボックス 39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7" name="直線コネクタ 39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8" name="テキスト ボックス 39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9" name="直線コネクタ 39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0" name="テキスト ボックス 39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1" name="直線コネクタ 40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2" name="テキスト ボックス 40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3" name="直線コネクタ 40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4" name="テキスト ボックス 40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5" name="直線コネクタ 40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6" name="テキスト ボックス 40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7" name="直線コネクタ 40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157843</xdr:rowOff>
    </xdr:from>
    <xdr:to>
      <xdr:col>24</xdr:col>
      <xdr:colOff>62865</xdr:colOff>
      <xdr:row>109</xdr:row>
      <xdr:rowOff>35379</xdr:rowOff>
    </xdr:to>
    <xdr:cxnSp macro="">
      <xdr:nvCxnSpPr>
        <xdr:cNvPr id="409" name="直線コネクタ 408"/>
        <xdr:cNvCxnSpPr/>
      </xdr:nvCxnSpPr>
      <xdr:spPr>
        <a:xfrm flipV="1">
          <a:off x="4634865" y="1730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10"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1" name="直線コネクタ 410"/>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104520</xdr:rowOff>
    </xdr:from>
    <xdr:ext cx="405111" cy="259045"/>
    <xdr:sp macro="" textlink="">
      <xdr:nvSpPr>
        <xdr:cNvPr id="412" name="【市民会館】&#10;有形固定資産減価償却率最大値テキスト"/>
        <xdr:cNvSpPr txBox="1"/>
      </xdr:nvSpPr>
      <xdr:spPr>
        <a:xfrm>
          <a:off x="4673600" y="1707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157843</xdr:rowOff>
    </xdr:from>
    <xdr:to>
      <xdr:col>24</xdr:col>
      <xdr:colOff>152400</xdr:colOff>
      <xdr:row>100</xdr:row>
      <xdr:rowOff>157843</xdr:rowOff>
    </xdr:to>
    <xdr:cxnSp macro="">
      <xdr:nvCxnSpPr>
        <xdr:cNvPr id="413" name="直線コネクタ 412"/>
        <xdr:cNvCxnSpPr/>
      </xdr:nvCxnSpPr>
      <xdr:spPr>
        <a:xfrm>
          <a:off x="4546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93997</xdr:rowOff>
    </xdr:from>
    <xdr:ext cx="405111" cy="259045"/>
    <xdr:sp macro="" textlink="">
      <xdr:nvSpPr>
        <xdr:cNvPr id="414" name="【市民会館】&#10;有形固定資産減価償却率平均値テキスト"/>
        <xdr:cNvSpPr txBox="1"/>
      </xdr:nvSpPr>
      <xdr:spPr>
        <a:xfrm>
          <a:off x="4673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415" name="フローチャート: 判断 414"/>
        <xdr:cNvSpPr/>
      </xdr:nvSpPr>
      <xdr:spPr>
        <a:xfrm>
          <a:off x="4584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79284</xdr:rowOff>
    </xdr:from>
    <xdr:to>
      <xdr:col>20</xdr:col>
      <xdr:colOff>38100</xdr:colOff>
      <xdr:row>105</xdr:row>
      <xdr:rowOff>9434</xdr:rowOff>
    </xdr:to>
    <xdr:sp macro="" textlink="">
      <xdr:nvSpPr>
        <xdr:cNvPr id="416" name="フローチャート: 判断 415"/>
        <xdr:cNvSpPr/>
      </xdr:nvSpPr>
      <xdr:spPr>
        <a:xfrm>
          <a:off x="3746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417" name="フローチャート: 判断 416"/>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18" name="フローチャート: 判断 417"/>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22134</xdr:rowOff>
    </xdr:from>
    <xdr:to>
      <xdr:col>6</xdr:col>
      <xdr:colOff>38100</xdr:colOff>
      <xdr:row>104</xdr:row>
      <xdr:rowOff>123734</xdr:rowOff>
    </xdr:to>
    <xdr:sp macro="" textlink="">
      <xdr:nvSpPr>
        <xdr:cNvPr id="419" name="フローチャート: 判断 418"/>
        <xdr:cNvSpPr/>
      </xdr:nvSpPr>
      <xdr:spPr>
        <a:xfrm>
          <a:off x="1079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0" name="テキスト ボックス 41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1" name="テキスト ボックス 42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2" name="テキスト ボックス 42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3" name="テキスト ボックス 42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4" name="テキスト ボックス 42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133169</xdr:rowOff>
    </xdr:from>
    <xdr:to>
      <xdr:col>24</xdr:col>
      <xdr:colOff>114300</xdr:colOff>
      <xdr:row>107</xdr:row>
      <xdr:rowOff>63319</xdr:rowOff>
    </xdr:to>
    <xdr:sp macro="" textlink="">
      <xdr:nvSpPr>
        <xdr:cNvPr id="425" name="楕円 424"/>
        <xdr:cNvSpPr/>
      </xdr:nvSpPr>
      <xdr:spPr>
        <a:xfrm>
          <a:off x="45847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111596</xdr:rowOff>
    </xdr:from>
    <xdr:ext cx="405111" cy="259045"/>
    <xdr:sp macro="" textlink="">
      <xdr:nvSpPr>
        <xdr:cNvPr id="426" name="【市民会館】&#10;有形固定資産減価償却率該当値テキスト"/>
        <xdr:cNvSpPr txBox="1"/>
      </xdr:nvSpPr>
      <xdr:spPr>
        <a:xfrm>
          <a:off x="4673600" y="1828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98879</xdr:rowOff>
    </xdr:from>
    <xdr:to>
      <xdr:col>20</xdr:col>
      <xdr:colOff>38100</xdr:colOff>
      <xdr:row>107</xdr:row>
      <xdr:rowOff>29029</xdr:rowOff>
    </xdr:to>
    <xdr:sp macro="" textlink="">
      <xdr:nvSpPr>
        <xdr:cNvPr id="427" name="楕円 426"/>
        <xdr:cNvSpPr/>
      </xdr:nvSpPr>
      <xdr:spPr>
        <a:xfrm>
          <a:off x="3746500" y="1827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149679</xdr:rowOff>
    </xdr:from>
    <xdr:to>
      <xdr:col>24</xdr:col>
      <xdr:colOff>63500</xdr:colOff>
      <xdr:row>107</xdr:row>
      <xdr:rowOff>12519</xdr:rowOff>
    </xdr:to>
    <xdr:cxnSp macro="">
      <xdr:nvCxnSpPr>
        <xdr:cNvPr id="428" name="直線コネクタ 427"/>
        <xdr:cNvCxnSpPr/>
      </xdr:nvCxnSpPr>
      <xdr:spPr>
        <a:xfrm>
          <a:off x="3797300" y="18323379"/>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71120</xdr:rowOff>
    </xdr:from>
    <xdr:to>
      <xdr:col>15</xdr:col>
      <xdr:colOff>101600</xdr:colOff>
      <xdr:row>107</xdr:row>
      <xdr:rowOff>1270</xdr:rowOff>
    </xdr:to>
    <xdr:sp macro="" textlink="">
      <xdr:nvSpPr>
        <xdr:cNvPr id="429" name="楕円 428"/>
        <xdr:cNvSpPr/>
      </xdr:nvSpPr>
      <xdr:spPr>
        <a:xfrm>
          <a:off x="2857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121920</xdr:rowOff>
    </xdr:from>
    <xdr:to>
      <xdr:col>19</xdr:col>
      <xdr:colOff>177800</xdr:colOff>
      <xdr:row>106</xdr:row>
      <xdr:rowOff>149679</xdr:rowOff>
    </xdr:to>
    <xdr:cxnSp macro="">
      <xdr:nvCxnSpPr>
        <xdr:cNvPr id="430" name="直線コネクタ 429"/>
        <xdr:cNvCxnSpPr/>
      </xdr:nvCxnSpPr>
      <xdr:spPr>
        <a:xfrm>
          <a:off x="2908300" y="1829562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38463</xdr:rowOff>
    </xdr:from>
    <xdr:to>
      <xdr:col>10</xdr:col>
      <xdr:colOff>165100</xdr:colOff>
      <xdr:row>106</xdr:row>
      <xdr:rowOff>140063</xdr:rowOff>
    </xdr:to>
    <xdr:sp macro="" textlink="">
      <xdr:nvSpPr>
        <xdr:cNvPr id="431" name="楕円 430"/>
        <xdr:cNvSpPr/>
      </xdr:nvSpPr>
      <xdr:spPr>
        <a:xfrm>
          <a:off x="19685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89263</xdr:rowOff>
    </xdr:from>
    <xdr:to>
      <xdr:col>15</xdr:col>
      <xdr:colOff>50800</xdr:colOff>
      <xdr:row>106</xdr:row>
      <xdr:rowOff>121920</xdr:rowOff>
    </xdr:to>
    <xdr:cxnSp macro="">
      <xdr:nvCxnSpPr>
        <xdr:cNvPr id="432" name="直線コネクタ 431"/>
        <xdr:cNvCxnSpPr/>
      </xdr:nvCxnSpPr>
      <xdr:spPr>
        <a:xfrm>
          <a:off x="2019300" y="182629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9071</xdr:rowOff>
    </xdr:from>
    <xdr:to>
      <xdr:col>6</xdr:col>
      <xdr:colOff>38100</xdr:colOff>
      <xdr:row>106</xdr:row>
      <xdr:rowOff>110671</xdr:rowOff>
    </xdr:to>
    <xdr:sp macro="" textlink="">
      <xdr:nvSpPr>
        <xdr:cNvPr id="433" name="楕円 432"/>
        <xdr:cNvSpPr/>
      </xdr:nvSpPr>
      <xdr:spPr>
        <a:xfrm>
          <a:off x="1079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59871</xdr:rowOff>
    </xdr:from>
    <xdr:to>
      <xdr:col>10</xdr:col>
      <xdr:colOff>114300</xdr:colOff>
      <xdr:row>106</xdr:row>
      <xdr:rowOff>89263</xdr:rowOff>
    </xdr:to>
    <xdr:cxnSp macro="">
      <xdr:nvCxnSpPr>
        <xdr:cNvPr id="434" name="直線コネクタ 433"/>
        <xdr:cNvCxnSpPr/>
      </xdr:nvCxnSpPr>
      <xdr:spPr>
        <a:xfrm>
          <a:off x="1130300" y="1823357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25961</xdr:rowOff>
    </xdr:from>
    <xdr:ext cx="405111" cy="259045"/>
    <xdr:sp macro="" textlink="">
      <xdr:nvSpPr>
        <xdr:cNvPr id="435" name="n_1aveValue【市民会館】&#10;有形固定資産減価償却率"/>
        <xdr:cNvSpPr txBox="1"/>
      </xdr:nvSpPr>
      <xdr:spPr>
        <a:xfrm>
          <a:off x="35820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22696</xdr:rowOff>
    </xdr:from>
    <xdr:ext cx="405111" cy="259045"/>
    <xdr:sp macro="" textlink="">
      <xdr:nvSpPr>
        <xdr:cNvPr id="436" name="n_2aveValue【市民会館】&#10;有形固定資産減価償却率"/>
        <xdr:cNvSpPr txBox="1"/>
      </xdr:nvSpPr>
      <xdr:spPr>
        <a:xfrm>
          <a:off x="2705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437" name="n_3aveValue【市民会館】&#10;有形固定資産減価償却率"/>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140261</xdr:rowOff>
    </xdr:from>
    <xdr:ext cx="405111" cy="259045"/>
    <xdr:sp macro="" textlink="">
      <xdr:nvSpPr>
        <xdr:cNvPr id="438" name="n_4aveValue【市民会館】&#10;有形固定資産減価償却率"/>
        <xdr:cNvSpPr txBox="1"/>
      </xdr:nvSpPr>
      <xdr:spPr>
        <a:xfrm>
          <a:off x="927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20156</xdr:rowOff>
    </xdr:from>
    <xdr:ext cx="405111" cy="259045"/>
    <xdr:sp macro="" textlink="">
      <xdr:nvSpPr>
        <xdr:cNvPr id="439" name="n_1mainValue【市民会館】&#10;有形固定資産減価償却率"/>
        <xdr:cNvSpPr txBox="1"/>
      </xdr:nvSpPr>
      <xdr:spPr>
        <a:xfrm>
          <a:off x="3582044" y="1836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163847</xdr:rowOff>
    </xdr:from>
    <xdr:ext cx="405111" cy="259045"/>
    <xdr:sp macro="" textlink="">
      <xdr:nvSpPr>
        <xdr:cNvPr id="440" name="n_2mainValue【市民会館】&#10;有形固定資産減価償却率"/>
        <xdr:cNvSpPr txBox="1"/>
      </xdr:nvSpPr>
      <xdr:spPr>
        <a:xfrm>
          <a:off x="2705744" y="183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131190</xdr:rowOff>
    </xdr:from>
    <xdr:ext cx="405111" cy="259045"/>
    <xdr:sp macro="" textlink="">
      <xdr:nvSpPr>
        <xdr:cNvPr id="441" name="n_3mainValue【市民会館】&#10;有形固定資産減価償却率"/>
        <xdr:cNvSpPr txBox="1"/>
      </xdr:nvSpPr>
      <xdr:spPr>
        <a:xfrm>
          <a:off x="1816744" y="1830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101798</xdr:rowOff>
    </xdr:from>
    <xdr:ext cx="405111" cy="259045"/>
    <xdr:sp macro="" textlink="">
      <xdr:nvSpPr>
        <xdr:cNvPr id="442" name="n_4mainValue【市民会館】&#10;有形固定資産減価償却率"/>
        <xdr:cNvSpPr txBox="1"/>
      </xdr:nvSpPr>
      <xdr:spPr>
        <a:xfrm>
          <a:off x="9277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3" name="正方形/長方形 4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4" name="正方形/長方形 4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5" name="正方形/長方形 4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6" name="正方形/長方形 4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7" name="正方形/長方形 4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8" name="正方形/長方形 4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9" name="正方形/長方形 4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0" name="正方形/長方形 44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1" name="テキスト ボックス 45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2" name="直線コネクタ 45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3" name="直線コネクタ 45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4" name="テキスト ボックス 45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5" name="直線コネクタ 45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6" name="テキスト ボックス 45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7" name="直線コネクタ 45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8" name="テキスト ボックス 45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9" name="直線コネクタ 45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60" name="テキスト ボックス 45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1" name="直線コネクタ 46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2" name="テキスト ボックス 46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69342</xdr:rowOff>
    </xdr:from>
    <xdr:to>
      <xdr:col>54</xdr:col>
      <xdr:colOff>189865</xdr:colOff>
      <xdr:row>108</xdr:row>
      <xdr:rowOff>39624</xdr:rowOff>
    </xdr:to>
    <xdr:cxnSp macro="">
      <xdr:nvCxnSpPr>
        <xdr:cNvPr id="464" name="直線コネクタ 463"/>
        <xdr:cNvCxnSpPr/>
      </xdr:nvCxnSpPr>
      <xdr:spPr>
        <a:xfrm flipV="1">
          <a:off x="10476865" y="1738579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43451</xdr:rowOff>
    </xdr:from>
    <xdr:ext cx="469744" cy="259045"/>
    <xdr:sp macro="" textlink="">
      <xdr:nvSpPr>
        <xdr:cNvPr id="465" name="【市民会館】&#10;一人当たり面積最小値テキスト"/>
        <xdr:cNvSpPr txBox="1"/>
      </xdr:nvSpPr>
      <xdr:spPr>
        <a:xfrm>
          <a:off x="10515600" y="1856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39624</xdr:rowOff>
    </xdr:from>
    <xdr:to>
      <xdr:col>55</xdr:col>
      <xdr:colOff>88900</xdr:colOff>
      <xdr:row>108</xdr:row>
      <xdr:rowOff>39624</xdr:rowOff>
    </xdr:to>
    <xdr:cxnSp macro="">
      <xdr:nvCxnSpPr>
        <xdr:cNvPr id="466" name="直線コネクタ 465"/>
        <xdr:cNvCxnSpPr/>
      </xdr:nvCxnSpPr>
      <xdr:spPr>
        <a:xfrm>
          <a:off x="10388600" y="1855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16019</xdr:rowOff>
    </xdr:from>
    <xdr:ext cx="469744" cy="259045"/>
    <xdr:sp macro="" textlink="">
      <xdr:nvSpPr>
        <xdr:cNvPr id="467" name="【市民会館】&#10;一人当たり面積最大値テキスト"/>
        <xdr:cNvSpPr txBox="1"/>
      </xdr:nvSpPr>
      <xdr:spPr>
        <a:xfrm>
          <a:off x="10515600" y="1716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69342</xdr:rowOff>
    </xdr:from>
    <xdr:to>
      <xdr:col>55</xdr:col>
      <xdr:colOff>88900</xdr:colOff>
      <xdr:row>101</xdr:row>
      <xdr:rowOff>69342</xdr:rowOff>
    </xdr:to>
    <xdr:cxnSp macro="">
      <xdr:nvCxnSpPr>
        <xdr:cNvPr id="468" name="直線コネクタ 467"/>
        <xdr:cNvCxnSpPr/>
      </xdr:nvCxnSpPr>
      <xdr:spPr>
        <a:xfrm>
          <a:off x="10388600" y="1738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136414</xdr:rowOff>
    </xdr:from>
    <xdr:ext cx="469744" cy="259045"/>
    <xdr:sp macro="" textlink="">
      <xdr:nvSpPr>
        <xdr:cNvPr id="469" name="【市民会館】&#10;一人当たり面積平均値テキスト"/>
        <xdr:cNvSpPr txBox="1"/>
      </xdr:nvSpPr>
      <xdr:spPr>
        <a:xfrm>
          <a:off x="10515600" y="17967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157987</xdr:rowOff>
    </xdr:from>
    <xdr:to>
      <xdr:col>55</xdr:col>
      <xdr:colOff>50800</xdr:colOff>
      <xdr:row>105</xdr:row>
      <xdr:rowOff>88137</xdr:rowOff>
    </xdr:to>
    <xdr:sp macro="" textlink="">
      <xdr:nvSpPr>
        <xdr:cNvPr id="470" name="フローチャート: 判断 469"/>
        <xdr:cNvSpPr/>
      </xdr:nvSpPr>
      <xdr:spPr>
        <a:xfrm>
          <a:off x="10426700" y="1798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254</xdr:rowOff>
    </xdr:from>
    <xdr:to>
      <xdr:col>50</xdr:col>
      <xdr:colOff>165100</xdr:colOff>
      <xdr:row>105</xdr:row>
      <xdr:rowOff>101854</xdr:rowOff>
    </xdr:to>
    <xdr:sp macro="" textlink="">
      <xdr:nvSpPr>
        <xdr:cNvPr id="471" name="フローチャート: 判断 470"/>
        <xdr:cNvSpPr/>
      </xdr:nvSpPr>
      <xdr:spPr>
        <a:xfrm>
          <a:off x="95885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72" name="フローチャート: 判断 471"/>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13970</xdr:rowOff>
    </xdr:from>
    <xdr:to>
      <xdr:col>41</xdr:col>
      <xdr:colOff>101600</xdr:colOff>
      <xdr:row>105</xdr:row>
      <xdr:rowOff>115570</xdr:rowOff>
    </xdr:to>
    <xdr:sp macro="" textlink="">
      <xdr:nvSpPr>
        <xdr:cNvPr id="473" name="フローチャート: 判断 472"/>
        <xdr:cNvSpPr/>
      </xdr:nvSpPr>
      <xdr:spPr>
        <a:xfrm>
          <a:off x="781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xdr:rowOff>
    </xdr:from>
    <xdr:to>
      <xdr:col>36</xdr:col>
      <xdr:colOff>165100</xdr:colOff>
      <xdr:row>105</xdr:row>
      <xdr:rowOff>106426</xdr:rowOff>
    </xdr:to>
    <xdr:sp macro="" textlink="">
      <xdr:nvSpPr>
        <xdr:cNvPr id="474" name="フローチャート: 判断 473"/>
        <xdr:cNvSpPr/>
      </xdr:nvSpPr>
      <xdr:spPr>
        <a:xfrm>
          <a:off x="6921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5" name="テキスト ボックス 4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6" name="テキスト ボックス 4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7" name="テキスト ボックス 4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8" name="テキスト ボックス 4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9" name="テキスト ボックス 4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98552</xdr:rowOff>
    </xdr:from>
    <xdr:to>
      <xdr:col>55</xdr:col>
      <xdr:colOff>50800</xdr:colOff>
      <xdr:row>105</xdr:row>
      <xdr:rowOff>28702</xdr:rowOff>
    </xdr:to>
    <xdr:sp macro="" textlink="">
      <xdr:nvSpPr>
        <xdr:cNvPr id="480" name="楕円 479"/>
        <xdr:cNvSpPr/>
      </xdr:nvSpPr>
      <xdr:spPr>
        <a:xfrm>
          <a:off x="10426700" y="1792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121429</xdr:rowOff>
    </xdr:from>
    <xdr:ext cx="469744" cy="259045"/>
    <xdr:sp macro="" textlink="">
      <xdr:nvSpPr>
        <xdr:cNvPr id="481" name="【市民会館】&#10;一人当たり面積該当値テキスト"/>
        <xdr:cNvSpPr txBox="1"/>
      </xdr:nvSpPr>
      <xdr:spPr>
        <a:xfrm>
          <a:off x="10515600" y="1778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107696</xdr:rowOff>
    </xdr:from>
    <xdr:to>
      <xdr:col>50</xdr:col>
      <xdr:colOff>165100</xdr:colOff>
      <xdr:row>105</xdr:row>
      <xdr:rowOff>37846</xdr:rowOff>
    </xdr:to>
    <xdr:sp macro="" textlink="">
      <xdr:nvSpPr>
        <xdr:cNvPr id="482" name="楕円 481"/>
        <xdr:cNvSpPr/>
      </xdr:nvSpPr>
      <xdr:spPr>
        <a:xfrm>
          <a:off x="9588500" y="179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149352</xdr:rowOff>
    </xdr:from>
    <xdr:to>
      <xdr:col>55</xdr:col>
      <xdr:colOff>0</xdr:colOff>
      <xdr:row>104</xdr:row>
      <xdr:rowOff>158496</xdr:rowOff>
    </xdr:to>
    <xdr:cxnSp macro="">
      <xdr:nvCxnSpPr>
        <xdr:cNvPr id="483" name="直線コネクタ 482"/>
        <xdr:cNvCxnSpPr/>
      </xdr:nvCxnSpPr>
      <xdr:spPr>
        <a:xfrm flipV="1">
          <a:off x="9639300" y="179801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116839</xdr:rowOff>
    </xdr:from>
    <xdr:to>
      <xdr:col>46</xdr:col>
      <xdr:colOff>38100</xdr:colOff>
      <xdr:row>105</xdr:row>
      <xdr:rowOff>46989</xdr:rowOff>
    </xdr:to>
    <xdr:sp macro="" textlink="">
      <xdr:nvSpPr>
        <xdr:cNvPr id="484" name="楕円 483"/>
        <xdr:cNvSpPr/>
      </xdr:nvSpPr>
      <xdr:spPr>
        <a:xfrm>
          <a:off x="8699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158496</xdr:rowOff>
    </xdr:from>
    <xdr:to>
      <xdr:col>50</xdr:col>
      <xdr:colOff>114300</xdr:colOff>
      <xdr:row>104</xdr:row>
      <xdr:rowOff>167639</xdr:rowOff>
    </xdr:to>
    <xdr:cxnSp macro="">
      <xdr:nvCxnSpPr>
        <xdr:cNvPr id="485" name="直線コネクタ 484"/>
        <xdr:cNvCxnSpPr/>
      </xdr:nvCxnSpPr>
      <xdr:spPr>
        <a:xfrm flipV="1">
          <a:off x="8750300" y="179892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125985</xdr:rowOff>
    </xdr:from>
    <xdr:to>
      <xdr:col>41</xdr:col>
      <xdr:colOff>101600</xdr:colOff>
      <xdr:row>105</xdr:row>
      <xdr:rowOff>56135</xdr:rowOff>
    </xdr:to>
    <xdr:sp macro="" textlink="">
      <xdr:nvSpPr>
        <xdr:cNvPr id="486" name="楕円 485"/>
        <xdr:cNvSpPr/>
      </xdr:nvSpPr>
      <xdr:spPr>
        <a:xfrm>
          <a:off x="7810500" y="179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167639</xdr:rowOff>
    </xdr:from>
    <xdr:to>
      <xdr:col>45</xdr:col>
      <xdr:colOff>177800</xdr:colOff>
      <xdr:row>105</xdr:row>
      <xdr:rowOff>5335</xdr:rowOff>
    </xdr:to>
    <xdr:cxnSp macro="">
      <xdr:nvCxnSpPr>
        <xdr:cNvPr id="487" name="直線コネクタ 486"/>
        <xdr:cNvCxnSpPr/>
      </xdr:nvCxnSpPr>
      <xdr:spPr>
        <a:xfrm flipV="1">
          <a:off x="7861300" y="179984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135128</xdr:rowOff>
    </xdr:from>
    <xdr:to>
      <xdr:col>36</xdr:col>
      <xdr:colOff>165100</xdr:colOff>
      <xdr:row>105</xdr:row>
      <xdr:rowOff>65278</xdr:rowOff>
    </xdr:to>
    <xdr:sp macro="" textlink="">
      <xdr:nvSpPr>
        <xdr:cNvPr id="488" name="楕円 487"/>
        <xdr:cNvSpPr/>
      </xdr:nvSpPr>
      <xdr:spPr>
        <a:xfrm>
          <a:off x="6921500" y="179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5335</xdr:rowOff>
    </xdr:from>
    <xdr:to>
      <xdr:col>41</xdr:col>
      <xdr:colOff>50800</xdr:colOff>
      <xdr:row>105</xdr:row>
      <xdr:rowOff>14478</xdr:rowOff>
    </xdr:to>
    <xdr:cxnSp macro="">
      <xdr:nvCxnSpPr>
        <xdr:cNvPr id="489" name="直線コネクタ 488"/>
        <xdr:cNvCxnSpPr/>
      </xdr:nvCxnSpPr>
      <xdr:spPr>
        <a:xfrm flipV="1">
          <a:off x="6972300" y="180075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92981</xdr:rowOff>
    </xdr:from>
    <xdr:ext cx="469744" cy="259045"/>
    <xdr:sp macro="" textlink="">
      <xdr:nvSpPr>
        <xdr:cNvPr id="490" name="n_1aveValue【市民会館】&#10;一人当たり面積"/>
        <xdr:cNvSpPr txBox="1"/>
      </xdr:nvSpPr>
      <xdr:spPr>
        <a:xfrm>
          <a:off x="9391727" y="1809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491" name="n_2aveValue【市民会館】&#10;一人当たり面積"/>
        <xdr:cNvSpPr txBox="1"/>
      </xdr:nvSpPr>
      <xdr:spPr>
        <a:xfrm>
          <a:off x="8515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106697</xdr:rowOff>
    </xdr:from>
    <xdr:ext cx="469744" cy="259045"/>
    <xdr:sp macro="" textlink="">
      <xdr:nvSpPr>
        <xdr:cNvPr id="492" name="n_3aveValue【市民会館】&#10;一人当たり面積"/>
        <xdr:cNvSpPr txBox="1"/>
      </xdr:nvSpPr>
      <xdr:spPr>
        <a:xfrm>
          <a:off x="7626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97553</xdr:rowOff>
    </xdr:from>
    <xdr:ext cx="469744" cy="259045"/>
    <xdr:sp macro="" textlink="">
      <xdr:nvSpPr>
        <xdr:cNvPr id="493" name="n_4aveValue【市民会館】&#10;一人当たり面積"/>
        <xdr:cNvSpPr txBox="1"/>
      </xdr:nvSpPr>
      <xdr:spPr>
        <a:xfrm>
          <a:off x="67374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54373</xdr:rowOff>
    </xdr:from>
    <xdr:ext cx="469744" cy="259045"/>
    <xdr:sp macro="" textlink="">
      <xdr:nvSpPr>
        <xdr:cNvPr id="494" name="n_1mainValue【市民会館】&#10;一人当たり面積"/>
        <xdr:cNvSpPr txBox="1"/>
      </xdr:nvSpPr>
      <xdr:spPr>
        <a:xfrm>
          <a:off x="9391727" y="1771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63516</xdr:rowOff>
    </xdr:from>
    <xdr:ext cx="469744" cy="259045"/>
    <xdr:sp macro="" textlink="">
      <xdr:nvSpPr>
        <xdr:cNvPr id="495" name="n_2mainValue【市民会館】&#10;一人当たり面積"/>
        <xdr:cNvSpPr txBox="1"/>
      </xdr:nvSpPr>
      <xdr:spPr>
        <a:xfrm>
          <a:off x="8515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72662</xdr:rowOff>
    </xdr:from>
    <xdr:ext cx="469744" cy="259045"/>
    <xdr:sp macro="" textlink="">
      <xdr:nvSpPr>
        <xdr:cNvPr id="496" name="n_3mainValue【市民会館】&#10;一人当たり面積"/>
        <xdr:cNvSpPr txBox="1"/>
      </xdr:nvSpPr>
      <xdr:spPr>
        <a:xfrm>
          <a:off x="7626427" y="1773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81805</xdr:rowOff>
    </xdr:from>
    <xdr:ext cx="469744" cy="259045"/>
    <xdr:sp macro="" textlink="">
      <xdr:nvSpPr>
        <xdr:cNvPr id="497" name="n_4mainValue【市民会館】&#10;一人当たり面積"/>
        <xdr:cNvSpPr txBox="1"/>
      </xdr:nvSpPr>
      <xdr:spPr>
        <a:xfrm>
          <a:off x="6737427" y="1774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8" name="正方形/長方形 4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9" name="正方形/長方形 4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0" name="正方形/長方形 4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1" name="正方形/長方形 5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2" name="正方形/長方形 5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3" name="正方形/長方形 5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4" name="正方形/長方形 5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5" name="正方形/長方形 5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6" name="テキスト ボックス 5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7" name="直線コネクタ 5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8" name="テキスト ボックス 5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9" name="直線コネクタ 50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0" name="テキスト ボックス 50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1" name="直線コネクタ 51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2" name="テキスト ボックス 51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3" name="直線コネクタ 51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4" name="テキスト ボックス 51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5" name="直線コネクタ 51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6" name="テキスト ボックス 51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7" name="直線コネクタ 51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8" name="テキスト ボックス 51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9" name="直線コネクタ 51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0" name="テキスト ボックス 51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1" name="直線コネクタ 5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48441</xdr:rowOff>
    </xdr:to>
    <xdr:cxnSp macro="">
      <xdr:nvCxnSpPr>
        <xdr:cNvPr id="523" name="直線コネクタ 522"/>
        <xdr:cNvCxnSpPr/>
      </xdr:nvCxnSpPr>
      <xdr:spPr>
        <a:xfrm flipV="1">
          <a:off x="16318864" y="5879374"/>
          <a:ext cx="0" cy="136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524" name="【一般廃棄物処理施設】&#10;有形固定資産減価償却率最小値テキスト"/>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525" name="直線コネクタ 524"/>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526" name="【一般廃棄物処理施設】&#10;有形固定資産減価償却率最大値テキスト"/>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527" name="直線コネクタ 526"/>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167112</xdr:rowOff>
    </xdr:from>
    <xdr:ext cx="405111" cy="259045"/>
    <xdr:sp macro="" textlink="">
      <xdr:nvSpPr>
        <xdr:cNvPr id="528" name="【一般廃棄物処理施設】&#10;有形固定資産減価償却率平均値テキスト"/>
        <xdr:cNvSpPr txBox="1"/>
      </xdr:nvSpPr>
      <xdr:spPr>
        <a:xfrm>
          <a:off x="16357600" y="6510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17235</xdr:rowOff>
    </xdr:from>
    <xdr:to>
      <xdr:col>85</xdr:col>
      <xdr:colOff>177800</xdr:colOff>
      <xdr:row>38</xdr:row>
      <xdr:rowOff>118835</xdr:rowOff>
    </xdr:to>
    <xdr:sp macro="" textlink="">
      <xdr:nvSpPr>
        <xdr:cNvPr id="529" name="フローチャート: 判断 528"/>
        <xdr:cNvSpPr/>
      </xdr:nvSpPr>
      <xdr:spPr>
        <a:xfrm>
          <a:off x="162687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530" name="フローチャート: 判断 529"/>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15603</xdr:rowOff>
    </xdr:from>
    <xdr:to>
      <xdr:col>76</xdr:col>
      <xdr:colOff>165100</xdr:colOff>
      <xdr:row>38</xdr:row>
      <xdr:rowOff>117203</xdr:rowOff>
    </xdr:to>
    <xdr:sp macro="" textlink="">
      <xdr:nvSpPr>
        <xdr:cNvPr id="531" name="フローチャート: 判断 530"/>
        <xdr:cNvSpPr/>
      </xdr:nvSpPr>
      <xdr:spPr>
        <a:xfrm>
          <a:off x="14541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142966</xdr:rowOff>
    </xdr:from>
    <xdr:to>
      <xdr:col>72</xdr:col>
      <xdr:colOff>38100</xdr:colOff>
      <xdr:row>38</xdr:row>
      <xdr:rowOff>73116</xdr:rowOff>
    </xdr:to>
    <xdr:sp macro="" textlink="">
      <xdr:nvSpPr>
        <xdr:cNvPr id="532" name="フローチャート: 判断 531"/>
        <xdr:cNvSpPr/>
      </xdr:nvSpPr>
      <xdr:spPr>
        <a:xfrm>
          <a:off x="13652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134801</xdr:rowOff>
    </xdr:from>
    <xdr:to>
      <xdr:col>67</xdr:col>
      <xdr:colOff>101600</xdr:colOff>
      <xdr:row>38</xdr:row>
      <xdr:rowOff>64951</xdr:rowOff>
    </xdr:to>
    <xdr:sp macro="" textlink="">
      <xdr:nvSpPr>
        <xdr:cNvPr id="533" name="フローチャート: 判断 532"/>
        <xdr:cNvSpPr/>
      </xdr:nvSpPr>
      <xdr:spPr>
        <a:xfrm>
          <a:off x="12763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128270</xdr:rowOff>
    </xdr:from>
    <xdr:to>
      <xdr:col>85</xdr:col>
      <xdr:colOff>177800</xdr:colOff>
      <xdr:row>37</xdr:row>
      <xdr:rowOff>58420</xdr:rowOff>
    </xdr:to>
    <xdr:sp macro="" textlink="">
      <xdr:nvSpPr>
        <xdr:cNvPr id="539" name="楕円 538"/>
        <xdr:cNvSpPr/>
      </xdr:nvSpPr>
      <xdr:spPr>
        <a:xfrm>
          <a:off x="162687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151147</xdr:rowOff>
    </xdr:from>
    <xdr:ext cx="405111" cy="259045"/>
    <xdr:sp macro="" textlink="">
      <xdr:nvSpPr>
        <xdr:cNvPr id="540" name="【一般廃棄物処理施設】&#10;有形固定資産減価償却率該当値テキスト"/>
        <xdr:cNvSpPr txBox="1"/>
      </xdr:nvSpPr>
      <xdr:spPr>
        <a:xfrm>
          <a:off x="16357600"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108676</xdr:rowOff>
    </xdr:from>
    <xdr:to>
      <xdr:col>81</xdr:col>
      <xdr:colOff>101600</xdr:colOff>
      <xdr:row>37</xdr:row>
      <xdr:rowOff>38826</xdr:rowOff>
    </xdr:to>
    <xdr:sp macro="" textlink="">
      <xdr:nvSpPr>
        <xdr:cNvPr id="541" name="楕円 540"/>
        <xdr:cNvSpPr/>
      </xdr:nvSpPr>
      <xdr:spPr>
        <a:xfrm>
          <a:off x="154305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159476</xdr:rowOff>
    </xdr:from>
    <xdr:to>
      <xdr:col>85</xdr:col>
      <xdr:colOff>127000</xdr:colOff>
      <xdr:row>37</xdr:row>
      <xdr:rowOff>7620</xdr:rowOff>
    </xdr:to>
    <xdr:cxnSp macro="">
      <xdr:nvCxnSpPr>
        <xdr:cNvPr id="542" name="直線コネクタ 541"/>
        <xdr:cNvCxnSpPr/>
      </xdr:nvCxnSpPr>
      <xdr:spPr>
        <a:xfrm>
          <a:off x="15481300" y="633167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54792</xdr:rowOff>
    </xdr:from>
    <xdr:to>
      <xdr:col>76</xdr:col>
      <xdr:colOff>165100</xdr:colOff>
      <xdr:row>36</xdr:row>
      <xdr:rowOff>156392</xdr:rowOff>
    </xdr:to>
    <xdr:sp macro="" textlink="">
      <xdr:nvSpPr>
        <xdr:cNvPr id="543" name="楕円 542"/>
        <xdr:cNvSpPr/>
      </xdr:nvSpPr>
      <xdr:spPr>
        <a:xfrm>
          <a:off x="14541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105592</xdr:rowOff>
    </xdr:from>
    <xdr:to>
      <xdr:col>81</xdr:col>
      <xdr:colOff>50800</xdr:colOff>
      <xdr:row>36</xdr:row>
      <xdr:rowOff>159476</xdr:rowOff>
    </xdr:to>
    <xdr:cxnSp macro="">
      <xdr:nvCxnSpPr>
        <xdr:cNvPr id="544" name="直線コネクタ 543"/>
        <xdr:cNvCxnSpPr/>
      </xdr:nvCxnSpPr>
      <xdr:spPr>
        <a:xfrm>
          <a:off x="14592300" y="6277792"/>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2540</xdr:rowOff>
    </xdr:from>
    <xdr:to>
      <xdr:col>72</xdr:col>
      <xdr:colOff>38100</xdr:colOff>
      <xdr:row>36</xdr:row>
      <xdr:rowOff>104140</xdr:rowOff>
    </xdr:to>
    <xdr:sp macro="" textlink="">
      <xdr:nvSpPr>
        <xdr:cNvPr id="545" name="楕円 544"/>
        <xdr:cNvSpPr/>
      </xdr:nvSpPr>
      <xdr:spPr>
        <a:xfrm>
          <a:off x="13652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53340</xdr:rowOff>
    </xdr:from>
    <xdr:to>
      <xdr:col>76</xdr:col>
      <xdr:colOff>114300</xdr:colOff>
      <xdr:row>36</xdr:row>
      <xdr:rowOff>105592</xdr:rowOff>
    </xdr:to>
    <xdr:cxnSp macro="">
      <xdr:nvCxnSpPr>
        <xdr:cNvPr id="546" name="直線コネクタ 545"/>
        <xdr:cNvCxnSpPr/>
      </xdr:nvCxnSpPr>
      <xdr:spPr>
        <a:xfrm>
          <a:off x="13703300" y="6225540"/>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121739</xdr:rowOff>
    </xdr:from>
    <xdr:to>
      <xdr:col>67</xdr:col>
      <xdr:colOff>101600</xdr:colOff>
      <xdr:row>36</xdr:row>
      <xdr:rowOff>51889</xdr:rowOff>
    </xdr:to>
    <xdr:sp macro="" textlink="">
      <xdr:nvSpPr>
        <xdr:cNvPr id="547" name="楕円 546"/>
        <xdr:cNvSpPr/>
      </xdr:nvSpPr>
      <xdr:spPr>
        <a:xfrm>
          <a:off x="12763500" y="61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1089</xdr:rowOff>
    </xdr:from>
    <xdr:to>
      <xdr:col>71</xdr:col>
      <xdr:colOff>177800</xdr:colOff>
      <xdr:row>36</xdr:row>
      <xdr:rowOff>53340</xdr:rowOff>
    </xdr:to>
    <xdr:cxnSp macro="">
      <xdr:nvCxnSpPr>
        <xdr:cNvPr id="548" name="直線コネクタ 547"/>
        <xdr:cNvCxnSpPr/>
      </xdr:nvCxnSpPr>
      <xdr:spPr>
        <a:xfrm>
          <a:off x="12814300" y="617328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149151</xdr:rowOff>
    </xdr:from>
    <xdr:ext cx="405111" cy="259045"/>
    <xdr:sp macro="" textlink="">
      <xdr:nvSpPr>
        <xdr:cNvPr id="549" name="n_1aveValue【一般廃棄物処理施設】&#10;有形固定資産減価償却率"/>
        <xdr:cNvSpPr txBox="1"/>
      </xdr:nvSpPr>
      <xdr:spPr>
        <a:xfrm>
          <a:off x="152660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108330</xdr:rowOff>
    </xdr:from>
    <xdr:ext cx="405111" cy="259045"/>
    <xdr:sp macro="" textlink="">
      <xdr:nvSpPr>
        <xdr:cNvPr id="550" name="n_2aveValue【一般廃棄物処理施設】&#10;有形固定資産減価償却率"/>
        <xdr:cNvSpPr txBox="1"/>
      </xdr:nvSpPr>
      <xdr:spPr>
        <a:xfrm>
          <a:off x="14389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64243</xdr:rowOff>
    </xdr:from>
    <xdr:ext cx="405111" cy="259045"/>
    <xdr:sp macro="" textlink="">
      <xdr:nvSpPr>
        <xdr:cNvPr id="551" name="n_3aveValue【一般廃棄物処理施設】&#10;有形固定資産減価償却率"/>
        <xdr:cNvSpPr txBox="1"/>
      </xdr:nvSpPr>
      <xdr:spPr>
        <a:xfrm>
          <a:off x="13500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56078</xdr:rowOff>
    </xdr:from>
    <xdr:ext cx="405111" cy="259045"/>
    <xdr:sp macro="" textlink="">
      <xdr:nvSpPr>
        <xdr:cNvPr id="552" name="n_4aveValue【一般廃棄物処理施設】&#10;有形固定資産減価償却率"/>
        <xdr:cNvSpPr txBox="1"/>
      </xdr:nvSpPr>
      <xdr:spPr>
        <a:xfrm>
          <a:off x="12611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55353</xdr:rowOff>
    </xdr:from>
    <xdr:ext cx="405111" cy="259045"/>
    <xdr:sp macro="" textlink="">
      <xdr:nvSpPr>
        <xdr:cNvPr id="553" name="n_1mainValue【一般廃棄物処理施設】&#10;有形固定資産減価償却率"/>
        <xdr:cNvSpPr txBox="1"/>
      </xdr:nvSpPr>
      <xdr:spPr>
        <a:xfrm>
          <a:off x="15266044" y="605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1469</xdr:rowOff>
    </xdr:from>
    <xdr:ext cx="405111" cy="259045"/>
    <xdr:sp macro="" textlink="">
      <xdr:nvSpPr>
        <xdr:cNvPr id="554" name="n_2mainValue【一般廃棄物処理施設】&#10;有形固定資産減価償却率"/>
        <xdr:cNvSpPr txBox="1"/>
      </xdr:nvSpPr>
      <xdr:spPr>
        <a:xfrm>
          <a:off x="14389744"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120667</xdr:rowOff>
    </xdr:from>
    <xdr:ext cx="405111" cy="259045"/>
    <xdr:sp macro="" textlink="">
      <xdr:nvSpPr>
        <xdr:cNvPr id="555" name="n_3mainValue【一般廃棄物処理施設】&#10;有形固定資産減価償却率"/>
        <xdr:cNvSpPr txBox="1"/>
      </xdr:nvSpPr>
      <xdr:spPr>
        <a:xfrm>
          <a:off x="13500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68416</xdr:rowOff>
    </xdr:from>
    <xdr:ext cx="405111" cy="259045"/>
    <xdr:sp macro="" textlink="">
      <xdr:nvSpPr>
        <xdr:cNvPr id="556" name="n_4mainValue【一般廃棄物処理施設】&#10;有形固定資産減価償却率"/>
        <xdr:cNvSpPr txBox="1"/>
      </xdr:nvSpPr>
      <xdr:spPr>
        <a:xfrm>
          <a:off x="12611744" y="5897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5" name="テキスト ボックス 5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7" name="直線コネクタ 56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8" name="テキスト ボックス 56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9" name="直線コネクタ 56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70" name="テキスト ボックス 56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1" name="直線コネクタ 57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2" name="テキスト ボックス 57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3" name="直線コネクタ 57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4" name="テキスト ボックス 57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9906</xdr:rowOff>
    </xdr:from>
    <xdr:to>
      <xdr:col>116</xdr:col>
      <xdr:colOff>62864</xdr:colOff>
      <xdr:row>41</xdr:row>
      <xdr:rowOff>121124</xdr:rowOff>
    </xdr:to>
    <xdr:cxnSp macro="">
      <xdr:nvCxnSpPr>
        <xdr:cNvPr id="578" name="直線コネクタ 577"/>
        <xdr:cNvCxnSpPr/>
      </xdr:nvCxnSpPr>
      <xdr:spPr>
        <a:xfrm flipV="1">
          <a:off x="22160864" y="5839206"/>
          <a:ext cx="0" cy="1311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124951</xdr:rowOff>
    </xdr:from>
    <xdr:ext cx="469744" cy="259045"/>
    <xdr:sp macro="" textlink="">
      <xdr:nvSpPr>
        <xdr:cNvPr id="579" name="【一般廃棄物処理施設】&#10;一人当たり有形固定資産（償却資産）額最小値テキスト"/>
        <xdr:cNvSpPr txBox="1"/>
      </xdr:nvSpPr>
      <xdr:spPr>
        <a:xfrm>
          <a:off x="22199600" y="715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121124</xdr:rowOff>
    </xdr:from>
    <xdr:to>
      <xdr:col>116</xdr:col>
      <xdr:colOff>152400</xdr:colOff>
      <xdr:row>41</xdr:row>
      <xdr:rowOff>121124</xdr:rowOff>
    </xdr:to>
    <xdr:cxnSp macro="">
      <xdr:nvCxnSpPr>
        <xdr:cNvPr id="580" name="直線コネクタ 579"/>
        <xdr:cNvCxnSpPr/>
      </xdr:nvCxnSpPr>
      <xdr:spPr>
        <a:xfrm>
          <a:off x="22072600" y="715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128033</xdr:rowOff>
    </xdr:from>
    <xdr:ext cx="599010" cy="259045"/>
    <xdr:sp macro="" textlink="">
      <xdr:nvSpPr>
        <xdr:cNvPr id="581" name="【一般廃棄物処理施設】&#10;一人当たり有形固定資産（償却資産）額最大値テキスト"/>
        <xdr:cNvSpPr txBox="1"/>
      </xdr:nvSpPr>
      <xdr:spPr>
        <a:xfrm>
          <a:off x="22199600" y="5614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9906</xdr:rowOff>
    </xdr:from>
    <xdr:to>
      <xdr:col>116</xdr:col>
      <xdr:colOff>152400</xdr:colOff>
      <xdr:row>34</xdr:row>
      <xdr:rowOff>9906</xdr:rowOff>
    </xdr:to>
    <xdr:cxnSp macro="">
      <xdr:nvCxnSpPr>
        <xdr:cNvPr id="582" name="直線コネクタ 581"/>
        <xdr:cNvCxnSpPr/>
      </xdr:nvCxnSpPr>
      <xdr:spPr>
        <a:xfrm>
          <a:off x="22072600" y="58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28782</xdr:rowOff>
    </xdr:from>
    <xdr:ext cx="534377" cy="259045"/>
    <xdr:sp macro="" textlink="">
      <xdr:nvSpPr>
        <xdr:cNvPr id="583" name="【一般廃棄物処理施設】&#10;一人当たり有形固定資産（償却資産）額平均値テキスト"/>
        <xdr:cNvSpPr txBox="1"/>
      </xdr:nvSpPr>
      <xdr:spPr>
        <a:xfrm>
          <a:off x="22199600" y="6543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5905</xdr:rowOff>
    </xdr:from>
    <xdr:to>
      <xdr:col>116</xdr:col>
      <xdr:colOff>114300</xdr:colOff>
      <xdr:row>39</xdr:row>
      <xdr:rowOff>107505</xdr:rowOff>
    </xdr:to>
    <xdr:sp macro="" textlink="">
      <xdr:nvSpPr>
        <xdr:cNvPr id="584" name="フローチャート: 判断 583"/>
        <xdr:cNvSpPr/>
      </xdr:nvSpPr>
      <xdr:spPr>
        <a:xfrm>
          <a:off x="22110700" y="669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14002</xdr:rowOff>
    </xdr:from>
    <xdr:to>
      <xdr:col>112</xdr:col>
      <xdr:colOff>38100</xdr:colOff>
      <xdr:row>39</xdr:row>
      <xdr:rowOff>115602</xdr:rowOff>
    </xdr:to>
    <xdr:sp macro="" textlink="">
      <xdr:nvSpPr>
        <xdr:cNvPr id="585" name="フローチャート: 判断 584"/>
        <xdr:cNvSpPr/>
      </xdr:nvSpPr>
      <xdr:spPr>
        <a:xfrm>
          <a:off x="21272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31252</xdr:rowOff>
    </xdr:from>
    <xdr:to>
      <xdr:col>107</xdr:col>
      <xdr:colOff>101600</xdr:colOff>
      <xdr:row>39</xdr:row>
      <xdr:rowOff>132852</xdr:rowOff>
    </xdr:to>
    <xdr:sp macro="" textlink="">
      <xdr:nvSpPr>
        <xdr:cNvPr id="586" name="フローチャート: 判断 585"/>
        <xdr:cNvSpPr/>
      </xdr:nvSpPr>
      <xdr:spPr>
        <a:xfrm>
          <a:off x="20383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64788</xdr:rowOff>
    </xdr:from>
    <xdr:to>
      <xdr:col>102</xdr:col>
      <xdr:colOff>165100</xdr:colOff>
      <xdr:row>39</xdr:row>
      <xdr:rowOff>166388</xdr:rowOff>
    </xdr:to>
    <xdr:sp macro="" textlink="">
      <xdr:nvSpPr>
        <xdr:cNvPr id="587" name="フローチャート: 判断 586"/>
        <xdr:cNvSpPr/>
      </xdr:nvSpPr>
      <xdr:spPr>
        <a:xfrm>
          <a:off x="19494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77278</xdr:rowOff>
    </xdr:from>
    <xdr:to>
      <xdr:col>98</xdr:col>
      <xdr:colOff>38100</xdr:colOff>
      <xdr:row>40</xdr:row>
      <xdr:rowOff>7428</xdr:rowOff>
    </xdr:to>
    <xdr:sp macro="" textlink="">
      <xdr:nvSpPr>
        <xdr:cNvPr id="588" name="フローチャート: 判断 587"/>
        <xdr:cNvSpPr/>
      </xdr:nvSpPr>
      <xdr:spPr>
        <a:xfrm>
          <a:off x="18605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18259</xdr:rowOff>
    </xdr:from>
    <xdr:to>
      <xdr:col>116</xdr:col>
      <xdr:colOff>114300</xdr:colOff>
      <xdr:row>39</xdr:row>
      <xdr:rowOff>119859</xdr:rowOff>
    </xdr:to>
    <xdr:sp macro="" textlink="">
      <xdr:nvSpPr>
        <xdr:cNvPr id="594" name="楕円 593"/>
        <xdr:cNvSpPr/>
      </xdr:nvSpPr>
      <xdr:spPr>
        <a:xfrm>
          <a:off x="22110700" y="670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168136</xdr:rowOff>
    </xdr:from>
    <xdr:ext cx="534377" cy="259045"/>
    <xdr:sp macro="" textlink="">
      <xdr:nvSpPr>
        <xdr:cNvPr id="595" name="【一般廃棄物処理施設】&#10;一人当たり有形固定資産（償却資産）額該当値テキスト"/>
        <xdr:cNvSpPr txBox="1"/>
      </xdr:nvSpPr>
      <xdr:spPr>
        <a:xfrm>
          <a:off x="22199600" y="668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41809</xdr:rowOff>
    </xdr:from>
    <xdr:to>
      <xdr:col>112</xdr:col>
      <xdr:colOff>38100</xdr:colOff>
      <xdr:row>39</xdr:row>
      <xdr:rowOff>143409</xdr:rowOff>
    </xdr:to>
    <xdr:sp macro="" textlink="">
      <xdr:nvSpPr>
        <xdr:cNvPr id="596" name="楕円 595"/>
        <xdr:cNvSpPr/>
      </xdr:nvSpPr>
      <xdr:spPr>
        <a:xfrm>
          <a:off x="21272500" y="672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69059</xdr:rowOff>
    </xdr:from>
    <xdr:to>
      <xdr:col>116</xdr:col>
      <xdr:colOff>63500</xdr:colOff>
      <xdr:row>39</xdr:row>
      <xdr:rowOff>92609</xdr:rowOff>
    </xdr:to>
    <xdr:cxnSp macro="">
      <xdr:nvCxnSpPr>
        <xdr:cNvPr id="597" name="直線コネクタ 596"/>
        <xdr:cNvCxnSpPr/>
      </xdr:nvCxnSpPr>
      <xdr:spPr>
        <a:xfrm flipV="1">
          <a:off x="21323300" y="6755609"/>
          <a:ext cx="838200" cy="2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47583</xdr:rowOff>
    </xdr:from>
    <xdr:to>
      <xdr:col>107</xdr:col>
      <xdr:colOff>101600</xdr:colOff>
      <xdr:row>39</xdr:row>
      <xdr:rowOff>149183</xdr:rowOff>
    </xdr:to>
    <xdr:sp macro="" textlink="">
      <xdr:nvSpPr>
        <xdr:cNvPr id="598" name="楕円 597"/>
        <xdr:cNvSpPr/>
      </xdr:nvSpPr>
      <xdr:spPr>
        <a:xfrm>
          <a:off x="20383500" y="673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92609</xdr:rowOff>
    </xdr:from>
    <xdr:to>
      <xdr:col>111</xdr:col>
      <xdr:colOff>177800</xdr:colOff>
      <xdr:row>39</xdr:row>
      <xdr:rowOff>98383</xdr:rowOff>
    </xdr:to>
    <xdr:cxnSp macro="">
      <xdr:nvCxnSpPr>
        <xdr:cNvPr id="599" name="直線コネクタ 598"/>
        <xdr:cNvCxnSpPr/>
      </xdr:nvCxnSpPr>
      <xdr:spPr>
        <a:xfrm flipV="1">
          <a:off x="20434300" y="6779159"/>
          <a:ext cx="889000" cy="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53079</xdr:rowOff>
    </xdr:from>
    <xdr:to>
      <xdr:col>102</xdr:col>
      <xdr:colOff>165100</xdr:colOff>
      <xdr:row>39</xdr:row>
      <xdr:rowOff>154679</xdr:rowOff>
    </xdr:to>
    <xdr:sp macro="" textlink="">
      <xdr:nvSpPr>
        <xdr:cNvPr id="600" name="楕円 599"/>
        <xdr:cNvSpPr/>
      </xdr:nvSpPr>
      <xdr:spPr>
        <a:xfrm>
          <a:off x="19494500" y="673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98383</xdr:rowOff>
    </xdr:from>
    <xdr:to>
      <xdr:col>107</xdr:col>
      <xdr:colOff>50800</xdr:colOff>
      <xdr:row>39</xdr:row>
      <xdr:rowOff>103879</xdr:rowOff>
    </xdr:to>
    <xdr:cxnSp macro="">
      <xdr:nvCxnSpPr>
        <xdr:cNvPr id="601" name="直線コネクタ 600"/>
        <xdr:cNvCxnSpPr/>
      </xdr:nvCxnSpPr>
      <xdr:spPr>
        <a:xfrm flipV="1">
          <a:off x="19545300" y="6784933"/>
          <a:ext cx="889000" cy="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58643</xdr:rowOff>
    </xdr:from>
    <xdr:to>
      <xdr:col>98</xdr:col>
      <xdr:colOff>38100</xdr:colOff>
      <xdr:row>39</xdr:row>
      <xdr:rowOff>160243</xdr:rowOff>
    </xdr:to>
    <xdr:sp macro="" textlink="">
      <xdr:nvSpPr>
        <xdr:cNvPr id="602" name="楕円 601"/>
        <xdr:cNvSpPr/>
      </xdr:nvSpPr>
      <xdr:spPr>
        <a:xfrm>
          <a:off x="18605500" y="674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103879</xdr:rowOff>
    </xdr:from>
    <xdr:to>
      <xdr:col>102</xdr:col>
      <xdr:colOff>114300</xdr:colOff>
      <xdr:row>39</xdr:row>
      <xdr:rowOff>109443</xdr:rowOff>
    </xdr:to>
    <xdr:cxnSp macro="">
      <xdr:nvCxnSpPr>
        <xdr:cNvPr id="603" name="直線コネクタ 602"/>
        <xdr:cNvCxnSpPr/>
      </xdr:nvCxnSpPr>
      <xdr:spPr>
        <a:xfrm flipV="1">
          <a:off x="18656300" y="6790429"/>
          <a:ext cx="889000" cy="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132129</xdr:rowOff>
    </xdr:from>
    <xdr:ext cx="534377" cy="259045"/>
    <xdr:sp macro="" textlink="">
      <xdr:nvSpPr>
        <xdr:cNvPr id="604" name="n_1aveValue【一般廃棄物処理施設】&#10;一人当たり有形固定資産（償却資産）額"/>
        <xdr:cNvSpPr txBox="1"/>
      </xdr:nvSpPr>
      <xdr:spPr>
        <a:xfrm>
          <a:off x="21043411" y="647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149379</xdr:rowOff>
    </xdr:from>
    <xdr:ext cx="534377" cy="259045"/>
    <xdr:sp macro="" textlink="">
      <xdr:nvSpPr>
        <xdr:cNvPr id="605" name="n_2aveValue【一般廃棄物処理施設】&#10;一人当たり有形固定資産（償却資産）額"/>
        <xdr:cNvSpPr txBox="1"/>
      </xdr:nvSpPr>
      <xdr:spPr>
        <a:xfrm>
          <a:off x="20167111" y="649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157515</xdr:rowOff>
    </xdr:from>
    <xdr:ext cx="534377" cy="259045"/>
    <xdr:sp macro="" textlink="">
      <xdr:nvSpPr>
        <xdr:cNvPr id="606" name="n_3aveValue【一般廃棄物処理施設】&#10;一人当たり有形固定資産（償却資産）額"/>
        <xdr:cNvSpPr txBox="1"/>
      </xdr:nvSpPr>
      <xdr:spPr>
        <a:xfrm>
          <a:off x="19278111" y="684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170005</xdr:rowOff>
    </xdr:from>
    <xdr:ext cx="534377" cy="259045"/>
    <xdr:sp macro="" textlink="">
      <xdr:nvSpPr>
        <xdr:cNvPr id="607" name="n_4aveValue【一般廃棄物処理施設】&#10;一人当たり有形固定資産（償却資産）額"/>
        <xdr:cNvSpPr txBox="1"/>
      </xdr:nvSpPr>
      <xdr:spPr>
        <a:xfrm>
          <a:off x="18389111" y="685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134536</xdr:rowOff>
    </xdr:from>
    <xdr:ext cx="534377" cy="259045"/>
    <xdr:sp macro="" textlink="">
      <xdr:nvSpPr>
        <xdr:cNvPr id="608" name="n_1mainValue【一般廃棄物処理施設】&#10;一人当たり有形固定資産（償却資産）額"/>
        <xdr:cNvSpPr txBox="1"/>
      </xdr:nvSpPr>
      <xdr:spPr>
        <a:xfrm>
          <a:off x="21043411" y="682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140310</xdr:rowOff>
    </xdr:from>
    <xdr:ext cx="534377" cy="259045"/>
    <xdr:sp macro="" textlink="">
      <xdr:nvSpPr>
        <xdr:cNvPr id="609" name="n_2mainValue【一般廃棄物処理施設】&#10;一人当たり有形固定資産（償却資産）額"/>
        <xdr:cNvSpPr txBox="1"/>
      </xdr:nvSpPr>
      <xdr:spPr>
        <a:xfrm>
          <a:off x="20167111" y="682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171206</xdr:rowOff>
    </xdr:from>
    <xdr:ext cx="534377" cy="259045"/>
    <xdr:sp macro="" textlink="">
      <xdr:nvSpPr>
        <xdr:cNvPr id="610" name="n_3mainValue【一般廃棄物処理施設】&#10;一人当たり有形固定資産（償却資産）額"/>
        <xdr:cNvSpPr txBox="1"/>
      </xdr:nvSpPr>
      <xdr:spPr>
        <a:xfrm>
          <a:off x="19278111" y="651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5320</xdr:rowOff>
    </xdr:from>
    <xdr:ext cx="534377" cy="259045"/>
    <xdr:sp macro="" textlink="">
      <xdr:nvSpPr>
        <xdr:cNvPr id="611" name="n_4mainValue【一般廃棄物処理施設】&#10;一人当たり有形固定資産（償却資産）額"/>
        <xdr:cNvSpPr txBox="1"/>
      </xdr:nvSpPr>
      <xdr:spPr>
        <a:xfrm>
          <a:off x="18389111" y="652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20" name="正方形/長方形 6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1" name="正方形/長方形 6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2" name="正方形/長方形 6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3" name="正方形/長方形 6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4" name="正方形/長方形 6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5" name="正方形/長方形 6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6" name="正方形/長方形 6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7" name="正方形/長方形 62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9" name="直線コネクタ 63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0" name="テキスト ボックス 63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1" name="直線コネクタ 64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2" name="テキスト ボックス 64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3" name="直線コネクタ 64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4" name="テキスト ボックス 64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5" name="直線コネクタ 64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6" name="テキスト ボックス 64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7" name="直線コネクタ 64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8" name="テキスト ボックス 64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9" name="直線コネクタ 64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0" name="テキスト ボックス 64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1" name="直線コネクタ 6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88719</xdr:rowOff>
    </xdr:from>
    <xdr:to>
      <xdr:col>85</xdr:col>
      <xdr:colOff>126364</xdr:colOff>
      <xdr:row>85</xdr:row>
      <xdr:rowOff>132806</xdr:rowOff>
    </xdr:to>
    <xdr:cxnSp macro="">
      <xdr:nvCxnSpPr>
        <xdr:cNvPr id="653" name="直線コネクタ 652"/>
        <xdr:cNvCxnSpPr/>
      </xdr:nvCxnSpPr>
      <xdr:spPr>
        <a:xfrm flipV="1">
          <a:off x="16318864" y="13461819"/>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136633</xdr:rowOff>
    </xdr:from>
    <xdr:ext cx="405111" cy="259045"/>
    <xdr:sp macro="" textlink="">
      <xdr:nvSpPr>
        <xdr:cNvPr id="654" name="【消防施設】&#10;有形固定資産減価償却率最小値テキスト"/>
        <xdr:cNvSpPr txBox="1"/>
      </xdr:nvSpPr>
      <xdr:spPr>
        <a:xfrm>
          <a:off x="16357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132806</xdr:rowOff>
    </xdr:from>
    <xdr:to>
      <xdr:col>86</xdr:col>
      <xdr:colOff>25400</xdr:colOff>
      <xdr:row>85</xdr:row>
      <xdr:rowOff>132806</xdr:rowOff>
    </xdr:to>
    <xdr:cxnSp macro="">
      <xdr:nvCxnSpPr>
        <xdr:cNvPr id="655" name="直線コネクタ 654"/>
        <xdr:cNvCxnSpPr/>
      </xdr:nvCxnSpPr>
      <xdr:spPr>
        <a:xfrm>
          <a:off x="16230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35396</xdr:rowOff>
    </xdr:from>
    <xdr:ext cx="405111" cy="259045"/>
    <xdr:sp macro="" textlink="">
      <xdr:nvSpPr>
        <xdr:cNvPr id="656" name="【消防施設】&#10;有形固定資産減価償却率最大値テキスト"/>
        <xdr:cNvSpPr txBox="1"/>
      </xdr:nvSpPr>
      <xdr:spPr>
        <a:xfrm>
          <a:off x="16357600" y="1323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88719</xdr:rowOff>
    </xdr:from>
    <xdr:to>
      <xdr:col>86</xdr:col>
      <xdr:colOff>25400</xdr:colOff>
      <xdr:row>78</xdr:row>
      <xdr:rowOff>88719</xdr:rowOff>
    </xdr:to>
    <xdr:cxnSp macro="">
      <xdr:nvCxnSpPr>
        <xdr:cNvPr id="657" name="直線コネクタ 656"/>
        <xdr:cNvCxnSpPr/>
      </xdr:nvCxnSpPr>
      <xdr:spPr>
        <a:xfrm>
          <a:off x="16230600" y="1346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120848</xdr:rowOff>
    </xdr:from>
    <xdr:ext cx="405111" cy="259045"/>
    <xdr:sp macro="" textlink="">
      <xdr:nvSpPr>
        <xdr:cNvPr id="658" name="【消防施設】&#10;有形固定資産減価償却率平均値テキスト"/>
        <xdr:cNvSpPr txBox="1"/>
      </xdr:nvSpPr>
      <xdr:spPr>
        <a:xfrm>
          <a:off x="16357600" y="14179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659" name="フローチャート: 判断 658"/>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109764</xdr:rowOff>
    </xdr:from>
    <xdr:to>
      <xdr:col>81</xdr:col>
      <xdr:colOff>101600</xdr:colOff>
      <xdr:row>83</xdr:row>
      <xdr:rowOff>39914</xdr:rowOff>
    </xdr:to>
    <xdr:sp macro="" textlink="">
      <xdr:nvSpPr>
        <xdr:cNvPr id="660" name="フローチャート: 判断 659"/>
        <xdr:cNvSpPr/>
      </xdr:nvSpPr>
      <xdr:spPr>
        <a:xfrm>
          <a:off x="15430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103232</xdr:rowOff>
    </xdr:from>
    <xdr:to>
      <xdr:col>76</xdr:col>
      <xdr:colOff>165100</xdr:colOff>
      <xdr:row>83</xdr:row>
      <xdr:rowOff>33382</xdr:rowOff>
    </xdr:to>
    <xdr:sp macro="" textlink="">
      <xdr:nvSpPr>
        <xdr:cNvPr id="661" name="フローチャート: 判断 660"/>
        <xdr:cNvSpPr/>
      </xdr:nvSpPr>
      <xdr:spPr>
        <a:xfrm>
          <a:off x="14541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662" name="フローチャート: 判断 661"/>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75474</xdr:rowOff>
    </xdr:from>
    <xdr:to>
      <xdr:col>67</xdr:col>
      <xdr:colOff>101600</xdr:colOff>
      <xdr:row>83</xdr:row>
      <xdr:rowOff>5624</xdr:rowOff>
    </xdr:to>
    <xdr:sp macro="" textlink="">
      <xdr:nvSpPr>
        <xdr:cNvPr id="663" name="フローチャート: 判断 662"/>
        <xdr:cNvSpPr/>
      </xdr:nvSpPr>
      <xdr:spPr>
        <a:xfrm>
          <a:off x="12763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4" name="テキスト ボックス 6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5" name="テキスト ボックス 6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6" name="テキスト ボックス 6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7" name="テキスト ボックス 6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8" name="テキスト ボックス 6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60779</xdr:rowOff>
    </xdr:from>
    <xdr:to>
      <xdr:col>85</xdr:col>
      <xdr:colOff>177800</xdr:colOff>
      <xdr:row>81</xdr:row>
      <xdr:rowOff>162379</xdr:rowOff>
    </xdr:to>
    <xdr:sp macro="" textlink="">
      <xdr:nvSpPr>
        <xdr:cNvPr id="669" name="楕円 668"/>
        <xdr:cNvSpPr/>
      </xdr:nvSpPr>
      <xdr:spPr>
        <a:xfrm>
          <a:off x="162687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83656</xdr:rowOff>
    </xdr:from>
    <xdr:ext cx="405111" cy="259045"/>
    <xdr:sp macro="" textlink="">
      <xdr:nvSpPr>
        <xdr:cNvPr id="670" name="【消防施設】&#10;有形固定資産減価償却率該当値テキスト"/>
        <xdr:cNvSpPr txBox="1"/>
      </xdr:nvSpPr>
      <xdr:spPr>
        <a:xfrm>
          <a:off x="16357600" y="13799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163649</xdr:rowOff>
    </xdr:from>
    <xdr:to>
      <xdr:col>81</xdr:col>
      <xdr:colOff>101600</xdr:colOff>
      <xdr:row>82</xdr:row>
      <xdr:rowOff>93799</xdr:rowOff>
    </xdr:to>
    <xdr:sp macro="" textlink="">
      <xdr:nvSpPr>
        <xdr:cNvPr id="671" name="楕円 670"/>
        <xdr:cNvSpPr/>
      </xdr:nvSpPr>
      <xdr:spPr>
        <a:xfrm>
          <a:off x="15430500" y="1405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111579</xdr:rowOff>
    </xdr:from>
    <xdr:to>
      <xdr:col>85</xdr:col>
      <xdr:colOff>127000</xdr:colOff>
      <xdr:row>82</xdr:row>
      <xdr:rowOff>42999</xdr:rowOff>
    </xdr:to>
    <xdr:cxnSp macro="">
      <xdr:nvCxnSpPr>
        <xdr:cNvPr id="672" name="直線コネクタ 671"/>
        <xdr:cNvCxnSpPr/>
      </xdr:nvCxnSpPr>
      <xdr:spPr>
        <a:xfrm flipV="1">
          <a:off x="15481300" y="13999029"/>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117929</xdr:rowOff>
    </xdr:from>
    <xdr:to>
      <xdr:col>76</xdr:col>
      <xdr:colOff>165100</xdr:colOff>
      <xdr:row>83</xdr:row>
      <xdr:rowOff>48079</xdr:rowOff>
    </xdr:to>
    <xdr:sp macro="" textlink="">
      <xdr:nvSpPr>
        <xdr:cNvPr id="673" name="楕円 672"/>
        <xdr:cNvSpPr/>
      </xdr:nvSpPr>
      <xdr:spPr>
        <a:xfrm>
          <a:off x="14541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42999</xdr:rowOff>
    </xdr:from>
    <xdr:to>
      <xdr:col>81</xdr:col>
      <xdr:colOff>50800</xdr:colOff>
      <xdr:row>82</xdr:row>
      <xdr:rowOff>168729</xdr:rowOff>
    </xdr:to>
    <xdr:cxnSp macro="">
      <xdr:nvCxnSpPr>
        <xdr:cNvPr id="674" name="直線コネクタ 673"/>
        <xdr:cNvCxnSpPr/>
      </xdr:nvCxnSpPr>
      <xdr:spPr>
        <a:xfrm flipV="1">
          <a:off x="14592300" y="14101899"/>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134257</xdr:rowOff>
    </xdr:from>
    <xdr:to>
      <xdr:col>72</xdr:col>
      <xdr:colOff>38100</xdr:colOff>
      <xdr:row>83</xdr:row>
      <xdr:rowOff>64407</xdr:rowOff>
    </xdr:to>
    <xdr:sp macro="" textlink="">
      <xdr:nvSpPr>
        <xdr:cNvPr id="675" name="楕円 674"/>
        <xdr:cNvSpPr/>
      </xdr:nvSpPr>
      <xdr:spPr>
        <a:xfrm>
          <a:off x="136525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168729</xdr:rowOff>
    </xdr:from>
    <xdr:to>
      <xdr:col>76</xdr:col>
      <xdr:colOff>114300</xdr:colOff>
      <xdr:row>83</xdr:row>
      <xdr:rowOff>13607</xdr:rowOff>
    </xdr:to>
    <xdr:cxnSp macro="">
      <xdr:nvCxnSpPr>
        <xdr:cNvPr id="676" name="直線コネクタ 675"/>
        <xdr:cNvCxnSpPr/>
      </xdr:nvCxnSpPr>
      <xdr:spPr>
        <a:xfrm flipV="1">
          <a:off x="13703300" y="1422762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98334</xdr:rowOff>
    </xdr:from>
    <xdr:to>
      <xdr:col>67</xdr:col>
      <xdr:colOff>101600</xdr:colOff>
      <xdr:row>83</xdr:row>
      <xdr:rowOff>28484</xdr:rowOff>
    </xdr:to>
    <xdr:sp macro="" textlink="">
      <xdr:nvSpPr>
        <xdr:cNvPr id="677" name="楕円 676"/>
        <xdr:cNvSpPr/>
      </xdr:nvSpPr>
      <xdr:spPr>
        <a:xfrm>
          <a:off x="12763500" y="1415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149134</xdr:rowOff>
    </xdr:from>
    <xdr:to>
      <xdr:col>71</xdr:col>
      <xdr:colOff>177800</xdr:colOff>
      <xdr:row>83</xdr:row>
      <xdr:rowOff>13607</xdr:rowOff>
    </xdr:to>
    <xdr:cxnSp macro="">
      <xdr:nvCxnSpPr>
        <xdr:cNvPr id="678" name="直線コネクタ 677"/>
        <xdr:cNvCxnSpPr/>
      </xdr:nvCxnSpPr>
      <xdr:spPr>
        <a:xfrm>
          <a:off x="12814300" y="142080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31041</xdr:rowOff>
    </xdr:from>
    <xdr:ext cx="405111" cy="259045"/>
    <xdr:sp macro="" textlink="">
      <xdr:nvSpPr>
        <xdr:cNvPr id="679" name="n_1aveValue【消防施設】&#10;有形固定資産減価償却率"/>
        <xdr:cNvSpPr txBox="1"/>
      </xdr:nvSpPr>
      <xdr:spPr>
        <a:xfrm>
          <a:off x="15266044" y="1426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49909</xdr:rowOff>
    </xdr:from>
    <xdr:ext cx="405111" cy="259045"/>
    <xdr:sp macro="" textlink="">
      <xdr:nvSpPr>
        <xdr:cNvPr id="680" name="n_2aveValue【消防施設】&#10;有形固定資産減価償却率"/>
        <xdr:cNvSpPr txBox="1"/>
      </xdr:nvSpPr>
      <xdr:spPr>
        <a:xfrm>
          <a:off x="14389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681" name="n_3aveValue【消防施設】&#10;有形固定資産減価償却率"/>
        <xdr:cNvSpPr txBox="1"/>
      </xdr:nvSpPr>
      <xdr:spPr>
        <a:xfrm>
          <a:off x="13500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22151</xdr:rowOff>
    </xdr:from>
    <xdr:ext cx="405111" cy="259045"/>
    <xdr:sp macro="" textlink="">
      <xdr:nvSpPr>
        <xdr:cNvPr id="682" name="n_4aveValue【消防施設】&#10;有形固定資産減価償却率"/>
        <xdr:cNvSpPr txBox="1"/>
      </xdr:nvSpPr>
      <xdr:spPr>
        <a:xfrm>
          <a:off x="12611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110326</xdr:rowOff>
    </xdr:from>
    <xdr:ext cx="405111" cy="259045"/>
    <xdr:sp macro="" textlink="">
      <xdr:nvSpPr>
        <xdr:cNvPr id="683" name="n_1mainValue【消防施設】&#10;有形固定資産減価償却率"/>
        <xdr:cNvSpPr txBox="1"/>
      </xdr:nvSpPr>
      <xdr:spPr>
        <a:xfrm>
          <a:off x="15266044" y="1382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39206</xdr:rowOff>
    </xdr:from>
    <xdr:ext cx="405111" cy="259045"/>
    <xdr:sp macro="" textlink="">
      <xdr:nvSpPr>
        <xdr:cNvPr id="684" name="n_2mainValue【消防施設】&#10;有形固定資産減価償却率"/>
        <xdr:cNvSpPr txBox="1"/>
      </xdr:nvSpPr>
      <xdr:spPr>
        <a:xfrm>
          <a:off x="14389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55534</xdr:rowOff>
    </xdr:from>
    <xdr:ext cx="405111" cy="259045"/>
    <xdr:sp macro="" textlink="">
      <xdr:nvSpPr>
        <xdr:cNvPr id="685" name="n_3mainValue【消防施設】&#10;有形固定資産減価償却率"/>
        <xdr:cNvSpPr txBox="1"/>
      </xdr:nvSpPr>
      <xdr:spPr>
        <a:xfrm>
          <a:off x="13500744"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19611</xdr:rowOff>
    </xdr:from>
    <xdr:ext cx="405111" cy="259045"/>
    <xdr:sp macro="" textlink="">
      <xdr:nvSpPr>
        <xdr:cNvPr id="686" name="n_4mainValue【消防施設】&#10;有形固定資産減価償却率"/>
        <xdr:cNvSpPr txBox="1"/>
      </xdr:nvSpPr>
      <xdr:spPr>
        <a:xfrm>
          <a:off x="12611744" y="1424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7" name="正方形/長方形 6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8" name="正方形/長方形 6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9" name="正方形/長方形 6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0" name="正方形/長方形 6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1" name="正方形/長方形 6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2" name="正方形/長方形 6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3" name="正方形/長方形 6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4" name="正方形/長方形 6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5" name="テキスト ボックス 6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6" name="直線コネクタ 6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7" name="直線コネクタ 69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8" name="テキスト ボックス 69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9" name="直線コネクタ 69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0" name="テキスト ボックス 69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1" name="直線コネクタ 70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2" name="テキスト ボックス 70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3" name="直線コネクタ 70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4" name="テキスト ボックス 70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10668</xdr:rowOff>
    </xdr:to>
    <xdr:cxnSp macro="">
      <xdr:nvCxnSpPr>
        <xdr:cNvPr id="708" name="直線コネクタ 707"/>
        <xdr:cNvCxnSpPr/>
      </xdr:nvCxnSpPr>
      <xdr:spPr>
        <a:xfrm flipV="1">
          <a:off x="22160864" y="13603224"/>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9"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10" name="直線コネクタ 709"/>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711" name="【消防施設】&#10;一人当たり面積最大値テキスト"/>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712" name="直線コネクタ 711"/>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49040</xdr:rowOff>
    </xdr:from>
    <xdr:ext cx="469744" cy="259045"/>
    <xdr:sp macro="" textlink="">
      <xdr:nvSpPr>
        <xdr:cNvPr id="713" name="【消防施設】&#10;一人当たり面積平均値テキスト"/>
        <xdr:cNvSpPr txBox="1"/>
      </xdr:nvSpPr>
      <xdr:spPr>
        <a:xfrm>
          <a:off x="22199600" y="1410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714" name="フローチャート: 判断 713"/>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26163</xdr:rowOff>
    </xdr:from>
    <xdr:to>
      <xdr:col>112</xdr:col>
      <xdr:colOff>38100</xdr:colOff>
      <xdr:row>83</xdr:row>
      <xdr:rowOff>127763</xdr:rowOff>
    </xdr:to>
    <xdr:sp macro="" textlink="">
      <xdr:nvSpPr>
        <xdr:cNvPr id="715" name="フローチャート: 判断 714"/>
        <xdr:cNvSpPr/>
      </xdr:nvSpPr>
      <xdr:spPr>
        <a:xfrm>
          <a:off x="21272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49022</xdr:rowOff>
    </xdr:from>
    <xdr:to>
      <xdr:col>107</xdr:col>
      <xdr:colOff>101600</xdr:colOff>
      <xdr:row>83</xdr:row>
      <xdr:rowOff>150622</xdr:rowOff>
    </xdr:to>
    <xdr:sp macro="" textlink="">
      <xdr:nvSpPr>
        <xdr:cNvPr id="716" name="フローチャート: 判断 715"/>
        <xdr:cNvSpPr/>
      </xdr:nvSpPr>
      <xdr:spPr>
        <a:xfrm>
          <a:off x="20383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39878</xdr:rowOff>
    </xdr:from>
    <xdr:to>
      <xdr:col>102</xdr:col>
      <xdr:colOff>165100</xdr:colOff>
      <xdr:row>83</xdr:row>
      <xdr:rowOff>141478</xdr:rowOff>
    </xdr:to>
    <xdr:sp macro="" textlink="">
      <xdr:nvSpPr>
        <xdr:cNvPr id="717" name="フローチャート: 判断 716"/>
        <xdr:cNvSpPr/>
      </xdr:nvSpPr>
      <xdr:spPr>
        <a:xfrm>
          <a:off x="19494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58165</xdr:rowOff>
    </xdr:from>
    <xdr:to>
      <xdr:col>98</xdr:col>
      <xdr:colOff>38100</xdr:colOff>
      <xdr:row>83</xdr:row>
      <xdr:rowOff>159765</xdr:rowOff>
    </xdr:to>
    <xdr:sp macro="" textlink="">
      <xdr:nvSpPr>
        <xdr:cNvPr id="718" name="フローチャート: 判断 717"/>
        <xdr:cNvSpPr/>
      </xdr:nvSpPr>
      <xdr:spPr>
        <a:xfrm>
          <a:off x="18605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24" name="楕円 723"/>
        <xdr:cNvSpPr/>
      </xdr:nvSpPr>
      <xdr:spPr>
        <a:xfrm>
          <a:off x="22110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22877</xdr:rowOff>
    </xdr:from>
    <xdr:ext cx="469744" cy="259045"/>
    <xdr:sp macro="" textlink="">
      <xdr:nvSpPr>
        <xdr:cNvPr id="725" name="【消防施設】&#10;一人当たり面積該当値テキスト"/>
        <xdr:cNvSpPr txBox="1"/>
      </xdr:nvSpPr>
      <xdr:spPr>
        <a:xfrm>
          <a:off x="22199600"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49022</xdr:rowOff>
    </xdr:from>
    <xdr:to>
      <xdr:col>112</xdr:col>
      <xdr:colOff>38100</xdr:colOff>
      <xdr:row>83</xdr:row>
      <xdr:rowOff>150622</xdr:rowOff>
    </xdr:to>
    <xdr:sp macro="" textlink="">
      <xdr:nvSpPr>
        <xdr:cNvPr id="726" name="楕円 725"/>
        <xdr:cNvSpPr/>
      </xdr:nvSpPr>
      <xdr:spPr>
        <a:xfrm>
          <a:off x="21272500" y="142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83</xdr:row>
      <xdr:rowOff>99822</xdr:rowOff>
    </xdr:to>
    <xdr:cxnSp macro="">
      <xdr:nvCxnSpPr>
        <xdr:cNvPr id="727" name="直線コネクタ 726"/>
        <xdr:cNvCxnSpPr/>
      </xdr:nvCxnSpPr>
      <xdr:spPr>
        <a:xfrm flipV="1">
          <a:off x="21323300" y="143256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62737</xdr:rowOff>
    </xdr:from>
    <xdr:to>
      <xdr:col>107</xdr:col>
      <xdr:colOff>101600</xdr:colOff>
      <xdr:row>83</xdr:row>
      <xdr:rowOff>164337</xdr:rowOff>
    </xdr:to>
    <xdr:sp macro="" textlink="">
      <xdr:nvSpPr>
        <xdr:cNvPr id="728" name="楕円 727"/>
        <xdr:cNvSpPr/>
      </xdr:nvSpPr>
      <xdr:spPr>
        <a:xfrm>
          <a:off x="203835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99822</xdr:rowOff>
    </xdr:from>
    <xdr:to>
      <xdr:col>111</xdr:col>
      <xdr:colOff>177800</xdr:colOff>
      <xdr:row>83</xdr:row>
      <xdr:rowOff>113537</xdr:rowOff>
    </xdr:to>
    <xdr:cxnSp macro="">
      <xdr:nvCxnSpPr>
        <xdr:cNvPr id="729" name="直線コネクタ 728"/>
        <xdr:cNvCxnSpPr/>
      </xdr:nvCxnSpPr>
      <xdr:spPr>
        <a:xfrm flipV="1">
          <a:off x="20434300" y="143301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730" name="楕円 729"/>
        <xdr:cNvSpPr/>
      </xdr:nvSpPr>
      <xdr:spPr>
        <a:xfrm>
          <a:off x="19494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113537</xdr:rowOff>
    </xdr:from>
    <xdr:to>
      <xdr:col>107</xdr:col>
      <xdr:colOff>50800</xdr:colOff>
      <xdr:row>83</xdr:row>
      <xdr:rowOff>118111</xdr:rowOff>
    </xdr:to>
    <xdr:cxnSp macro="">
      <xdr:nvCxnSpPr>
        <xdr:cNvPr id="731" name="直線コネクタ 730"/>
        <xdr:cNvCxnSpPr/>
      </xdr:nvCxnSpPr>
      <xdr:spPr>
        <a:xfrm flipV="1">
          <a:off x="19545300" y="143438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76454</xdr:rowOff>
    </xdr:from>
    <xdr:to>
      <xdr:col>98</xdr:col>
      <xdr:colOff>38100</xdr:colOff>
      <xdr:row>84</xdr:row>
      <xdr:rowOff>6604</xdr:rowOff>
    </xdr:to>
    <xdr:sp macro="" textlink="">
      <xdr:nvSpPr>
        <xdr:cNvPr id="732" name="楕円 731"/>
        <xdr:cNvSpPr/>
      </xdr:nvSpPr>
      <xdr:spPr>
        <a:xfrm>
          <a:off x="18605500" y="143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118111</xdr:rowOff>
    </xdr:from>
    <xdr:to>
      <xdr:col>102</xdr:col>
      <xdr:colOff>114300</xdr:colOff>
      <xdr:row>83</xdr:row>
      <xdr:rowOff>127254</xdr:rowOff>
    </xdr:to>
    <xdr:cxnSp macro="">
      <xdr:nvCxnSpPr>
        <xdr:cNvPr id="733" name="直線コネクタ 732"/>
        <xdr:cNvCxnSpPr/>
      </xdr:nvCxnSpPr>
      <xdr:spPr>
        <a:xfrm flipV="1">
          <a:off x="18656300" y="143484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144290</xdr:rowOff>
    </xdr:from>
    <xdr:ext cx="469744" cy="259045"/>
    <xdr:sp macro="" textlink="">
      <xdr:nvSpPr>
        <xdr:cNvPr id="734" name="n_1aveValue【消防施設】&#10;一人当たり面積"/>
        <xdr:cNvSpPr txBox="1"/>
      </xdr:nvSpPr>
      <xdr:spPr>
        <a:xfrm>
          <a:off x="210757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167149</xdr:rowOff>
    </xdr:from>
    <xdr:ext cx="469744" cy="259045"/>
    <xdr:sp macro="" textlink="">
      <xdr:nvSpPr>
        <xdr:cNvPr id="735" name="n_2aveValue【消防施設】&#10;一人当たり面積"/>
        <xdr:cNvSpPr txBox="1"/>
      </xdr:nvSpPr>
      <xdr:spPr>
        <a:xfrm>
          <a:off x="20199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158005</xdr:rowOff>
    </xdr:from>
    <xdr:ext cx="469744" cy="259045"/>
    <xdr:sp macro="" textlink="">
      <xdr:nvSpPr>
        <xdr:cNvPr id="736" name="n_3aveValue【消防施設】&#10;一人当たり面積"/>
        <xdr:cNvSpPr txBox="1"/>
      </xdr:nvSpPr>
      <xdr:spPr>
        <a:xfrm>
          <a:off x="19310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4842</xdr:rowOff>
    </xdr:from>
    <xdr:ext cx="469744" cy="259045"/>
    <xdr:sp macro="" textlink="">
      <xdr:nvSpPr>
        <xdr:cNvPr id="737" name="n_4aveValue【消防施設】&#10;一人当たり面積"/>
        <xdr:cNvSpPr txBox="1"/>
      </xdr:nvSpPr>
      <xdr:spPr>
        <a:xfrm>
          <a:off x="18421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141749</xdr:rowOff>
    </xdr:from>
    <xdr:ext cx="469744" cy="259045"/>
    <xdr:sp macro="" textlink="">
      <xdr:nvSpPr>
        <xdr:cNvPr id="738" name="n_1mainValue【消防施設】&#10;一人当たり面積"/>
        <xdr:cNvSpPr txBox="1"/>
      </xdr:nvSpPr>
      <xdr:spPr>
        <a:xfrm>
          <a:off x="21075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155464</xdr:rowOff>
    </xdr:from>
    <xdr:ext cx="469744" cy="259045"/>
    <xdr:sp macro="" textlink="">
      <xdr:nvSpPr>
        <xdr:cNvPr id="739" name="n_2mainValue【消防施設】&#10;一人当たり面積"/>
        <xdr:cNvSpPr txBox="1"/>
      </xdr:nvSpPr>
      <xdr:spPr>
        <a:xfrm>
          <a:off x="20199427" y="1438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160038</xdr:rowOff>
    </xdr:from>
    <xdr:ext cx="469744" cy="259045"/>
    <xdr:sp macro="" textlink="">
      <xdr:nvSpPr>
        <xdr:cNvPr id="740" name="n_3mainValue【消防施設】&#10;一人当たり面積"/>
        <xdr:cNvSpPr txBox="1"/>
      </xdr:nvSpPr>
      <xdr:spPr>
        <a:xfrm>
          <a:off x="19310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169181</xdr:rowOff>
    </xdr:from>
    <xdr:ext cx="469744" cy="259045"/>
    <xdr:sp macro="" textlink="">
      <xdr:nvSpPr>
        <xdr:cNvPr id="741" name="n_4mainValue【消防施設】&#10;一人当たり面積"/>
        <xdr:cNvSpPr txBox="1"/>
      </xdr:nvSpPr>
      <xdr:spPr>
        <a:xfrm>
          <a:off x="18421427" y="1439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3" name="直線コネクタ 7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4" name="テキスト ボックス 7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5" name="直線コネクタ 7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6" name="テキスト ボックス 7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7" name="直線コネクタ 7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8" name="テキスト ボックス 7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9" name="直線コネクタ 7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0" name="テキスト ボックス 7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1" name="直線コネクタ 7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2" name="テキスト ボックス 7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3" name="直線コネクタ 7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4" name="テキスト ボックス 7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58238</xdr:rowOff>
    </xdr:from>
    <xdr:to>
      <xdr:col>85</xdr:col>
      <xdr:colOff>126364</xdr:colOff>
      <xdr:row>108</xdr:row>
      <xdr:rowOff>130084</xdr:rowOff>
    </xdr:to>
    <xdr:cxnSp macro="">
      <xdr:nvCxnSpPr>
        <xdr:cNvPr id="767" name="直線コネクタ 766"/>
        <xdr:cNvCxnSpPr/>
      </xdr:nvCxnSpPr>
      <xdr:spPr>
        <a:xfrm flipV="1">
          <a:off x="16318864" y="17203238"/>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133911</xdr:rowOff>
    </xdr:from>
    <xdr:ext cx="405111" cy="259045"/>
    <xdr:sp macro="" textlink="">
      <xdr:nvSpPr>
        <xdr:cNvPr id="768" name="【庁舎】&#10;有形固定資産減価償却率最小値テキスト"/>
        <xdr:cNvSpPr txBox="1"/>
      </xdr:nvSpPr>
      <xdr:spPr>
        <a:xfrm>
          <a:off x="16357600" y="1865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130084</xdr:rowOff>
    </xdr:from>
    <xdr:to>
      <xdr:col>86</xdr:col>
      <xdr:colOff>25400</xdr:colOff>
      <xdr:row>108</xdr:row>
      <xdr:rowOff>130084</xdr:rowOff>
    </xdr:to>
    <xdr:cxnSp macro="">
      <xdr:nvCxnSpPr>
        <xdr:cNvPr id="769" name="直線コネクタ 768"/>
        <xdr:cNvCxnSpPr/>
      </xdr:nvCxnSpPr>
      <xdr:spPr>
        <a:xfrm>
          <a:off x="16230600" y="1864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4915</xdr:rowOff>
    </xdr:from>
    <xdr:ext cx="340478" cy="259045"/>
    <xdr:sp macro="" textlink="">
      <xdr:nvSpPr>
        <xdr:cNvPr id="770" name="【庁舎】&#10;有形固定資産減価償却率最大値テキスト"/>
        <xdr:cNvSpPr txBox="1"/>
      </xdr:nvSpPr>
      <xdr:spPr>
        <a:xfrm>
          <a:off x="16357600" y="1697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58238</xdr:rowOff>
    </xdr:from>
    <xdr:to>
      <xdr:col>86</xdr:col>
      <xdr:colOff>25400</xdr:colOff>
      <xdr:row>100</xdr:row>
      <xdr:rowOff>58238</xdr:rowOff>
    </xdr:to>
    <xdr:cxnSp macro="">
      <xdr:nvCxnSpPr>
        <xdr:cNvPr id="771" name="直線コネクタ 770"/>
        <xdr:cNvCxnSpPr/>
      </xdr:nvCxnSpPr>
      <xdr:spPr>
        <a:xfrm>
          <a:off x="16230600" y="1720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167476</xdr:rowOff>
    </xdr:from>
    <xdr:ext cx="405111" cy="259045"/>
    <xdr:sp macro="" textlink="">
      <xdr:nvSpPr>
        <xdr:cNvPr id="772" name="【庁舎】&#10;有形固定資産減価償却率平均値テキスト"/>
        <xdr:cNvSpPr txBox="1"/>
      </xdr:nvSpPr>
      <xdr:spPr>
        <a:xfrm>
          <a:off x="16357600" y="1765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144599</xdr:rowOff>
    </xdr:from>
    <xdr:to>
      <xdr:col>85</xdr:col>
      <xdr:colOff>177800</xdr:colOff>
      <xdr:row>104</xdr:row>
      <xdr:rowOff>74749</xdr:rowOff>
    </xdr:to>
    <xdr:sp macro="" textlink="">
      <xdr:nvSpPr>
        <xdr:cNvPr id="773" name="フローチャート: 判断 772"/>
        <xdr:cNvSpPr/>
      </xdr:nvSpPr>
      <xdr:spPr>
        <a:xfrm>
          <a:off x="162687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123371</xdr:rowOff>
    </xdr:from>
    <xdr:to>
      <xdr:col>81</xdr:col>
      <xdr:colOff>101600</xdr:colOff>
      <xdr:row>104</xdr:row>
      <xdr:rowOff>53521</xdr:rowOff>
    </xdr:to>
    <xdr:sp macro="" textlink="">
      <xdr:nvSpPr>
        <xdr:cNvPr id="774" name="フローチャート: 判断 773"/>
        <xdr:cNvSpPr/>
      </xdr:nvSpPr>
      <xdr:spPr>
        <a:xfrm>
          <a:off x="15430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144599</xdr:rowOff>
    </xdr:from>
    <xdr:to>
      <xdr:col>76</xdr:col>
      <xdr:colOff>165100</xdr:colOff>
      <xdr:row>104</xdr:row>
      <xdr:rowOff>74749</xdr:rowOff>
    </xdr:to>
    <xdr:sp macro="" textlink="">
      <xdr:nvSpPr>
        <xdr:cNvPr id="775" name="フローチャート: 判断 774"/>
        <xdr:cNvSpPr/>
      </xdr:nvSpPr>
      <xdr:spPr>
        <a:xfrm>
          <a:off x="14541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5806</xdr:rowOff>
    </xdr:from>
    <xdr:to>
      <xdr:col>72</xdr:col>
      <xdr:colOff>38100</xdr:colOff>
      <xdr:row>104</xdr:row>
      <xdr:rowOff>107406</xdr:rowOff>
    </xdr:to>
    <xdr:sp macro="" textlink="">
      <xdr:nvSpPr>
        <xdr:cNvPr id="776" name="フローチャート: 判断 775"/>
        <xdr:cNvSpPr/>
      </xdr:nvSpPr>
      <xdr:spPr>
        <a:xfrm>
          <a:off x="13652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157662</xdr:rowOff>
    </xdr:from>
    <xdr:to>
      <xdr:col>67</xdr:col>
      <xdr:colOff>101600</xdr:colOff>
      <xdr:row>104</xdr:row>
      <xdr:rowOff>87812</xdr:rowOff>
    </xdr:to>
    <xdr:sp macro="" textlink="">
      <xdr:nvSpPr>
        <xdr:cNvPr id="777" name="フローチャート: 判断 776"/>
        <xdr:cNvSpPr/>
      </xdr:nvSpPr>
      <xdr:spPr>
        <a:xfrm>
          <a:off x="12763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110308</xdr:rowOff>
    </xdr:from>
    <xdr:to>
      <xdr:col>85</xdr:col>
      <xdr:colOff>177800</xdr:colOff>
      <xdr:row>108</xdr:row>
      <xdr:rowOff>40458</xdr:rowOff>
    </xdr:to>
    <xdr:sp macro="" textlink="">
      <xdr:nvSpPr>
        <xdr:cNvPr id="783" name="楕円 782"/>
        <xdr:cNvSpPr/>
      </xdr:nvSpPr>
      <xdr:spPr>
        <a:xfrm>
          <a:off x="16268700" y="1845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88735</xdr:rowOff>
    </xdr:from>
    <xdr:ext cx="405111" cy="259045"/>
    <xdr:sp macro="" textlink="">
      <xdr:nvSpPr>
        <xdr:cNvPr id="784" name="【庁舎】&#10;有形固定資産減価償却率該当値テキスト"/>
        <xdr:cNvSpPr txBox="1"/>
      </xdr:nvSpPr>
      <xdr:spPr>
        <a:xfrm>
          <a:off x="16357600" y="1843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100512</xdr:rowOff>
    </xdr:from>
    <xdr:to>
      <xdr:col>81</xdr:col>
      <xdr:colOff>101600</xdr:colOff>
      <xdr:row>108</xdr:row>
      <xdr:rowOff>30662</xdr:rowOff>
    </xdr:to>
    <xdr:sp macro="" textlink="">
      <xdr:nvSpPr>
        <xdr:cNvPr id="785" name="楕円 784"/>
        <xdr:cNvSpPr/>
      </xdr:nvSpPr>
      <xdr:spPr>
        <a:xfrm>
          <a:off x="15430500" y="1844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151312</xdr:rowOff>
    </xdr:from>
    <xdr:to>
      <xdr:col>85</xdr:col>
      <xdr:colOff>127000</xdr:colOff>
      <xdr:row>107</xdr:row>
      <xdr:rowOff>161108</xdr:rowOff>
    </xdr:to>
    <xdr:cxnSp macro="">
      <xdr:nvCxnSpPr>
        <xdr:cNvPr id="786" name="直線コネクタ 785"/>
        <xdr:cNvCxnSpPr/>
      </xdr:nvCxnSpPr>
      <xdr:spPr>
        <a:xfrm>
          <a:off x="15481300" y="18496462"/>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77651</xdr:rowOff>
    </xdr:from>
    <xdr:to>
      <xdr:col>76</xdr:col>
      <xdr:colOff>165100</xdr:colOff>
      <xdr:row>108</xdr:row>
      <xdr:rowOff>7801</xdr:rowOff>
    </xdr:to>
    <xdr:sp macro="" textlink="">
      <xdr:nvSpPr>
        <xdr:cNvPr id="787" name="楕円 786"/>
        <xdr:cNvSpPr/>
      </xdr:nvSpPr>
      <xdr:spPr>
        <a:xfrm>
          <a:off x="14541500" y="184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128451</xdr:rowOff>
    </xdr:from>
    <xdr:to>
      <xdr:col>81</xdr:col>
      <xdr:colOff>50800</xdr:colOff>
      <xdr:row>107</xdr:row>
      <xdr:rowOff>151312</xdr:rowOff>
    </xdr:to>
    <xdr:cxnSp macro="">
      <xdr:nvCxnSpPr>
        <xdr:cNvPr id="788" name="直線コネクタ 787"/>
        <xdr:cNvCxnSpPr/>
      </xdr:nvCxnSpPr>
      <xdr:spPr>
        <a:xfrm>
          <a:off x="14592300" y="1847360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56424</xdr:rowOff>
    </xdr:from>
    <xdr:to>
      <xdr:col>72</xdr:col>
      <xdr:colOff>38100</xdr:colOff>
      <xdr:row>107</xdr:row>
      <xdr:rowOff>158024</xdr:rowOff>
    </xdr:to>
    <xdr:sp macro="" textlink="">
      <xdr:nvSpPr>
        <xdr:cNvPr id="789" name="楕円 788"/>
        <xdr:cNvSpPr/>
      </xdr:nvSpPr>
      <xdr:spPr>
        <a:xfrm>
          <a:off x="13652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107224</xdr:rowOff>
    </xdr:from>
    <xdr:to>
      <xdr:col>76</xdr:col>
      <xdr:colOff>114300</xdr:colOff>
      <xdr:row>107</xdr:row>
      <xdr:rowOff>128451</xdr:rowOff>
    </xdr:to>
    <xdr:cxnSp macro="">
      <xdr:nvCxnSpPr>
        <xdr:cNvPr id="790" name="直線コネクタ 789"/>
        <xdr:cNvCxnSpPr/>
      </xdr:nvCxnSpPr>
      <xdr:spPr>
        <a:xfrm>
          <a:off x="13703300" y="1845237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35198</xdr:rowOff>
    </xdr:from>
    <xdr:to>
      <xdr:col>67</xdr:col>
      <xdr:colOff>101600</xdr:colOff>
      <xdr:row>107</xdr:row>
      <xdr:rowOff>136798</xdr:rowOff>
    </xdr:to>
    <xdr:sp macro="" textlink="">
      <xdr:nvSpPr>
        <xdr:cNvPr id="791" name="楕円 790"/>
        <xdr:cNvSpPr/>
      </xdr:nvSpPr>
      <xdr:spPr>
        <a:xfrm>
          <a:off x="12763500" y="183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85998</xdr:rowOff>
    </xdr:from>
    <xdr:to>
      <xdr:col>71</xdr:col>
      <xdr:colOff>177800</xdr:colOff>
      <xdr:row>107</xdr:row>
      <xdr:rowOff>107224</xdr:rowOff>
    </xdr:to>
    <xdr:cxnSp macro="">
      <xdr:nvCxnSpPr>
        <xdr:cNvPr id="792" name="直線コネクタ 791"/>
        <xdr:cNvCxnSpPr/>
      </xdr:nvCxnSpPr>
      <xdr:spPr>
        <a:xfrm>
          <a:off x="12814300" y="18431148"/>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70048</xdr:rowOff>
    </xdr:from>
    <xdr:ext cx="405111" cy="259045"/>
    <xdr:sp macro="" textlink="">
      <xdr:nvSpPr>
        <xdr:cNvPr id="793" name="n_1aveValue【庁舎】&#10;有形固定資産減価償却率"/>
        <xdr:cNvSpPr txBox="1"/>
      </xdr:nvSpPr>
      <xdr:spPr>
        <a:xfrm>
          <a:off x="152660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91276</xdr:rowOff>
    </xdr:from>
    <xdr:ext cx="405111" cy="259045"/>
    <xdr:sp macro="" textlink="">
      <xdr:nvSpPr>
        <xdr:cNvPr id="794" name="n_2aveValue【庁舎】&#10;有形固定資産減価償却率"/>
        <xdr:cNvSpPr txBox="1"/>
      </xdr:nvSpPr>
      <xdr:spPr>
        <a:xfrm>
          <a:off x="143897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123933</xdr:rowOff>
    </xdr:from>
    <xdr:ext cx="405111" cy="259045"/>
    <xdr:sp macro="" textlink="">
      <xdr:nvSpPr>
        <xdr:cNvPr id="795" name="n_3aveValue【庁舎】&#10;有形固定資産減価償却率"/>
        <xdr:cNvSpPr txBox="1"/>
      </xdr:nvSpPr>
      <xdr:spPr>
        <a:xfrm>
          <a:off x="13500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104339</xdr:rowOff>
    </xdr:from>
    <xdr:ext cx="405111" cy="259045"/>
    <xdr:sp macro="" textlink="">
      <xdr:nvSpPr>
        <xdr:cNvPr id="796" name="n_4aveValue【庁舎】&#10;有形固定資産減価償却率"/>
        <xdr:cNvSpPr txBox="1"/>
      </xdr:nvSpPr>
      <xdr:spPr>
        <a:xfrm>
          <a:off x="12611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21789</xdr:rowOff>
    </xdr:from>
    <xdr:ext cx="405111" cy="259045"/>
    <xdr:sp macro="" textlink="">
      <xdr:nvSpPr>
        <xdr:cNvPr id="797" name="n_1mainValue【庁舎】&#10;有形固定資産減価償却率"/>
        <xdr:cNvSpPr txBox="1"/>
      </xdr:nvSpPr>
      <xdr:spPr>
        <a:xfrm>
          <a:off x="15266044" y="1853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170378</xdr:rowOff>
    </xdr:from>
    <xdr:ext cx="405111" cy="259045"/>
    <xdr:sp macro="" textlink="">
      <xdr:nvSpPr>
        <xdr:cNvPr id="798" name="n_2mainValue【庁舎】&#10;有形固定資産減価償却率"/>
        <xdr:cNvSpPr txBox="1"/>
      </xdr:nvSpPr>
      <xdr:spPr>
        <a:xfrm>
          <a:off x="14389744" y="1851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149151</xdr:rowOff>
    </xdr:from>
    <xdr:ext cx="405111" cy="259045"/>
    <xdr:sp macro="" textlink="">
      <xdr:nvSpPr>
        <xdr:cNvPr id="799" name="n_3mainValue【庁舎】&#10;有形固定資産減価償却率"/>
        <xdr:cNvSpPr txBox="1"/>
      </xdr:nvSpPr>
      <xdr:spPr>
        <a:xfrm>
          <a:off x="13500744" y="1849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127925</xdr:rowOff>
    </xdr:from>
    <xdr:ext cx="405111" cy="259045"/>
    <xdr:sp macro="" textlink="">
      <xdr:nvSpPr>
        <xdr:cNvPr id="800" name="n_4mainValue【庁舎】&#10;有形固定資産減価償却率"/>
        <xdr:cNvSpPr txBox="1"/>
      </xdr:nvSpPr>
      <xdr:spPr>
        <a:xfrm>
          <a:off x="12611744" y="18473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1" name="直線コネクタ 81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2" name="テキスト ボックス 81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3" name="直線コネクタ 81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4" name="テキスト ボックス 81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5" name="直線コネクタ 81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6" name="テキスト ボックス 81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7" name="直線コネクタ 81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8" name="テキスト ボックス 81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107</xdr:row>
      <xdr:rowOff>105918</xdr:rowOff>
    </xdr:to>
    <xdr:cxnSp macro="">
      <xdr:nvCxnSpPr>
        <xdr:cNvPr id="822" name="直線コネクタ 821"/>
        <xdr:cNvCxnSpPr/>
      </xdr:nvCxnSpPr>
      <xdr:spPr>
        <a:xfrm flipV="1">
          <a:off x="22160864" y="17223487"/>
          <a:ext cx="0" cy="12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109745</xdr:rowOff>
    </xdr:from>
    <xdr:ext cx="469744" cy="259045"/>
    <xdr:sp macro="" textlink="">
      <xdr:nvSpPr>
        <xdr:cNvPr id="823" name="【庁舎】&#10;一人当たり面積最小値テキスト"/>
        <xdr:cNvSpPr txBox="1"/>
      </xdr:nvSpPr>
      <xdr:spPr>
        <a:xfrm>
          <a:off x="221996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105918</xdr:rowOff>
    </xdr:from>
    <xdr:to>
      <xdr:col>116</xdr:col>
      <xdr:colOff>152400</xdr:colOff>
      <xdr:row>107</xdr:row>
      <xdr:rowOff>105918</xdr:rowOff>
    </xdr:to>
    <xdr:cxnSp macro="">
      <xdr:nvCxnSpPr>
        <xdr:cNvPr id="824" name="直線コネクタ 823"/>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825" name="【庁舎】&#10;一人当たり面積最大値テキスト"/>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826" name="直線コネクタ 825"/>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119142</xdr:rowOff>
    </xdr:from>
    <xdr:ext cx="469744" cy="259045"/>
    <xdr:sp macro="" textlink="">
      <xdr:nvSpPr>
        <xdr:cNvPr id="827" name="【庁舎】&#10;一人当たり面積平均値テキスト"/>
        <xdr:cNvSpPr txBox="1"/>
      </xdr:nvSpPr>
      <xdr:spPr>
        <a:xfrm>
          <a:off x="22199600" y="17778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828" name="フローチャート: 判断 827"/>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77978</xdr:rowOff>
    </xdr:from>
    <xdr:to>
      <xdr:col>112</xdr:col>
      <xdr:colOff>38100</xdr:colOff>
      <xdr:row>105</xdr:row>
      <xdr:rowOff>8128</xdr:rowOff>
    </xdr:to>
    <xdr:sp macro="" textlink="">
      <xdr:nvSpPr>
        <xdr:cNvPr id="829" name="フローチャート: 判断 828"/>
        <xdr:cNvSpPr/>
      </xdr:nvSpPr>
      <xdr:spPr>
        <a:xfrm>
          <a:off x="21272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100837</xdr:rowOff>
    </xdr:from>
    <xdr:to>
      <xdr:col>107</xdr:col>
      <xdr:colOff>101600</xdr:colOff>
      <xdr:row>105</xdr:row>
      <xdr:rowOff>30987</xdr:rowOff>
    </xdr:to>
    <xdr:sp macro="" textlink="">
      <xdr:nvSpPr>
        <xdr:cNvPr id="830" name="フローチャート: 判断 829"/>
        <xdr:cNvSpPr/>
      </xdr:nvSpPr>
      <xdr:spPr>
        <a:xfrm>
          <a:off x="20383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105411</xdr:rowOff>
    </xdr:from>
    <xdr:to>
      <xdr:col>102</xdr:col>
      <xdr:colOff>165100</xdr:colOff>
      <xdr:row>105</xdr:row>
      <xdr:rowOff>35561</xdr:rowOff>
    </xdr:to>
    <xdr:sp macro="" textlink="">
      <xdr:nvSpPr>
        <xdr:cNvPr id="831" name="フローチャート: 判断 830"/>
        <xdr:cNvSpPr/>
      </xdr:nvSpPr>
      <xdr:spPr>
        <a:xfrm>
          <a:off x="19494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23113</xdr:rowOff>
    </xdr:from>
    <xdr:to>
      <xdr:col>98</xdr:col>
      <xdr:colOff>38100</xdr:colOff>
      <xdr:row>104</xdr:row>
      <xdr:rowOff>124713</xdr:rowOff>
    </xdr:to>
    <xdr:sp macro="" textlink="">
      <xdr:nvSpPr>
        <xdr:cNvPr id="832" name="フローチャート: 判断 831"/>
        <xdr:cNvSpPr/>
      </xdr:nvSpPr>
      <xdr:spPr>
        <a:xfrm>
          <a:off x="18605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116839</xdr:rowOff>
    </xdr:from>
    <xdr:to>
      <xdr:col>116</xdr:col>
      <xdr:colOff>114300</xdr:colOff>
      <xdr:row>106</xdr:row>
      <xdr:rowOff>46989</xdr:rowOff>
    </xdr:to>
    <xdr:sp macro="" textlink="">
      <xdr:nvSpPr>
        <xdr:cNvPr id="838" name="楕円 837"/>
        <xdr:cNvSpPr/>
      </xdr:nvSpPr>
      <xdr:spPr>
        <a:xfrm>
          <a:off x="221107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95266</xdr:rowOff>
    </xdr:from>
    <xdr:ext cx="469744" cy="259045"/>
    <xdr:sp macro="" textlink="">
      <xdr:nvSpPr>
        <xdr:cNvPr id="839" name="【庁舎】&#10;一人当たり面積該当値テキスト"/>
        <xdr:cNvSpPr txBox="1"/>
      </xdr:nvSpPr>
      <xdr:spPr>
        <a:xfrm>
          <a:off x="22199600" y="1809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77978</xdr:rowOff>
    </xdr:from>
    <xdr:to>
      <xdr:col>112</xdr:col>
      <xdr:colOff>38100</xdr:colOff>
      <xdr:row>106</xdr:row>
      <xdr:rowOff>8128</xdr:rowOff>
    </xdr:to>
    <xdr:sp macro="" textlink="">
      <xdr:nvSpPr>
        <xdr:cNvPr id="840" name="楕円 839"/>
        <xdr:cNvSpPr/>
      </xdr:nvSpPr>
      <xdr:spPr>
        <a:xfrm>
          <a:off x="21272500" y="1808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128778</xdr:rowOff>
    </xdr:from>
    <xdr:to>
      <xdr:col>116</xdr:col>
      <xdr:colOff>63500</xdr:colOff>
      <xdr:row>105</xdr:row>
      <xdr:rowOff>167639</xdr:rowOff>
    </xdr:to>
    <xdr:cxnSp macro="">
      <xdr:nvCxnSpPr>
        <xdr:cNvPr id="841" name="直線コネクタ 840"/>
        <xdr:cNvCxnSpPr/>
      </xdr:nvCxnSpPr>
      <xdr:spPr>
        <a:xfrm>
          <a:off x="21323300" y="18131028"/>
          <a:ext cx="8382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84837</xdr:rowOff>
    </xdr:from>
    <xdr:to>
      <xdr:col>107</xdr:col>
      <xdr:colOff>101600</xdr:colOff>
      <xdr:row>106</xdr:row>
      <xdr:rowOff>14987</xdr:rowOff>
    </xdr:to>
    <xdr:sp macro="" textlink="">
      <xdr:nvSpPr>
        <xdr:cNvPr id="842" name="楕円 841"/>
        <xdr:cNvSpPr/>
      </xdr:nvSpPr>
      <xdr:spPr>
        <a:xfrm>
          <a:off x="20383500" y="1808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128778</xdr:rowOff>
    </xdr:from>
    <xdr:to>
      <xdr:col>111</xdr:col>
      <xdr:colOff>177800</xdr:colOff>
      <xdr:row>105</xdr:row>
      <xdr:rowOff>135637</xdr:rowOff>
    </xdr:to>
    <xdr:cxnSp macro="">
      <xdr:nvCxnSpPr>
        <xdr:cNvPr id="843" name="直線コネクタ 842"/>
        <xdr:cNvCxnSpPr/>
      </xdr:nvCxnSpPr>
      <xdr:spPr>
        <a:xfrm flipV="1">
          <a:off x="20434300" y="18131028"/>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91694</xdr:rowOff>
    </xdr:from>
    <xdr:to>
      <xdr:col>102</xdr:col>
      <xdr:colOff>165100</xdr:colOff>
      <xdr:row>106</xdr:row>
      <xdr:rowOff>21844</xdr:rowOff>
    </xdr:to>
    <xdr:sp macro="" textlink="">
      <xdr:nvSpPr>
        <xdr:cNvPr id="844" name="楕円 843"/>
        <xdr:cNvSpPr/>
      </xdr:nvSpPr>
      <xdr:spPr>
        <a:xfrm>
          <a:off x="19494500" y="1809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135637</xdr:rowOff>
    </xdr:from>
    <xdr:to>
      <xdr:col>107</xdr:col>
      <xdr:colOff>50800</xdr:colOff>
      <xdr:row>105</xdr:row>
      <xdr:rowOff>142494</xdr:rowOff>
    </xdr:to>
    <xdr:cxnSp macro="">
      <xdr:nvCxnSpPr>
        <xdr:cNvPr id="845" name="直線コネクタ 844"/>
        <xdr:cNvCxnSpPr/>
      </xdr:nvCxnSpPr>
      <xdr:spPr>
        <a:xfrm flipV="1">
          <a:off x="19545300" y="18137887"/>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98552</xdr:rowOff>
    </xdr:from>
    <xdr:to>
      <xdr:col>98</xdr:col>
      <xdr:colOff>38100</xdr:colOff>
      <xdr:row>106</xdr:row>
      <xdr:rowOff>28702</xdr:rowOff>
    </xdr:to>
    <xdr:sp macro="" textlink="">
      <xdr:nvSpPr>
        <xdr:cNvPr id="846" name="楕円 845"/>
        <xdr:cNvSpPr/>
      </xdr:nvSpPr>
      <xdr:spPr>
        <a:xfrm>
          <a:off x="18605500" y="1810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142494</xdr:rowOff>
    </xdr:from>
    <xdr:to>
      <xdr:col>102</xdr:col>
      <xdr:colOff>114300</xdr:colOff>
      <xdr:row>105</xdr:row>
      <xdr:rowOff>149352</xdr:rowOff>
    </xdr:to>
    <xdr:cxnSp macro="">
      <xdr:nvCxnSpPr>
        <xdr:cNvPr id="847" name="直線コネクタ 846"/>
        <xdr:cNvCxnSpPr/>
      </xdr:nvCxnSpPr>
      <xdr:spPr>
        <a:xfrm flipV="1">
          <a:off x="18656300" y="1814474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24655</xdr:rowOff>
    </xdr:from>
    <xdr:ext cx="469744" cy="259045"/>
    <xdr:sp macro="" textlink="">
      <xdr:nvSpPr>
        <xdr:cNvPr id="848" name="n_1aveValue【庁舎】&#10;一人当たり面積"/>
        <xdr:cNvSpPr txBox="1"/>
      </xdr:nvSpPr>
      <xdr:spPr>
        <a:xfrm>
          <a:off x="21075727" y="1768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47514</xdr:rowOff>
    </xdr:from>
    <xdr:ext cx="469744" cy="259045"/>
    <xdr:sp macro="" textlink="">
      <xdr:nvSpPr>
        <xdr:cNvPr id="849" name="n_2aveValue【庁舎】&#10;一人当たり面積"/>
        <xdr:cNvSpPr txBox="1"/>
      </xdr:nvSpPr>
      <xdr:spPr>
        <a:xfrm>
          <a:off x="20199427" y="1770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52088</xdr:rowOff>
    </xdr:from>
    <xdr:ext cx="469744" cy="259045"/>
    <xdr:sp macro="" textlink="">
      <xdr:nvSpPr>
        <xdr:cNvPr id="850" name="n_3aveValue【庁舎】&#10;一人当たり面積"/>
        <xdr:cNvSpPr txBox="1"/>
      </xdr:nvSpPr>
      <xdr:spPr>
        <a:xfrm>
          <a:off x="19310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141240</xdr:rowOff>
    </xdr:from>
    <xdr:ext cx="469744" cy="259045"/>
    <xdr:sp macro="" textlink="">
      <xdr:nvSpPr>
        <xdr:cNvPr id="851" name="n_4aveValue【庁舎】&#10;一人当たり面積"/>
        <xdr:cNvSpPr txBox="1"/>
      </xdr:nvSpPr>
      <xdr:spPr>
        <a:xfrm>
          <a:off x="18421427" y="1762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170705</xdr:rowOff>
    </xdr:from>
    <xdr:ext cx="469744" cy="259045"/>
    <xdr:sp macro="" textlink="">
      <xdr:nvSpPr>
        <xdr:cNvPr id="852" name="n_1mainValue【庁舎】&#10;一人当たり面積"/>
        <xdr:cNvSpPr txBox="1"/>
      </xdr:nvSpPr>
      <xdr:spPr>
        <a:xfrm>
          <a:off x="21075727" y="1817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6114</xdr:rowOff>
    </xdr:from>
    <xdr:ext cx="469744" cy="259045"/>
    <xdr:sp macro="" textlink="">
      <xdr:nvSpPr>
        <xdr:cNvPr id="853" name="n_2mainValue【庁舎】&#10;一人当たり面積"/>
        <xdr:cNvSpPr txBox="1"/>
      </xdr:nvSpPr>
      <xdr:spPr>
        <a:xfrm>
          <a:off x="20199427" y="1817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12971</xdr:rowOff>
    </xdr:from>
    <xdr:ext cx="469744" cy="259045"/>
    <xdr:sp macro="" textlink="">
      <xdr:nvSpPr>
        <xdr:cNvPr id="854" name="n_3mainValue【庁舎】&#10;一人当たり面積"/>
        <xdr:cNvSpPr txBox="1"/>
      </xdr:nvSpPr>
      <xdr:spPr>
        <a:xfrm>
          <a:off x="19310427" y="1818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19829</xdr:rowOff>
    </xdr:from>
    <xdr:ext cx="469744" cy="259045"/>
    <xdr:sp macro="" textlink="">
      <xdr:nvSpPr>
        <xdr:cNvPr id="855" name="n_4mainValue【庁舎】&#10;一人当たり面積"/>
        <xdr:cNvSpPr txBox="1"/>
      </xdr:nvSpPr>
      <xdr:spPr>
        <a:xfrm>
          <a:off x="18421427" y="181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本市においては、類似団体と比べ</a:t>
          </a:r>
          <a:r>
            <a:rPr kumimoji="1" lang="ja-JP" altLang="en-US" sz="1100">
              <a:solidFill>
                <a:schemeClr val="dk1"/>
              </a:solidFill>
              <a:effectLst/>
              <a:latin typeface="+mn-lt"/>
              <a:ea typeface="+mn-ea"/>
              <a:cs typeface="+mn-cs"/>
            </a:rPr>
            <a:t>、主に</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の一人当たりの面積が小さく、</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を除く施設で</a:t>
          </a:r>
          <a:r>
            <a:rPr kumimoji="1" lang="ja-JP" altLang="ja-JP" sz="1100">
              <a:solidFill>
                <a:schemeClr val="dk1"/>
              </a:solidFill>
              <a:effectLst/>
              <a:latin typeface="+mn-lt"/>
              <a:ea typeface="+mn-ea"/>
              <a:cs typeface="+mn-cs"/>
            </a:rPr>
            <a:t>有形固定資産減価償却率が高い状況である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有形固定資産減価償却率</a:t>
          </a:r>
          <a:r>
            <a:rPr kumimoji="1" lang="ja-JP" altLang="en-US" sz="1100">
              <a:solidFill>
                <a:schemeClr val="dk1"/>
              </a:solidFill>
              <a:effectLst/>
              <a:latin typeface="+mn-lt"/>
              <a:ea typeface="+mn-ea"/>
              <a:cs typeface="+mn-cs"/>
            </a:rPr>
            <a:t>が低下している図書館や</a:t>
          </a:r>
          <a:r>
            <a:rPr kumimoji="1" lang="ja-JP" altLang="ja-JP" sz="1100">
              <a:solidFill>
                <a:schemeClr val="dk1"/>
              </a:solidFill>
              <a:effectLst/>
              <a:latin typeface="+mn-lt"/>
              <a:ea typeface="+mn-ea"/>
              <a:cs typeface="+mn-cs"/>
            </a:rPr>
            <a:t>福祉施設（人権福祉センター）</a:t>
          </a:r>
          <a:r>
            <a:rPr kumimoji="1" lang="ja-JP" altLang="en-US" sz="1100">
              <a:solidFill>
                <a:schemeClr val="dk1"/>
              </a:solidFill>
              <a:effectLst/>
              <a:latin typeface="+mn-lt"/>
              <a:ea typeface="+mn-ea"/>
              <a:cs typeface="+mn-cs"/>
            </a:rPr>
            <a:t>、消防施設</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耐震化</a:t>
          </a:r>
          <a:r>
            <a:rPr kumimoji="1" lang="ja-JP" altLang="en-US" sz="1100">
              <a:solidFill>
                <a:schemeClr val="dk1"/>
              </a:solidFill>
              <a:effectLst/>
              <a:latin typeface="+mn-lt"/>
              <a:ea typeface="+mn-ea"/>
              <a:cs typeface="+mn-cs"/>
            </a:rPr>
            <a:t>や分団の建て替え等を実施してきたためである。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有形固定資産減価償却率</a:t>
          </a:r>
          <a:r>
            <a:rPr kumimoji="1" lang="ja-JP" altLang="en-US" sz="1100">
              <a:solidFill>
                <a:schemeClr val="dk1"/>
              </a:solidFill>
              <a:effectLst/>
              <a:latin typeface="+mn-lt"/>
              <a:ea typeface="+mn-ea"/>
              <a:cs typeface="+mn-cs"/>
            </a:rPr>
            <a:t>が高い</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市民会館</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（本市文化会館など）</a:t>
          </a:r>
          <a:r>
            <a:rPr kumimoji="1" lang="ja-JP" altLang="ja-JP" sz="1100">
              <a:solidFill>
                <a:schemeClr val="dk1"/>
              </a:solidFill>
              <a:effectLst/>
              <a:latin typeface="+mn-lt"/>
              <a:ea typeface="+mn-ea"/>
              <a:cs typeface="+mn-cs"/>
            </a:rPr>
            <a:t>や</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（本市市民会館など）については、耐震化・改築等の対応時期が来ており、市民サービスの向上や、災害時の拠点施設となることを見据え、有利な財源等を研究しながら、施設整備を進める必要がある。</a:t>
          </a:r>
          <a:endParaRPr lang="ja-JP" altLang="ja-JP" sz="1400">
            <a:effectLst/>
          </a:endParaRPr>
        </a:p>
        <a:p>
          <a:r>
            <a:rPr kumimoji="1" lang="ja-JP" altLang="en-US" sz="1100">
              <a:solidFill>
                <a:schemeClr val="dk1"/>
              </a:solidFill>
              <a:effectLst/>
              <a:latin typeface="+mn-lt"/>
              <a:ea typeface="+mn-ea"/>
              <a:cs typeface="+mn-cs"/>
            </a:rPr>
            <a:t>新庁舎建設事業には着手しており、建設予定地である本市市民会館の解体を実施したことから、</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有形固定資産減価償却率</a:t>
          </a:r>
          <a:r>
            <a:rPr kumimoji="1" lang="ja-JP" altLang="en-US" sz="1100">
              <a:solidFill>
                <a:schemeClr val="dk1"/>
              </a:solidFill>
              <a:effectLst/>
              <a:latin typeface="+mn-lt"/>
              <a:ea typeface="+mn-ea"/>
              <a:cs typeface="+mn-cs"/>
            </a:rPr>
            <a:t>は低下している。今後、建設工事などを進めていくため、</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有形固定資産減価償却</a:t>
          </a:r>
          <a:r>
            <a:rPr kumimoji="1" lang="ja-JP" altLang="en-US" sz="1100">
              <a:solidFill>
                <a:schemeClr val="dk1"/>
              </a:solidFill>
              <a:effectLst/>
              <a:latin typeface="+mn-lt"/>
              <a:ea typeface="+mn-ea"/>
              <a:cs typeface="+mn-cs"/>
            </a:rPr>
            <a:t>率は低下することが見込まれる。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徳島県鳴門市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56,237
55,776
135.66
33,519,827
32,476,014
854,155
13,681,295
26,856,560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127.7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人口の減少や地価評価額の下落等により、市税が減少傾向にある中、</a:t>
          </a:r>
          <a:r>
            <a:rPr kumimoji="1" lang="ja-JP" altLang="ja-JP" sz="1100">
              <a:solidFill>
                <a:schemeClr val="dk1"/>
              </a:solidFill>
              <a:effectLst/>
              <a:latin typeface="+mn-lt"/>
              <a:ea typeface="+mn-ea"/>
              <a:cs typeface="+mn-cs"/>
            </a:rPr>
            <a:t>新庁舎整備事業や道の駅「くるくる なると」整備事業</a:t>
          </a:r>
          <a:r>
            <a:rPr kumimoji="1" lang="ja-JP" altLang="ja-JP" sz="1100" b="0" i="0" baseline="0">
              <a:solidFill>
                <a:schemeClr val="dk1"/>
              </a:solidFill>
              <a:effectLst/>
              <a:latin typeface="+mn-lt"/>
              <a:ea typeface="+mn-ea"/>
              <a:cs typeface="+mn-cs"/>
            </a:rPr>
            <a:t>といった大規模事業を進めており、投資的経費等について、中長期的な視点から収支見通しについて精査し、限られた財源をより有効に活用する必要がある。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45</xdr:row>
      <xdr:rowOff>79828</xdr:rowOff>
    </xdr:to>
    <xdr:cxnSp macro="">
      <xdr:nvCxnSpPr>
        <xdr:cNvPr id="66" name="直線コネクタ 65"/>
        <xdr:cNvCxnSpPr/>
      </xdr:nvCxnSpPr>
      <xdr:spPr>
        <a:xfrm flipV="1">
          <a:off x="4953000" y="63472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41728</xdr:rowOff>
    </xdr:from>
    <xdr:to>
      <xdr:col>23</xdr:col>
      <xdr:colOff>133350</xdr:colOff>
      <xdr:row>41</xdr:row>
      <xdr:rowOff>58965</xdr:rowOff>
    </xdr:to>
    <xdr:cxnSp macro="">
      <xdr:nvCxnSpPr>
        <xdr:cNvPr id="71" name="直線コネクタ 70"/>
        <xdr:cNvCxnSpPr/>
      </xdr:nvCxnSpPr>
      <xdr:spPr>
        <a:xfrm>
          <a:off x="4114800" y="70711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169834</xdr:rowOff>
    </xdr:from>
    <xdr:ext cx="762000" cy="259045"/>
    <xdr:sp macro="" textlink="">
      <xdr:nvSpPr>
        <xdr:cNvPr id="72" name="財政力平均値テキスト"/>
        <xdr:cNvSpPr txBox="1"/>
      </xdr:nvSpPr>
      <xdr:spPr>
        <a:xfrm>
          <a:off x="5041900" y="719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73" name="フローチャート: 判断 72"/>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41728</xdr:rowOff>
    </xdr:from>
    <xdr:to>
      <xdr:col>19</xdr:col>
      <xdr:colOff>133350</xdr:colOff>
      <xdr:row>41</xdr:row>
      <xdr:rowOff>58965</xdr:rowOff>
    </xdr:to>
    <xdr:cxnSp macro="">
      <xdr:nvCxnSpPr>
        <xdr:cNvPr id="74" name="直線コネクタ 73"/>
        <xdr:cNvCxnSpPr/>
      </xdr:nvCxnSpPr>
      <xdr:spPr>
        <a:xfrm flipV="1">
          <a:off x="3225800" y="70711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5" name="フローチャート: 判断 74"/>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76" name="テキスト ボックス 75"/>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58965</xdr:rowOff>
    </xdr:from>
    <xdr:to>
      <xdr:col>15</xdr:col>
      <xdr:colOff>82550</xdr:colOff>
      <xdr:row>41</xdr:row>
      <xdr:rowOff>58965</xdr:rowOff>
    </xdr:to>
    <xdr:cxnSp macro="">
      <xdr:nvCxnSpPr>
        <xdr:cNvPr id="77" name="直線コネクタ 76"/>
        <xdr:cNvCxnSpPr/>
      </xdr:nvCxnSpPr>
      <xdr:spPr>
        <a:xfrm>
          <a:off x="2336800" y="708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60778</xdr:rowOff>
    </xdr:from>
    <xdr:to>
      <xdr:col>15</xdr:col>
      <xdr:colOff>133350</xdr:colOff>
      <xdr:row>42</xdr:row>
      <xdr:rowOff>162378</xdr:rowOff>
    </xdr:to>
    <xdr:sp macro="" textlink="">
      <xdr:nvSpPr>
        <xdr:cNvPr id="78" name="フローチャート: 判断 77"/>
        <xdr:cNvSpPr/>
      </xdr:nvSpPr>
      <xdr:spPr>
        <a:xfrm>
          <a:off x="3175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147155</xdr:rowOff>
    </xdr:from>
    <xdr:ext cx="762000" cy="259045"/>
    <xdr:sp macro="" textlink="">
      <xdr:nvSpPr>
        <xdr:cNvPr id="79" name="テキスト ボックス 78"/>
        <xdr:cNvSpPr txBox="1"/>
      </xdr:nvSpPr>
      <xdr:spPr>
        <a:xfrm>
          <a:off x="2844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41728</xdr:rowOff>
    </xdr:from>
    <xdr:to>
      <xdr:col>11</xdr:col>
      <xdr:colOff>31750</xdr:colOff>
      <xdr:row>41</xdr:row>
      <xdr:rowOff>58965</xdr:rowOff>
    </xdr:to>
    <xdr:cxnSp macro="">
      <xdr:nvCxnSpPr>
        <xdr:cNvPr id="80" name="直線コネクタ 79"/>
        <xdr:cNvCxnSpPr/>
      </xdr:nvCxnSpPr>
      <xdr:spPr>
        <a:xfrm>
          <a:off x="1447800" y="70711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60778</xdr:rowOff>
    </xdr:from>
    <xdr:to>
      <xdr:col>11</xdr:col>
      <xdr:colOff>82550</xdr:colOff>
      <xdr:row>42</xdr:row>
      <xdr:rowOff>162378</xdr:rowOff>
    </xdr:to>
    <xdr:sp macro="" textlink="">
      <xdr:nvSpPr>
        <xdr:cNvPr id="81" name="フローチャート: 判断 80"/>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147155</xdr:rowOff>
    </xdr:from>
    <xdr:ext cx="762000" cy="259045"/>
    <xdr:sp macro="" textlink="">
      <xdr:nvSpPr>
        <xdr:cNvPr id="82" name="テキスト ボックス 81"/>
        <xdr:cNvSpPr txBox="1"/>
      </xdr:nvSpPr>
      <xdr:spPr>
        <a:xfrm>
          <a:off x="1955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4" name="テキスト ボックス 83"/>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90" name="楕円 89"/>
        <xdr:cNvSpPr/>
      </xdr:nvSpPr>
      <xdr:spPr>
        <a:xfrm>
          <a:off x="4902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24692</xdr:rowOff>
    </xdr:from>
    <xdr:ext cx="762000" cy="259045"/>
    <xdr:sp macro="" textlink="">
      <xdr:nvSpPr>
        <xdr:cNvPr id="91" name="財政力該当値テキスト"/>
        <xdr:cNvSpPr txBox="1"/>
      </xdr:nvSpPr>
      <xdr:spPr>
        <a:xfrm>
          <a:off x="50419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162378</xdr:rowOff>
    </xdr:from>
    <xdr:to>
      <xdr:col>19</xdr:col>
      <xdr:colOff>184150</xdr:colOff>
      <xdr:row>41</xdr:row>
      <xdr:rowOff>92528</xdr:rowOff>
    </xdr:to>
    <xdr:sp macro="" textlink="">
      <xdr:nvSpPr>
        <xdr:cNvPr id="92" name="楕円 91"/>
        <xdr:cNvSpPr/>
      </xdr:nvSpPr>
      <xdr:spPr>
        <a:xfrm>
          <a:off x="4064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102705</xdr:rowOff>
    </xdr:from>
    <xdr:ext cx="736600" cy="259045"/>
    <xdr:sp macro="" textlink="">
      <xdr:nvSpPr>
        <xdr:cNvPr id="93" name="テキスト ボックス 92"/>
        <xdr:cNvSpPr txBox="1"/>
      </xdr:nvSpPr>
      <xdr:spPr>
        <a:xfrm>
          <a:off x="3733800" y="678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8165</xdr:rowOff>
    </xdr:from>
    <xdr:to>
      <xdr:col>15</xdr:col>
      <xdr:colOff>133350</xdr:colOff>
      <xdr:row>41</xdr:row>
      <xdr:rowOff>109765</xdr:rowOff>
    </xdr:to>
    <xdr:sp macro="" textlink="">
      <xdr:nvSpPr>
        <xdr:cNvPr id="94" name="楕円 93"/>
        <xdr:cNvSpPr/>
      </xdr:nvSpPr>
      <xdr:spPr>
        <a:xfrm>
          <a:off x="3175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95" name="テキスト ボックス 94"/>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8165</xdr:rowOff>
    </xdr:from>
    <xdr:to>
      <xdr:col>11</xdr:col>
      <xdr:colOff>82550</xdr:colOff>
      <xdr:row>41</xdr:row>
      <xdr:rowOff>109765</xdr:rowOff>
    </xdr:to>
    <xdr:sp macro="" textlink="">
      <xdr:nvSpPr>
        <xdr:cNvPr id="96" name="楕円 95"/>
        <xdr:cNvSpPr/>
      </xdr:nvSpPr>
      <xdr:spPr>
        <a:xfrm>
          <a:off x="2286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119942</xdr:rowOff>
    </xdr:from>
    <xdr:ext cx="762000" cy="259045"/>
    <xdr:sp macro="" textlink="">
      <xdr:nvSpPr>
        <xdr:cNvPr id="97" name="テキスト ボックス 96"/>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162378</xdr:rowOff>
    </xdr:from>
    <xdr:to>
      <xdr:col>7</xdr:col>
      <xdr:colOff>31750</xdr:colOff>
      <xdr:row>41</xdr:row>
      <xdr:rowOff>92528</xdr:rowOff>
    </xdr:to>
    <xdr:sp macro="" textlink="">
      <xdr:nvSpPr>
        <xdr:cNvPr id="98" name="楕円 97"/>
        <xdr:cNvSpPr/>
      </xdr:nvSpPr>
      <xdr:spPr>
        <a:xfrm>
          <a:off x="1397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102705</xdr:rowOff>
    </xdr:from>
    <xdr:ext cx="762000" cy="259045"/>
    <xdr:sp macro="" textlink="">
      <xdr:nvSpPr>
        <xdr:cNvPr id="99" name="テキスト ボックス 98"/>
        <xdr:cNvSpPr txBox="1"/>
      </xdr:nvSpPr>
      <xdr:spPr>
        <a:xfrm>
          <a:off x="1066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歳入面では、市税が約</a:t>
          </a:r>
          <a:r>
            <a:rPr kumimoji="1" lang="en-US" altLang="ja-JP" sz="1100" b="0" i="0" baseline="0">
              <a:solidFill>
                <a:schemeClr val="dk1"/>
              </a:solidFill>
              <a:effectLst/>
              <a:latin typeface="+mn-lt"/>
              <a:ea typeface="+mn-ea"/>
              <a:cs typeface="+mn-cs"/>
            </a:rPr>
            <a:t>211</a:t>
          </a:r>
          <a:r>
            <a:rPr kumimoji="1" lang="ja-JP" altLang="en-US" sz="1100" b="0" i="0" baseline="0">
              <a:solidFill>
                <a:schemeClr val="dk1"/>
              </a:solidFill>
              <a:effectLst/>
              <a:latin typeface="+mn-lt"/>
              <a:ea typeface="+mn-ea"/>
              <a:cs typeface="+mn-cs"/>
            </a:rPr>
            <a:t>百万円の減額となり、歳出面では、義務的経費やその他介護保険事業特別会計などへの繰出金の増などにより、経常収支比率は前年度比</a:t>
          </a:r>
          <a:r>
            <a:rPr kumimoji="1" lang="en-US" altLang="ja-JP" sz="1100" b="0" i="0" baseline="0">
              <a:solidFill>
                <a:schemeClr val="dk1"/>
              </a:solidFill>
              <a:effectLst/>
              <a:latin typeface="+mn-lt"/>
              <a:ea typeface="+mn-ea"/>
              <a:cs typeface="+mn-cs"/>
            </a:rPr>
            <a:t>0.6</a:t>
          </a:r>
          <a:r>
            <a:rPr kumimoji="1" lang="ja-JP" altLang="en-US" sz="1100" b="0" i="0" baseline="0">
              <a:solidFill>
                <a:schemeClr val="dk1"/>
              </a:solidFill>
              <a:effectLst/>
              <a:latin typeface="+mn-lt"/>
              <a:ea typeface="+mn-ea"/>
              <a:cs typeface="+mn-cs"/>
            </a:rPr>
            <a:t>ポイント悪化している。</a:t>
          </a:r>
          <a:r>
            <a:rPr kumimoji="1" lang="ja-JP" altLang="ja-JP" sz="1100" b="0" i="0" baseline="0">
              <a:solidFill>
                <a:schemeClr val="dk1"/>
              </a:solidFill>
              <a:effectLst/>
              <a:latin typeface="+mn-lt"/>
              <a:ea typeface="+mn-ea"/>
              <a:cs typeface="+mn-cs"/>
            </a:rPr>
            <a:t>　今後においても、公債費の高止まり等により、義務的経費が財政を圧迫し、弾力的な財政運営が困難になることが予測されることから、引き続き、施設の維持管理費や光熱水費等の縮減に取り組む。</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31750</xdr:rowOff>
    </xdr:to>
    <xdr:cxnSp macro="">
      <xdr:nvCxnSpPr>
        <xdr:cNvPr id="129" name="直線コネクタ 128"/>
        <xdr:cNvCxnSpPr/>
      </xdr:nvCxnSpPr>
      <xdr:spPr>
        <a:xfrm flipV="1">
          <a:off x="4953000" y="1015957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30"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1" name="直線コネクタ 130"/>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18204</xdr:rowOff>
    </xdr:from>
    <xdr:to>
      <xdr:col>23</xdr:col>
      <xdr:colOff>133350</xdr:colOff>
      <xdr:row>66</xdr:row>
      <xdr:rowOff>66463</xdr:rowOff>
    </xdr:to>
    <xdr:cxnSp macro="">
      <xdr:nvCxnSpPr>
        <xdr:cNvPr id="134" name="直線コネクタ 133"/>
        <xdr:cNvCxnSpPr/>
      </xdr:nvCxnSpPr>
      <xdr:spPr>
        <a:xfrm>
          <a:off x="4114800" y="11333904"/>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5" name="財政構造の弾力性平均値テキスト"/>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6" name="フローチャート: 判断 135"/>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117263</xdr:rowOff>
    </xdr:from>
    <xdr:to>
      <xdr:col>19</xdr:col>
      <xdr:colOff>133350</xdr:colOff>
      <xdr:row>66</xdr:row>
      <xdr:rowOff>18204</xdr:rowOff>
    </xdr:to>
    <xdr:cxnSp macro="">
      <xdr:nvCxnSpPr>
        <xdr:cNvPr id="137" name="直線コネクタ 136"/>
        <xdr:cNvCxnSpPr/>
      </xdr:nvCxnSpPr>
      <xdr:spPr>
        <a:xfrm>
          <a:off x="3225800" y="1126151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168063</xdr:rowOff>
    </xdr:from>
    <xdr:to>
      <xdr:col>19</xdr:col>
      <xdr:colOff>184150</xdr:colOff>
      <xdr:row>64</xdr:row>
      <xdr:rowOff>98213</xdr:rowOff>
    </xdr:to>
    <xdr:sp macro="" textlink="">
      <xdr:nvSpPr>
        <xdr:cNvPr id="138" name="フローチャート: 判断 137"/>
        <xdr:cNvSpPr/>
      </xdr:nvSpPr>
      <xdr:spPr>
        <a:xfrm>
          <a:off x="4064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108390</xdr:rowOff>
    </xdr:from>
    <xdr:ext cx="736600" cy="259045"/>
    <xdr:sp macro="" textlink="">
      <xdr:nvSpPr>
        <xdr:cNvPr id="139" name="テキスト ボックス 138"/>
        <xdr:cNvSpPr txBox="1"/>
      </xdr:nvSpPr>
      <xdr:spPr>
        <a:xfrm>
          <a:off x="3733800" y="1073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109220</xdr:rowOff>
    </xdr:from>
    <xdr:to>
      <xdr:col>15</xdr:col>
      <xdr:colOff>82550</xdr:colOff>
      <xdr:row>65</xdr:row>
      <xdr:rowOff>117263</xdr:rowOff>
    </xdr:to>
    <xdr:cxnSp macro="">
      <xdr:nvCxnSpPr>
        <xdr:cNvPr id="140" name="直線コネクタ 139"/>
        <xdr:cNvCxnSpPr/>
      </xdr:nvCxnSpPr>
      <xdr:spPr>
        <a:xfrm>
          <a:off x="2336800" y="112534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119804</xdr:rowOff>
    </xdr:from>
    <xdr:to>
      <xdr:col>15</xdr:col>
      <xdr:colOff>133350</xdr:colOff>
      <xdr:row>64</xdr:row>
      <xdr:rowOff>49954</xdr:rowOff>
    </xdr:to>
    <xdr:sp macro="" textlink="">
      <xdr:nvSpPr>
        <xdr:cNvPr id="141" name="フローチャート: 判断 140"/>
        <xdr:cNvSpPr/>
      </xdr:nvSpPr>
      <xdr:spPr>
        <a:xfrm>
          <a:off x="3175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60131</xdr:rowOff>
    </xdr:from>
    <xdr:ext cx="762000" cy="259045"/>
    <xdr:sp macro="" textlink="">
      <xdr:nvSpPr>
        <xdr:cNvPr id="142" name="テキスト ボックス 141"/>
        <xdr:cNvSpPr txBox="1"/>
      </xdr:nvSpPr>
      <xdr:spPr>
        <a:xfrm>
          <a:off x="2844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85090</xdr:rowOff>
    </xdr:from>
    <xdr:to>
      <xdr:col>11</xdr:col>
      <xdr:colOff>31750</xdr:colOff>
      <xdr:row>65</xdr:row>
      <xdr:rowOff>109220</xdr:rowOff>
    </xdr:to>
    <xdr:cxnSp macro="">
      <xdr:nvCxnSpPr>
        <xdr:cNvPr id="143" name="直線コネクタ 142"/>
        <xdr:cNvCxnSpPr/>
      </xdr:nvCxnSpPr>
      <xdr:spPr>
        <a:xfrm>
          <a:off x="1447800" y="112293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45" name="テキスト ボックス 144"/>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46" name="フローチャート: 判断 145"/>
        <xdr:cNvSpPr/>
      </xdr:nvSpPr>
      <xdr:spPr>
        <a:xfrm>
          <a:off x="1397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94844</xdr:rowOff>
    </xdr:from>
    <xdr:ext cx="762000" cy="259045"/>
    <xdr:sp macro="" textlink="">
      <xdr:nvSpPr>
        <xdr:cNvPr id="147" name="テキスト ボックス 146"/>
        <xdr:cNvSpPr txBox="1"/>
      </xdr:nvSpPr>
      <xdr:spPr>
        <a:xfrm>
          <a:off x="1066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15663</xdr:rowOff>
    </xdr:from>
    <xdr:to>
      <xdr:col>23</xdr:col>
      <xdr:colOff>184150</xdr:colOff>
      <xdr:row>66</xdr:row>
      <xdr:rowOff>117263</xdr:rowOff>
    </xdr:to>
    <xdr:sp macro="" textlink="">
      <xdr:nvSpPr>
        <xdr:cNvPr id="153" name="楕円 152"/>
        <xdr:cNvSpPr/>
      </xdr:nvSpPr>
      <xdr:spPr>
        <a:xfrm>
          <a:off x="4902200" y="113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159190</xdr:rowOff>
    </xdr:from>
    <xdr:ext cx="762000" cy="259045"/>
    <xdr:sp macro="" textlink="">
      <xdr:nvSpPr>
        <xdr:cNvPr id="154" name="財政構造の弾力性該当値テキスト"/>
        <xdr:cNvSpPr txBox="1"/>
      </xdr:nvSpPr>
      <xdr:spPr>
        <a:xfrm>
          <a:off x="5041900" y="1130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138854</xdr:rowOff>
    </xdr:from>
    <xdr:to>
      <xdr:col>19</xdr:col>
      <xdr:colOff>184150</xdr:colOff>
      <xdr:row>66</xdr:row>
      <xdr:rowOff>69004</xdr:rowOff>
    </xdr:to>
    <xdr:sp macro="" textlink="">
      <xdr:nvSpPr>
        <xdr:cNvPr id="155" name="楕円 154"/>
        <xdr:cNvSpPr/>
      </xdr:nvSpPr>
      <xdr:spPr>
        <a:xfrm>
          <a:off x="4064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53781</xdr:rowOff>
    </xdr:from>
    <xdr:ext cx="736600" cy="259045"/>
    <xdr:sp macro="" textlink="">
      <xdr:nvSpPr>
        <xdr:cNvPr id="156" name="テキスト ボックス 155"/>
        <xdr:cNvSpPr txBox="1"/>
      </xdr:nvSpPr>
      <xdr:spPr>
        <a:xfrm>
          <a:off x="3733800" y="11369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66463</xdr:rowOff>
    </xdr:from>
    <xdr:to>
      <xdr:col>15</xdr:col>
      <xdr:colOff>133350</xdr:colOff>
      <xdr:row>65</xdr:row>
      <xdr:rowOff>168063</xdr:rowOff>
    </xdr:to>
    <xdr:sp macro="" textlink="">
      <xdr:nvSpPr>
        <xdr:cNvPr id="157" name="楕円 156"/>
        <xdr:cNvSpPr/>
      </xdr:nvSpPr>
      <xdr:spPr>
        <a:xfrm>
          <a:off x="3175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152840</xdr:rowOff>
    </xdr:from>
    <xdr:ext cx="762000" cy="259045"/>
    <xdr:sp macro="" textlink="">
      <xdr:nvSpPr>
        <xdr:cNvPr id="158" name="テキスト ボックス 157"/>
        <xdr:cNvSpPr txBox="1"/>
      </xdr:nvSpPr>
      <xdr:spPr>
        <a:xfrm>
          <a:off x="2844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58420</xdr:rowOff>
    </xdr:from>
    <xdr:to>
      <xdr:col>11</xdr:col>
      <xdr:colOff>82550</xdr:colOff>
      <xdr:row>65</xdr:row>
      <xdr:rowOff>160020</xdr:rowOff>
    </xdr:to>
    <xdr:sp macro="" textlink="">
      <xdr:nvSpPr>
        <xdr:cNvPr id="159" name="楕円 158"/>
        <xdr:cNvSpPr/>
      </xdr:nvSpPr>
      <xdr:spPr>
        <a:xfrm>
          <a:off x="2286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144797</xdr:rowOff>
    </xdr:from>
    <xdr:ext cx="762000" cy="259045"/>
    <xdr:sp macro="" textlink="">
      <xdr:nvSpPr>
        <xdr:cNvPr id="160" name="テキスト ボックス 159"/>
        <xdr:cNvSpPr txBox="1"/>
      </xdr:nvSpPr>
      <xdr:spPr>
        <a:xfrm>
          <a:off x="1955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61" name="楕円 160"/>
        <xdr:cNvSpPr/>
      </xdr:nvSpPr>
      <xdr:spPr>
        <a:xfrm>
          <a:off x="1397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62" name="テキスト ボックス 161"/>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[146,652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人件費については、令和２年度より「会計年度任用職員制度」が導入されたことに伴う会計年度任用職員報酬等の増などにより、約</a:t>
          </a:r>
          <a:r>
            <a:rPr kumimoji="1" lang="en-US" altLang="ja-JP" sz="1100">
              <a:solidFill>
                <a:schemeClr val="dk1"/>
              </a:solidFill>
              <a:effectLst/>
              <a:latin typeface="+mn-lt"/>
              <a:ea typeface="+mn-ea"/>
              <a:cs typeface="+mn-cs"/>
            </a:rPr>
            <a:t>431</a:t>
          </a:r>
          <a:r>
            <a:rPr kumimoji="1" lang="ja-JP" altLang="en-US" sz="1100">
              <a:solidFill>
                <a:schemeClr val="dk1"/>
              </a:solidFill>
              <a:effectLst/>
              <a:latin typeface="+mn-lt"/>
              <a:ea typeface="+mn-ea"/>
              <a:cs typeface="+mn-cs"/>
            </a:rPr>
            <a:t>百万円の増となっている。物件費については、学校給食センター配送・調理委託に伴う委託料の増（約</a:t>
          </a:r>
          <a:r>
            <a:rPr kumimoji="1" lang="en-US" altLang="ja-JP" sz="1100">
              <a:solidFill>
                <a:schemeClr val="dk1"/>
              </a:solidFill>
              <a:effectLst/>
              <a:latin typeface="+mn-lt"/>
              <a:ea typeface="+mn-ea"/>
              <a:cs typeface="+mn-cs"/>
            </a:rPr>
            <a:t>151</a:t>
          </a:r>
          <a:r>
            <a:rPr kumimoji="1" lang="ja-JP" altLang="en-US" sz="1100">
              <a:solidFill>
                <a:schemeClr val="dk1"/>
              </a:solidFill>
              <a:effectLst/>
              <a:latin typeface="+mn-lt"/>
              <a:ea typeface="+mn-ea"/>
              <a:cs typeface="+mn-cs"/>
            </a:rPr>
            <a:t>百万円増）や焼却場管理費の増（約</a:t>
          </a:r>
          <a:r>
            <a:rPr kumimoji="1" lang="en-US" altLang="ja-JP" sz="1100">
              <a:solidFill>
                <a:schemeClr val="dk1"/>
              </a:solidFill>
              <a:effectLst/>
              <a:latin typeface="+mn-lt"/>
              <a:ea typeface="+mn-ea"/>
              <a:cs typeface="+mn-cs"/>
            </a:rPr>
            <a:t>108</a:t>
          </a:r>
          <a:r>
            <a:rPr kumimoji="1" lang="ja-JP" altLang="en-US" sz="1100">
              <a:solidFill>
                <a:schemeClr val="dk1"/>
              </a:solidFill>
              <a:effectLst/>
              <a:latin typeface="+mn-lt"/>
              <a:ea typeface="+mn-ea"/>
              <a:cs typeface="+mn-cs"/>
            </a:rPr>
            <a:t>百万円増）などの一方で、臨時職員賃金の減（約</a:t>
          </a:r>
          <a:r>
            <a:rPr kumimoji="1" lang="en-US" altLang="ja-JP" sz="1100">
              <a:solidFill>
                <a:schemeClr val="dk1"/>
              </a:solidFill>
              <a:effectLst/>
              <a:latin typeface="+mn-lt"/>
              <a:ea typeface="+mn-ea"/>
              <a:cs typeface="+mn-cs"/>
            </a:rPr>
            <a:t>471</a:t>
          </a:r>
          <a:r>
            <a:rPr kumimoji="1" lang="ja-JP" altLang="en-US" sz="1100">
              <a:solidFill>
                <a:schemeClr val="dk1"/>
              </a:solidFill>
              <a:effectLst/>
              <a:latin typeface="+mn-lt"/>
              <a:ea typeface="+mn-ea"/>
              <a:cs typeface="+mn-cs"/>
            </a:rPr>
            <a:t>百万円減）などにより、全体として約</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百万円の減となっている。引き続き、</a:t>
          </a:r>
          <a:r>
            <a:rPr kumimoji="1" lang="ja-JP" altLang="ja-JP" sz="1100">
              <a:solidFill>
                <a:schemeClr val="dk1"/>
              </a:solidFill>
              <a:effectLst/>
              <a:latin typeface="+mn-lt"/>
              <a:ea typeface="+mn-ea"/>
              <a:cs typeface="+mn-cs"/>
            </a:rPr>
            <a:t>職員数の適正化</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民間委託の推進</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事務事業の見直し等を進め、さらなる人件費・物件費の抑制に努める。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89565</xdr:rowOff>
    </xdr:from>
    <xdr:to>
      <xdr:col>23</xdr:col>
      <xdr:colOff>133350</xdr:colOff>
      <xdr:row>88</xdr:row>
      <xdr:rowOff>46081</xdr:rowOff>
    </xdr:to>
    <xdr:cxnSp macro="">
      <xdr:nvCxnSpPr>
        <xdr:cNvPr id="192" name="直線コネクタ 191"/>
        <xdr:cNvCxnSpPr/>
      </xdr:nvCxnSpPr>
      <xdr:spPr>
        <a:xfrm flipV="1">
          <a:off x="4953000" y="13805565"/>
          <a:ext cx="0" cy="1328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18158</xdr:rowOff>
    </xdr:from>
    <xdr:ext cx="762000" cy="259045"/>
    <xdr:sp macro="" textlink="">
      <xdr:nvSpPr>
        <xdr:cNvPr id="193" name="人件費・物件費等の状況最小値テキスト"/>
        <xdr:cNvSpPr txBox="1"/>
      </xdr:nvSpPr>
      <xdr:spPr>
        <a:xfrm>
          <a:off x="5041900" y="1510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46081</xdr:rowOff>
    </xdr:from>
    <xdr:to>
      <xdr:col>24</xdr:col>
      <xdr:colOff>12700</xdr:colOff>
      <xdr:row>88</xdr:row>
      <xdr:rowOff>46081</xdr:rowOff>
    </xdr:to>
    <xdr:cxnSp macro="">
      <xdr:nvCxnSpPr>
        <xdr:cNvPr id="194" name="直線コネクタ 193"/>
        <xdr:cNvCxnSpPr/>
      </xdr:nvCxnSpPr>
      <xdr:spPr>
        <a:xfrm>
          <a:off x="4864100" y="1513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4492</xdr:rowOff>
    </xdr:from>
    <xdr:ext cx="762000" cy="259045"/>
    <xdr:sp macro="" textlink="">
      <xdr:nvSpPr>
        <xdr:cNvPr id="195" name="人件費・物件費等の状況最大値テキスト"/>
        <xdr:cNvSpPr txBox="1"/>
      </xdr:nvSpPr>
      <xdr:spPr>
        <a:xfrm>
          <a:off x="5041900" y="1354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89565</xdr:rowOff>
    </xdr:from>
    <xdr:to>
      <xdr:col>24</xdr:col>
      <xdr:colOff>12700</xdr:colOff>
      <xdr:row>80</xdr:row>
      <xdr:rowOff>89565</xdr:rowOff>
    </xdr:to>
    <xdr:cxnSp macro="">
      <xdr:nvCxnSpPr>
        <xdr:cNvPr id="196" name="直線コネクタ 195"/>
        <xdr:cNvCxnSpPr/>
      </xdr:nvCxnSpPr>
      <xdr:spPr>
        <a:xfrm>
          <a:off x="4864100" y="1380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31440</xdr:rowOff>
    </xdr:from>
    <xdr:to>
      <xdr:col>23</xdr:col>
      <xdr:colOff>133350</xdr:colOff>
      <xdr:row>82</xdr:row>
      <xdr:rowOff>117004</xdr:rowOff>
    </xdr:to>
    <xdr:cxnSp macro="">
      <xdr:nvCxnSpPr>
        <xdr:cNvPr id="197" name="直線コネクタ 196"/>
        <xdr:cNvCxnSpPr/>
      </xdr:nvCxnSpPr>
      <xdr:spPr>
        <a:xfrm>
          <a:off x="4114800" y="14090340"/>
          <a:ext cx="838200" cy="8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113061</xdr:rowOff>
    </xdr:from>
    <xdr:ext cx="762000" cy="259045"/>
    <xdr:sp macro="" textlink="">
      <xdr:nvSpPr>
        <xdr:cNvPr id="198" name="人件費・物件費等の状況平均値テキスト"/>
        <xdr:cNvSpPr txBox="1"/>
      </xdr:nvSpPr>
      <xdr:spPr>
        <a:xfrm>
          <a:off x="5041900" y="14171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140984</xdr:rowOff>
    </xdr:from>
    <xdr:to>
      <xdr:col>23</xdr:col>
      <xdr:colOff>184150</xdr:colOff>
      <xdr:row>83</xdr:row>
      <xdr:rowOff>71134</xdr:rowOff>
    </xdr:to>
    <xdr:sp macro="" textlink="">
      <xdr:nvSpPr>
        <xdr:cNvPr id="199" name="フローチャート: 判断 198"/>
        <xdr:cNvSpPr/>
      </xdr:nvSpPr>
      <xdr:spPr>
        <a:xfrm>
          <a:off x="49022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18514</xdr:rowOff>
    </xdr:from>
    <xdr:to>
      <xdr:col>19</xdr:col>
      <xdr:colOff>133350</xdr:colOff>
      <xdr:row>82</xdr:row>
      <xdr:rowOff>31440</xdr:rowOff>
    </xdr:to>
    <xdr:cxnSp macro="">
      <xdr:nvCxnSpPr>
        <xdr:cNvPr id="200" name="直線コネクタ 199"/>
        <xdr:cNvCxnSpPr/>
      </xdr:nvCxnSpPr>
      <xdr:spPr>
        <a:xfrm>
          <a:off x="3225800" y="14077414"/>
          <a:ext cx="889000" cy="1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35647</xdr:rowOff>
    </xdr:from>
    <xdr:to>
      <xdr:col>19</xdr:col>
      <xdr:colOff>184150</xdr:colOff>
      <xdr:row>82</xdr:row>
      <xdr:rowOff>137247</xdr:rowOff>
    </xdr:to>
    <xdr:sp macro="" textlink="">
      <xdr:nvSpPr>
        <xdr:cNvPr id="201" name="フローチャート: 判断 200"/>
        <xdr:cNvSpPr/>
      </xdr:nvSpPr>
      <xdr:spPr>
        <a:xfrm>
          <a:off x="4064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122024</xdr:rowOff>
    </xdr:from>
    <xdr:ext cx="736600" cy="259045"/>
    <xdr:sp macro="" textlink="">
      <xdr:nvSpPr>
        <xdr:cNvPr id="202" name="テキスト ボックス 201"/>
        <xdr:cNvSpPr txBox="1"/>
      </xdr:nvSpPr>
      <xdr:spPr>
        <a:xfrm>
          <a:off x="3733800" y="14180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7969</xdr:rowOff>
    </xdr:from>
    <xdr:to>
      <xdr:col>15</xdr:col>
      <xdr:colOff>82550</xdr:colOff>
      <xdr:row>82</xdr:row>
      <xdr:rowOff>18514</xdr:rowOff>
    </xdr:to>
    <xdr:cxnSp macro="">
      <xdr:nvCxnSpPr>
        <xdr:cNvPr id="203" name="直線コネクタ 202"/>
        <xdr:cNvCxnSpPr/>
      </xdr:nvCxnSpPr>
      <xdr:spPr>
        <a:xfrm>
          <a:off x="2336800" y="14066869"/>
          <a:ext cx="889000" cy="1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1504</xdr:rowOff>
    </xdr:from>
    <xdr:to>
      <xdr:col>15</xdr:col>
      <xdr:colOff>133350</xdr:colOff>
      <xdr:row>82</xdr:row>
      <xdr:rowOff>103104</xdr:rowOff>
    </xdr:to>
    <xdr:sp macro="" textlink="">
      <xdr:nvSpPr>
        <xdr:cNvPr id="204" name="フローチャート: 判断 203"/>
        <xdr:cNvSpPr/>
      </xdr:nvSpPr>
      <xdr:spPr>
        <a:xfrm>
          <a:off x="3175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87881</xdr:rowOff>
    </xdr:from>
    <xdr:ext cx="762000" cy="259045"/>
    <xdr:sp macro="" textlink="">
      <xdr:nvSpPr>
        <xdr:cNvPr id="205" name="テキスト ボックス 204"/>
        <xdr:cNvSpPr txBox="1"/>
      </xdr:nvSpPr>
      <xdr:spPr>
        <a:xfrm>
          <a:off x="2844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78870</xdr:rowOff>
    </xdr:from>
    <xdr:to>
      <xdr:col>11</xdr:col>
      <xdr:colOff>31750</xdr:colOff>
      <xdr:row>82</xdr:row>
      <xdr:rowOff>7969</xdr:rowOff>
    </xdr:to>
    <xdr:cxnSp macro="">
      <xdr:nvCxnSpPr>
        <xdr:cNvPr id="206" name="直線コネクタ 205"/>
        <xdr:cNvCxnSpPr/>
      </xdr:nvCxnSpPr>
      <xdr:spPr>
        <a:xfrm>
          <a:off x="1447800" y="13966320"/>
          <a:ext cx="889000" cy="10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168047</xdr:rowOff>
    </xdr:from>
    <xdr:to>
      <xdr:col>11</xdr:col>
      <xdr:colOff>82550</xdr:colOff>
      <xdr:row>82</xdr:row>
      <xdr:rowOff>98197</xdr:rowOff>
    </xdr:to>
    <xdr:sp macro="" textlink="">
      <xdr:nvSpPr>
        <xdr:cNvPr id="207" name="フローチャート: 判断 206"/>
        <xdr:cNvSpPr/>
      </xdr:nvSpPr>
      <xdr:spPr>
        <a:xfrm>
          <a:off x="2286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82974</xdr:rowOff>
    </xdr:from>
    <xdr:ext cx="762000" cy="259045"/>
    <xdr:sp macro="" textlink="">
      <xdr:nvSpPr>
        <xdr:cNvPr id="208" name="テキスト ボックス 207"/>
        <xdr:cNvSpPr txBox="1"/>
      </xdr:nvSpPr>
      <xdr:spPr>
        <a:xfrm>
          <a:off x="1955800" y="1414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133035</xdr:rowOff>
    </xdr:from>
    <xdr:to>
      <xdr:col>7</xdr:col>
      <xdr:colOff>31750</xdr:colOff>
      <xdr:row>82</xdr:row>
      <xdr:rowOff>63185</xdr:rowOff>
    </xdr:to>
    <xdr:sp macro="" textlink="">
      <xdr:nvSpPr>
        <xdr:cNvPr id="209" name="フローチャート: 判断 208"/>
        <xdr:cNvSpPr/>
      </xdr:nvSpPr>
      <xdr:spPr>
        <a:xfrm>
          <a:off x="1397000" y="140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47962</xdr:rowOff>
    </xdr:from>
    <xdr:ext cx="762000" cy="259045"/>
    <xdr:sp macro="" textlink="">
      <xdr:nvSpPr>
        <xdr:cNvPr id="210" name="テキスト ボックス 209"/>
        <xdr:cNvSpPr txBox="1"/>
      </xdr:nvSpPr>
      <xdr:spPr>
        <a:xfrm>
          <a:off x="1066800" y="141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66204</xdr:rowOff>
    </xdr:from>
    <xdr:to>
      <xdr:col>23</xdr:col>
      <xdr:colOff>184150</xdr:colOff>
      <xdr:row>82</xdr:row>
      <xdr:rowOff>167804</xdr:rowOff>
    </xdr:to>
    <xdr:sp macro="" textlink="">
      <xdr:nvSpPr>
        <xdr:cNvPr id="216" name="楕円 215"/>
        <xdr:cNvSpPr/>
      </xdr:nvSpPr>
      <xdr:spPr>
        <a:xfrm>
          <a:off x="4902200" y="1412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82731</xdr:rowOff>
    </xdr:from>
    <xdr:ext cx="762000" cy="259045"/>
    <xdr:sp macro="" textlink="">
      <xdr:nvSpPr>
        <xdr:cNvPr id="217" name="人件費・物件費等の状況該当値テキスト"/>
        <xdr:cNvSpPr txBox="1"/>
      </xdr:nvSpPr>
      <xdr:spPr>
        <a:xfrm>
          <a:off x="5041900" y="13970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152090</xdr:rowOff>
    </xdr:from>
    <xdr:to>
      <xdr:col>19</xdr:col>
      <xdr:colOff>184150</xdr:colOff>
      <xdr:row>82</xdr:row>
      <xdr:rowOff>82240</xdr:rowOff>
    </xdr:to>
    <xdr:sp macro="" textlink="">
      <xdr:nvSpPr>
        <xdr:cNvPr id="218" name="楕円 217"/>
        <xdr:cNvSpPr/>
      </xdr:nvSpPr>
      <xdr:spPr>
        <a:xfrm>
          <a:off x="4064000" y="1403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92417</xdr:rowOff>
    </xdr:from>
    <xdr:ext cx="736600" cy="259045"/>
    <xdr:sp macro="" textlink="">
      <xdr:nvSpPr>
        <xdr:cNvPr id="219" name="テキスト ボックス 218"/>
        <xdr:cNvSpPr txBox="1"/>
      </xdr:nvSpPr>
      <xdr:spPr>
        <a:xfrm>
          <a:off x="3733800" y="13808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139164</xdr:rowOff>
    </xdr:from>
    <xdr:to>
      <xdr:col>15</xdr:col>
      <xdr:colOff>133350</xdr:colOff>
      <xdr:row>82</xdr:row>
      <xdr:rowOff>69314</xdr:rowOff>
    </xdr:to>
    <xdr:sp macro="" textlink="">
      <xdr:nvSpPr>
        <xdr:cNvPr id="220" name="楕円 219"/>
        <xdr:cNvSpPr/>
      </xdr:nvSpPr>
      <xdr:spPr>
        <a:xfrm>
          <a:off x="3175000" y="1402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79491</xdr:rowOff>
    </xdr:from>
    <xdr:ext cx="762000" cy="259045"/>
    <xdr:sp macro="" textlink="">
      <xdr:nvSpPr>
        <xdr:cNvPr id="221" name="テキスト ボックス 220"/>
        <xdr:cNvSpPr txBox="1"/>
      </xdr:nvSpPr>
      <xdr:spPr>
        <a:xfrm>
          <a:off x="2844800" y="1379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128619</xdr:rowOff>
    </xdr:from>
    <xdr:to>
      <xdr:col>11</xdr:col>
      <xdr:colOff>82550</xdr:colOff>
      <xdr:row>82</xdr:row>
      <xdr:rowOff>58769</xdr:rowOff>
    </xdr:to>
    <xdr:sp macro="" textlink="">
      <xdr:nvSpPr>
        <xdr:cNvPr id="222" name="楕円 221"/>
        <xdr:cNvSpPr/>
      </xdr:nvSpPr>
      <xdr:spPr>
        <a:xfrm>
          <a:off x="2286000" y="1401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68946</xdr:rowOff>
    </xdr:from>
    <xdr:ext cx="762000" cy="259045"/>
    <xdr:sp macro="" textlink="">
      <xdr:nvSpPr>
        <xdr:cNvPr id="223" name="テキスト ボックス 222"/>
        <xdr:cNvSpPr txBox="1"/>
      </xdr:nvSpPr>
      <xdr:spPr>
        <a:xfrm>
          <a:off x="1955800" y="13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28070</xdr:rowOff>
    </xdr:from>
    <xdr:to>
      <xdr:col>7</xdr:col>
      <xdr:colOff>31750</xdr:colOff>
      <xdr:row>81</xdr:row>
      <xdr:rowOff>129670</xdr:rowOff>
    </xdr:to>
    <xdr:sp macro="" textlink="">
      <xdr:nvSpPr>
        <xdr:cNvPr id="224" name="楕円 223"/>
        <xdr:cNvSpPr/>
      </xdr:nvSpPr>
      <xdr:spPr>
        <a:xfrm>
          <a:off x="1397000" y="1391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139847</xdr:rowOff>
    </xdr:from>
    <xdr:ext cx="762000" cy="259045"/>
    <xdr:sp macro="" textlink="">
      <xdr:nvSpPr>
        <xdr:cNvPr id="225" name="テキスト ボックス 224"/>
        <xdr:cNvSpPr txBox="1"/>
      </xdr:nvSpPr>
      <xdr:spPr>
        <a:xfrm>
          <a:off x="1066800" y="136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類似団体内平均より低い値となっている。これは、平成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年から平成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年まで管理職の給料の減額を続けてきた効果と考えられる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a:t>
          </a:r>
          <a:r>
            <a:rPr kumimoji="1" lang="ja-JP" altLang="en-US" sz="1100">
              <a:solidFill>
                <a:schemeClr val="dk1"/>
              </a:solidFill>
              <a:effectLst/>
              <a:latin typeface="+mn-lt"/>
              <a:ea typeface="+mn-ea"/>
              <a:cs typeface="+mn-cs"/>
            </a:rPr>
            <a:t>増加傾向にあったが、令和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年度は前年度比</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ポイント減となり、減少に転じた。</a:t>
          </a:r>
          <a:r>
            <a:rPr kumimoji="1" lang="ja-JP" altLang="ja-JP" sz="1100">
              <a:solidFill>
                <a:schemeClr val="dk1"/>
              </a:solidFill>
              <a:effectLst/>
              <a:latin typeface="+mn-lt"/>
              <a:ea typeface="+mn-ea"/>
              <a:cs typeface="+mn-cs"/>
            </a:rPr>
            <a:t>今後については、本市の財政状況や他団体の動向を見極めながら減額措置のあり方について検討を行う。</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138793</xdr:rowOff>
    </xdr:to>
    <xdr:cxnSp macro="">
      <xdr:nvCxnSpPr>
        <xdr:cNvPr id="256" name="直線コネクタ 255"/>
        <xdr:cNvCxnSpPr/>
      </xdr:nvCxnSpPr>
      <xdr:spPr>
        <a:xfrm flipV="1">
          <a:off x="17018000" y="13725979"/>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9" name="給与水準   （国との比較）最大値テキスト"/>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60" name="直線コネクタ 259"/>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134257</xdr:rowOff>
    </xdr:from>
    <xdr:to>
      <xdr:col>81</xdr:col>
      <xdr:colOff>44450</xdr:colOff>
      <xdr:row>85</xdr:row>
      <xdr:rowOff>31750</xdr:rowOff>
    </xdr:to>
    <xdr:cxnSp macro="">
      <xdr:nvCxnSpPr>
        <xdr:cNvPr id="261" name="直線コネクタ 260"/>
        <xdr:cNvCxnSpPr/>
      </xdr:nvCxnSpPr>
      <xdr:spPr>
        <a:xfrm flipV="1">
          <a:off x="16179800" y="1453605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125384</xdr:rowOff>
    </xdr:from>
    <xdr:ext cx="762000" cy="259045"/>
    <xdr:sp macro="" textlink="">
      <xdr:nvSpPr>
        <xdr:cNvPr id="262" name="給与水準   （国との比較）平均値テキスト"/>
        <xdr:cNvSpPr txBox="1"/>
      </xdr:nvSpPr>
      <xdr:spPr>
        <a:xfrm>
          <a:off x="17106900" y="1469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63" name="フローチャート: 判断 262"/>
        <xdr:cNvSpPr/>
      </xdr:nvSpPr>
      <xdr:spPr>
        <a:xfrm>
          <a:off x="169672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134257</xdr:rowOff>
    </xdr:from>
    <xdr:to>
      <xdr:col>77</xdr:col>
      <xdr:colOff>44450</xdr:colOff>
      <xdr:row>85</xdr:row>
      <xdr:rowOff>31750</xdr:rowOff>
    </xdr:to>
    <xdr:cxnSp macro="">
      <xdr:nvCxnSpPr>
        <xdr:cNvPr id="264" name="直線コネクタ 263"/>
        <xdr:cNvCxnSpPr/>
      </xdr:nvCxnSpPr>
      <xdr:spPr>
        <a:xfrm>
          <a:off x="15290800" y="145360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170543</xdr:rowOff>
    </xdr:from>
    <xdr:to>
      <xdr:col>77</xdr:col>
      <xdr:colOff>95250</xdr:colOff>
      <xdr:row>86</xdr:row>
      <xdr:rowOff>100693</xdr:rowOff>
    </xdr:to>
    <xdr:sp macro="" textlink="">
      <xdr:nvSpPr>
        <xdr:cNvPr id="265" name="フローチャート: 判断 264"/>
        <xdr:cNvSpPr/>
      </xdr:nvSpPr>
      <xdr:spPr>
        <a:xfrm>
          <a:off x="16129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66" name="テキスト ボックス 265"/>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13607</xdr:rowOff>
    </xdr:from>
    <xdr:to>
      <xdr:col>72</xdr:col>
      <xdr:colOff>203200</xdr:colOff>
      <xdr:row>84</xdr:row>
      <xdr:rowOff>134257</xdr:rowOff>
    </xdr:to>
    <xdr:cxnSp macro="">
      <xdr:nvCxnSpPr>
        <xdr:cNvPr id="267" name="直線コネクタ 266"/>
        <xdr:cNvCxnSpPr/>
      </xdr:nvCxnSpPr>
      <xdr:spPr>
        <a:xfrm>
          <a:off x="14401800" y="1441540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9" name="テキスト ボックス 268"/>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29936</xdr:rowOff>
    </xdr:from>
    <xdr:to>
      <xdr:col>68</xdr:col>
      <xdr:colOff>152400</xdr:colOff>
      <xdr:row>84</xdr:row>
      <xdr:rowOff>13607</xdr:rowOff>
    </xdr:to>
    <xdr:cxnSp macro="">
      <xdr:nvCxnSpPr>
        <xdr:cNvPr id="270" name="直線コネクタ 269"/>
        <xdr:cNvCxnSpPr/>
      </xdr:nvCxnSpPr>
      <xdr:spPr>
        <a:xfrm>
          <a:off x="13512800" y="14260286"/>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72" name="テキスト ボックス 271"/>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3" name="フローチャート: 判断 272"/>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4" name="テキスト ボックス 273"/>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80" name="楕円 279"/>
        <xdr:cNvSpPr/>
      </xdr:nvSpPr>
      <xdr:spPr>
        <a:xfrm>
          <a:off x="169672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99984</xdr:rowOff>
    </xdr:from>
    <xdr:ext cx="762000" cy="259045"/>
    <xdr:sp macro="" textlink="">
      <xdr:nvSpPr>
        <xdr:cNvPr id="281" name="給与水準   （国との比較）該当値テキスト"/>
        <xdr:cNvSpPr txBox="1"/>
      </xdr:nvSpPr>
      <xdr:spPr>
        <a:xfrm>
          <a:off x="171069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82" name="楕円 281"/>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83" name="テキスト ボックス 282"/>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83457</xdr:rowOff>
    </xdr:from>
    <xdr:to>
      <xdr:col>73</xdr:col>
      <xdr:colOff>44450</xdr:colOff>
      <xdr:row>85</xdr:row>
      <xdr:rowOff>13607</xdr:rowOff>
    </xdr:to>
    <xdr:sp macro="" textlink="">
      <xdr:nvSpPr>
        <xdr:cNvPr id="284" name="楕円 283"/>
        <xdr:cNvSpPr/>
      </xdr:nvSpPr>
      <xdr:spPr>
        <a:xfrm>
          <a:off x="15240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23784</xdr:rowOff>
    </xdr:from>
    <xdr:ext cx="762000" cy="259045"/>
    <xdr:sp macro="" textlink="">
      <xdr:nvSpPr>
        <xdr:cNvPr id="285" name="テキスト ボックス 284"/>
        <xdr:cNvSpPr txBox="1"/>
      </xdr:nvSpPr>
      <xdr:spPr>
        <a:xfrm>
          <a:off x="14909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134257</xdr:rowOff>
    </xdr:from>
    <xdr:to>
      <xdr:col>68</xdr:col>
      <xdr:colOff>203200</xdr:colOff>
      <xdr:row>84</xdr:row>
      <xdr:rowOff>64407</xdr:rowOff>
    </xdr:to>
    <xdr:sp macro="" textlink="">
      <xdr:nvSpPr>
        <xdr:cNvPr id="286" name="楕円 285"/>
        <xdr:cNvSpPr/>
      </xdr:nvSpPr>
      <xdr:spPr>
        <a:xfrm>
          <a:off x="14351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74584</xdr:rowOff>
    </xdr:from>
    <xdr:ext cx="762000" cy="259045"/>
    <xdr:sp macro="" textlink="">
      <xdr:nvSpPr>
        <xdr:cNvPr id="287" name="テキスト ボックス 286"/>
        <xdr:cNvSpPr txBox="1"/>
      </xdr:nvSpPr>
      <xdr:spPr>
        <a:xfrm>
          <a:off x="14020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150586</xdr:rowOff>
    </xdr:from>
    <xdr:to>
      <xdr:col>64</xdr:col>
      <xdr:colOff>152400</xdr:colOff>
      <xdr:row>83</xdr:row>
      <xdr:rowOff>80736</xdr:rowOff>
    </xdr:to>
    <xdr:sp macro="" textlink="">
      <xdr:nvSpPr>
        <xdr:cNvPr id="288" name="楕円 287"/>
        <xdr:cNvSpPr/>
      </xdr:nvSpPr>
      <xdr:spPr>
        <a:xfrm>
          <a:off x="13462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90913</xdr:rowOff>
    </xdr:from>
    <xdr:ext cx="762000" cy="259045"/>
    <xdr:sp macro="" textlink="">
      <xdr:nvSpPr>
        <xdr:cNvPr id="289" name="テキスト ボックス 288"/>
        <xdr:cNvSpPr txBox="1"/>
      </xdr:nvSpPr>
      <xdr:spPr>
        <a:xfrm>
          <a:off x="13131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年度に第</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次定員管理適正化計画を策定して以降、第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次定員管理適正化計画、集中改革プラン、スーパー改革プランなどの取り組みにより職員削減を行ってきた。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しかし、</a:t>
          </a:r>
          <a:r>
            <a:rPr kumimoji="1" lang="ja-JP" altLang="en-US" sz="1100">
              <a:solidFill>
                <a:schemeClr val="dk1"/>
              </a:solidFill>
              <a:effectLst/>
              <a:latin typeface="+mn-lt"/>
              <a:ea typeface="+mn-ea"/>
              <a:cs typeface="+mn-cs"/>
            </a:rPr>
            <a:t>令和２年度より「会計年度任用職員制度」が導入されたことに伴う会計年度任用職員報酬等の増により増加に転じた。依然として、</a:t>
          </a:r>
          <a:r>
            <a:rPr kumimoji="1" lang="ja-JP" altLang="ja-JP" sz="1100">
              <a:solidFill>
                <a:schemeClr val="dk1"/>
              </a:solidFill>
              <a:effectLst/>
              <a:latin typeface="+mn-lt"/>
              <a:ea typeface="+mn-ea"/>
              <a:cs typeface="+mn-cs"/>
            </a:rPr>
            <a:t>経常経費に占める人件費の割合が高い状況にあることから、職員</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人あたりの人口を</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人以上とする定員管理適正化の実現を図る。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1512</xdr:rowOff>
    </xdr:from>
    <xdr:to>
      <xdr:col>81</xdr:col>
      <xdr:colOff>44450</xdr:colOff>
      <xdr:row>66</xdr:row>
      <xdr:rowOff>145748</xdr:rowOff>
    </xdr:to>
    <xdr:cxnSp macro="">
      <xdr:nvCxnSpPr>
        <xdr:cNvPr id="321" name="直線コネクタ 320"/>
        <xdr:cNvCxnSpPr/>
      </xdr:nvCxnSpPr>
      <xdr:spPr>
        <a:xfrm flipV="1">
          <a:off x="17018000" y="10117062"/>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117825</xdr:rowOff>
    </xdr:from>
    <xdr:ext cx="762000" cy="259045"/>
    <xdr:sp macro="" textlink="">
      <xdr:nvSpPr>
        <xdr:cNvPr id="322" name="定員管理の状況最小値テキスト"/>
        <xdr:cNvSpPr txBox="1"/>
      </xdr:nvSpPr>
      <xdr:spPr>
        <a:xfrm>
          <a:off x="17106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145748</xdr:rowOff>
    </xdr:from>
    <xdr:to>
      <xdr:col>81</xdr:col>
      <xdr:colOff>133350</xdr:colOff>
      <xdr:row>66</xdr:row>
      <xdr:rowOff>145748</xdr:rowOff>
    </xdr:to>
    <xdr:cxnSp macro="">
      <xdr:nvCxnSpPr>
        <xdr:cNvPr id="323" name="直線コネクタ 322"/>
        <xdr:cNvCxnSpPr/>
      </xdr:nvCxnSpPr>
      <xdr:spPr>
        <a:xfrm>
          <a:off x="16929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87889</xdr:rowOff>
    </xdr:from>
    <xdr:ext cx="762000" cy="259045"/>
    <xdr:sp macro="" textlink="">
      <xdr:nvSpPr>
        <xdr:cNvPr id="324"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1512</xdr:rowOff>
    </xdr:from>
    <xdr:to>
      <xdr:col>81</xdr:col>
      <xdr:colOff>133350</xdr:colOff>
      <xdr:row>59</xdr:row>
      <xdr:rowOff>1512</xdr:rowOff>
    </xdr:to>
    <xdr:cxnSp macro="">
      <xdr:nvCxnSpPr>
        <xdr:cNvPr id="325" name="直線コネクタ 324"/>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130870</xdr:rowOff>
    </xdr:from>
    <xdr:to>
      <xdr:col>81</xdr:col>
      <xdr:colOff>44450</xdr:colOff>
      <xdr:row>61</xdr:row>
      <xdr:rowOff>156149</xdr:rowOff>
    </xdr:to>
    <xdr:cxnSp macro="">
      <xdr:nvCxnSpPr>
        <xdr:cNvPr id="326" name="直線コネクタ 325"/>
        <xdr:cNvCxnSpPr/>
      </xdr:nvCxnSpPr>
      <xdr:spPr>
        <a:xfrm>
          <a:off x="16179800" y="10589320"/>
          <a:ext cx="8382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37996</xdr:rowOff>
    </xdr:from>
    <xdr:ext cx="762000" cy="259045"/>
    <xdr:sp macro="" textlink="">
      <xdr:nvSpPr>
        <xdr:cNvPr id="327" name="定員管理の状況平均値テキスト"/>
        <xdr:cNvSpPr txBox="1"/>
      </xdr:nvSpPr>
      <xdr:spPr>
        <a:xfrm>
          <a:off x="17106900" y="1032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8" name="フローチャート: 判断 327"/>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130870</xdr:rowOff>
    </xdr:from>
    <xdr:to>
      <xdr:col>77</xdr:col>
      <xdr:colOff>44450</xdr:colOff>
      <xdr:row>61</xdr:row>
      <xdr:rowOff>133169</xdr:rowOff>
    </xdr:to>
    <xdr:cxnSp macro="">
      <xdr:nvCxnSpPr>
        <xdr:cNvPr id="329" name="直線コネクタ 328"/>
        <xdr:cNvCxnSpPr/>
      </xdr:nvCxnSpPr>
      <xdr:spPr>
        <a:xfrm flipV="1">
          <a:off x="15290800" y="10589320"/>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26065</xdr:rowOff>
    </xdr:from>
    <xdr:to>
      <xdr:col>77</xdr:col>
      <xdr:colOff>95250</xdr:colOff>
      <xdr:row>61</xdr:row>
      <xdr:rowOff>127665</xdr:rowOff>
    </xdr:to>
    <xdr:sp macro="" textlink="">
      <xdr:nvSpPr>
        <xdr:cNvPr id="330" name="フローチャート: 判断 329"/>
        <xdr:cNvSpPr/>
      </xdr:nvSpPr>
      <xdr:spPr>
        <a:xfrm>
          <a:off x="16129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137842</xdr:rowOff>
    </xdr:from>
    <xdr:ext cx="736600" cy="259045"/>
    <xdr:sp macro="" textlink="">
      <xdr:nvSpPr>
        <xdr:cNvPr id="331" name="テキスト ボックス 330"/>
        <xdr:cNvSpPr txBox="1"/>
      </xdr:nvSpPr>
      <xdr:spPr>
        <a:xfrm>
          <a:off x="15798800" y="1025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120529</xdr:rowOff>
    </xdr:from>
    <xdr:to>
      <xdr:col>72</xdr:col>
      <xdr:colOff>203200</xdr:colOff>
      <xdr:row>61</xdr:row>
      <xdr:rowOff>133169</xdr:rowOff>
    </xdr:to>
    <xdr:cxnSp macro="">
      <xdr:nvCxnSpPr>
        <xdr:cNvPr id="332" name="直線コネクタ 331"/>
        <xdr:cNvCxnSpPr/>
      </xdr:nvCxnSpPr>
      <xdr:spPr>
        <a:xfrm>
          <a:off x="14401800" y="10578979"/>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133246</xdr:rowOff>
    </xdr:from>
    <xdr:ext cx="762000" cy="259045"/>
    <xdr:sp macro="" textlink="">
      <xdr:nvSpPr>
        <xdr:cNvPr id="334" name="テキスト ボックス 333"/>
        <xdr:cNvSpPr txBox="1"/>
      </xdr:nvSpPr>
      <xdr:spPr>
        <a:xfrm>
          <a:off x="14909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120529</xdr:rowOff>
    </xdr:from>
    <xdr:to>
      <xdr:col>68</xdr:col>
      <xdr:colOff>152400</xdr:colOff>
      <xdr:row>61</xdr:row>
      <xdr:rowOff>128572</xdr:rowOff>
    </xdr:to>
    <xdr:cxnSp macro="">
      <xdr:nvCxnSpPr>
        <xdr:cNvPr id="335" name="直線コネクタ 334"/>
        <xdr:cNvCxnSpPr/>
      </xdr:nvCxnSpPr>
      <xdr:spPr>
        <a:xfrm flipV="1">
          <a:off x="13512800" y="1057897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28363</xdr:rowOff>
    </xdr:from>
    <xdr:to>
      <xdr:col>68</xdr:col>
      <xdr:colOff>203200</xdr:colOff>
      <xdr:row>61</xdr:row>
      <xdr:rowOff>129963</xdr:rowOff>
    </xdr:to>
    <xdr:sp macro="" textlink="">
      <xdr:nvSpPr>
        <xdr:cNvPr id="336" name="フローチャート: 判断 335"/>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140140</xdr:rowOff>
    </xdr:from>
    <xdr:ext cx="762000" cy="259045"/>
    <xdr:sp macro="" textlink="">
      <xdr:nvSpPr>
        <xdr:cNvPr id="337" name="テキスト ボックス 336"/>
        <xdr:cNvSpPr txBox="1"/>
      </xdr:nvSpPr>
      <xdr:spPr>
        <a:xfrm>
          <a:off x="14020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38" name="フローチャート: 判断 337"/>
        <xdr:cNvSpPr/>
      </xdr:nvSpPr>
      <xdr:spPr>
        <a:xfrm>
          <a:off x="13462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134395</xdr:rowOff>
    </xdr:from>
    <xdr:ext cx="762000" cy="259045"/>
    <xdr:sp macro="" textlink="">
      <xdr:nvSpPr>
        <xdr:cNvPr id="339" name="テキスト ボックス 338"/>
        <xdr:cNvSpPr txBox="1"/>
      </xdr:nvSpPr>
      <xdr:spPr>
        <a:xfrm>
          <a:off x="13131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105349</xdr:rowOff>
    </xdr:from>
    <xdr:to>
      <xdr:col>81</xdr:col>
      <xdr:colOff>95250</xdr:colOff>
      <xdr:row>62</xdr:row>
      <xdr:rowOff>35499</xdr:rowOff>
    </xdr:to>
    <xdr:sp macro="" textlink="">
      <xdr:nvSpPr>
        <xdr:cNvPr id="345" name="楕円 344"/>
        <xdr:cNvSpPr/>
      </xdr:nvSpPr>
      <xdr:spPr>
        <a:xfrm>
          <a:off x="16967200" y="1056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77426</xdr:rowOff>
    </xdr:from>
    <xdr:ext cx="762000" cy="259045"/>
    <xdr:sp macro="" textlink="">
      <xdr:nvSpPr>
        <xdr:cNvPr id="346" name="定員管理の状況該当値テキスト"/>
        <xdr:cNvSpPr txBox="1"/>
      </xdr:nvSpPr>
      <xdr:spPr>
        <a:xfrm>
          <a:off x="17106900" y="1053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80070</xdr:rowOff>
    </xdr:from>
    <xdr:to>
      <xdr:col>77</xdr:col>
      <xdr:colOff>95250</xdr:colOff>
      <xdr:row>62</xdr:row>
      <xdr:rowOff>10220</xdr:rowOff>
    </xdr:to>
    <xdr:sp macro="" textlink="">
      <xdr:nvSpPr>
        <xdr:cNvPr id="347" name="楕円 346"/>
        <xdr:cNvSpPr/>
      </xdr:nvSpPr>
      <xdr:spPr>
        <a:xfrm>
          <a:off x="16129000" y="105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166447</xdr:rowOff>
    </xdr:from>
    <xdr:ext cx="736600" cy="259045"/>
    <xdr:sp macro="" textlink="">
      <xdr:nvSpPr>
        <xdr:cNvPr id="348" name="テキスト ボックス 347"/>
        <xdr:cNvSpPr txBox="1"/>
      </xdr:nvSpPr>
      <xdr:spPr>
        <a:xfrm>
          <a:off x="15798800" y="106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82369</xdr:rowOff>
    </xdr:from>
    <xdr:to>
      <xdr:col>73</xdr:col>
      <xdr:colOff>44450</xdr:colOff>
      <xdr:row>62</xdr:row>
      <xdr:rowOff>12519</xdr:rowOff>
    </xdr:to>
    <xdr:sp macro="" textlink="">
      <xdr:nvSpPr>
        <xdr:cNvPr id="349" name="楕円 348"/>
        <xdr:cNvSpPr/>
      </xdr:nvSpPr>
      <xdr:spPr>
        <a:xfrm>
          <a:off x="15240000" y="105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168746</xdr:rowOff>
    </xdr:from>
    <xdr:ext cx="762000" cy="259045"/>
    <xdr:sp macro="" textlink="">
      <xdr:nvSpPr>
        <xdr:cNvPr id="350" name="テキスト ボックス 349"/>
        <xdr:cNvSpPr txBox="1"/>
      </xdr:nvSpPr>
      <xdr:spPr>
        <a:xfrm>
          <a:off x="14909800" y="1062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69729</xdr:rowOff>
    </xdr:from>
    <xdr:to>
      <xdr:col>68</xdr:col>
      <xdr:colOff>203200</xdr:colOff>
      <xdr:row>61</xdr:row>
      <xdr:rowOff>171329</xdr:rowOff>
    </xdr:to>
    <xdr:sp macro="" textlink="">
      <xdr:nvSpPr>
        <xdr:cNvPr id="351" name="楕円 350"/>
        <xdr:cNvSpPr/>
      </xdr:nvSpPr>
      <xdr:spPr>
        <a:xfrm>
          <a:off x="14351000" y="1052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156106</xdr:rowOff>
    </xdr:from>
    <xdr:ext cx="762000" cy="259045"/>
    <xdr:sp macro="" textlink="">
      <xdr:nvSpPr>
        <xdr:cNvPr id="352" name="テキスト ボックス 351"/>
        <xdr:cNvSpPr txBox="1"/>
      </xdr:nvSpPr>
      <xdr:spPr>
        <a:xfrm>
          <a:off x="14020800" y="10614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77772</xdr:rowOff>
    </xdr:from>
    <xdr:to>
      <xdr:col>64</xdr:col>
      <xdr:colOff>152400</xdr:colOff>
      <xdr:row>62</xdr:row>
      <xdr:rowOff>7922</xdr:rowOff>
    </xdr:to>
    <xdr:sp macro="" textlink="">
      <xdr:nvSpPr>
        <xdr:cNvPr id="353" name="楕円 352"/>
        <xdr:cNvSpPr/>
      </xdr:nvSpPr>
      <xdr:spPr>
        <a:xfrm>
          <a:off x="13462000" y="1053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164149</xdr:rowOff>
    </xdr:from>
    <xdr:ext cx="762000" cy="259045"/>
    <xdr:sp macro="" textlink="">
      <xdr:nvSpPr>
        <xdr:cNvPr id="354" name="テキスト ボックス 353"/>
        <xdr:cNvSpPr txBox="1"/>
      </xdr:nvSpPr>
      <xdr:spPr>
        <a:xfrm>
          <a:off x="13131800" y="1062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退職</a:t>
          </a:r>
          <a:r>
            <a:rPr kumimoji="1" lang="ja-JP" altLang="en-US" sz="1100">
              <a:solidFill>
                <a:schemeClr val="dk1"/>
              </a:solidFill>
              <a:effectLst/>
              <a:latin typeface="+mn-lt"/>
              <a:ea typeface="+mn-ea"/>
              <a:cs typeface="+mn-cs"/>
            </a:rPr>
            <a:t>手当債や</a:t>
          </a:r>
          <a:r>
            <a:rPr kumimoji="1" lang="ja-JP" altLang="ja-JP" sz="1100">
              <a:solidFill>
                <a:schemeClr val="dk1"/>
              </a:solidFill>
              <a:effectLst/>
              <a:latin typeface="+mn-lt"/>
              <a:ea typeface="+mn-ea"/>
              <a:cs typeface="+mn-cs"/>
            </a:rPr>
            <a:t>クリーンセンター建設時の起債の償還</a:t>
          </a:r>
          <a:r>
            <a:rPr kumimoji="1" lang="ja-JP" altLang="en-US" sz="1100">
              <a:solidFill>
                <a:schemeClr val="dk1"/>
              </a:solidFill>
              <a:effectLst/>
              <a:latin typeface="+mn-lt"/>
              <a:ea typeface="+mn-ea"/>
              <a:cs typeface="+mn-cs"/>
            </a:rPr>
            <a:t>終了に</a:t>
          </a:r>
          <a:r>
            <a:rPr kumimoji="1" lang="ja-JP" altLang="ja-JP" sz="1100">
              <a:solidFill>
                <a:schemeClr val="dk1"/>
              </a:solidFill>
              <a:effectLst/>
              <a:latin typeface="+mn-lt"/>
              <a:ea typeface="+mn-ea"/>
              <a:cs typeface="+mn-cs"/>
            </a:rPr>
            <a:t>伴い元利償還金が減少し、</a:t>
          </a:r>
          <a:r>
            <a:rPr kumimoji="1" lang="ja-JP" altLang="en-US"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0.8</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となっているが、今後、学校教育施設やその他の公共施設等の耐震化事業にかかる元金償還が始まることから、依然として高止まり傾向が予想される。</a:t>
          </a:r>
          <a:endParaRPr lang="ja-JP" altLang="ja-JP" sz="1400">
            <a:effectLst/>
          </a:endParaRPr>
        </a:p>
        <a:p>
          <a:r>
            <a:rPr kumimoji="1" lang="ja-JP" altLang="ja-JP" sz="1100">
              <a:solidFill>
                <a:schemeClr val="dk1"/>
              </a:solidFill>
              <a:effectLst/>
              <a:latin typeface="+mn-lt"/>
              <a:ea typeface="+mn-ea"/>
              <a:cs typeface="+mn-cs"/>
            </a:rPr>
            <a:t>　起債事業の取捨選択はもとより、利率の高い事業債については、繰上償還や借換等を検討し、可能な限り最小限の負担となるよう努める。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8" name="テキスト ボックス 37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69596</xdr:rowOff>
    </xdr:from>
    <xdr:to>
      <xdr:col>81</xdr:col>
      <xdr:colOff>44450</xdr:colOff>
      <xdr:row>43</xdr:row>
      <xdr:rowOff>162814</xdr:rowOff>
    </xdr:to>
    <xdr:cxnSp macro="">
      <xdr:nvCxnSpPr>
        <xdr:cNvPr id="381" name="直線コネクタ 380"/>
        <xdr:cNvCxnSpPr/>
      </xdr:nvCxnSpPr>
      <xdr:spPr>
        <a:xfrm flipV="1">
          <a:off x="17018000" y="6241796"/>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134891</xdr:rowOff>
    </xdr:from>
    <xdr:ext cx="762000" cy="259045"/>
    <xdr:sp macro="" textlink="">
      <xdr:nvSpPr>
        <xdr:cNvPr id="382" name="公債費負担の状況最小値テキスト"/>
        <xdr:cNvSpPr txBox="1"/>
      </xdr:nvSpPr>
      <xdr:spPr>
        <a:xfrm>
          <a:off x="17106900" y="750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162814</xdr:rowOff>
    </xdr:from>
    <xdr:to>
      <xdr:col>81</xdr:col>
      <xdr:colOff>133350</xdr:colOff>
      <xdr:row>43</xdr:row>
      <xdr:rowOff>162814</xdr:rowOff>
    </xdr:to>
    <xdr:cxnSp macro="">
      <xdr:nvCxnSpPr>
        <xdr:cNvPr id="383" name="直線コネクタ 382"/>
        <xdr:cNvCxnSpPr/>
      </xdr:nvCxnSpPr>
      <xdr:spPr>
        <a:xfrm>
          <a:off x="16929100" y="753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155973</xdr:rowOff>
    </xdr:from>
    <xdr:ext cx="762000" cy="259045"/>
    <xdr:sp macro="" textlink="">
      <xdr:nvSpPr>
        <xdr:cNvPr id="384" name="公債費負担の状況最大値テキスト"/>
        <xdr:cNvSpPr txBox="1"/>
      </xdr:nvSpPr>
      <xdr:spPr>
        <a:xfrm>
          <a:off x="171069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69596</xdr:rowOff>
    </xdr:from>
    <xdr:to>
      <xdr:col>81</xdr:col>
      <xdr:colOff>133350</xdr:colOff>
      <xdr:row>36</xdr:row>
      <xdr:rowOff>69596</xdr:rowOff>
    </xdr:to>
    <xdr:cxnSp macro="">
      <xdr:nvCxnSpPr>
        <xdr:cNvPr id="385" name="直線コネクタ 384"/>
        <xdr:cNvCxnSpPr/>
      </xdr:nvCxnSpPr>
      <xdr:spPr>
        <a:xfrm>
          <a:off x="16929100" y="624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162814</xdr:rowOff>
    </xdr:from>
    <xdr:to>
      <xdr:col>81</xdr:col>
      <xdr:colOff>44450</xdr:colOff>
      <xdr:row>44</xdr:row>
      <xdr:rowOff>68580</xdr:rowOff>
    </xdr:to>
    <xdr:cxnSp macro="">
      <xdr:nvCxnSpPr>
        <xdr:cNvPr id="386" name="直線コネクタ 385"/>
        <xdr:cNvCxnSpPr/>
      </xdr:nvCxnSpPr>
      <xdr:spPr>
        <a:xfrm flipV="1">
          <a:off x="16179800" y="7535164"/>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87"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8" name="フローチャート: 判断 387"/>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68580</xdr:rowOff>
    </xdr:from>
    <xdr:to>
      <xdr:col>77</xdr:col>
      <xdr:colOff>44450</xdr:colOff>
      <xdr:row>44</xdr:row>
      <xdr:rowOff>155448</xdr:rowOff>
    </xdr:to>
    <xdr:cxnSp macro="">
      <xdr:nvCxnSpPr>
        <xdr:cNvPr id="389" name="直線コネクタ 388"/>
        <xdr:cNvCxnSpPr/>
      </xdr:nvCxnSpPr>
      <xdr:spPr>
        <a:xfrm flipV="1">
          <a:off x="15290800" y="76123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95504</xdr:rowOff>
    </xdr:from>
    <xdr:to>
      <xdr:col>77</xdr:col>
      <xdr:colOff>95250</xdr:colOff>
      <xdr:row>41</xdr:row>
      <xdr:rowOff>25654</xdr:rowOff>
    </xdr:to>
    <xdr:sp macro="" textlink="">
      <xdr:nvSpPr>
        <xdr:cNvPr id="390" name="フローチャート: 判断 389"/>
        <xdr:cNvSpPr/>
      </xdr:nvSpPr>
      <xdr:spPr>
        <a:xfrm>
          <a:off x="16129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35831</xdr:rowOff>
    </xdr:from>
    <xdr:ext cx="736600" cy="259045"/>
    <xdr:sp macro="" textlink="">
      <xdr:nvSpPr>
        <xdr:cNvPr id="391" name="テキスト ボックス 390"/>
        <xdr:cNvSpPr txBox="1"/>
      </xdr:nvSpPr>
      <xdr:spPr>
        <a:xfrm>
          <a:off x="15798800" y="672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155448</xdr:rowOff>
    </xdr:from>
    <xdr:to>
      <xdr:col>72</xdr:col>
      <xdr:colOff>203200</xdr:colOff>
      <xdr:row>45</xdr:row>
      <xdr:rowOff>22606</xdr:rowOff>
    </xdr:to>
    <xdr:cxnSp macro="">
      <xdr:nvCxnSpPr>
        <xdr:cNvPr id="392" name="直線コネクタ 391"/>
        <xdr:cNvCxnSpPr/>
      </xdr:nvCxnSpPr>
      <xdr:spPr>
        <a:xfrm flipV="1">
          <a:off x="14401800" y="769924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105156</xdr:rowOff>
    </xdr:from>
    <xdr:to>
      <xdr:col>73</xdr:col>
      <xdr:colOff>44450</xdr:colOff>
      <xdr:row>41</xdr:row>
      <xdr:rowOff>35306</xdr:rowOff>
    </xdr:to>
    <xdr:sp macro="" textlink="">
      <xdr:nvSpPr>
        <xdr:cNvPr id="393" name="フローチャート: 判断 392"/>
        <xdr:cNvSpPr/>
      </xdr:nvSpPr>
      <xdr:spPr>
        <a:xfrm>
          <a:off x="152400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45483</xdr:rowOff>
    </xdr:from>
    <xdr:ext cx="762000" cy="259045"/>
    <xdr:sp macro="" textlink="">
      <xdr:nvSpPr>
        <xdr:cNvPr id="394" name="テキスト ボックス 393"/>
        <xdr:cNvSpPr txBox="1"/>
      </xdr:nvSpPr>
      <xdr:spPr>
        <a:xfrm>
          <a:off x="14909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22606</xdr:rowOff>
    </xdr:from>
    <xdr:to>
      <xdr:col>68</xdr:col>
      <xdr:colOff>152400</xdr:colOff>
      <xdr:row>45</xdr:row>
      <xdr:rowOff>61214</xdr:rowOff>
    </xdr:to>
    <xdr:cxnSp macro="">
      <xdr:nvCxnSpPr>
        <xdr:cNvPr id="395" name="直線コネクタ 394"/>
        <xdr:cNvCxnSpPr/>
      </xdr:nvCxnSpPr>
      <xdr:spPr>
        <a:xfrm flipV="1">
          <a:off x="13512800" y="773785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96" name="フローチャート: 判断 395"/>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397" name="テキスト ボックス 396"/>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143764</xdr:rowOff>
    </xdr:from>
    <xdr:to>
      <xdr:col>64</xdr:col>
      <xdr:colOff>152400</xdr:colOff>
      <xdr:row>41</xdr:row>
      <xdr:rowOff>73914</xdr:rowOff>
    </xdr:to>
    <xdr:sp macro="" textlink="">
      <xdr:nvSpPr>
        <xdr:cNvPr id="398" name="フローチャート: 判断 397"/>
        <xdr:cNvSpPr/>
      </xdr:nvSpPr>
      <xdr:spPr>
        <a:xfrm>
          <a:off x="13462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84091</xdr:rowOff>
    </xdr:from>
    <xdr:ext cx="762000" cy="259045"/>
    <xdr:sp macro="" textlink="">
      <xdr:nvSpPr>
        <xdr:cNvPr id="399" name="テキスト ボックス 398"/>
        <xdr:cNvSpPr txBox="1"/>
      </xdr:nvSpPr>
      <xdr:spPr>
        <a:xfrm>
          <a:off x="13131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112014</xdr:rowOff>
    </xdr:from>
    <xdr:to>
      <xdr:col>81</xdr:col>
      <xdr:colOff>95250</xdr:colOff>
      <xdr:row>44</xdr:row>
      <xdr:rowOff>42164</xdr:rowOff>
    </xdr:to>
    <xdr:sp macro="" textlink="">
      <xdr:nvSpPr>
        <xdr:cNvPr id="405" name="楕円 404"/>
        <xdr:cNvSpPr/>
      </xdr:nvSpPr>
      <xdr:spPr>
        <a:xfrm>
          <a:off x="169672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7891</xdr:rowOff>
    </xdr:from>
    <xdr:ext cx="762000" cy="259045"/>
    <xdr:sp macro="" textlink="">
      <xdr:nvSpPr>
        <xdr:cNvPr id="406" name="公債費負担の状況該当値テキスト"/>
        <xdr:cNvSpPr txBox="1"/>
      </xdr:nvSpPr>
      <xdr:spPr>
        <a:xfrm>
          <a:off x="17106900" y="738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17780</xdr:rowOff>
    </xdr:from>
    <xdr:to>
      <xdr:col>77</xdr:col>
      <xdr:colOff>95250</xdr:colOff>
      <xdr:row>44</xdr:row>
      <xdr:rowOff>119380</xdr:rowOff>
    </xdr:to>
    <xdr:sp macro="" textlink="">
      <xdr:nvSpPr>
        <xdr:cNvPr id="407" name="楕円 406"/>
        <xdr:cNvSpPr/>
      </xdr:nvSpPr>
      <xdr:spPr>
        <a:xfrm>
          <a:off x="16129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104157</xdr:rowOff>
    </xdr:from>
    <xdr:ext cx="736600" cy="259045"/>
    <xdr:sp macro="" textlink="">
      <xdr:nvSpPr>
        <xdr:cNvPr id="408" name="テキスト ボックス 407"/>
        <xdr:cNvSpPr txBox="1"/>
      </xdr:nvSpPr>
      <xdr:spPr>
        <a:xfrm>
          <a:off x="15798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104648</xdr:rowOff>
    </xdr:from>
    <xdr:to>
      <xdr:col>73</xdr:col>
      <xdr:colOff>44450</xdr:colOff>
      <xdr:row>45</xdr:row>
      <xdr:rowOff>34798</xdr:rowOff>
    </xdr:to>
    <xdr:sp macro="" textlink="">
      <xdr:nvSpPr>
        <xdr:cNvPr id="409" name="楕円 408"/>
        <xdr:cNvSpPr/>
      </xdr:nvSpPr>
      <xdr:spPr>
        <a:xfrm>
          <a:off x="15240000" y="764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19575</xdr:rowOff>
    </xdr:from>
    <xdr:ext cx="762000" cy="259045"/>
    <xdr:sp macro="" textlink="">
      <xdr:nvSpPr>
        <xdr:cNvPr id="410" name="テキスト ボックス 409"/>
        <xdr:cNvSpPr txBox="1"/>
      </xdr:nvSpPr>
      <xdr:spPr>
        <a:xfrm>
          <a:off x="14909800" y="773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143256</xdr:rowOff>
    </xdr:from>
    <xdr:to>
      <xdr:col>68</xdr:col>
      <xdr:colOff>203200</xdr:colOff>
      <xdr:row>45</xdr:row>
      <xdr:rowOff>73406</xdr:rowOff>
    </xdr:to>
    <xdr:sp macro="" textlink="">
      <xdr:nvSpPr>
        <xdr:cNvPr id="411" name="楕円 410"/>
        <xdr:cNvSpPr/>
      </xdr:nvSpPr>
      <xdr:spPr>
        <a:xfrm>
          <a:off x="14351000" y="768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58183</xdr:rowOff>
    </xdr:from>
    <xdr:ext cx="762000" cy="259045"/>
    <xdr:sp macro="" textlink="">
      <xdr:nvSpPr>
        <xdr:cNvPr id="412" name="テキスト ボックス 411"/>
        <xdr:cNvSpPr txBox="1"/>
      </xdr:nvSpPr>
      <xdr:spPr>
        <a:xfrm>
          <a:off x="14020800" y="777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10414</xdr:rowOff>
    </xdr:from>
    <xdr:to>
      <xdr:col>64</xdr:col>
      <xdr:colOff>152400</xdr:colOff>
      <xdr:row>45</xdr:row>
      <xdr:rowOff>112014</xdr:rowOff>
    </xdr:to>
    <xdr:sp macro="" textlink="">
      <xdr:nvSpPr>
        <xdr:cNvPr id="413" name="楕円 412"/>
        <xdr:cNvSpPr/>
      </xdr:nvSpPr>
      <xdr:spPr>
        <a:xfrm>
          <a:off x="13462000" y="772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96791</xdr:rowOff>
    </xdr:from>
    <xdr:ext cx="762000" cy="259045"/>
    <xdr:sp macro="" textlink="">
      <xdr:nvSpPr>
        <xdr:cNvPr id="414" name="テキスト ボックス 413"/>
        <xdr:cNvSpPr txBox="1"/>
      </xdr:nvSpPr>
      <xdr:spPr>
        <a:xfrm>
          <a:off x="13131800" y="781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a:t>
          </a:r>
          <a:r>
            <a:rPr kumimoji="1" lang="ja-JP" altLang="en-US" sz="1100">
              <a:solidFill>
                <a:schemeClr val="dk1"/>
              </a:solidFill>
              <a:effectLst/>
              <a:latin typeface="+mn-lt"/>
              <a:ea typeface="+mn-ea"/>
              <a:cs typeface="+mn-cs"/>
            </a:rPr>
            <a:t>の主な増要因としては、</a:t>
          </a:r>
          <a:r>
            <a:rPr kumimoji="1" lang="ja-JP" altLang="ja-JP" sz="1100">
              <a:solidFill>
                <a:schemeClr val="dk1"/>
              </a:solidFill>
              <a:effectLst/>
              <a:latin typeface="+mn-lt"/>
              <a:ea typeface="+mn-ea"/>
              <a:cs typeface="+mn-cs"/>
            </a:rPr>
            <a:t>ボートレース競走事業会計から</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借入</a:t>
          </a:r>
          <a:r>
            <a:rPr kumimoji="1" lang="ja-JP" altLang="en-US" sz="1100">
              <a:solidFill>
                <a:schemeClr val="dk1"/>
              </a:solidFill>
              <a:effectLst/>
              <a:latin typeface="+mn-lt"/>
              <a:ea typeface="+mn-ea"/>
              <a:cs typeface="+mn-cs"/>
            </a:rPr>
            <a:t>があるが、庁舎整備基金や減債基金に積み立てていることや、地方債の償還終了による地方債残高の減により、前年度比</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％の減</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新庁舎整備事業や道の駅「くるくる なると」整備事業といった大規模事業に地方債を活用することで、現在高の増加が見込まれるため、各種事業を</a:t>
          </a:r>
          <a:r>
            <a:rPr kumimoji="1" lang="ja-JP" altLang="en-US" sz="1100">
              <a:solidFill>
                <a:schemeClr val="dk1"/>
              </a:solidFill>
              <a:effectLst/>
              <a:latin typeface="+mn-lt"/>
              <a:ea typeface="+mn-ea"/>
              <a:cs typeface="+mn-cs"/>
            </a:rPr>
            <a:t>進める</a:t>
          </a:r>
          <a:r>
            <a:rPr kumimoji="1" lang="ja-JP" altLang="ja-JP" sz="1100">
              <a:solidFill>
                <a:schemeClr val="dk1"/>
              </a:solidFill>
              <a:effectLst/>
              <a:latin typeface="+mn-lt"/>
              <a:ea typeface="+mn-ea"/>
              <a:cs typeface="+mn-cs"/>
            </a:rPr>
            <a:t>にあたり、重点化や縮減を図り、財政健全化を進める。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91380</xdr:rowOff>
    </xdr:to>
    <xdr:cxnSp macro="">
      <xdr:nvCxnSpPr>
        <xdr:cNvPr id="445" name="直線コネクタ 444"/>
        <xdr:cNvCxnSpPr/>
      </xdr:nvCxnSpPr>
      <xdr:spPr>
        <a:xfrm flipV="1">
          <a:off x="17018000" y="2313214"/>
          <a:ext cx="0" cy="1550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63457</xdr:rowOff>
    </xdr:from>
    <xdr:ext cx="762000" cy="259045"/>
    <xdr:sp macro="" textlink="">
      <xdr:nvSpPr>
        <xdr:cNvPr id="446" name="将来負担の状況最小値テキスト"/>
        <xdr:cNvSpPr txBox="1"/>
      </xdr:nvSpPr>
      <xdr:spPr>
        <a:xfrm>
          <a:off x="17106900" y="383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91380</xdr:rowOff>
    </xdr:from>
    <xdr:to>
      <xdr:col>81</xdr:col>
      <xdr:colOff>133350</xdr:colOff>
      <xdr:row>22</xdr:row>
      <xdr:rowOff>91380</xdr:rowOff>
    </xdr:to>
    <xdr:cxnSp macro="">
      <xdr:nvCxnSpPr>
        <xdr:cNvPr id="447" name="直線コネクタ 446"/>
        <xdr:cNvCxnSpPr/>
      </xdr:nvCxnSpPr>
      <xdr:spPr>
        <a:xfrm>
          <a:off x="16929100" y="386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22</xdr:row>
      <xdr:rowOff>8648</xdr:rowOff>
    </xdr:from>
    <xdr:to>
      <xdr:col>81</xdr:col>
      <xdr:colOff>44450</xdr:colOff>
      <xdr:row>22</xdr:row>
      <xdr:rowOff>13244</xdr:rowOff>
    </xdr:to>
    <xdr:cxnSp macro="">
      <xdr:nvCxnSpPr>
        <xdr:cNvPr id="450" name="直線コネクタ 449"/>
        <xdr:cNvCxnSpPr/>
      </xdr:nvCxnSpPr>
      <xdr:spPr>
        <a:xfrm flipV="1">
          <a:off x="16179800" y="3780548"/>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34670</xdr:rowOff>
    </xdr:from>
    <xdr:ext cx="762000" cy="259045"/>
    <xdr:sp macro="" textlink="">
      <xdr:nvSpPr>
        <xdr:cNvPr id="451" name="将来負担の状況平均値テキスト"/>
        <xdr:cNvSpPr txBox="1"/>
      </xdr:nvSpPr>
      <xdr:spPr>
        <a:xfrm>
          <a:off x="17106900" y="24349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18143</xdr:rowOff>
    </xdr:from>
    <xdr:to>
      <xdr:col>81</xdr:col>
      <xdr:colOff>95250</xdr:colOff>
      <xdr:row>15</xdr:row>
      <xdr:rowOff>119743</xdr:rowOff>
    </xdr:to>
    <xdr:sp macro="" textlink="">
      <xdr:nvSpPr>
        <xdr:cNvPr id="452" name="フローチャート: 判断 451"/>
        <xdr:cNvSpPr/>
      </xdr:nvSpPr>
      <xdr:spPr>
        <a:xfrm>
          <a:off x="169672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51405</xdr:rowOff>
    </xdr:from>
    <xdr:to>
      <xdr:col>77</xdr:col>
      <xdr:colOff>44450</xdr:colOff>
      <xdr:row>22</xdr:row>
      <xdr:rowOff>13244</xdr:rowOff>
    </xdr:to>
    <xdr:cxnSp macro="">
      <xdr:nvCxnSpPr>
        <xdr:cNvPr id="453" name="直線コネクタ 452"/>
        <xdr:cNvCxnSpPr/>
      </xdr:nvCxnSpPr>
      <xdr:spPr>
        <a:xfrm>
          <a:off x="15290800" y="3651855"/>
          <a:ext cx="889000" cy="13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125246</xdr:rowOff>
    </xdr:from>
    <xdr:to>
      <xdr:col>77</xdr:col>
      <xdr:colOff>95250</xdr:colOff>
      <xdr:row>15</xdr:row>
      <xdr:rowOff>55396</xdr:rowOff>
    </xdr:to>
    <xdr:sp macro="" textlink="">
      <xdr:nvSpPr>
        <xdr:cNvPr id="454" name="フローチャート: 判断 453"/>
        <xdr:cNvSpPr/>
      </xdr:nvSpPr>
      <xdr:spPr>
        <a:xfrm>
          <a:off x="161290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65573</xdr:rowOff>
    </xdr:from>
    <xdr:ext cx="736600" cy="259045"/>
    <xdr:sp macro="" textlink="">
      <xdr:nvSpPr>
        <xdr:cNvPr id="455" name="テキスト ボックス 454"/>
        <xdr:cNvSpPr txBox="1"/>
      </xdr:nvSpPr>
      <xdr:spPr>
        <a:xfrm>
          <a:off x="15798800" y="229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51405</xdr:rowOff>
    </xdr:from>
    <xdr:to>
      <xdr:col>72</xdr:col>
      <xdr:colOff>203200</xdr:colOff>
      <xdr:row>21</xdr:row>
      <xdr:rowOff>120348</xdr:rowOff>
    </xdr:to>
    <xdr:cxnSp macro="">
      <xdr:nvCxnSpPr>
        <xdr:cNvPr id="456" name="直線コネクタ 455"/>
        <xdr:cNvCxnSpPr/>
      </xdr:nvCxnSpPr>
      <xdr:spPr>
        <a:xfrm flipV="1">
          <a:off x="14401800" y="365185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153972</xdr:rowOff>
    </xdr:from>
    <xdr:to>
      <xdr:col>73</xdr:col>
      <xdr:colOff>44450</xdr:colOff>
      <xdr:row>15</xdr:row>
      <xdr:rowOff>84122</xdr:rowOff>
    </xdr:to>
    <xdr:sp macro="" textlink="">
      <xdr:nvSpPr>
        <xdr:cNvPr id="457" name="フローチャート: 判断 456"/>
        <xdr:cNvSpPr/>
      </xdr:nvSpPr>
      <xdr:spPr>
        <a:xfrm>
          <a:off x="15240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94299</xdr:rowOff>
    </xdr:from>
    <xdr:ext cx="762000" cy="259045"/>
    <xdr:sp macro="" textlink="">
      <xdr:nvSpPr>
        <xdr:cNvPr id="458" name="テキスト ボックス 457"/>
        <xdr:cNvSpPr txBox="1"/>
      </xdr:nvSpPr>
      <xdr:spPr>
        <a:xfrm>
          <a:off x="14909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43361</xdr:rowOff>
    </xdr:from>
    <xdr:to>
      <xdr:col>68</xdr:col>
      <xdr:colOff>152400</xdr:colOff>
      <xdr:row>21</xdr:row>
      <xdr:rowOff>120348</xdr:rowOff>
    </xdr:to>
    <xdr:cxnSp macro="">
      <xdr:nvCxnSpPr>
        <xdr:cNvPr id="459" name="直線コネクタ 458"/>
        <xdr:cNvCxnSpPr/>
      </xdr:nvCxnSpPr>
      <xdr:spPr>
        <a:xfrm>
          <a:off x="13512800" y="3643811"/>
          <a:ext cx="889000" cy="7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37677</xdr:rowOff>
    </xdr:from>
    <xdr:to>
      <xdr:col>68</xdr:col>
      <xdr:colOff>203200</xdr:colOff>
      <xdr:row>15</xdr:row>
      <xdr:rowOff>139277</xdr:rowOff>
    </xdr:to>
    <xdr:sp macro="" textlink="">
      <xdr:nvSpPr>
        <xdr:cNvPr id="460" name="フローチャート: 判断 459"/>
        <xdr:cNvSpPr/>
      </xdr:nvSpPr>
      <xdr:spPr>
        <a:xfrm>
          <a:off x="14351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149454</xdr:rowOff>
    </xdr:from>
    <xdr:ext cx="762000" cy="259045"/>
    <xdr:sp macro="" textlink="">
      <xdr:nvSpPr>
        <xdr:cNvPr id="461" name="テキスト ボックス 460"/>
        <xdr:cNvSpPr txBox="1"/>
      </xdr:nvSpPr>
      <xdr:spPr>
        <a:xfrm>
          <a:off x="14020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64105</xdr:rowOff>
    </xdr:from>
    <xdr:to>
      <xdr:col>64</xdr:col>
      <xdr:colOff>152400</xdr:colOff>
      <xdr:row>15</xdr:row>
      <xdr:rowOff>165705</xdr:rowOff>
    </xdr:to>
    <xdr:sp macro="" textlink="">
      <xdr:nvSpPr>
        <xdr:cNvPr id="462" name="フローチャート: 判断 461"/>
        <xdr:cNvSpPr/>
      </xdr:nvSpPr>
      <xdr:spPr>
        <a:xfrm>
          <a:off x="13462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4432</xdr:rowOff>
    </xdr:from>
    <xdr:ext cx="762000" cy="259045"/>
    <xdr:sp macro="" textlink="">
      <xdr:nvSpPr>
        <xdr:cNvPr id="463" name="テキスト ボックス 462"/>
        <xdr:cNvSpPr txBox="1"/>
      </xdr:nvSpPr>
      <xdr:spPr>
        <a:xfrm>
          <a:off x="13131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129298</xdr:rowOff>
    </xdr:from>
    <xdr:to>
      <xdr:col>81</xdr:col>
      <xdr:colOff>95250</xdr:colOff>
      <xdr:row>22</xdr:row>
      <xdr:rowOff>59448</xdr:rowOff>
    </xdr:to>
    <xdr:sp macro="" textlink="">
      <xdr:nvSpPr>
        <xdr:cNvPr id="469" name="楕円 468"/>
        <xdr:cNvSpPr/>
      </xdr:nvSpPr>
      <xdr:spPr>
        <a:xfrm>
          <a:off x="16967200" y="372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25175</xdr:rowOff>
    </xdr:from>
    <xdr:ext cx="762000" cy="259045"/>
    <xdr:sp macro="" textlink="">
      <xdr:nvSpPr>
        <xdr:cNvPr id="470" name="将来負担の状況該当値テキスト"/>
        <xdr:cNvSpPr txBox="1"/>
      </xdr:nvSpPr>
      <xdr:spPr>
        <a:xfrm>
          <a:off x="17106900" y="362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133894</xdr:rowOff>
    </xdr:from>
    <xdr:to>
      <xdr:col>77</xdr:col>
      <xdr:colOff>95250</xdr:colOff>
      <xdr:row>22</xdr:row>
      <xdr:rowOff>64044</xdr:rowOff>
    </xdr:to>
    <xdr:sp macro="" textlink="">
      <xdr:nvSpPr>
        <xdr:cNvPr id="471" name="楕円 470"/>
        <xdr:cNvSpPr/>
      </xdr:nvSpPr>
      <xdr:spPr>
        <a:xfrm>
          <a:off x="16129000" y="373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48821</xdr:rowOff>
    </xdr:from>
    <xdr:ext cx="736600" cy="259045"/>
    <xdr:sp macro="" textlink="">
      <xdr:nvSpPr>
        <xdr:cNvPr id="472" name="テキスト ボックス 471"/>
        <xdr:cNvSpPr txBox="1"/>
      </xdr:nvSpPr>
      <xdr:spPr>
        <a:xfrm>
          <a:off x="15798800" y="3820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605</xdr:rowOff>
    </xdr:from>
    <xdr:to>
      <xdr:col>73</xdr:col>
      <xdr:colOff>44450</xdr:colOff>
      <xdr:row>21</xdr:row>
      <xdr:rowOff>102205</xdr:rowOff>
    </xdr:to>
    <xdr:sp macro="" textlink="">
      <xdr:nvSpPr>
        <xdr:cNvPr id="473" name="楕円 472"/>
        <xdr:cNvSpPr/>
      </xdr:nvSpPr>
      <xdr:spPr>
        <a:xfrm>
          <a:off x="15240000" y="36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86982</xdr:rowOff>
    </xdr:from>
    <xdr:ext cx="762000" cy="259045"/>
    <xdr:sp macro="" textlink="">
      <xdr:nvSpPr>
        <xdr:cNvPr id="474" name="テキスト ボックス 473"/>
        <xdr:cNvSpPr txBox="1"/>
      </xdr:nvSpPr>
      <xdr:spPr>
        <a:xfrm>
          <a:off x="14909800" y="368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69548</xdr:rowOff>
    </xdr:from>
    <xdr:to>
      <xdr:col>68</xdr:col>
      <xdr:colOff>203200</xdr:colOff>
      <xdr:row>21</xdr:row>
      <xdr:rowOff>171148</xdr:rowOff>
    </xdr:to>
    <xdr:sp macro="" textlink="">
      <xdr:nvSpPr>
        <xdr:cNvPr id="475" name="楕円 474"/>
        <xdr:cNvSpPr/>
      </xdr:nvSpPr>
      <xdr:spPr>
        <a:xfrm>
          <a:off x="14351000" y="366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155925</xdr:rowOff>
    </xdr:from>
    <xdr:ext cx="762000" cy="259045"/>
    <xdr:sp macro="" textlink="">
      <xdr:nvSpPr>
        <xdr:cNvPr id="476" name="テキスト ボックス 475"/>
        <xdr:cNvSpPr txBox="1"/>
      </xdr:nvSpPr>
      <xdr:spPr>
        <a:xfrm>
          <a:off x="14020800" y="3756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164011</xdr:rowOff>
    </xdr:from>
    <xdr:to>
      <xdr:col>64</xdr:col>
      <xdr:colOff>152400</xdr:colOff>
      <xdr:row>21</xdr:row>
      <xdr:rowOff>94161</xdr:rowOff>
    </xdr:to>
    <xdr:sp macro="" textlink="">
      <xdr:nvSpPr>
        <xdr:cNvPr id="477" name="楕円 476"/>
        <xdr:cNvSpPr/>
      </xdr:nvSpPr>
      <xdr:spPr>
        <a:xfrm>
          <a:off x="13462000" y="359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78938</xdr:rowOff>
    </xdr:from>
    <xdr:ext cx="762000" cy="259045"/>
    <xdr:sp macro="" textlink="">
      <xdr:nvSpPr>
        <xdr:cNvPr id="478" name="テキスト ボックス 477"/>
        <xdr:cNvSpPr txBox="1"/>
      </xdr:nvSpPr>
      <xdr:spPr>
        <a:xfrm>
          <a:off x="13131800" y="367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徳島県鳴門市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56,237
55,776
135.66
33,519,827
32,476,014
854,155
13,681,295
26,856,560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127.7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令和２年度より「会計年度任用職員制度」が導入されたことに伴う会計年度任用職員報酬等の増などにより、約</a:t>
          </a:r>
          <a:r>
            <a:rPr kumimoji="1" lang="en-US" altLang="ja-JP" sz="1100">
              <a:solidFill>
                <a:schemeClr val="dk1"/>
              </a:solidFill>
              <a:effectLst/>
              <a:latin typeface="+mn-lt"/>
              <a:ea typeface="+mn-ea"/>
              <a:cs typeface="+mn-cs"/>
            </a:rPr>
            <a:t>431</a:t>
          </a:r>
          <a:r>
            <a:rPr kumimoji="1" lang="ja-JP" altLang="en-US" sz="1100">
              <a:solidFill>
                <a:schemeClr val="dk1"/>
              </a:solidFill>
              <a:effectLst/>
              <a:latin typeface="+mn-lt"/>
              <a:ea typeface="+mn-ea"/>
              <a:cs typeface="+mn-cs"/>
            </a:rPr>
            <a:t>百万円の増となり、</a:t>
          </a:r>
          <a:r>
            <a:rPr kumimoji="1" lang="ja-JP" altLang="ja-JP" sz="1100">
              <a:solidFill>
                <a:schemeClr val="dk1"/>
              </a:solidFill>
              <a:effectLst/>
              <a:latin typeface="+mn-lt"/>
              <a:ea typeface="+mn-ea"/>
              <a:cs typeface="+mn-cs"/>
            </a:rPr>
            <a:t>類似団体よりも高い状態が続いている。これは、ごみ収集業務が直営であることや、幼稚園における施設数（教員数）が多いことが挙げられる。今後、直営によるサービスや施設の管理方法について更なる見直しを行い、人件費の削減に取り組んで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138430</xdr:rowOff>
    </xdr:to>
    <xdr:cxnSp macro="">
      <xdr:nvCxnSpPr>
        <xdr:cNvPr id="61" name="直線コネクタ 60"/>
        <xdr:cNvCxnSpPr/>
      </xdr:nvCxnSpPr>
      <xdr:spPr>
        <a:xfrm flipV="1">
          <a:off x="4826000" y="57734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110507</xdr:rowOff>
    </xdr:from>
    <xdr:ext cx="762000" cy="259045"/>
    <xdr:sp macro="" textlink="">
      <xdr:nvSpPr>
        <xdr:cNvPr id="62" name="人件費最小値テキスト"/>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138430</xdr:rowOff>
    </xdr:from>
    <xdr:to>
      <xdr:col>24</xdr:col>
      <xdr:colOff>114300</xdr:colOff>
      <xdr:row>41</xdr:row>
      <xdr:rowOff>138430</xdr:rowOff>
    </xdr:to>
    <xdr:cxnSp macro="">
      <xdr:nvCxnSpPr>
        <xdr:cNvPr id="63" name="直線コネクタ 62"/>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107950</xdr:rowOff>
    </xdr:from>
    <xdr:to>
      <xdr:col>24</xdr:col>
      <xdr:colOff>25400</xdr:colOff>
      <xdr:row>39</xdr:row>
      <xdr:rowOff>130810</xdr:rowOff>
    </xdr:to>
    <xdr:cxnSp macro="">
      <xdr:nvCxnSpPr>
        <xdr:cNvPr id="66" name="直線コネクタ 65"/>
        <xdr:cNvCxnSpPr/>
      </xdr:nvCxnSpPr>
      <xdr:spPr>
        <a:xfrm>
          <a:off x="3987800" y="67945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43197</xdr:rowOff>
    </xdr:from>
    <xdr:ext cx="762000" cy="259045"/>
    <xdr:sp macro="" textlink="">
      <xdr:nvSpPr>
        <xdr:cNvPr id="67" name="人件費平均値テキスト"/>
        <xdr:cNvSpPr txBox="1"/>
      </xdr:nvSpPr>
      <xdr:spPr>
        <a:xfrm>
          <a:off x="4914900" y="621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16510</xdr:rowOff>
    </xdr:from>
    <xdr:to>
      <xdr:col>19</xdr:col>
      <xdr:colOff>187325</xdr:colOff>
      <xdr:row>39</xdr:row>
      <xdr:rowOff>107950</xdr:rowOff>
    </xdr:to>
    <xdr:cxnSp macro="">
      <xdr:nvCxnSpPr>
        <xdr:cNvPr id="69" name="直線コネクタ 68"/>
        <xdr:cNvCxnSpPr/>
      </xdr:nvCxnSpPr>
      <xdr:spPr>
        <a:xfrm>
          <a:off x="3098800" y="67030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16510</xdr:rowOff>
    </xdr:from>
    <xdr:to>
      <xdr:col>15</xdr:col>
      <xdr:colOff>98425</xdr:colOff>
      <xdr:row>39</xdr:row>
      <xdr:rowOff>31750</xdr:rowOff>
    </xdr:to>
    <xdr:cxnSp macro="">
      <xdr:nvCxnSpPr>
        <xdr:cNvPr id="72" name="直線コネクタ 71"/>
        <xdr:cNvCxnSpPr/>
      </xdr:nvCxnSpPr>
      <xdr:spPr>
        <a:xfrm flipV="1">
          <a:off x="2209800" y="6703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8907</xdr:rowOff>
    </xdr:from>
    <xdr:ext cx="762000" cy="259045"/>
    <xdr:sp macro="" textlink="">
      <xdr:nvSpPr>
        <xdr:cNvPr id="74" name="テキスト ボックス 73"/>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31750</xdr:rowOff>
    </xdr:from>
    <xdr:to>
      <xdr:col>11</xdr:col>
      <xdr:colOff>9525</xdr:colOff>
      <xdr:row>39</xdr:row>
      <xdr:rowOff>46990</xdr:rowOff>
    </xdr:to>
    <xdr:cxnSp macro="">
      <xdr:nvCxnSpPr>
        <xdr:cNvPr id="75" name="直線コネクタ 74"/>
        <xdr:cNvCxnSpPr/>
      </xdr:nvCxnSpPr>
      <xdr:spPr>
        <a:xfrm flipV="1">
          <a:off x="1320800" y="6718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80010</xdr:rowOff>
    </xdr:from>
    <xdr:to>
      <xdr:col>24</xdr:col>
      <xdr:colOff>76200</xdr:colOff>
      <xdr:row>40</xdr:row>
      <xdr:rowOff>10160</xdr:rowOff>
    </xdr:to>
    <xdr:sp macro="" textlink="">
      <xdr:nvSpPr>
        <xdr:cNvPr id="85" name="楕円 84"/>
        <xdr:cNvSpPr/>
      </xdr:nvSpPr>
      <xdr:spPr>
        <a:xfrm>
          <a:off x="47752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52087</xdr:rowOff>
    </xdr:from>
    <xdr:ext cx="762000" cy="259045"/>
    <xdr:sp macro="" textlink="">
      <xdr:nvSpPr>
        <xdr:cNvPr id="86" name="人件費該当値テキスト"/>
        <xdr:cNvSpPr txBox="1"/>
      </xdr:nvSpPr>
      <xdr:spPr>
        <a:xfrm>
          <a:off x="49149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57150</xdr:rowOff>
    </xdr:from>
    <xdr:to>
      <xdr:col>20</xdr:col>
      <xdr:colOff>38100</xdr:colOff>
      <xdr:row>39</xdr:row>
      <xdr:rowOff>158750</xdr:rowOff>
    </xdr:to>
    <xdr:sp macro="" textlink="">
      <xdr:nvSpPr>
        <xdr:cNvPr id="87" name="楕円 86"/>
        <xdr:cNvSpPr/>
      </xdr:nvSpPr>
      <xdr:spPr>
        <a:xfrm>
          <a:off x="3937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143527</xdr:rowOff>
    </xdr:from>
    <xdr:ext cx="736600" cy="259045"/>
    <xdr:sp macro="" textlink="">
      <xdr:nvSpPr>
        <xdr:cNvPr id="88" name="テキスト ボックス 87"/>
        <xdr:cNvSpPr txBox="1"/>
      </xdr:nvSpPr>
      <xdr:spPr>
        <a:xfrm>
          <a:off x="3606800" y="683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137160</xdr:rowOff>
    </xdr:from>
    <xdr:to>
      <xdr:col>15</xdr:col>
      <xdr:colOff>149225</xdr:colOff>
      <xdr:row>39</xdr:row>
      <xdr:rowOff>67310</xdr:rowOff>
    </xdr:to>
    <xdr:sp macro="" textlink="">
      <xdr:nvSpPr>
        <xdr:cNvPr id="89" name="楕円 88"/>
        <xdr:cNvSpPr/>
      </xdr:nvSpPr>
      <xdr:spPr>
        <a:xfrm>
          <a:off x="3048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52087</xdr:rowOff>
    </xdr:from>
    <xdr:ext cx="762000" cy="259045"/>
    <xdr:sp macro="" textlink="">
      <xdr:nvSpPr>
        <xdr:cNvPr id="90" name="テキスト ボックス 89"/>
        <xdr:cNvSpPr txBox="1"/>
      </xdr:nvSpPr>
      <xdr:spPr>
        <a:xfrm>
          <a:off x="2717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152400</xdr:rowOff>
    </xdr:from>
    <xdr:to>
      <xdr:col>11</xdr:col>
      <xdr:colOff>60325</xdr:colOff>
      <xdr:row>39</xdr:row>
      <xdr:rowOff>82550</xdr:rowOff>
    </xdr:to>
    <xdr:sp macro="" textlink="">
      <xdr:nvSpPr>
        <xdr:cNvPr id="91" name="楕円 90"/>
        <xdr:cNvSpPr/>
      </xdr:nvSpPr>
      <xdr:spPr>
        <a:xfrm>
          <a:off x="2159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67327</xdr:rowOff>
    </xdr:from>
    <xdr:ext cx="762000" cy="259045"/>
    <xdr:sp macro="" textlink="">
      <xdr:nvSpPr>
        <xdr:cNvPr id="92" name="テキスト ボックス 91"/>
        <xdr:cNvSpPr txBox="1"/>
      </xdr:nvSpPr>
      <xdr:spPr>
        <a:xfrm>
          <a:off x="1828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167640</xdr:rowOff>
    </xdr:from>
    <xdr:to>
      <xdr:col>6</xdr:col>
      <xdr:colOff>171450</xdr:colOff>
      <xdr:row>39</xdr:row>
      <xdr:rowOff>97790</xdr:rowOff>
    </xdr:to>
    <xdr:sp macro="" textlink="">
      <xdr:nvSpPr>
        <xdr:cNvPr id="93" name="楕円 92"/>
        <xdr:cNvSpPr/>
      </xdr:nvSpPr>
      <xdr:spPr>
        <a:xfrm>
          <a:off x="1270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82567</xdr:rowOff>
    </xdr:from>
    <xdr:ext cx="762000" cy="259045"/>
    <xdr:sp macro="" textlink="">
      <xdr:nvSpPr>
        <xdr:cNvPr id="94" name="テキスト ボックス 93"/>
        <xdr:cNvSpPr txBox="1"/>
      </xdr:nvSpPr>
      <xdr:spPr>
        <a:xfrm>
          <a:off x="939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以降、組織・機構の見直しや民間委託等の推進、指定管理制度の導入により、民間や特定非営利活動法人の資源・人材を活用することで経費の削減に取り組んできた結果類似団体平均よりも低い値となっている。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学校給食センター配送・調理委託に伴う委託料の増（約</a:t>
          </a:r>
          <a:r>
            <a:rPr kumimoji="1" lang="en-US" altLang="ja-JP" sz="1100">
              <a:solidFill>
                <a:schemeClr val="dk1"/>
              </a:solidFill>
              <a:effectLst/>
              <a:latin typeface="+mn-lt"/>
              <a:ea typeface="+mn-ea"/>
              <a:cs typeface="+mn-cs"/>
            </a:rPr>
            <a:t>151</a:t>
          </a:r>
          <a:r>
            <a:rPr kumimoji="1" lang="ja-JP" altLang="en-US" sz="1100">
              <a:solidFill>
                <a:schemeClr val="dk1"/>
              </a:solidFill>
              <a:effectLst/>
              <a:latin typeface="+mn-lt"/>
              <a:ea typeface="+mn-ea"/>
              <a:cs typeface="+mn-cs"/>
            </a:rPr>
            <a:t>百万円増）や焼却場管理費の増（約</a:t>
          </a:r>
          <a:r>
            <a:rPr kumimoji="1" lang="en-US" altLang="ja-JP" sz="1100">
              <a:solidFill>
                <a:schemeClr val="dk1"/>
              </a:solidFill>
              <a:effectLst/>
              <a:latin typeface="+mn-lt"/>
              <a:ea typeface="+mn-ea"/>
              <a:cs typeface="+mn-cs"/>
            </a:rPr>
            <a:t>108</a:t>
          </a:r>
          <a:r>
            <a:rPr kumimoji="1" lang="ja-JP" altLang="en-US" sz="1100">
              <a:solidFill>
                <a:schemeClr val="dk1"/>
              </a:solidFill>
              <a:effectLst/>
              <a:latin typeface="+mn-lt"/>
              <a:ea typeface="+mn-ea"/>
              <a:cs typeface="+mn-cs"/>
            </a:rPr>
            <a:t>百万円増）、臨時職員賃金の減（約</a:t>
          </a:r>
          <a:r>
            <a:rPr kumimoji="1" lang="en-US" altLang="ja-JP" sz="1100">
              <a:solidFill>
                <a:schemeClr val="dk1"/>
              </a:solidFill>
              <a:effectLst/>
              <a:latin typeface="+mn-lt"/>
              <a:ea typeface="+mn-ea"/>
              <a:cs typeface="+mn-cs"/>
            </a:rPr>
            <a:t>471</a:t>
          </a:r>
          <a:r>
            <a:rPr kumimoji="1" lang="ja-JP" altLang="en-US" sz="1100">
              <a:solidFill>
                <a:schemeClr val="dk1"/>
              </a:solidFill>
              <a:effectLst/>
              <a:latin typeface="+mn-lt"/>
              <a:ea typeface="+mn-ea"/>
              <a:cs typeface="+mn-cs"/>
            </a:rPr>
            <a:t>百万円減）などの増減要因があり、前年度同値となった。</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77470</xdr:rowOff>
    </xdr:to>
    <xdr:cxnSp macro="">
      <xdr:nvCxnSpPr>
        <xdr:cNvPr id="122" name="直線コネクタ 121"/>
        <xdr:cNvCxnSpPr/>
      </xdr:nvCxnSpPr>
      <xdr:spPr>
        <a:xfrm flipV="1">
          <a:off x="16510000" y="24511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3" name="物件費最小値テキスト"/>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4" name="直線コネクタ 123"/>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111760</xdr:rowOff>
    </xdr:from>
    <xdr:to>
      <xdr:col>82</xdr:col>
      <xdr:colOff>107950</xdr:colOff>
      <xdr:row>16</xdr:row>
      <xdr:rowOff>111760</xdr:rowOff>
    </xdr:to>
    <xdr:cxnSp macro="">
      <xdr:nvCxnSpPr>
        <xdr:cNvPr id="127" name="直線コネクタ 126"/>
        <xdr:cNvCxnSpPr/>
      </xdr:nvCxnSpPr>
      <xdr:spPr>
        <a:xfrm>
          <a:off x="15671800" y="28549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28"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9" name="フローチャート: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96520</xdr:rowOff>
    </xdr:from>
    <xdr:to>
      <xdr:col>78</xdr:col>
      <xdr:colOff>69850</xdr:colOff>
      <xdr:row>16</xdr:row>
      <xdr:rowOff>111760</xdr:rowOff>
    </xdr:to>
    <xdr:cxnSp macro="">
      <xdr:nvCxnSpPr>
        <xdr:cNvPr id="130" name="直線コネクタ 129"/>
        <xdr:cNvCxnSpPr/>
      </xdr:nvCxnSpPr>
      <xdr:spPr>
        <a:xfrm>
          <a:off x="14782800" y="2839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31" name="フローチャート: 判断 130"/>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32" name="テキスト ボックス 131"/>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73660</xdr:rowOff>
    </xdr:from>
    <xdr:to>
      <xdr:col>73</xdr:col>
      <xdr:colOff>180975</xdr:colOff>
      <xdr:row>16</xdr:row>
      <xdr:rowOff>96520</xdr:rowOff>
    </xdr:to>
    <xdr:cxnSp macro="">
      <xdr:nvCxnSpPr>
        <xdr:cNvPr id="133" name="直線コネクタ 132"/>
        <xdr:cNvCxnSpPr/>
      </xdr:nvCxnSpPr>
      <xdr:spPr>
        <a:xfrm>
          <a:off x="13893800" y="2816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67327</xdr:rowOff>
    </xdr:from>
    <xdr:ext cx="762000" cy="259045"/>
    <xdr:sp macro="" textlink="">
      <xdr:nvSpPr>
        <xdr:cNvPr id="135" name="テキスト ボックス 134"/>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161290</xdr:rowOff>
    </xdr:from>
    <xdr:to>
      <xdr:col>69</xdr:col>
      <xdr:colOff>92075</xdr:colOff>
      <xdr:row>16</xdr:row>
      <xdr:rowOff>73660</xdr:rowOff>
    </xdr:to>
    <xdr:cxnSp macro="">
      <xdr:nvCxnSpPr>
        <xdr:cNvPr id="136" name="直線コネクタ 135"/>
        <xdr:cNvCxnSpPr/>
      </xdr:nvCxnSpPr>
      <xdr:spPr>
        <a:xfrm>
          <a:off x="13004800" y="27330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129540</xdr:rowOff>
    </xdr:from>
    <xdr:to>
      <xdr:col>69</xdr:col>
      <xdr:colOff>142875</xdr:colOff>
      <xdr:row>17</xdr:row>
      <xdr:rowOff>59690</xdr:rowOff>
    </xdr:to>
    <xdr:sp macro="" textlink="">
      <xdr:nvSpPr>
        <xdr:cNvPr id="137" name="フローチャート: 判断 136"/>
        <xdr:cNvSpPr/>
      </xdr:nvSpPr>
      <xdr:spPr>
        <a:xfrm>
          <a:off x="13843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44467</xdr:rowOff>
    </xdr:from>
    <xdr:ext cx="762000" cy="259045"/>
    <xdr:sp macro="" textlink="">
      <xdr:nvSpPr>
        <xdr:cNvPr id="138" name="テキスト ボックス 137"/>
        <xdr:cNvSpPr txBox="1"/>
      </xdr:nvSpPr>
      <xdr:spPr>
        <a:xfrm>
          <a:off x="13512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40" name="テキスト ボックス 139"/>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60960</xdr:rowOff>
    </xdr:from>
    <xdr:to>
      <xdr:col>82</xdr:col>
      <xdr:colOff>158750</xdr:colOff>
      <xdr:row>16</xdr:row>
      <xdr:rowOff>162560</xdr:rowOff>
    </xdr:to>
    <xdr:sp macro="" textlink="">
      <xdr:nvSpPr>
        <xdr:cNvPr id="146" name="楕円 145"/>
        <xdr:cNvSpPr/>
      </xdr:nvSpPr>
      <xdr:spPr>
        <a:xfrm>
          <a:off x="164592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77487</xdr:rowOff>
    </xdr:from>
    <xdr:ext cx="762000" cy="259045"/>
    <xdr:sp macro="" textlink="">
      <xdr:nvSpPr>
        <xdr:cNvPr id="147" name="物件費該当値テキスト"/>
        <xdr:cNvSpPr txBox="1"/>
      </xdr:nvSpPr>
      <xdr:spPr>
        <a:xfrm>
          <a:off x="165989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60960</xdr:rowOff>
    </xdr:from>
    <xdr:to>
      <xdr:col>78</xdr:col>
      <xdr:colOff>120650</xdr:colOff>
      <xdr:row>16</xdr:row>
      <xdr:rowOff>162560</xdr:rowOff>
    </xdr:to>
    <xdr:sp macro="" textlink="">
      <xdr:nvSpPr>
        <xdr:cNvPr id="148" name="楕円 147"/>
        <xdr:cNvSpPr/>
      </xdr:nvSpPr>
      <xdr:spPr>
        <a:xfrm>
          <a:off x="15621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1287</xdr:rowOff>
    </xdr:from>
    <xdr:ext cx="736600" cy="259045"/>
    <xdr:sp macro="" textlink="">
      <xdr:nvSpPr>
        <xdr:cNvPr id="149" name="テキスト ボックス 148"/>
        <xdr:cNvSpPr txBox="1"/>
      </xdr:nvSpPr>
      <xdr:spPr>
        <a:xfrm>
          <a:off x="15290800" y="2573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45720</xdr:rowOff>
    </xdr:from>
    <xdr:to>
      <xdr:col>74</xdr:col>
      <xdr:colOff>31750</xdr:colOff>
      <xdr:row>16</xdr:row>
      <xdr:rowOff>147320</xdr:rowOff>
    </xdr:to>
    <xdr:sp macro="" textlink="">
      <xdr:nvSpPr>
        <xdr:cNvPr id="150" name="楕円 149"/>
        <xdr:cNvSpPr/>
      </xdr:nvSpPr>
      <xdr:spPr>
        <a:xfrm>
          <a:off x="14732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51" name="テキスト ボックス 150"/>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22860</xdr:rowOff>
    </xdr:from>
    <xdr:to>
      <xdr:col>69</xdr:col>
      <xdr:colOff>142875</xdr:colOff>
      <xdr:row>16</xdr:row>
      <xdr:rowOff>124460</xdr:rowOff>
    </xdr:to>
    <xdr:sp macro="" textlink="">
      <xdr:nvSpPr>
        <xdr:cNvPr id="152" name="楕円 151"/>
        <xdr:cNvSpPr/>
      </xdr:nvSpPr>
      <xdr:spPr>
        <a:xfrm>
          <a:off x="13843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134637</xdr:rowOff>
    </xdr:from>
    <xdr:ext cx="762000" cy="259045"/>
    <xdr:sp macro="" textlink="">
      <xdr:nvSpPr>
        <xdr:cNvPr id="153" name="テキスト ボックス 152"/>
        <xdr:cNvSpPr txBox="1"/>
      </xdr:nvSpPr>
      <xdr:spPr>
        <a:xfrm>
          <a:off x="13512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110490</xdr:rowOff>
    </xdr:from>
    <xdr:to>
      <xdr:col>65</xdr:col>
      <xdr:colOff>53975</xdr:colOff>
      <xdr:row>16</xdr:row>
      <xdr:rowOff>40640</xdr:rowOff>
    </xdr:to>
    <xdr:sp macro="" textlink="">
      <xdr:nvSpPr>
        <xdr:cNvPr id="154" name="楕円 153"/>
        <xdr:cNvSpPr/>
      </xdr:nvSpPr>
      <xdr:spPr>
        <a:xfrm>
          <a:off x="12954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50817</xdr:rowOff>
    </xdr:from>
    <xdr:ext cx="762000" cy="259045"/>
    <xdr:sp macro="" textlink="">
      <xdr:nvSpPr>
        <xdr:cNvPr id="155" name="テキスト ボックス 154"/>
        <xdr:cNvSpPr txBox="1"/>
      </xdr:nvSpPr>
      <xdr:spPr>
        <a:xfrm>
          <a:off x="12623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類似団体平均とほぼ同水準となっている。児童扶養手当費など（約</a:t>
          </a:r>
          <a:r>
            <a:rPr kumimoji="1" lang="en-US" altLang="ja-JP" sz="1100">
              <a:solidFill>
                <a:schemeClr val="dk1"/>
              </a:solidFill>
              <a:effectLst/>
              <a:latin typeface="+mn-lt"/>
              <a:ea typeface="+mn-ea"/>
              <a:cs typeface="+mn-cs"/>
            </a:rPr>
            <a:t>94</a:t>
          </a:r>
          <a:r>
            <a:rPr kumimoji="1" lang="ja-JP" altLang="ja-JP" sz="1100">
              <a:solidFill>
                <a:schemeClr val="dk1"/>
              </a:solidFill>
              <a:effectLst/>
              <a:latin typeface="+mn-lt"/>
              <a:ea typeface="+mn-ea"/>
              <a:cs typeface="+mn-cs"/>
            </a:rPr>
            <a:t>百万円減）が減少した一方で、医療扶助費増（約</a:t>
          </a:r>
          <a:r>
            <a:rPr kumimoji="1" lang="en-US" altLang="ja-JP" sz="1100">
              <a:solidFill>
                <a:schemeClr val="dk1"/>
              </a:solidFill>
              <a:effectLst/>
              <a:latin typeface="+mn-lt"/>
              <a:ea typeface="+mn-ea"/>
              <a:cs typeface="+mn-cs"/>
            </a:rPr>
            <a:t>53</a:t>
          </a:r>
          <a:r>
            <a:rPr kumimoji="1" lang="ja-JP" altLang="ja-JP" sz="1100">
              <a:solidFill>
                <a:schemeClr val="dk1"/>
              </a:solidFill>
              <a:effectLst/>
              <a:latin typeface="+mn-lt"/>
              <a:ea typeface="+mn-ea"/>
              <a:cs typeface="+mn-cs"/>
            </a:rPr>
            <a:t>百万円増）などにより、約</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となった。扶助費の多くを占める生活保護費については、受給者数の減小などにより減少傾向にあり、今後も医療扶助などについて適正な事務の実施に取り組んでいく。</a:t>
          </a:r>
          <a:endParaRPr lang="ja-JP" altLang="ja-JP">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157480</xdr:rowOff>
    </xdr:from>
    <xdr:to>
      <xdr:col>24</xdr:col>
      <xdr:colOff>25400</xdr:colOff>
      <xdr:row>60</xdr:row>
      <xdr:rowOff>43180</xdr:rowOff>
    </xdr:to>
    <xdr:cxnSp macro="">
      <xdr:nvCxnSpPr>
        <xdr:cNvPr id="183" name="直線コネクタ 182"/>
        <xdr:cNvCxnSpPr/>
      </xdr:nvCxnSpPr>
      <xdr:spPr>
        <a:xfrm flipV="1">
          <a:off x="4826000" y="90728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15257</xdr:rowOff>
    </xdr:from>
    <xdr:ext cx="762000" cy="259045"/>
    <xdr:sp macro="" textlink="">
      <xdr:nvSpPr>
        <xdr:cNvPr id="184" name="扶助費最小値テキスト"/>
        <xdr:cNvSpPr txBox="1"/>
      </xdr:nvSpPr>
      <xdr:spPr>
        <a:xfrm>
          <a:off x="4914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43180</xdr:rowOff>
    </xdr:from>
    <xdr:to>
      <xdr:col>24</xdr:col>
      <xdr:colOff>114300</xdr:colOff>
      <xdr:row>60</xdr:row>
      <xdr:rowOff>43180</xdr:rowOff>
    </xdr:to>
    <xdr:cxnSp macro="">
      <xdr:nvCxnSpPr>
        <xdr:cNvPr id="185" name="直線コネクタ 184"/>
        <xdr:cNvCxnSpPr/>
      </xdr:nvCxnSpPr>
      <xdr:spPr>
        <a:xfrm>
          <a:off x="4737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72407</xdr:rowOff>
    </xdr:from>
    <xdr:ext cx="762000" cy="259045"/>
    <xdr:sp macro="" textlink="">
      <xdr:nvSpPr>
        <xdr:cNvPr id="186" name="扶助費最大値テキスト"/>
        <xdr:cNvSpPr txBox="1"/>
      </xdr:nvSpPr>
      <xdr:spPr>
        <a:xfrm>
          <a:off x="4914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157480</xdr:rowOff>
    </xdr:from>
    <xdr:to>
      <xdr:col>24</xdr:col>
      <xdr:colOff>114300</xdr:colOff>
      <xdr:row>52</xdr:row>
      <xdr:rowOff>157480</xdr:rowOff>
    </xdr:to>
    <xdr:cxnSp macro="">
      <xdr:nvCxnSpPr>
        <xdr:cNvPr id="187" name="直線コネクタ 186"/>
        <xdr:cNvCxnSpPr/>
      </xdr:nvCxnSpPr>
      <xdr:spPr>
        <a:xfrm>
          <a:off x="4737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92710</xdr:rowOff>
    </xdr:from>
    <xdr:to>
      <xdr:col>24</xdr:col>
      <xdr:colOff>25400</xdr:colOff>
      <xdr:row>55</xdr:row>
      <xdr:rowOff>138430</xdr:rowOff>
    </xdr:to>
    <xdr:cxnSp macro="">
      <xdr:nvCxnSpPr>
        <xdr:cNvPr id="188" name="直線コネクタ 187"/>
        <xdr:cNvCxnSpPr/>
      </xdr:nvCxnSpPr>
      <xdr:spPr>
        <a:xfrm flipV="1">
          <a:off x="3987800" y="95224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12717</xdr:rowOff>
    </xdr:from>
    <xdr:ext cx="762000" cy="259045"/>
    <xdr:sp macro="" textlink="">
      <xdr:nvSpPr>
        <xdr:cNvPr id="189" name="扶助費平均値テキスト"/>
        <xdr:cNvSpPr txBox="1"/>
      </xdr:nvSpPr>
      <xdr:spPr>
        <a:xfrm>
          <a:off x="4914900" y="927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190" name="フローチャート: 判断 189"/>
        <xdr:cNvSpPr/>
      </xdr:nvSpPr>
      <xdr:spPr>
        <a:xfrm>
          <a:off x="47752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77470</xdr:rowOff>
    </xdr:from>
    <xdr:to>
      <xdr:col>19</xdr:col>
      <xdr:colOff>187325</xdr:colOff>
      <xdr:row>55</xdr:row>
      <xdr:rowOff>138430</xdr:rowOff>
    </xdr:to>
    <xdr:cxnSp macro="">
      <xdr:nvCxnSpPr>
        <xdr:cNvPr id="191" name="直線コネクタ 190"/>
        <xdr:cNvCxnSpPr/>
      </xdr:nvCxnSpPr>
      <xdr:spPr>
        <a:xfrm>
          <a:off x="3098800" y="95072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2" name="フローチャート: 判断 191"/>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5097</xdr:rowOff>
    </xdr:from>
    <xdr:ext cx="736600" cy="259045"/>
    <xdr:sp macro="" textlink="">
      <xdr:nvSpPr>
        <xdr:cNvPr id="193" name="テキスト ボックス 192"/>
        <xdr:cNvSpPr txBox="1"/>
      </xdr:nvSpPr>
      <xdr:spPr>
        <a:xfrm>
          <a:off x="3606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77470</xdr:rowOff>
    </xdr:from>
    <xdr:to>
      <xdr:col>15</xdr:col>
      <xdr:colOff>98425</xdr:colOff>
      <xdr:row>55</xdr:row>
      <xdr:rowOff>130810</xdr:rowOff>
    </xdr:to>
    <xdr:cxnSp macro="">
      <xdr:nvCxnSpPr>
        <xdr:cNvPr id="194" name="直線コネクタ 193"/>
        <xdr:cNvCxnSpPr/>
      </xdr:nvCxnSpPr>
      <xdr:spPr>
        <a:xfrm flipV="1">
          <a:off x="2209800" y="9507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26670</xdr:rowOff>
    </xdr:from>
    <xdr:to>
      <xdr:col>15</xdr:col>
      <xdr:colOff>149225</xdr:colOff>
      <xdr:row>55</xdr:row>
      <xdr:rowOff>128270</xdr:rowOff>
    </xdr:to>
    <xdr:sp macro="" textlink="">
      <xdr:nvSpPr>
        <xdr:cNvPr id="195" name="フローチャート: 判断 194"/>
        <xdr:cNvSpPr/>
      </xdr:nvSpPr>
      <xdr:spPr>
        <a:xfrm>
          <a:off x="3048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138447</xdr:rowOff>
    </xdr:from>
    <xdr:ext cx="762000" cy="259045"/>
    <xdr:sp macro="" textlink="">
      <xdr:nvSpPr>
        <xdr:cNvPr id="196" name="テキスト ボックス 195"/>
        <xdr:cNvSpPr txBox="1"/>
      </xdr:nvSpPr>
      <xdr:spPr>
        <a:xfrm>
          <a:off x="2717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130810</xdr:rowOff>
    </xdr:from>
    <xdr:to>
      <xdr:col>11</xdr:col>
      <xdr:colOff>9525</xdr:colOff>
      <xdr:row>55</xdr:row>
      <xdr:rowOff>138430</xdr:rowOff>
    </xdr:to>
    <xdr:cxnSp macro="">
      <xdr:nvCxnSpPr>
        <xdr:cNvPr id="197" name="直線コネクタ 196"/>
        <xdr:cNvCxnSpPr/>
      </xdr:nvCxnSpPr>
      <xdr:spPr>
        <a:xfrm flipV="1">
          <a:off x="1320800" y="9560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9" name="テキスト ボックス 198"/>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100347</xdr:rowOff>
    </xdr:from>
    <xdr:ext cx="762000" cy="259045"/>
    <xdr:sp macro="" textlink="">
      <xdr:nvSpPr>
        <xdr:cNvPr id="201" name="テキスト ボックス 200"/>
        <xdr:cNvSpPr txBox="1"/>
      </xdr:nvSpPr>
      <xdr:spPr>
        <a:xfrm>
          <a:off x="939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41910</xdr:rowOff>
    </xdr:from>
    <xdr:to>
      <xdr:col>24</xdr:col>
      <xdr:colOff>76200</xdr:colOff>
      <xdr:row>55</xdr:row>
      <xdr:rowOff>143510</xdr:rowOff>
    </xdr:to>
    <xdr:sp macro="" textlink="">
      <xdr:nvSpPr>
        <xdr:cNvPr id="207" name="楕円 206"/>
        <xdr:cNvSpPr/>
      </xdr:nvSpPr>
      <xdr:spPr>
        <a:xfrm>
          <a:off x="4775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13987</xdr:rowOff>
    </xdr:from>
    <xdr:ext cx="762000" cy="259045"/>
    <xdr:sp macro="" textlink="">
      <xdr:nvSpPr>
        <xdr:cNvPr id="208" name="扶助費該当値テキスト"/>
        <xdr:cNvSpPr txBox="1"/>
      </xdr:nvSpPr>
      <xdr:spPr>
        <a:xfrm>
          <a:off x="4914900" y="944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87630</xdr:rowOff>
    </xdr:from>
    <xdr:to>
      <xdr:col>20</xdr:col>
      <xdr:colOff>38100</xdr:colOff>
      <xdr:row>56</xdr:row>
      <xdr:rowOff>17780</xdr:rowOff>
    </xdr:to>
    <xdr:sp macro="" textlink="">
      <xdr:nvSpPr>
        <xdr:cNvPr id="209" name="楕円 208"/>
        <xdr:cNvSpPr/>
      </xdr:nvSpPr>
      <xdr:spPr>
        <a:xfrm>
          <a:off x="3937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2557</xdr:rowOff>
    </xdr:from>
    <xdr:ext cx="736600" cy="259045"/>
    <xdr:sp macro="" textlink="">
      <xdr:nvSpPr>
        <xdr:cNvPr id="210" name="テキスト ボックス 209"/>
        <xdr:cNvSpPr txBox="1"/>
      </xdr:nvSpPr>
      <xdr:spPr>
        <a:xfrm>
          <a:off x="3606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26670</xdr:rowOff>
    </xdr:from>
    <xdr:to>
      <xdr:col>15</xdr:col>
      <xdr:colOff>149225</xdr:colOff>
      <xdr:row>55</xdr:row>
      <xdr:rowOff>128270</xdr:rowOff>
    </xdr:to>
    <xdr:sp macro="" textlink="">
      <xdr:nvSpPr>
        <xdr:cNvPr id="211" name="楕円 210"/>
        <xdr:cNvSpPr/>
      </xdr:nvSpPr>
      <xdr:spPr>
        <a:xfrm>
          <a:off x="3048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113047</xdr:rowOff>
    </xdr:from>
    <xdr:ext cx="762000" cy="259045"/>
    <xdr:sp macro="" textlink="">
      <xdr:nvSpPr>
        <xdr:cNvPr id="212" name="テキスト ボックス 211"/>
        <xdr:cNvSpPr txBox="1"/>
      </xdr:nvSpPr>
      <xdr:spPr>
        <a:xfrm>
          <a:off x="27178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80010</xdr:rowOff>
    </xdr:from>
    <xdr:to>
      <xdr:col>11</xdr:col>
      <xdr:colOff>60325</xdr:colOff>
      <xdr:row>56</xdr:row>
      <xdr:rowOff>10160</xdr:rowOff>
    </xdr:to>
    <xdr:sp macro="" textlink="">
      <xdr:nvSpPr>
        <xdr:cNvPr id="213" name="楕円 212"/>
        <xdr:cNvSpPr/>
      </xdr:nvSpPr>
      <xdr:spPr>
        <a:xfrm>
          <a:off x="2159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166387</xdr:rowOff>
    </xdr:from>
    <xdr:ext cx="762000" cy="259045"/>
    <xdr:sp macro="" textlink="">
      <xdr:nvSpPr>
        <xdr:cNvPr id="214" name="テキスト ボックス 213"/>
        <xdr:cNvSpPr txBox="1"/>
      </xdr:nvSpPr>
      <xdr:spPr>
        <a:xfrm>
          <a:off x="1828800" y="959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87630</xdr:rowOff>
    </xdr:from>
    <xdr:to>
      <xdr:col>6</xdr:col>
      <xdr:colOff>171450</xdr:colOff>
      <xdr:row>56</xdr:row>
      <xdr:rowOff>17780</xdr:rowOff>
    </xdr:to>
    <xdr:sp macro="" textlink="">
      <xdr:nvSpPr>
        <xdr:cNvPr id="215" name="楕円 214"/>
        <xdr:cNvSpPr/>
      </xdr:nvSpPr>
      <xdr:spPr>
        <a:xfrm>
          <a:off x="1270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2557</xdr:rowOff>
    </xdr:from>
    <xdr:ext cx="762000" cy="259045"/>
    <xdr:sp macro="" textlink="">
      <xdr:nvSpPr>
        <xdr:cNvPr id="216" name="テキスト ボックス 215"/>
        <xdr:cNvSpPr txBox="1"/>
      </xdr:nvSpPr>
      <xdr:spPr>
        <a:xfrm>
          <a:off x="939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その他の主要な費用は繰出金であるが、そのうち、特別会計への繰出金が大きな割合を占めており、介護保険事業特別会計への繰出金は増加傾向（約</a:t>
          </a:r>
          <a:r>
            <a:rPr kumimoji="1" lang="en-US" altLang="ja-JP" sz="1100">
              <a:solidFill>
                <a:schemeClr val="dk1"/>
              </a:solidFill>
              <a:effectLst/>
              <a:latin typeface="+mn-lt"/>
              <a:ea typeface="+mn-ea"/>
              <a:cs typeface="+mn-cs"/>
            </a:rPr>
            <a:t>43</a:t>
          </a:r>
          <a:r>
            <a:rPr kumimoji="1" lang="ja-JP" altLang="en-US" sz="1100">
              <a:solidFill>
                <a:schemeClr val="dk1"/>
              </a:solidFill>
              <a:effectLst/>
              <a:latin typeface="+mn-lt"/>
              <a:ea typeface="+mn-ea"/>
              <a:cs typeface="+mn-cs"/>
            </a:rPr>
            <a:t>百万円増）にある。一方、</a:t>
          </a:r>
          <a:r>
            <a:rPr kumimoji="1" lang="ja-JP" altLang="ja-JP" sz="1100">
              <a:solidFill>
                <a:schemeClr val="dk1"/>
              </a:solidFill>
              <a:effectLst/>
              <a:latin typeface="+mn-lt"/>
              <a:ea typeface="+mn-ea"/>
              <a:cs typeface="+mn-cs"/>
            </a:rPr>
            <a:t>公共下水道事業特別会計</a:t>
          </a:r>
          <a:r>
            <a:rPr kumimoji="1" lang="ja-JP" altLang="en-US" sz="1100">
              <a:solidFill>
                <a:schemeClr val="dk1"/>
              </a:solidFill>
              <a:effectLst/>
              <a:latin typeface="+mn-lt"/>
              <a:ea typeface="+mn-ea"/>
              <a:cs typeface="+mn-cs"/>
            </a:rPr>
            <a:t>については、令和２年度から公営企業会計に移行したことに伴い、繰出金が減少（約</a:t>
          </a:r>
          <a:r>
            <a:rPr kumimoji="1" lang="en-US" altLang="ja-JP" sz="1100">
              <a:solidFill>
                <a:schemeClr val="dk1"/>
              </a:solidFill>
              <a:effectLst/>
              <a:latin typeface="+mn-lt"/>
              <a:ea typeface="+mn-ea"/>
              <a:cs typeface="+mn-cs"/>
            </a:rPr>
            <a:t>446</a:t>
          </a:r>
          <a:r>
            <a:rPr kumimoji="1" lang="ja-JP" altLang="en-US" sz="1100">
              <a:solidFill>
                <a:schemeClr val="dk1"/>
              </a:solidFill>
              <a:effectLst/>
              <a:latin typeface="+mn-lt"/>
              <a:ea typeface="+mn-ea"/>
              <a:cs typeface="+mn-cs"/>
            </a:rPr>
            <a:t>百万円減）した。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これらの影響により、前年度比</a:t>
          </a:r>
          <a:r>
            <a:rPr kumimoji="1" lang="en-US" altLang="ja-JP" sz="1100">
              <a:solidFill>
                <a:schemeClr val="dk1"/>
              </a:solidFill>
              <a:effectLst/>
              <a:latin typeface="+mn-lt"/>
              <a:ea typeface="+mn-ea"/>
              <a:cs typeface="+mn-cs"/>
            </a:rPr>
            <a:t>-1.8%</a:t>
          </a:r>
          <a:r>
            <a:rPr kumimoji="1" lang="ja-JP" altLang="en-US" sz="1100">
              <a:solidFill>
                <a:schemeClr val="dk1"/>
              </a:solidFill>
              <a:effectLst/>
              <a:latin typeface="+mn-lt"/>
              <a:ea typeface="+mn-ea"/>
              <a:cs typeface="+mn-cs"/>
            </a:rPr>
            <a:t>となったが、</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普通会計以外の特別会計の状況を十分把握し健全な運営に努める。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113393</xdr:rowOff>
    </xdr:from>
    <xdr:to>
      <xdr:col>82</xdr:col>
      <xdr:colOff>107950</xdr:colOff>
      <xdr:row>60</xdr:row>
      <xdr:rowOff>23585</xdr:rowOff>
    </xdr:to>
    <xdr:cxnSp macro="">
      <xdr:nvCxnSpPr>
        <xdr:cNvPr id="246" name="直線コネクタ 245"/>
        <xdr:cNvCxnSpPr/>
      </xdr:nvCxnSpPr>
      <xdr:spPr>
        <a:xfrm flipV="1">
          <a:off x="16510000" y="9200243"/>
          <a:ext cx="0" cy="1110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167112</xdr:rowOff>
    </xdr:from>
    <xdr:ext cx="762000" cy="259045"/>
    <xdr:sp macro="" textlink="">
      <xdr:nvSpPr>
        <xdr:cNvPr id="247" name="その他最小値テキスト"/>
        <xdr:cNvSpPr txBox="1"/>
      </xdr:nvSpPr>
      <xdr:spPr>
        <a:xfrm>
          <a:off x="16598900" y="10282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23585</xdr:rowOff>
    </xdr:from>
    <xdr:to>
      <xdr:col>82</xdr:col>
      <xdr:colOff>196850</xdr:colOff>
      <xdr:row>60</xdr:row>
      <xdr:rowOff>23585</xdr:rowOff>
    </xdr:to>
    <xdr:cxnSp macro="">
      <xdr:nvCxnSpPr>
        <xdr:cNvPr id="248" name="直線コネクタ 247"/>
        <xdr:cNvCxnSpPr/>
      </xdr:nvCxnSpPr>
      <xdr:spPr>
        <a:xfrm>
          <a:off x="16421100" y="1031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28320</xdr:rowOff>
    </xdr:from>
    <xdr:ext cx="762000" cy="259045"/>
    <xdr:sp macro="" textlink="">
      <xdr:nvSpPr>
        <xdr:cNvPr id="249" name="その他最大値テキスト"/>
        <xdr:cNvSpPr txBox="1"/>
      </xdr:nvSpPr>
      <xdr:spPr>
        <a:xfrm>
          <a:off x="16598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113393</xdr:rowOff>
    </xdr:from>
    <xdr:to>
      <xdr:col>82</xdr:col>
      <xdr:colOff>196850</xdr:colOff>
      <xdr:row>53</xdr:row>
      <xdr:rowOff>113393</xdr:rowOff>
    </xdr:to>
    <xdr:cxnSp macro="">
      <xdr:nvCxnSpPr>
        <xdr:cNvPr id="250" name="直線コネクタ 249"/>
        <xdr:cNvCxnSpPr/>
      </xdr:nvCxnSpPr>
      <xdr:spPr>
        <a:xfrm>
          <a:off x="16421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23585</xdr:rowOff>
    </xdr:from>
    <xdr:to>
      <xdr:col>82</xdr:col>
      <xdr:colOff>107950</xdr:colOff>
      <xdr:row>61</xdr:row>
      <xdr:rowOff>48078</xdr:rowOff>
    </xdr:to>
    <xdr:cxnSp macro="">
      <xdr:nvCxnSpPr>
        <xdr:cNvPr id="251" name="直線コネクタ 250"/>
        <xdr:cNvCxnSpPr/>
      </xdr:nvCxnSpPr>
      <xdr:spPr>
        <a:xfrm flipV="1">
          <a:off x="15671800" y="10310585"/>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163484</xdr:rowOff>
    </xdr:from>
    <xdr:ext cx="762000" cy="259045"/>
    <xdr:sp macro="" textlink="">
      <xdr:nvSpPr>
        <xdr:cNvPr id="252" name="その他平均値テキスト"/>
        <xdr:cNvSpPr txBox="1"/>
      </xdr:nvSpPr>
      <xdr:spPr>
        <a:xfrm>
          <a:off x="16598900" y="9593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146957</xdr:rowOff>
    </xdr:from>
    <xdr:to>
      <xdr:col>82</xdr:col>
      <xdr:colOff>158750</xdr:colOff>
      <xdr:row>57</xdr:row>
      <xdr:rowOff>77107</xdr:rowOff>
    </xdr:to>
    <xdr:sp macro="" textlink="">
      <xdr:nvSpPr>
        <xdr:cNvPr id="253" name="フローチャート: 判断 252"/>
        <xdr:cNvSpPr/>
      </xdr:nvSpPr>
      <xdr:spPr>
        <a:xfrm>
          <a:off x="16459200" y="974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48078</xdr:rowOff>
    </xdr:from>
    <xdr:to>
      <xdr:col>78</xdr:col>
      <xdr:colOff>69850</xdr:colOff>
      <xdr:row>61</xdr:row>
      <xdr:rowOff>80735</xdr:rowOff>
    </xdr:to>
    <xdr:cxnSp macro="">
      <xdr:nvCxnSpPr>
        <xdr:cNvPr id="254" name="直線コネクタ 253"/>
        <xdr:cNvCxnSpPr/>
      </xdr:nvCxnSpPr>
      <xdr:spPr>
        <a:xfrm flipV="1">
          <a:off x="14782800" y="105065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0</xdr:rowOff>
    </xdr:from>
    <xdr:to>
      <xdr:col>78</xdr:col>
      <xdr:colOff>120650</xdr:colOff>
      <xdr:row>58</xdr:row>
      <xdr:rowOff>101600</xdr:rowOff>
    </xdr:to>
    <xdr:sp macro="" textlink="">
      <xdr:nvSpPr>
        <xdr:cNvPr id="255" name="フローチャート: 判断 254"/>
        <xdr:cNvSpPr/>
      </xdr:nvSpPr>
      <xdr:spPr>
        <a:xfrm>
          <a:off x="15621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111777</xdr:rowOff>
    </xdr:from>
    <xdr:ext cx="736600" cy="259045"/>
    <xdr:sp macro="" textlink="">
      <xdr:nvSpPr>
        <xdr:cNvPr id="256" name="テキスト ボックス 255"/>
        <xdr:cNvSpPr txBox="1"/>
      </xdr:nvSpPr>
      <xdr:spPr>
        <a:xfrm>
          <a:off x="15290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132443</xdr:rowOff>
    </xdr:from>
    <xdr:to>
      <xdr:col>73</xdr:col>
      <xdr:colOff>180975</xdr:colOff>
      <xdr:row>61</xdr:row>
      <xdr:rowOff>80735</xdr:rowOff>
    </xdr:to>
    <xdr:cxnSp macro="">
      <xdr:nvCxnSpPr>
        <xdr:cNvPr id="257" name="直線コネクタ 256"/>
        <xdr:cNvCxnSpPr/>
      </xdr:nvCxnSpPr>
      <xdr:spPr>
        <a:xfrm>
          <a:off x="13893800" y="10419443"/>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43543</xdr:rowOff>
    </xdr:from>
    <xdr:to>
      <xdr:col>74</xdr:col>
      <xdr:colOff>31750</xdr:colOff>
      <xdr:row>58</xdr:row>
      <xdr:rowOff>145143</xdr:rowOff>
    </xdr:to>
    <xdr:sp macro="" textlink="">
      <xdr:nvSpPr>
        <xdr:cNvPr id="258" name="フローチャート: 判断 257"/>
        <xdr:cNvSpPr/>
      </xdr:nvSpPr>
      <xdr:spPr>
        <a:xfrm>
          <a:off x="147320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155320</xdr:rowOff>
    </xdr:from>
    <xdr:ext cx="762000" cy="259045"/>
    <xdr:sp macro="" textlink="">
      <xdr:nvSpPr>
        <xdr:cNvPr id="259" name="テキスト ボックス 258"/>
        <xdr:cNvSpPr txBox="1"/>
      </xdr:nvSpPr>
      <xdr:spPr>
        <a:xfrm>
          <a:off x="14401800" y="975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67128</xdr:rowOff>
    </xdr:from>
    <xdr:to>
      <xdr:col>69</xdr:col>
      <xdr:colOff>92075</xdr:colOff>
      <xdr:row>60</xdr:row>
      <xdr:rowOff>132443</xdr:rowOff>
    </xdr:to>
    <xdr:cxnSp macro="">
      <xdr:nvCxnSpPr>
        <xdr:cNvPr id="260" name="直線コネクタ 259"/>
        <xdr:cNvCxnSpPr/>
      </xdr:nvCxnSpPr>
      <xdr:spPr>
        <a:xfrm>
          <a:off x="13004800" y="103541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43543</xdr:rowOff>
    </xdr:from>
    <xdr:to>
      <xdr:col>69</xdr:col>
      <xdr:colOff>142875</xdr:colOff>
      <xdr:row>58</xdr:row>
      <xdr:rowOff>145143</xdr:rowOff>
    </xdr:to>
    <xdr:sp macro="" textlink="">
      <xdr:nvSpPr>
        <xdr:cNvPr id="261" name="フローチャート: 判断 260"/>
        <xdr:cNvSpPr/>
      </xdr:nvSpPr>
      <xdr:spPr>
        <a:xfrm>
          <a:off x="138430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155320</xdr:rowOff>
    </xdr:from>
    <xdr:ext cx="762000" cy="259045"/>
    <xdr:sp macro="" textlink="">
      <xdr:nvSpPr>
        <xdr:cNvPr id="262" name="テキスト ボックス 261"/>
        <xdr:cNvSpPr txBox="1"/>
      </xdr:nvSpPr>
      <xdr:spPr>
        <a:xfrm>
          <a:off x="13512800" y="975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21772</xdr:rowOff>
    </xdr:from>
    <xdr:to>
      <xdr:col>65</xdr:col>
      <xdr:colOff>53975</xdr:colOff>
      <xdr:row>58</xdr:row>
      <xdr:rowOff>123372</xdr:rowOff>
    </xdr:to>
    <xdr:sp macro="" textlink="">
      <xdr:nvSpPr>
        <xdr:cNvPr id="263" name="フローチャート: 判断 262"/>
        <xdr:cNvSpPr/>
      </xdr:nvSpPr>
      <xdr:spPr>
        <a:xfrm>
          <a:off x="12954000" y="996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133549</xdr:rowOff>
    </xdr:from>
    <xdr:ext cx="762000" cy="259045"/>
    <xdr:sp macro="" textlink="">
      <xdr:nvSpPr>
        <xdr:cNvPr id="264" name="テキスト ボックス 263"/>
        <xdr:cNvSpPr txBox="1"/>
      </xdr:nvSpPr>
      <xdr:spPr>
        <a:xfrm>
          <a:off x="12623800" y="973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144235</xdr:rowOff>
    </xdr:from>
    <xdr:to>
      <xdr:col>82</xdr:col>
      <xdr:colOff>158750</xdr:colOff>
      <xdr:row>60</xdr:row>
      <xdr:rowOff>74385</xdr:rowOff>
    </xdr:to>
    <xdr:sp macro="" textlink="">
      <xdr:nvSpPr>
        <xdr:cNvPr id="270" name="楕円 269"/>
        <xdr:cNvSpPr/>
      </xdr:nvSpPr>
      <xdr:spPr>
        <a:xfrm>
          <a:off x="16459200" y="1025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52812</xdr:rowOff>
    </xdr:from>
    <xdr:ext cx="762000" cy="259045"/>
    <xdr:sp macro="" textlink="">
      <xdr:nvSpPr>
        <xdr:cNvPr id="271" name="その他該当値テキスト"/>
        <xdr:cNvSpPr txBox="1"/>
      </xdr:nvSpPr>
      <xdr:spPr>
        <a:xfrm>
          <a:off x="165989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168728</xdr:rowOff>
    </xdr:from>
    <xdr:to>
      <xdr:col>78</xdr:col>
      <xdr:colOff>120650</xdr:colOff>
      <xdr:row>61</xdr:row>
      <xdr:rowOff>98878</xdr:rowOff>
    </xdr:to>
    <xdr:sp macro="" textlink="">
      <xdr:nvSpPr>
        <xdr:cNvPr id="272" name="楕円 271"/>
        <xdr:cNvSpPr/>
      </xdr:nvSpPr>
      <xdr:spPr>
        <a:xfrm>
          <a:off x="15621000" y="1045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83655</xdr:rowOff>
    </xdr:from>
    <xdr:ext cx="736600" cy="259045"/>
    <xdr:sp macro="" textlink="">
      <xdr:nvSpPr>
        <xdr:cNvPr id="273" name="テキスト ボックス 272"/>
        <xdr:cNvSpPr txBox="1"/>
      </xdr:nvSpPr>
      <xdr:spPr>
        <a:xfrm>
          <a:off x="15290800" y="10542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29935</xdr:rowOff>
    </xdr:from>
    <xdr:to>
      <xdr:col>74</xdr:col>
      <xdr:colOff>31750</xdr:colOff>
      <xdr:row>61</xdr:row>
      <xdr:rowOff>131535</xdr:rowOff>
    </xdr:to>
    <xdr:sp macro="" textlink="">
      <xdr:nvSpPr>
        <xdr:cNvPr id="274" name="楕円 273"/>
        <xdr:cNvSpPr/>
      </xdr:nvSpPr>
      <xdr:spPr>
        <a:xfrm>
          <a:off x="14732000" y="1048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116312</xdr:rowOff>
    </xdr:from>
    <xdr:ext cx="762000" cy="259045"/>
    <xdr:sp macro="" textlink="">
      <xdr:nvSpPr>
        <xdr:cNvPr id="275" name="テキスト ボックス 274"/>
        <xdr:cNvSpPr txBox="1"/>
      </xdr:nvSpPr>
      <xdr:spPr>
        <a:xfrm>
          <a:off x="14401800" y="1057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81643</xdr:rowOff>
    </xdr:from>
    <xdr:to>
      <xdr:col>69</xdr:col>
      <xdr:colOff>142875</xdr:colOff>
      <xdr:row>61</xdr:row>
      <xdr:rowOff>11793</xdr:rowOff>
    </xdr:to>
    <xdr:sp macro="" textlink="">
      <xdr:nvSpPr>
        <xdr:cNvPr id="276" name="楕円 275"/>
        <xdr:cNvSpPr/>
      </xdr:nvSpPr>
      <xdr:spPr>
        <a:xfrm>
          <a:off x="138430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168020</xdr:rowOff>
    </xdr:from>
    <xdr:ext cx="762000" cy="259045"/>
    <xdr:sp macro="" textlink="">
      <xdr:nvSpPr>
        <xdr:cNvPr id="277" name="テキスト ボックス 276"/>
        <xdr:cNvSpPr txBox="1"/>
      </xdr:nvSpPr>
      <xdr:spPr>
        <a:xfrm>
          <a:off x="13512800" y="104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16328</xdr:rowOff>
    </xdr:from>
    <xdr:to>
      <xdr:col>65</xdr:col>
      <xdr:colOff>53975</xdr:colOff>
      <xdr:row>60</xdr:row>
      <xdr:rowOff>117928</xdr:rowOff>
    </xdr:to>
    <xdr:sp macro="" textlink="">
      <xdr:nvSpPr>
        <xdr:cNvPr id="278" name="楕円 277"/>
        <xdr:cNvSpPr/>
      </xdr:nvSpPr>
      <xdr:spPr>
        <a:xfrm>
          <a:off x="12954000" y="103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102705</xdr:rowOff>
    </xdr:from>
    <xdr:ext cx="762000" cy="259045"/>
    <xdr:sp macro="" textlink="">
      <xdr:nvSpPr>
        <xdr:cNvPr id="279" name="テキスト ボックス 278"/>
        <xdr:cNvSpPr txBox="1"/>
      </xdr:nvSpPr>
      <xdr:spPr>
        <a:xfrm>
          <a:off x="12623800" y="1038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年度まで補助金・交付金を一般財源ベースで</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以上、</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年度までは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削減の概算要求基準を設け経費削減に努めてきた。</a:t>
          </a:r>
          <a:r>
            <a:rPr kumimoji="1" lang="ja-JP" altLang="en-US"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％増となった要因については、令和２年度から公営企業会計に移行した下水道事業会計への繰出金の増が影響している。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今後も公平性・有効性等の観点から見直しを行うなど、効率的な予算執行に努める。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39</xdr:row>
      <xdr:rowOff>161290</xdr:rowOff>
    </xdr:to>
    <xdr:cxnSp macro="">
      <xdr:nvCxnSpPr>
        <xdr:cNvPr id="304" name="直線コネクタ 303"/>
        <xdr:cNvCxnSpPr/>
      </xdr:nvCxnSpPr>
      <xdr:spPr>
        <a:xfrm flipV="1">
          <a:off x="16510000" y="58648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5"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6" name="直線コネクタ 305"/>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7"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8" name="直線コネクタ 307"/>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170434</xdr:rowOff>
    </xdr:from>
    <xdr:to>
      <xdr:col>82</xdr:col>
      <xdr:colOff>107950</xdr:colOff>
      <xdr:row>34</xdr:row>
      <xdr:rowOff>140716</xdr:rowOff>
    </xdr:to>
    <xdr:cxnSp macro="">
      <xdr:nvCxnSpPr>
        <xdr:cNvPr id="309" name="直線コネクタ 308"/>
        <xdr:cNvCxnSpPr/>
      </xdr:nvCxnSpPr>
      <xdr:spPr>
        <a:xfrm>
          <a:off x="15671800" y="5828284"/>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10"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1" name="フローチャート: 判断 310"/>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165862</xdr:rowOff>
    </xdr:from>
    <xdr:to>
      <xdr:col>78</xdr:col>
      <xdr:colOff>69850</xdr:colOff>
      <xdr:row>33</xdr:row>
      <xdr:rowOff>170434</xdr:rowOff>
    </xdr:to>
    <xdr:cxnSp macro="">
      <xdr:nvCxnSpPr>
        <xdr:cNvPr id="312" name="直線コネクタ 311"/>
        <xdr:cNvCxnSpPr/>
      </xdr:nvCxnSpPr>
      <xdr:spPr>
        <a:xfrm>
          <a:off x="14782800" y="58237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156210</xdr:rowOff>
    </xdr:from>
    <xdr:to>
      <xdr:col>78</xdr:col>
      <xdr:colOff>120650</xdr:colOff>
      <xdr:row>36</xdr:row>
      <xdr:rowOff>86360</xdr:rowOff>
    </xdr:to>
    <xdr:sp macro="" textlink="">
      <xdr:nvSpPr>
        <xdr:cNvPr id="313" name="フローチャート: 判断 312"/>
        <xdr:cNvSpPr/>
      </xdr:nvSpPr>
      <xdr:spPr>
        <a:xfrm>
          <a:off x="15621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71137</xdr:rowOff>
    </xdr:from>
    <xdr:ext cx="736600" cy="259045"/>
    <xdr:sp macro="" textlink="">
      <xdr:nvSpPr>
        <xdr:cNvPr id="314" name="テキスト ボックス 313"/>
        <xdr:cNvSpPr txBox="1"/>
      </xdr:nvSpPr>
      <xdr:spPr>
        <a:xfrm>
          <a:off x="15290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165862</xdr:rowOff>
    </xdr:from>
    <xdr:to>
      <xdr:col>73</xdr:col>
      <xdr:colOff>180975</xdr:colOff>
      <xdr:row>34</xdr:row>
      <xdr:rowOff>3556</xdr:rowOff>
    </xdr:to>
    <xdr:cxnSp macro="">
      <xdr:nvCxnSpPr>
        <xdr:cNvPr id="315" name="直線コネクタ 314"/>
        <xdr:cNvCxnSpPr/>
      </xdr:nvCxnSpPr>
      <xdr:spPr>
        <a:xfrm flipV="1">
          <a:off x="13893800" y="58237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137922</xdr:rowOff>
    </xdr:from>
    <xdr:to>
      <xdr:col>74</xdr:col>
      <xdr:colOff>31750</xdr:colOff>
      <xdr:row>36</xdr:row>
      <xdr:rowOff>68072</xdr:rowOff>
    </xdr:to>
    <xdr:sp macro="" textlink="">
      <xdr:nvSpPr>
        <xdr:cNvPr id="316" name="フローチャート: 判断 315"/>
        <xdr:cNvSpPr/>
      </xdr:nvSpPr>
      <xdr:spPr>
        <a:xfrm>
          <a:off x="14732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52849</xdr:rowOff>
    </xdr:from>
    <xdr:ext cx="762000" cy="259045"/>
    <xdr:sp macro="" textlink="">
      <xdr:nvSpPr>
        <xdr:cNvPr id="317" name="テキスト ボックス 316"/>
        <xdr:cNvSpPr txBox="1"/>
      </xdr:nvSpPr>
      <xdr:spPr>
        <a:xfrm>
          <a:off x="14401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156718</xdr:rowOff>
    </xdr:from>
    <xdr:to>
      <xdr:col>69</xdr:col>
      <xdr:colOff>92075</xdr:colOff>
      <xdr:row>34</xdr:row>
      <xdr:rowOff>3556</xdr:rowOff>
    </xdr:to>
    <xdr:cxnSp macro="">
      <xdr:nvCxnSpPr>
        <xdr:cNvPr id="318" name="直線コネクタ 317"/>
        <xdr:cNvCxnSpPr/>
      </xdr:nvCxnSpPr>
      <xdr:spPr>
        <a:xfrm>
          <a:off x="13004800" y="58145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128778</xdr:rowOff>
    </xdr:from>
    <xdr:to>
      <xdr:col>69</xdr:col>
      <xdr:colOff>142875</xdr:colOff>
      <xdr:row>36</xdr:row>
      <xdr:rowOff>58928</xdr:rowOff>
    </xdr:to>
    <xdr:sp macro="" textlink="">
      <xdr:nvSpPr>
        <xdr:cNvPr id="319" name="フローチャート: 判断 318"/>
        <xdr:cNvSpPr/>
      </xdr:nvSpPr>
      <xdr:spPr>
        <a:xfrm>
          <a:off x="13843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43705</xdr:rowOff>
    </xdr:from>
    <xdr:ext cx="762000" cy="259045"/>
    <xdr:sp macro="" textlink="">
      <xdr:nvSpPr>
        <xdr:cNvPr id="320" name="テキスト ボックス 319"/>
        <xdr:cNvSpPr txBox="1"/>
      </xdr:nvSpPr>
      <xdr:spPr>
        <a:xfrm>
          <a:off x="13512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21" name="フローチャート: 判断 320"/>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39133</xdr:rowOff>
    </xdr:from>
    <xdr:ext cx="762000" cy="259045"/>
    <xdr:sp macro="" textlink="">
      <xdr:nvSpPr>
        <xdr:cNvPr id="322" name="テキスト ボックス 321"/>
        <xdr:cNvSpPr txBox="1"/>
      </xdr:nvSpPr>
      <xdr:spPr>
        <a:xfrm>
          <a:off x="12623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89916</xdr:rowOff>
    </xdr:from>
    <xdr:to>
      <xdr:col>82</xdr:col>
      <xdr:colOff>158750</xdr:colOff>
      <xdr:row>35</xdr:row>
      <xdr:rowOff>20066</xdr:rowOff>
    </xdr:to>
    <xdr:sp macro="" textlink="">
      <xdr:nvSpPr>
        <xdr:cNvPr id="328" name="楕円 327"/>
        <xdr:cNvSpPr/>
      </xdr:nvSpPr>
      <xdr:spPr>
        <a:xfrm>
          <a:off x="164592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169943</xdr:rowOff>
    </xdr:from>
    <xdr:ext cx="762000" cy="259045"/>
    <xdr:sp macro="" textlink="">
      <xdr:nvSpPr>
        <xdr:cNvPr id="329" name="補助費等該当値テキスト"/>
        <xdr:cNvSpPr txBox="1"/>
      </xdr:nvSpPr>
      <xdr:spPr>
        <a:xfrm>
          <a:off x="16598900" y="582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119634</xdr:rowOff>
    </xdr:from>
    <xdr:to>
      <xdr:col>78</xdr:col>
      <xdr:colOff>120650</xdr:colOff>
      <xdr:row>34</xdr:row>
      <xdr:rowOff>49784</xdr:rowOff>
    </xdr:to>
    <xdr:sp macro="" textlink="">
      <xdr:nvSpPr>
        <xdr:cNvPr id="330" name="楕円 329"/>
        <xdr:cNvSpPr/>
      </xdr:nvSpPr>
      <xdr:spPr>
        <a:xfrm>
          <a:off x="156210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59961</xdr:rowOff>
    </xdr:from>
    <xdr:ext cx="736600" cy="259045"/>
    <xdr:sp macro="" textlink="">
      <xdr:nvSpPr>
        <xdr:cNvPr id="331" name="テキスト ボックス 330"/>
        <xdr:cNvSpPr txBox="1"/>
      </xdr:nvSpPr>
      <xdr:spPr>
        <a:xfrm>
          <a:off x="15290800" y="554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115062</xdr:rowOff>
    </xdr:from>
    <xdr:to>
      <xdr:col>74</xdr:col>
      <xdr:colOff>31750</xdr:colOff>
      <xdr:row>34</xdr:row>
      <xdr:rowOff>45212</xdr:rowOff>
    </xdr:to>
    <xdr:sp macro="" textlink="">
      <xdr:nvSpPr>
        <xdr:cNvPr id="332" name="楕円 331"/>
        <xdr:cNvSpPr/>
      </xdr:nvSpPr>
      <xdr:spPr>
        <a:xfrm>
          <a:off x="14732000" y="57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55389</xdr:rowOff>
    </xdr:from>
    <xdr:ext cx="762000" cy="259045"/>
    <xdr:sp macro="" textlink="">
      <xdr:nvSpPr>
        <xdr:cNvPr id="333" name="テキスト ボックス 332"/>
        <xdr:cNvSpPr txBox="1"/>
      </xdr:nvSpPr>
      <xdr:spPr>
        <a:xfrm>
          <a:off x="14401800" y="554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124206</xdr:rowOff>
    </xdr:from>
    <xdr:to>
      <xdr:col>69</xdr:col>
      <xdr:colOff>142875</xdr:colOff>
      <xdr:row>34</xdr:row>
      <xdr:rowOff>54356</xdr:rowOff>
    </xdr:to>
    <xdr:sp macro="" textlink="">
      <xdr:nvSpPr>
        <xdr:cNvPr id="334" name="楕円 333"/>
        <xdr:cNvSpPr/>
      </xdr:nvSpPr>
      <xdr:spPr>
        <a:xfrm>
          <a:off x="13843000" y="578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64533</xdr:rowOff>
    </xdr:from>
    <xdr:ext cx="762000" cy="259045"/>
    <xdr:sp macro="" textlink="">
      <xdr:nvSpPr>
        <xdr:cNvPr id="335" name="テキスト ボックス 334"/>
        <xdr:cNvSpPr txBox="1"/>
      </xdr:nvSpPr>
      <xdr:spPr>
        <a:xfrm>
          <a:off x="13512800" y="555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105918</xdr:rowOff>
    </xdr:from>
    <xdr:to>
      <xdr:col>65</xdr:col>
      <xdr:colOff>53975</xdr:colOff>
      <xdr:row>34</xdr:row>
      <xdr:rowOff>36068</xdr:rowOff>
    </xdr:to>
    <xdr:sp macro="" textlink="">
      <xdr:nvSpPr>
        <xdr:cNvPr id="336" name="楕円 335"/>
        <xdr:cNvSpPr/>
      </xdr:nvSpPr>
      <xdr:spPr>
        <a:xfrm>
          <a:off x="12954000" y="576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46245</xdr:rowOff>
    </xdr:from>
    <xdr:ext cx="762000" cy="259045"/>
    <xdr:sp macro="" textlink="">
      <xdr:nvSpPr>
        <xdr:cNvPr id="337" name="テキスト ボックス 336"/>
        <xdr:cNvSpPr txBox="1"/>
      </xdr:nvSpPr>
      <xdr:spPr>
        <a:xfrm>
          <a:off x="12623800" y="553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退職手当債（平成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年度分）</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クリーンセンター建設時の起債</a:t>
          </a:r>
          <a:r>
            <a:rPr kumimoji="1" lang="ja-JP" altLang="en-US" sz="1100">
              <a:solidFill>
                <a:schemeClr val="dk1"/>
              </a:solidFill>
              <a:effectLst/>
              <a:latin typeface="+mn-lt"/>
              <a:ea typeface="+mn-ea"/>
              <a:cs typeface="+mn-cs"/>
            </a:rPr>
            <a:t>の償還</a:t>
          </a:r>
          <a:r>
            <a:rPr kumimoji="1" lang="ja-JP" altLang="ja-JP" sz="1100">
              <a:solidFill>
                <a:schemeClr val="dk1"/>
              </a:solidFill>
              <a:effectLst/>
              <a:latin typeface="+mn-lt"/>
              <a:ea typeface="+mn-ea"/>
              <a:cs typeface="+mn-cs"/>
            </a:rPr>
            <a:t>が終了したことなどにより、</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減となっている。</a:t>
          </a:r>
          <a:endParaRPr lang="ja-JP" altLang="ja-JP" sz="1400">
            <a:effectLst/>
          </a:endParaRPr>
        </a:p>
        <a:p>
          <a:r>
            <a:rPr kumimoji="1" lang="ja-JP" altLang="ja-JP" sz="1100">
              <a:solidFill>
                <a:schemeClr val="dk1"/>
              </a:solidFill>
              <a:effectLst/>
              <a:latin typeface="+mn-lt"/>
              <a:ea typeface="+mn-ea"/>
              <a:cs typeface="+mn-cs"/>
            </a:rPr>
            <a:t>　短期的には、これらの償還が順次終了していくため、減少傾向にあるものの、今後も新庁舎整備事業や道の駅「くるくる なると」整備事業などの大規模な事業に取り組んでいくため、高止まりの傾向は続く見込みである。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2" name="直線コネクタ 351"/>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3" name="テキスト ボックス 352"/>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4" name="直線コネクタ 353"/>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5" name="テキスト ボックス 354"/>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6" name="直線コネクタ 355"/>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7" name="テキスト ボックス 356"/>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8" name="直線コネクタ 357"/>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9" name="テキスト ボックス 358"/>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0" name="直線コネクタ 359"/>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1" name="テキスト ボックス 360"/>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2" name="直線コネクタ 361"/>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3" name="テキスト ボックス 362"/>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162923</xdr:rowOff>
    </xdr:to>
    <xdr:cxnSp macro="">
      <xdr:nvCxnSpPr>
        <xdr:cNvPr id="367" name="直線コネクタ 366"/>
        <xdr:cNvCxnSpPr/>
      </xdr:nvCxnSpPr>
      <xdr:spPr>
        <a:xfrm flipV="1">
          <a:off x="4826000" y="12677140"/>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135000</xdr:rowOff>
    </xdr:from>
    <xdr:ext cx="762000" cy="259045"/>
    <xdr:sp macro="" textlink="">
      <xdr:nvSpPr>
        <xdr:cNvPr id="368" name="公債費最小値テキスト"/>
        <xdr:cNvSpPr txBox="1"/>
      </xdr:nvSpPr>
      <xdr:spPr>
        <a:xfrm>
          <a:off x="4914900" y="1385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162923</xdr:rowOff>
    </xdr:from>
    <xdr:to>
      <xdr:col>24</xdr:col>
      <xdr:colOff>114300</xdr:colOff>
      <xdr:row>80</xdr:row>
      <xdr:rowOff>162923</xdr:rowOff>
    </xdr:to>
    <xdr:cxnSp macro="">
      <xdr:nvCxnSpPr>
        <xdr:cNvPr id="369" name="直線コネクタ 368"/>
        <xdr:cNvCxnSpPr/>
      </xdr:nvCxnSpPr>
      <xdr:spPr>
        <a:xfrm>
          <a:off x="4737100" y="1387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0"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1" name="直線コネクタ 370"/>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48623</xdr:rowOff>
    </xdr:from>
    <xdr:to>
      <xdr:col>24</xdr:col>
      <xdr:colOff>25400</xdr:colOff>
      <xdr:row>78</xdr:row>
      <xdr:rowOff>74749</xdr:rowOff>
    </xdr:to>
    <xdr:cxnSp macro="">
      <xdr:nvCxnSpPr>
        <xdr:cNvPr id="372" name="直線コネクタ 371"/>
        <xdr:cNvCxnSpPr/>
      </xdr:nvCxnSpPr>
      <xdr:spPr>
        <a:xfrm flipV="1">
          <a:off x="3987800" y="1342172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3"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4" name="フローチャート: 判断 373"/>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74749</xdr:rowOff>
    </xdr:from>
    <xdr:to>
      <xdr:col>19</xdr:col>
      <xdr:colOff>187325</xdr:colOff>
      <xdr:row>78</xdr:row>
      <xdr:rowOff>146594</xdr:rowOff>
    </xdr:to>
    <xdr:cxnSp macro="">
      <xdr:nvCxnSpPr>
        <xdr:cNvPr id="375" name="直線コネクタ 374"/>
        <xdr:cNvCxnSpPr/>
      </xdr:nvCxnSpPr>
      <xdr:spPr>
        <a:xfrm flipV="1">
          <a:off x="3098800" y="1344784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6" name="フローチャート: 判断 375"/>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7" name="テキスト ボックス 376"/>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146594</xdr:rowOff>
    </xdr:from>
    <xdr:to>
      <xdr:col>15</xdr:col>
      <xdr:colOff>98425</xdr:colOff>
      <xdr:row>78</xdr:row>
      <xdr:rowOff>159657</xdr:rowOff>
    </xdr:to>
    <xdr:cxnSp macro="">
      <xdr:nvCxnSpPr>
        <xdr:cNvPr id="378" name="直線コネクタ 377"/>
        <xdr:cNvCxnSpPr/>
      </xdr:nvCxnSpPr>
      <xdr:spPr>
        <a:xfrm flipV="1">
          <a:off x="2209800" y="1351969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9" name="フローチャート: 判断 378"/>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11628</xdr:rowOff>
    </xdr:from>
    <xdr:ext cx="762000" cy="259045"/>
    <xdr:sp macro="" textlink="">
      <xdr:nvSpPr>
        <xdr:cNvPr id="380" name="テキスト ボックス 379"/>
        <xdr:cNvSpPr txBox="1"/>
      </xdr:nvSpPr>
      <xdr:spPr>
        <a:xfrm>
          <a:off x="2717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159657</xdr:rowOff>
    </xdr:from>
    <xdr:to>
      <xdr:col>11</xdr:col>
      <xdr:colOff>9525</xdr:colOff>
      <xdr:row>79</xdr:row>
      <xdr:rowOff>86179</xdr:rowOff>
    </xdr:to>
    <xdr:cxnSp macro="">
      <xdr:nvCxnSpPr>
        <xdr:cNvPr id="381" name="直線コネクタ 380"/>
        <xdr:cNvCxnSpPr/>
      </xdr:nvCxnSpPr>
      <xdr:spPr>
        <a:xfrm flipV="1">
          <a:off x="1320800" y="135327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2" name="フローチャート: 判断 381"/>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18159</xdr:rowOff>
    </xdr:from>
    <xdr:ext cx="762000" cy="259045"/>
    <xdr:sp macro="" textlink="">
      <xdr:nvSpPr>
        <xdr:cNvPr id="383" name="テキスト ボックス 382"/>
        <xdr:cNvSpPr txBox="1"/>
      </xdr:nvSpPr>
      <xdr:spPr>
        <a:xfrm>
          <a:off x="1828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84" name="フローチャート: 判断 383"/>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11628</xdr:rowOff>
    </xdr:from>
    <xdr:ext cx="762000" cy="259045"/>
    <xdr:sp macro="" textlink="">
      <xdr:nvSpPr>
        <xdr:cNvPr id="385" name="テキスト ボックス 384"/>
        <xdr:cNvSpPr txBox="1"/>
      </xdr:nvSpPr>
      <xdr:spPr>
        <a:xfrm>
          <a:off x="939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169273</xdr:rowOff>
    </xdr:from>
    <xdr:to>
      <xdr:col>24</xdr:col>
      <xdr:colOff>76200</xdr:colOff>
      <xdr:row>78</xdr:row>
      <xdr:rowOff>99423</xdr:rowOff>
    </xdr:to>
    <xdr:sp macro="" textlink="">
      <xdr:nvSpPr>
        <xdr:cNvPr id="391" name="楕円 390"/>
        <xdr:cNvSpPr/>
      </xdr:nvSpPr>
      <xdr:spPr>
        <a:xfrm>
          <a:off x="4775200" y="133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141350</xdr:rowOff>
    </xdr:from>
    <xdr:ext cx="762000" cy="259045"/>
    <xdr:sp macro="" textlink="">
      <xdr:nvSpPr>
        <xdr:cNvPr id="392" name="公債費該当値テキスト"/>
        <xdr:cNvSpPr txBox="1"/>
      </xdr:nvSpPr>
      <xdr:spPr>
        <a:xfrm>
          <a:off x="4914900" y="1334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23949</xdr:rowOff>
    </xdr:from>
    <xdr:to>
      <xdr:col>20</xdr:col>
      <xdr:colOff>38100</xdr:colOff>
      <xdr:row>78</xdr:row>
      <xdr:rowOff>125549</xdr:rowOff>
    </xdr:to>
    <xdr:sp macro="" textlink="">
      <xdr:nvSpPr>
        <xdr:cNvPr id="393" name="楕円 392"/>
        <xdr:cNvSpPr/>
      </xdr:nvSpPr>
      <xdr:spPr>
        <a:xfrm>
          <a:off x="3937000" y="1339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110326</xdr:rowOff>
    </xdr:from>
    <xdr:ext cx="736600" cy="259045"/>
    <xdr:sp macro="" textlink="">
      <xdr:nvSpPr>
        <xdr:cNvPr id="394" name="テキスト ボックス 393"/>
        <xdr:cNvSpPr txBox="1"/>
      </xdr:nvSpPr>
      <xdr:spPr>
        <a:xfrm>
          <a:off x="3606800" y="13483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95794</xdr:rowOff>
    </xdr:from>
    <xdr:to>
      <xdr:col>15</xdr:col>
      <xdr:colOff>149225</xdr:colOff>
      <xdr:row>79</xdr:row>
      <xdr:rowOff>25944</xdr:rowOff>
    </xdr:to>
    <xdr:sp macro="" textlink="">
      <xdr:nvSpPr>
        <xdr:cNvPr id="395" name="楕円 394"/>
        <xdr:cNvSpPr/>
      </xdr:nvSpPr>
      <xdr:spPr>
        <a:xfrm>
          <a:off x="3048000" y="134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10721</xdr:rowOff>
    </xdr:from>
    <xdr:ext cx="762000" cy="259045"/>
    <xdr:sp macro="" textlink="">
      <xdr:nvSpPr>
        <xdr:cNvPr id="396" name="テキスト ボックス 395"/>
        <xdr:cNvSpPr txBox="1"/>
      </xdr:nvSpPr>
      <xdr:spPr>
        <a:xfrm>
          <a:off x="2717800" y="1355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108857</xdr:rowOff>
    </xdr:from>
    <xdr:to>
      <xdr:col>11</xdr:col>
      <xdr:colOff>60325</xdr:colOff>
      <xdr:row>79</xdr:row>
      <xdr:rowOff>39007</xdr:rowOff>
    </xdr:to>
    <xdr:sp macro="" textlink="">
      <xdr:nvSpPr>
        <xdr:cNvPr id="397" name="楕円 396"/>
        <xdr:cNvSpPr/>
      </xdr:nvSpPr>
      <xdr:spPr>
        <a:xfrm>
          <a:off x="2159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23784</xdr:rowOff>
    </xdr:from>
    <xdr:ext cx="762000" cy="259045"/>
    <xdr:sp macro="" textlink="">
      <xdr:nvSpPr>
        <xdr:cNvPr id="398" name="テキスト ボックス 397"/>
        <xdr:cNvSpPr txBox="1"/>
      </xdr:nvSpPr>
      <xdr:spPr>
        <a:xfrm>
          <a:off x="1828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35379</xdr:rowOff>
    </xdr:from>
    <xdr:to>
      <xdr:col>6</xdr:col>
      <xdr:colOff>171450</xdr:colOff>
      <xdr:row>79</xdr:row>
      <xdr:rowOff>136979</xdr:rowOff>
    </xdr:to>
    <xdr:sp macro="" textlink="">
      <xdr:nvSpPr>
        <xdr:cNvPr id="399" name="楕円 398"/>
        <xdr:cNvSpPr/>
      </xdr:nvSpPr>
      <xdr:spPr>
        <a:xfrm>
          <a:off x="12700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121756</xdr:rowOff>
    </xdr:from>
    <xdr:ext cx="762000" cy="259045"/>
    <xdr:sp macro="" textlink="">
      <xdr:nvSpPr>
        <xdr:cNvPr id="400" name="テキスト ボックス 399"/>
        <xdr:cNvSpPr txBox="1"/>
      </xdr:nvSpPr>
      <xdr:spPr>
        <a:xfrm>
          <a:off x="939800" y="136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削減</a:t>
          </a:r>
          <a:r>
            <a:rPr kumimoji="1" lang="ja-JP" altLang="en-US" sz="1100">
              <a:solidFill>
                <a:schemeClr val="dk1"/>
              </a:solidFill>
              <a:effectLst/>
              <a:latin typeface="+mn-lt"/>
              <a:ea typeface="+mn-ea"/>
              <a:cs typeface="+mn-cs"/>
            </a:rPr>
            <a:t>に努めている</a:t>
          </a:r>
          <a:r>
            <a:rPr kumimoji="1" lang="ja-JP" altLang="ja-JP" sz="1100">
              <a:solidFill>
                <a:schemeClr val="dk1"/>
              </a:solidFill>
              <a:effectLst/>
              <a:latin typeface="+mn-lt"/>
              <a:ea typeface="+mn-ea"/>
              <a:cs typeface="+mn-cs"/>
            </a:rPr>
            <a:t>ものの、近年の扶助費や物件費、繰出金の伸びにより増加傾向である。</a:t>
          </a:r>
          <a:endParaRPr lang="ja-JP" altLang="ja-JP" sz="1400">
            <a:effectLst/>
          </a:endParaRPr>
        </a:p>
        <a:p>
          <a:r>
            <a:rPr kumimoji="1" lang="ja-JP" altLang="ja-JP" sz="1100">
              <a:solidFill>
                <a:schemeClr val="dk1"/>
              </a:solidFill>
              <a:effectLst/>
              <a:latin typeface="+mn-lt"/>
              <a:ea typeface="+mn-ea"/>
              <a:cs typeface="+mn-cs"/>
            </a:rPr>
            <a:t>　引き続き、人件費の適正化や効果的・効率的な事業運営など行財政改革の取り組みを推進する。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69850</xdr:rowOff>
    </xdr:to>
    <xdr:cxnSp macro="">
      <xdr:nvCxnSpPr>
        <xdr:cNvPr id="428" name="直線コネクタ 427"/>
        <xdr:cNvCxnSpPr/>
      </xdr:nvCxnSpPr>
      <xdr:spPr>
        <a:xfrm flipV="1">
          <a:off x="16510000" y="12547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9"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30" name="直線コネクタ 429"/>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31" name="公債費以外最大値テキスト"/>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32" name="直線コネクタ 431"/>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xdr:rowOff>
    </xdr:from>
    <xdr:to>
      <xdr:col>82</xdr:col>
      <xdr:colOff>107950</xdr:colOff>
      <xdr:row>78</xdr:row>
      <xdr:rowOff>88900</xdr:rowOff>
    </xdr:to>
    <xdr:cxnSp macro="">
      <xdr:nvCxnSpPr>
        <xdr:cNvPr id="433" name="直線コネクタ 432"/>
        <xdr:cNvCxnSpPr/>
      </xdr:nvCxnSpPr>
      <xdr:spPr>
        <a:xfrm>
          <a:off x="15671800" y="13385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123207</xdr:rowOff>
    </xdr:from>
    <xdr:ext cx="762000" cy="259045"/>
    <xdr:sp macro="" textlink="">
      <xdr:nvSpPr>
        <xdr:cNvPr id="434" name="公債費以外平均値テキスト"/>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35" name="フローチャート: 判断 434"/>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31750</xdr:rowOff>
    </xdr:from>
    <xdr:to>
      <xdr:col>78</xdr:col>
      <xdr:colOff>69850</xdr:colOff>
      <xdr:row>78</xdr:row>
      <xdr:rowOff>12700</xdr:rowOff>
    </xdr:to>
    <xdr:cxnSp macro="">
      <xdr:nvCxnSpPr>
        <xdr:cNvPr id="436" name="直線コネクタ 435"/>
        <xdr:cNvCxnSpPr/>
      </xdr:nvCxnSpPr>
      <xdr:spPr>
        <a:xfrm>
          <a:off x="14782800" y="13233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160020</xdr:rowOff>
    </xdr:from>
    <xdr:to>
      <xdr:col>78</xdr:col>
      <xdr:colOff>120650</xdr:colOff>
      <xdr:row>77</xdr:row>
      <xdr:rowOff>90170</xdr:rowOff>
    </xdr:to>
    <xdr:sp macro="" textlink="">
      <xdr:nvSpPr>
        <xdr:cNvPr id="437" name="フローチャート: 判断 436"/>
        <xdr:cNvSpPr/>
      </xdr:nvSpPr>
      <xdr:spPr>
        <a:xfrm>
          <a:off x="15621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100347</xdr:rowOff>
    </xdr:from>
    <xdr:ext cx="736600" cy="259045"/>
    <xdr:sp macro="" textlink="">
      <xdr:nvSpPr>
        <xdr:cNvPr id="438" name="テキスト ボックス 437"/>
        <xdr:cNvSpPr txBox="1"/>
      </xdr:nvSpPr>
      <xdr:spPr>
        <a:xfrm>
          <a:off x="15290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8889</xdr:rowOff>
    </xdr:from>
    <xdr:to>
      <xdr:col>73</xdr:col>
      <xdr:colOff>180975</xdr:colOff>
      <xdr:row>77</xdr:row>
      <xdr:rowOff>31750</xdr:rowOff>
    </xdr:to>
    <xdr:cxnSp macro="">
      <xdr:nvCxnSpPr>
        <xdr:cNvPr id="439" name="直線コネクタ 438"/>
        <xdr:cNvCxnSpPr/>
      </xdr:nvCxnSpPr>
      <xdr:spPr>
        <a:xfrm>
          <a:off x="13893800" y="132105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40" name="フローチャート: 判断 439"/>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47007</xdr:rowOff>
    </xdr:from>
    <xdr:ext cx="762000" cy="259045"/>
    <xdr:sp macro="" textlink="">
      <xdr:nvSpPr>
        <xdr:cNvPr id="441" name="テキスト ボックス 440"/>
        <xdr:cNvSpPr txBox="1"/>
      </xdr:nvSpPr>
      <xdr:spPr>
        <a:xfrm>
          <a:off x="14401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43180</xdr:rowOff>
    </xdr:from>
    <xdr:to>
      <xdr:col>69</xdr:col>
      <xdr:colOff>92075</xdr:colOff>
      <xdr:row>77</xdr:row>
      <xdr:rowOff>8889</xdr:rowOff>
    </xdr:to>
    <xdr:cxnSp macro="">
      <xdr:nvCxnSpPr>
        <xdr:cNvPr id="442" name="直線コネクタ 441"/>
        <xdr:cNvCxnSpPr/>
      </xdr:nvCxnSpPr>
      <xdr:spPr>
        <a:xfrm>
          <a:off x="13004800" y="130733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43" name="フローチャート: 判断 442"/>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44" name="テキスト ボックス 443"/>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148589</xdr:rowOff>
    </xdr:from>
    <xdr:to>
      <xdr:col>65</xdr:col>
      <xdr:colOff>53975</xdr:colOff>
      <xdr:row>76</xdr:row>
      <xdr:rowOff>78739</xdr:rowOff>
    </xdr:to>
    <xdr:sp macro="" textlink="">
      <xdr:nvSpPr>
        <xdr:cNvPr id="445" name="フローチャート: 判断 444"/>
        <xdr:cNvSpPr/>
      </xdr:nvSpPr>
      <xdr:spPr>
        <a:xfrm>
          <a:off x="12954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88917</xdr:rowOff>
    </xdr:from>
    <xdr:ext cx="762000" cy="259045"/>
    <xdr:sp macro="" textlink="">
      <xdr:nvSpPr>
        <xdr:cNvPr id="446" name="テキスト ボックス 445"/>
        <xdr:cNvSpPr txBox="1"/>
      </xdr:nvSpPr>
      <xdr:spPr>
        <a:xfrm>
          <a:off x="12623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52" name="楕円 451"/>
        <xdr:cNvSpPr/>
      </xdr:nvSpPr>
      <xdr:spPr>
        <a:xfrm>
          <a:off x="164592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10177</xdr:rowOff>
    </xdr:from>
    <xdr:ext cx="762000" cy="259045"/>
    <xdr:sp macro="" textlink="">
      <xdr:nvSpPr>
        <xdr:cNvPr id="453" name="公債費以外該当値テキスト"/>
        <xdr:cNvSpPr txBox="1"/>
      </xdr:nvSpPr>
      <xdr:spPr>
        <a:xfrm>
          <a:off x="16598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133350</xdr:rowOff>
    </xdr:from>
    <xdr:to>
      <xdr:col>78</xdr:col>
      <xdr:colOff>120650</xdr:colOff>
      <xdr:row>78</xdr:row>
      <xdr:rowOff>63500</xdr:rowOff>
    </xdr:to>
    <xdr:sp macro="" textlink="">
      <xdr:nvSpPr>
        <xdr:cNvPr id="454" name="楕円 453"/>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55" name="テキスト ボックス 454"/>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152400</xdr:rowOff>
    </xdr:from>
    <xdr:to>
      <xdr:col>74</xdr:col>
      <xdr:colOff>31750</xdr:colOff>
      <xdr:row>77</xdr:row>
      <xdr:rowOff>82550</xdr:rowOff>
    </xdr:to>
    <xdr:sp macro="" textlink="">
      <xdr:nvSpPr>
        <xdr:cNvPr id="456" name="楕円 455"/>
        <xdr:cNvSpPr/>
      </xdr:nvSpPr>
      <xdr:spPr>
        <a:xfrm>
          <a:off x="14732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67327</xdr:rowOff>
    </xdr:from>
    <xdr:ext cx="762000" cy="259045"/>
    <xdr:sp macro="" textlink="">
      <xdr:nvSpPr>
        <xdr:cNvPr id="457" name="テキスト ボックス 456"/>
        <xdr:cNvSpPr txBox="1"/>
      </xdr:nvSpPr>
      <xdr:spPr>
        <a:xfrm>
          <a:off x="14401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129539</xdr:rowOff>
    </xdr:from>
    <xdr:to>
      <xdr:col>69</xdr:col>
      <xdr:colOff>142875</xdr:colOff>
      <xdr:row>77</xdr:row>
      <xdr:rowOff>59689</xdr:rowOff>
    </xdr:to>
    <xdr:sp macro="" textlink="">
      <xdr:nvSpPr>
        <xdr:cNvPr id="458" name="楕円 457"/>
        <xdr:cNvSpPr/>
      </xdr:nvSpPr>
      <xdr:spPr>
        <a:xfrm>
          <a:off x="13843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44466</xdr:rowOff>
    </xdr:from>
    <xdr:ext cx="762000" cy="259045"/>
    <xdr:sp macro="" textlink="">
      <xdr:nvSpPr>
        <xdr:cNvPr id="459" name="テキスト ボックス 458"/>
        <xdr:cNvSpPr txBox="1"/>
      </xdr:nvSpPr>
      <xdr:spPr>
        <a:xfrm>
          <a:off x="13512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163830</xdr:rowOff>
    </xdr:from>
    <xdr:to>
      <xdr:col>65</xdr:col>
      <xdr:colOff>53975</xdr:colOff>
      <xdr:row>76</xdr:row>
      <xdr:rowOff>93980</xdr:rowOff>
    </xdr:to>
    <xdr:sp macro="" textlink="">
      <xdr:nvSpPr>
        <xdr:cNvPr id="460" name="楕円 459"/>
        <xdr:cNvSpPr/>
      </xdr:nvSpPr>
      <xdr:spPr>
        <a:xfrm>
          <a:off x="12954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78757</xdr:rowOff>
    </xdr:from>
    <xdr:ext cx="762000" cy="259045"/>
    <xdr:sp macro="" textlink="">
      <xdr:nvSpPr>
        <xdr:cNvPr id="461" name="テキスト ボックス 460"/>
        <xdr:cNvSpPr txBox="1"/>
      </xdr:nvSpPr>
      <xdr:spPr>
        <a:xfrm>
          <a:off x="126238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徳島県鳴門市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169996</xdr:rowOff>
    </xdr:from>
    <xdr:to>
      <xdr:col>29</xdr:col>
      <xdr:colOff>127000</xdr:colOff>
      <xdr:row>19</xdr:row>
      <xdr:rowOff>161509</xdr:rowOff>
    </xdr:to>
    <xdr:cxnSp macro="">
      <xdr:nvCxnSpPr>
        <xdr:cNvPr id="49" name="直線コネクタ 48"/>
        <xdr:cNvCxnSpPr/>
      </xdr:nvCxnSpPr>
      <xdr:spPr bwMode="auto">
        <a:xfrm flipV="1">
          <a:off x="5651500" y="2103571"/>
          <a:ext cx="0" cy="13631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133586</xdr:rowOff>
    </xdr:from>
    <xdr:ext cx="762000" cy="259045"/>
    <xdr:sp macro="" textlink="">
      <xdr:nvSpPr>
        <xdr:cNvPr id="50" name="人口1人当たり決算額の推移最小値テキスト130"/>
        <xdr:cNvSpPr txBox="1"/>
      </xdr:nvSpPr>
      <xdr:spPr>
        <a:xfrm>
          <a:off x="5740400" y="343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161509</xdr:rowOff>
    </xdr:from>
    <xdr:to>
      <xdr:col>30</xdr:col>
      <xdr:colOff>25400</xdr:colOff>
      <xdr:row>19</xdr:row>
      <xdr:rowOff>161509</xdr:rowOff>
    </xdr:to>
    <xdr:cxnSp macro="">
      <xdr:nvCxnSpPr>
        <xdr:cNvPr id="51" name="直線コネクタ 50"/>
        <xdr:cNvCxnSpPr/>
      </xdr:nvCxnSpPr>
      <xdr:spPr bwMode="auto">
        <a:xfrm>
          <a:off x="5562600" y="3466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84923</xdr:rowOff>
    </xdr:from>
    <xdr:ext cx="762000" cy="259045"/>
    <xdr:sp macro="" textlink="">
      <xdr:nvSpPr>
        <xdr:cNvPr id="52" name="人口1人当たり決算額の推移最大値テキスト130"/>
        <xdr:cNvSpPr txBox="1"/>
      </xdr:nvSpPr>
      <xdr:spPr>
        <a:xfrm>
          <a:off x="5740400" y="18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169996</xdr:rowOff>
    </xdr:from>
    <xdr:to>
      <xdr:col>30</xdr:col>
      <xdr:colOff>25400</xdr:colOff>
      <xdr:row>11</xdr:row>
      <xdr:rowOff>169996</xdr:rowOff>
    </xdr:to>
    <xdr:cxnSp macro="">
      <xdr:nvCxnSpPr>
        <xdr:cNvPr id="53" name="直線コネクタ 52"/>
        <xdr:cNvCxnSpPr/>
      </xdr:nvCxnSpPr>
      <xdr:spPr bwMode="auto">
        <a:xfrm>
          <a:off x="5562600" y="2103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106802</xdr:rowOff>
    </xdr:from>
    <xdr:to>
      <xdr:col>29</xdr:col>
      <xdr:colOff>127000</xdr:colOff>
      <xdr:row>17</xdr:row>
      <xdr:rowOff>114203</xdr:rowOff>
    </xdr:to>
    <xdr:cxnSp macro="">
      <xdr:nvCxnSpPr>
        <xdr:cNvPr id="54" name="直線コネクタ 53"/>
        <xdr:cNvCxnSpPr/>
      </xdr:nvCxnSpPr>
      <xdr:spPr bwMode="auto">
        <a:xfrm>
          <a:off x="5003800" y="3069077"/>
          <a:ext cx="647700" cy="7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163826</xdr:rowOff>
    </xdr:from>
    <xdr:ext cx="762000" cy="259045"/>
    <xdr:sp macro="" textlink="">
      <xdr:nvSpPr>
        <xdr:cNvPr id="55" name="人口1人当たり決算額の推移平均値テキスト130"/>
        <xdr:cNvSpPr txBox="1"/>
      </xdr:nvSpPr>
      <xdr:spPr>
        <a:xfrm>
          <a:off x="5740400" y="2783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147299</xdr:rowOff>
    </xdr:from>
    <xdr:to>
      <xdr:col>29</xdr:col>
      <xdr:colOff>177800</xdr:colOff>
      <xdr:row>17</xdr:row>
      <xdr:rowOff>77449</xdr:rowOff>
    </xdr:to>
    <xdr:sp macro="" textlink="">
      <xdr:nvSpPr>
        <xdr:cNvPr id="56" name="フローチャート: 判断 55"/>
        <xdr:cNvSpPr/>
      </xdr:nvSpPr>
      <xdr:spPr bwMode="auto">
        <a:xfrm>
          <a:off x="56007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106802</xdr:rowOff>
    </xdr:from>
    <xdr:to>
      <xdr:col>26</xdr:col>
      <xdr:colOff>50800</xdr:colOff>
      <xdr:row>17</xdr:row>
      <xdr:rowOff>143935</xdr:rowOff>
    </xdr:to>
    <xdr:cxnSp macro="">
      <xdr:nvCxnSpPr>
        <xdr:cNvPr id="57" name="直線コネクタ 56"/>
        <xdr:cNvCxnSpPr/>
      </xdr:nvCxnSpPr>
      <xdr:spPr bwMode="auto">
        <a:xfrm flipV="1">
          <a:off x="4305300" y="3069077"/>
          <a:ext cx="698500" cy="37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9725</xdr:rowOff>
    </xdr:from>
    <xdr:to>
      <xdr:col>26</xdr:col>
      <xdr:colOff>101600</xdr:colOff>
      <xdr:row>17</xdr:row>
      <xdr:rowOff>111325</xdr:rowOff>
    </xdr:to>
    <xdr:sp macro="" textlink="">
      <xdr:nvSpPr>
        <xdr:cNvPr id="58" name="フローチャート: 判断 57"/>
        <xdr:cNvSpPr/>
      </xdr:nvSpPr>
      <xdr:spPr bwMode="auto">
        <a:xfrm>
          <a:off x="49530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121502</xdr:rowOff>
    </xdr:from>
    <xdr:ext cx="736600" cy="259045"/>
    <xdr:sp macro="" textlink="">
      <xdr:nvSpPr>
        <xdr:cNvPr id="59" name="テキスト ボックス 58"/>
        <xdr:cNvSpPr txBox="1"/>
      </xdr:nvSpPr>
      <xdr:spPr>
        <a:xfrm>
          <a:off x="4622800" y="274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143935</xdr:rowOff>
    </xdr:from>
    <xdr:to>
      <xdr:col>22</xdr:col>
      <xdr:colOff>114300</xdr:colOff>
      <xdr:row>17</xdr:row>
      <xdr:rowOff>153122</xdr:rowOff>
    </xdr:to>
    <xdr:cxnSp macro="">
      <xdr:nvCxnSpPr>
        <xdr:cNvPr id="60" name="直線コネクタ 59"/>
        <xdr:cNvCxnSpPr/>
      </xdr:nvCxnSpPr>
      <xdr:spPr bwMode="auto">
        <a:xfrm flipV="1">
          <a:off x="3606800" y="3106210"/>
          <a:ext cx="698500" cy="9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25956</xdr:rowOff>
    </xdr:from>
    <xdr:to>
      <xdr:col>22</xdr:col>
      <xdr:colOff>165100</xdr:colOff>
      <xdr:row>17</xdr:row>
      <xdr:rowOff>127556</xdr:rowOff>
    </xdr:to>
    <xdr:sp macro="" textlink="">
      <xdr:nvSpPr>
        <xdr:cNvPr id="61" name="フローチャート: 判断 60"/>
        <xdr:cNvSpPr/>
      </xdr:nvSpPr>
      <xdr:spPr bwMode="auto">
        <a:xfrm>
          <a:off x="42545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137733</xdr:rowOff>
    </xdr:from>
    <xdr:ext cx="762000" cy="259045"/>
    <xdr:sp macro="" textlink="">
      <xdr:nvSpPr>
        <xdr:cNvPr id="62" name="テキスト ボックス 61"/>
        <xdr:cNvSpPr txBox="1"/>
      </xdr:nvSpPr>
      <xdr:spPr>
        <a:xfrm>
          <a:off x="3924300" y="27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153122</xdr:rowOff>
    </xdr:from>
    <xdr:to>
      <xdr:col>18</xdr:col>
      <xdr:colOff>177800</xdr:colOff>
      <xdr:row>17</xdr:row>
      <xdr:rowOff>157594</xdr:rowOff>
    </xdr:to>
    <xdr:cxnSp macro="">
      <xdr:nvCxnSpPr>
        <xdr:cNvPr id="63" name="直線コネクタ 62"/>
        <xdr:cNvCxnSpPr/>
      </xdr:nvCxnSpPr>
      <xdr:spPr bwMode="auto">
        <a:xfrm flipV="1">
          <a:off x="2908300" y="3115397"/>
          <a:ext cx="698500" cy="4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25298</xdr:rowOff>
    </xdr:from>
    <xdr:to>
      <xdr:col>19</xdr:col>
      <xdr:colOff>38100</xdr:colOff>
      <xdr:row>17</xdr:row>
      <xdr:rowOff>126898</xdr:rowOff>
    </xdr:to>
    <xdr:sp macro="" textlink="">
      <xdr:nvSpPr>
        <xdr:cNvPr id="64" name="フローチャート: 判断 63"/>
        <xdr:cNvSpPr/>
      </xdr:nvSpPr>
      <xdr:spPr bwMode="auto">
        <a:xfrm>
          <a:off x="35560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137075</xdr:rowOff>
    </xdr:from>
    <xdr:ext cx="762000" cy="259045"/>
    <xdr:sp macro="" textlink="">
      <xdr:nvSpPr>
        <xdr:cNvPr id="65" name="テキスト ボックス 64"/>
        <xdr:cNvSpPr txBox="1"/>
      </xdr:nvSpPr>
      <xdr:spPr>
        <a:xfrm>
          <a:off x="3225800" y="275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39243</xdr:rowOff>
    </xdr:from>
    <xdr:to>
      <xdr:col>15</xdr:col>
      <xdr:colOff>101600</xdr:colOff>
      <xdr:row>17</xdr:row>
      <xdr:rowOff>140843</xdr:rowOff>
    </xdr:to>
    <xdr:sp macro="" textlink="">
      <xdr:nvSpPr>
        <xdr:cNvPr id="66" name="フローチャート: 判断 65"/>
        <xdr:cNvSpPr/>
      </xdr:nvSpPr>
      <xdr:spPr bwMode="auto">
        <a:xfrm>
          <a:off x="2857500" y="3001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151020</xdr:rowOff>
    </xdr:from>
    <xdr:ext cx="762000" cy="259045"/>
    <xdr:sp macro="" textlink="">
      <xdr:nvSpPr>
        <xdr:cNvPr id="67" name="テキスト ボックス 66"/>
        <xdr:cNvSpPr txBox="1"/>
      </xdr:nvSpPr>
      <xdr:spPr>
        <a:xfrm>
          <a:off x="2527300" y="277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63403</xdr:rowOff>
    </xdr:from>
    <xdr:to>
      <xdr:col>29</xdr:col>
      <xdr:colOff>177800</xdr:colOff>
      <xdr:row>17</xdr:row>
      <xdr:rowOff>165003</xdr:rowOff>
    </xdr:to>
    <xdr:sp macro="" textlink="">
      <xdr:nvSpPr>
        <xdr:cNvPr id="73" name="楕円 72"/>
        <xdr:cNvSpPr/>
      </xdr:nvSpPr>
      <xdr:spPr bwMode="auto">
        <a:xfrm>
          <a:off x="5600700" y="3025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35480</xdr:rowOff>
    </xdr:from>
    <xdr:ext cx="762000" cy="259045"/>
    <xdr:sp macro="" textlink="">
      <xdr:nvSpPr>
        <xdr:cNvPr id="74" name="人口1人当たり決算額の推移該当値テキスト130"/>
        <xdr:cNvSpPr txBox="1"/>
      </xdr:nvSpPr>
      <xdr:spPr>
        <a:xfrm>
          <a:off x="5740400" y="299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56002</xdr:rowOff>
    </xdr:from>
    <xdr:to>
      <xdr:col>26</xdr:col>
      <xdr:colOff>101600</xdr:colOff>
      <xdr:row>17</xdr:row>
      <xdr:rowOff>157602</xdr:rowOff>
    </xdr:to>
    <xdr:sp macro="" textlink="">
      <xdr:nvSpPr>
        <xdr:cNvPr id="75" name="楕円 74"/>
        <xdr:cNvSpPr/>
      </xdr:nvSpPr>
      <xdr:spPr bwMode="auto">
        <a:xfrm>
          <a:off x="4953000" y="3018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142379</xdr:rowOff>
    </xdr:from>
    <xdr:ext cx="736600" cy="259045"/>
    <xdr:sp macro="" textlink="">
      <xdr:nvSpPr>
        <xdr:cNvPr id="76" name="テキスト ボックス 75"/>
        <xdr:cNvSpPr txBox="1"/>
      </xdr:nvSpPr>
      <xdr:spPr>
        <a:xfrm>
          <a:off x="4622800" y="3104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93135</xdr:rowOff>
    </xdr:from>
    <xdr:to>
      <xdr:col>22</xdr:col>
      <xdr:colOff>165100</xdr:colOff>
      <xdr:row>18</xdr:row>
      <xdr:rowOff>23285</xdr:rowOff>
    </xdr:to>
    <xdr:sp macro="" textlink="">
      <xdr:nvSpPr>
        <xdr:cNvPr id="77" name="楕円 76"/>
        <xdr:cNvSpPr/>
      </xdr:nvSpPr>
      <xdr:spPr bwMode="auto">
        <a:xfrm>
          <a:off x="4254500" y="3055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8062</xdr:rowOff>
    </xdr:from>
    <xdr:ext cx="762000" cy="259045"/>
    <xdr:sp macro="" textlink="">
      <xdr:nvSpPr>
        <xdr:cNvPr id="78" name="テキスト ボックス 77"/>
        <xdr:cNvSpPr txBox="1"/>
      </xdr:nvSpPr>
      <xdr:spPr>
        <a:xfrm>
          <a:off x="3924300" y="314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102322</xdr:rowOff>
    </xdr:from>
    <xdr:to>
      <xdr:col>19</xdr:col>
      <xdr:colOff>38100</xdr:colOff>
      <xdr:row>18</xdr:row>
      <xdr:rowOff>32472</xdr:rowOff>
    </xdr:to>
    <xdr:sp macro="" textlink="">
      <xdr:nvSpPr>
        <xdr:cNvPr id="79" name="楕円 78"/>
        <xdr:cNvSpPr/>
      </xdr:nvSpPr>
      <xdr:spPr bwMode="auto">
        <a:xfrm>
          <a:off x="3556000" y="3064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17249</xdr:rowOff>
    </xdr:from>
    <xdr:ext cx="762000" cy="259045"/>
    <xdr:sp macro="" textlink="">
      <xdr:nvSpPr>
        <xdr:cNvPr id="80" name="テキスト ボックス 79"/>
        <xdr:cNvSpPr txBox="1"/>
      </xdr:nvSpPr>
      <xdr:spPr>
        <a:xfrm>
          <a:off x="3225800" y="315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106794</xdr:rowOff>
    </xdr:from>
    <xdr:to>
      <xdr:col>15</xdr:col>
      <xdr:colOff>101600</xdr:colOff>
      <xdr:row>18</xdr:row>
      <xdr:rowOff>36944</xdr:rowOff>
    </xdr:to>
    <xdr:sp macro="" textlink="">
      <xdr:nvSpPr>
        <xdr:cNvPr id="81" name="楕円 80"/>
        <xdr:cNvSpPr/>
      </xdr:nvSpPr>
      <xdr:spPr bwMode="auto">
        <a:xfrm>
          <a:off x="2857500" y="3069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21721</xdr:rowOff>
    </xdr:from>
    <xdr:ext cx="762000" cy="259045"/>
    <xdr:sp macro="" textlink="">
      <xdr:nvSpPr>
        <xdr:cNvPr id="82" name="テキスト ボックス 81"/>
        <xdr:cNvSpPr txBox="1"/>
      </xdr:nvSpPr>
      <xdr:spPr>
        <a:xfrm>
          <a:off x="2527300" y="315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209492</xdr:rowOff>
    </xdr:from>
    <xdr:to>
      <xdr:col>29</xdr:col>
      <xdr:colOff>127000</xdr:colOff>
      <xdr:row>38</xdr:row>
      <xdr:rowOff>103519</xdr:rowOff>
    </xdr:to>
    <xdr:cxnSp macro="">
      <xdr:nvCxnSpPr>
        <xdr:cNvPr id="113" name="直線コネクタ 112"/>
        <xdr:cNvCxnSpPr/>
      </xdr:nvCxnSpPr>
      <xdr:spPr bwMode="auto">
        <a:xfrm flipV="1">
          <a:off x="5651500" y="6134042"/>
          <a:ext cx="0" cy="14370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75596</xdr:rowOff>
    </xdr:from>
    <xdr:ext cx="762000" cy="259045"/>
    <xdr:sp macro="" textlink="">
      <xdr:nvSpPr>
        <xdr:cNvPr id="114" name="人口1人当たり決算額の推移最小値テキスト445"/>
        <xdr:cNvSpPr txBox="1"/>
      </xdr:nvSpPr>
      <xdr:spPr>
        <a:xfrm>
          <a:off x="5740400" y="754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103519</xdr:rowOff>
    </xdr:from>
    <xdr:to>
      <xdr:col>30</xdr:col>
      <xdr:colOff>25400</xdr:colOff>
      <xdr:row>38</xdr:row>
      <xdr:rowOff>103519</xdr:rowOff>
    </xdr:to>
    <xdr:cxnSp macro="">
      <xdr:nvCxnSpPr>
        <xdr:cNvPr id="115" name="直線コネクタ 114"/>
        <xdr:cNvCxnSpPr/>
      </xdr:nvCxnSpPr>
      <xdr:spPr bwMode="auto">
        <a:xfrm>
          <a:off x="5562600" y="7571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124419</xdr:rowOff>
    </xdr:from>
    <xdr:ext cx="762000" cy="259045"/>
    <xdr:sp macro="" textlink="">
      <xdr:nvSpPr>
        <xdr:cNvPr id="116" name="人口1人当たり決算額の推移最大値テキスト445"/>
        <xdr:cNvSpPr txBox="1"/>
      </xdr:nvSpPr>
      <xdr:spPr>
        <a:xfrm>
          <a:off x="5740400" y="587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209492</xdr:rowOff>
    </xdr:from>
    <xdr:to>
      <xdr:col>30</xdr:col>
      <xdr:colOff>25400</xdr:colOff>
      <xdr:row>33</xdr:row>
      <xdr:rowOff>209492</xdr:rowOff>
    </xdr:to>
    <xdr:cxnSp macro="">
      <xdr:nvCxnSpPr>
        <xdr:cNvPr id="117" name="直線コネクタ 116"/>
        <xdr:cNvCxnSpPr/>
      </xdr:nvCxnSpPr>
      <xdr:spPr bwMode="auto">
        <a:xfrm>
          <a:off x="5562600" y="6134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124551</xdr:rowOff>
    </xdr:from>
    <xdr:to>
      <xdr:col>29</xdr:col>
      <xdr:colOff>127000</xdr:colOff>
      <xdr:row>35</xdr:row>
      <xdr:rowOff>132193</xdr:rowOff>
    </xdr:to>
    <xdr:cxnSp macro="">
      <xdr:nvCxnSpPr>
        <xdr:cNvPr id="118" name="直線コネクタ 117"/>
        <xdr:cNvCxnSpPr/>
      </xdr:nvCxnSpPr>
      <xdr:spPr bwMode="auto">
        <a:xfrm flipV="1">
          <a:off x="5003800" y="6734901"/>
          <a:ext cx="647700" cy="7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7162</xdr:rowOff>
    </xdr:from>
    <xdr:ext cx="762000" cy="259045"/>
    <xdr:sp macro="" textlink="">
      <xdr:nvSpPr>
        <xdr:cNvPr id="119" name="人口1人当たり決算額の推移平均値テキスト445"/>
        <xdr:cNvSpPr txBox="1"/>
      </xdr:nvSpPr>
      <xdr:spPr>
        <a:xfrm>
          <a:off x="5740400" y="6960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35085</xdr:rowOff>
    </xdr:from>
    <xdr:to>
      <xdr:col>29</xdr:col>
      <xdr:colOff>177800</xdr:colOff>
      <xdr:row>36</xdr:row>
      <xdr:rowOff>136685</xdr:rowOff>
    </xdr:to>
    <xdr:sp macro="" textlink="">
      <xdr:nvSpPr>
        <xdr:cNvPr id="120" name="フローチャート: 判断 119"/>
        <xdr:cNvSpPr/>
      </xdr:nvSpPr>
      <xdr:spPr bwMode="auto">
        <a:xfrm>
          <a:off x="56007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45749</xdr:rowOff>
    </xdr:from>
    <xdr:to>
      <xdr:col>26</xdr:col>
      <xdr:colOff>50800</xdr:colOff>
      <xdr:row>35</xdr:row>
      <xdr:rowOff>132193</xdr:rowOff>
    </xdr:to>
    <xdr:cxnSp macro="">
      <xdr:nvCxnSpPr>
        <xdr:cNvPr id="121" name="直線コネクタ 120"/>
        <xdr:cNvCxnSpPr/>
      </xdr:nvCxnSpPr>
      <xdr:spPr bwMode="auto">
        <a:xfrm>
          <a:off x="4305300" y="6656099"/>
          <a:ext cx="698500" cy="86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28618</xdr:rowOff>
    </xdr:from>
    <xdr:to>
      <xdr:col>26</xdr:col>
      <xdr:colOff>101600</xdr:colOff>
      <xdr:row>36</xdr:row>
      <xdr:rowOff>130218</xdr:rowOff>
    </xdr:to>
    <xdr:sp macro="" textlink="">
      <xdr:nvSpPr>
        <xdr:cNvPr id="122" name="フローチャート: 判断 121"/>
        <xdr:cNvSpPr/>
      </xdr:nvSpPr>
      <xdr:spPr bwMode="auto">
        <a:xfrm>
          <a:off x="4953000" y="6981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114995</xdr:rowOff>
    </xdr:from>
    <xdr:ext cx="736600" cy="259045"/>
    <xdr:sp macro="" textlink="">
      <xdr:nvSpPr>
        <xdr:cNvPr id="123" name="テキスト ボックス 122"/>
        <xdr:cNvSpPr txBox="1"/>
      </xdr:nvSpPr>
      <xdr:spPr>
        <a:xfrm>
          <a:off x="4622800" y="706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31935</xdr:rowOff>
    </xdr:from>
    <xdr:to>
      <xdr:col>22</xdr:col>
      <xdr:colOff>114300</xdr:colOff>
      <xdr:row>35</xdr:row>
      <xdr:rowOff>45749</xdr:rowOff>
    </xdr:to>
    <xdr:cxnSp macro="">
      <xdr:nvCxnSpPr>
        <xdr:cNvPr id="124" name="直線コネクタ 123"/>
        <xdr:cNvCxnSpPr/>
      </xdr:nvCxnSpPr>
      <xdr:spPr bwMode="auto">
        <a:xfrm>
          <a:off x="3606800" y="6642285"/>
          <a:ext cx="698500" cy="13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44033</xdr:rowOff>
    </xdr:from>
    <xdr:to>
      <xdr:col>22</xdr:col>
      <xdr:colOff>165100</xdr:colOff>
      <xdr:row>36</xdr:row>
      <xdr:rowOff>145633</xdr:rowOff>
    </xdr:to>
    <xdr:sp macro="" textlink="">
      <xdr:nvSpPr>
        <xdr:cNvPr id="125" name="フローチャート: 判断 124"/>
        <xdr:cNvSpPr/>
      </xdr:nvSpPr>
      <xdr:spPr bwMode="auto">
        <a:xfrm>
          <a:off x="4254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130410</xdr:rowOff>
    </xdr:from>
    <xdr:ext cx="762000" cy="259045"/>
    <xdr:sp macro="" textlink="">
      <xdr:nvSpPr>
        <xdr:cNvPr id="126" name="テキスト ボックス 125"/>
        <xdr:cNvSpPr txBox="1"/>
      </xdr:nvSpPr>
      <xdr:spPr>
        <a:xfrm>
          <a:off x="39243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309096</xdr:rowOff>
    </xdr:from>
    <xdr:to>
      <xdr:col>18</xdr:col>
      <xdr:colOff>177800</xdr:colOff>
      <xdr:row>35</xdr:row>
      <xdr:rowOff>31935</xdr:rowOff>
    </xdr:to>
    <xdr:cxnSp macro="">
      <xdr:nvCxnSpPr>
        <xdr:cNvPr id="127" name="直線コネクタ 126"/>
        <xdr:cNvCxnSpPr/>
      </xdr:nvCxnSpPr>
      <xdr:spPr bwMode="auto">
        <a:xfrm>
          <a:off x="2908300" y="6576546"/>
          <a:ext cx="698500" cy="65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9743</xdr:rowOff>
    </xdr:from>
    <xdr:to>
      <xdr:col>19</xdr:col>
      <xdr:colOff>38100</xdr:colOff>
      <xdr:row>36</xdr:row>
      <xdr:rowOff>111343</xdr:rowOff>
    </xdr:to>
    <xdr:sp macro="" textlink="">
      <xdr:nvSpPr>
        <xdr:cNvPr id="128" name="フローチャート: 判断 127"/>
        <xdr:cNvSpPr/>
      </xdr:nvSpPr>
      <xdr:spPr bwMode="auto">
        <a:xfrm>
          <a:off x="35560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96120</xdr:rowOff>
    </xdr:from>
    <xdr:ext cx="762000" cy="259045"/>
    <xdr:sp macro="" textlink="">
      <xdr:nvSpPr>
        <xdr:cNvPr id="129" name="テキスト ボックス 128"/>
        <xdr:cNvSpPr txBox="1"/>
      </xdr:nvSpPr>
      <xdr:spPr>
        <a:xfrm>
          <a:off x="3225800" y="704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3766</xdr:rowOff>
    </xdr:from>
    <xdr:to>
      <xdr:col>15</xdr:col>
      <xdr:colOff>101600</xdr:colOff>
      <xdr:row>36</xdr:row>
      <xdr:rowOff>105366</xdr:rowOff>
    </xdr:to>
    <xdr:sp macro="" textlink="">
      <xdr:nvSpPr>
        <xdr:cNvPr id="130" name="フローチャート: 判断 129"/>
        <xdr:cNvSpPr/>
      </xdr:nvSpPr>
      <xdr:spPr bwMode="auto">
        <a:xfrm>
          <a:off x="2857500" y="6957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90143</xdr:rowOff>
    </xdr:from>
    <xdr:ext cx="762000" cy="259045"/>
    <xdr:sp macro="" textlink="">
      <xdr:nvSpPr>
        <xdr:cNvPr id="131" name="テキスト ボックス 130"/>
        <xdr:cNvSpPr txBox="1"/>
      </xdr:nvSpPr>
      <xdr:spPr>
        <a:xfrm>
          <a:off x="2527300" y="704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73751</xdr:rowOff>
    </xdr:from>
    <xdr:to>
      <xdr:col>29</xdr:col>
      <xdr:colOff>177800</xdr:colOff>
      <xdr:row>35</xdr:row>
      <xdr:rowOff>175351</xdr:rowOff>
    </xdr:to>
    <xdr:sp macro="" textlink="">
      <xdr:nvSpPr>
        <xdr:cNvPr id="137" name="楕円 136"/>
        <xdr:cNvSpPr/>
      </xdr:nvSpPr>
      <xdr:spPr bwMode="auto">
        <a:xfrm>
          <a:off x="5600700" y="6684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261728</xdr:rowOff>
    </xdr:from>
    <xdr:ext cx="762000" cy="259045"/>
    <xdr:sp macro="" textlink="">
      <xdr:nvSpPr>
        <xdr:cNvPr id="138" name="人口1人当たり決算額の推移該当値テキスト445"/>
        <xdr:cNvSpPr txBox="1"/>
      </xdr:nvSpPr>
      <xdr:spPr>
        <a:xfrm>
          <a:off x="5740400" y="6529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81393</xdr:rowOff>
    </xdr:from>
    <xdr:to>
      <xdr:col>26</xdr:col>
      <xdr:colOff>101600</xdr:colOff>
      <xdr:row>35</xdr:row>
      <xdr:rowOff>182993</xdr:rowOff>
    </xdr:to>
    <xdr:sp macro="" textlink="">
      <xdr:nvSpPr>
        <xdr:cNvPr id="139" name="楕円 138"/>
        <xdr:cNvSpPr/>
      </xdr:nvSpPr>
      <xdr:spPr bwMode="auto">
        <a:xfrm>
          <a:off x="4953000" y="6691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193170</xdr:rowOff>
    </xdr:from>
    <xdr:ext cx="736600" cy="259045"/>
    <xdr:sp macro="" textlink="">
      <xdr:nvSpPr>
        <xdr:cNvPr id="140" name="テキスト ボックス 139"/>
        <xdr:cNvSpPr txBox="1"/>
      </xdr:nvSpPr>
      <xdr:spPr>
        <a:xfrm>
          <a:off x="4622800" y="646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337849</xdr:rowOff>
    </xdr:from>
    <xdr:to>
      <xdr:col>22</xdr:col>
      <xdr:colOff>165100</xdr:colOff>
      <xdr:row>35</xdr:row>
      <xdr:rowOff>96549</xdr:rowOff>
    </xdr:to>
    <xdr:sp macro="" textlink="">
      <xdr:nvSpPr>
        <xdr:cNvPr id="141" name="楕円 140"/>
        <xdr:cNvSpPr/>
      </xdr:nvSpPr>
      <xdr:spPr bwMode="auto">
        <a:xfrm>
          <a:off x="4254500" y="6605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106726</xdr:rowOff>
    </xdr:from>
    <xdr:ext cx="762000" cy="259045"/>
    <xdr:sp macro="" textlink="">
      <xdr:nvSpPr>
        <xdr:cNvPr id="142" name="テキスト ボックス 141"/>
        <xdr:cNvSpPr txBox="1"/>
      </xdr:nvSpPr>
      <xdr:spPr>
        <a:xfrm>
          <a:off x="3924300" y="6374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324035</xdr:rowOff>
    </xdr:from>
    <xdr:to>
      <xdr:col>19</xdr:col>
      <xdr:colOff>38100</xdr:colOff>
      <xdr:row>35</xdr:row>
      <xdr:rowOff>82735</xdr:rowOff>
    </xdr:to>
    <xdr:sp macro="" textlink="">
      <xdr:nvSpPr>
        <xdr:cNvPr id="143" name="楕円 142"/>
        <xdr:cNvSpPr/>
      </xdr:nvSpPr>
      <xdr:spPr bwMode="auto">
        <a:xfrm>
          <a:off x="3556000" y="6591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92912</xdr:rowOff>
    </xdr:from>
    <xdr:ext cx="762000" cy="259045"/>
    <xdr:sp macro="" textlink="">
      <xdr:nvSpPr>
        <xdr:cNvPr id="144" name="テキスト ボックス 143"/>
        <xdr:cNvSpPr txBox="1"/>
      </xdr:nvSpPr>
      <xdr:spPr>
        <a:xfrm>
          <a:off x="3225800" y="63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258296</xdr:rowOff>
    </xdr:from>
    <xdr:to>
      <xdr:col>15</xdr:col>
      <xdr:colOff>101600</xdr:colOff>
      <xdr:row>35</xdr:row>
      <xdr:rowOff>16996</xdr:rowOff>
    </xdr:to>
    <xdr:sp macro="" textlink="">
      <xdr:nvSpPr>
        <xdr:cNvPr id="145" name="楕円 144"/>
        <xdr:cNvSpPr/>
      </xdr:nvSpPr>
      <xdr:spPr bwMode="auto">
        <a:xfrm>
          <a:off x="2857500" y="6525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27173</xdr:rowOff>
    </xdr:from>
    <xdr:ext cx="762000" cy="259045"/>
    <xdr:sp macro="" textlink="">
      <xdr:nvSpPr>
        <xdr:cNvPr id="146" name="テキスト ボックス 145"/>
        <xdr:cNvSpPr txBox="1"/>
      </xdr:nvSpPr>
      <xdr:spPr>
        <a:xfrm>
          <a:off x="2527300" y="6294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徳島県鳴門市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56,237
55,776
135.66
33,519,827
32,476,014
854,155
13,681,295
26,856,560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127.7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126141</xdr:rowOff>
    </xdr:from>
    <xdr:to>
      <xdr:col>24</xdr:col>
      <xdr:colOff>62865</xdr:colOff>
      <xdr:row>39</xdr:row>
      <xdr:rowOff>4869</xdr:rowOff>
    </xdr:to>
    <xdr:cxnSp macro="">
      <xdr:nvCxnSpPr>
        <xdr:cNvPr id="60" name="直線コネクタ 59"/>
        <xdr:cNvCxnSpPr/>
      </xdr:nvCxnSpPr>
      <xdr:spPr>
        <a:xfrm flipV="1">
          <a:off x="4633595" y="5269641"/>
          <a:ext cx="1270" cy="142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8696</xdr:rowOff>
    </xdr:from>
    <xdr:ext cx="534377" cy="259045"/>
    <xdr:sp macro="" textlink="">
      <xdr:nvSpPr>
        <xdr:cNvPr id="61" name="人件費最小値テキスト"/>
        <xdr:cNvSpPr txBox="1"/>
      </xdr:nvSpPr>
      <xdr:spPr>
        <a:xfrm>
          <a:off x="4686300" y="66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4869</xdr:rowOff>
    </xdr:from>
    <xdr:to>
      <xdr:col>24</xdr:col>
      <xdr:colOff>152400</xdr:colOff>
      <xdr:row>39</xdr:row>
      <xdr:rowOff>4869</xdr:rowOff>
    </xdr:to>
    <xdr:cxnSp macro="">
      <xdr:nvCxnSpPr>
        <xdr:cNvPr id="62" name="直線コネクタ 61"/>
        <xdr:cNvCxnSpPr/>
      </xdr:nvCxnSpPr>
      <xdr:spPr>
        <a:xfrm>
          <a:off x="4546600" y="669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72818</xdr:rowOff>
    </xdr:from>
    <xdr:ext cx="599010" cy="259045"/>
    <xdr:sp macro="" textlink="">
      <xdr:nvSpPr>
        <xdr:cNvPr id="63" name="人件費最大値テキスト"/>
        <xdr:cNvSpPr txBox="1"/>
      </xdr:nvSpPr>
      <xdr:spPr>
        <a:xfrm>
          <a:off x="4686300" y="504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126141</xdr:rowOff>
    </xdr:from>
    <xdr:to>
      <xdr:col>24</xdr:col>
      <xdr:colOff>152400</xdr:colOff>
      <xdr:row>30</xdr:row>
      <xdr:rowOff>126141</xdr:rowOff>
    </xdr:to>
    <xdr:cxnSp macro="">
      <xdr:nvCxnSpPr>
        <xdr:cNvPr id="64" name="直線コネクタ 63"/>
        <xdr:cNvCxnSpPr/>
      </xdr:nvCxnSpPr>
      <xdr:spPr>
        <a:xfrm>
          <a:off x="4546600" y="526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170232</xdr:rowOff>
    </xdr:from>
    <xdr:to>
      <xdr:col>24</xdr:col>
      <xdr:colOff>63500</xdr:colOff>
      <xdr:row>36</xdr:row>
      <xdr:rowOff>122612</xdr:rowOff>
    </xdr:to>
    <xdr:cxnSp macro="">
      <xdr:nvCxnSpPr>
        <xdr:cNvPr id="65" name="直線コネクタ 64"/>
        <xdr:cNvCxnSpPr/>
      </xdr:nvCxnSpPr>
      <xdr:spPr>
        <a:xfrm flipV="1">
          <a:off x="3797300" y="6170982"/>
          <a:ext cx="838200" cy="12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164511</xdr:rowOff>
    </xdr:from>
    <xdr:ext cx="534377" cy="259045"/>
    <xdr:sp macro="" textlink="">
      <xdr:nvSpPr>
        <xdr:cNvPr id="66" name="人件費平均値テキスト"/>
        <xdr:cNvSpPr txBox="1"/>
      </xdr:nvSpPr>
      <xdr:spPr>
        <a:xfrm>
          <a:off x="4686300" y="6165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14634</xdr:rowOff>
    </xdr:from>
    <xdr:to>
      <xdr:col>24</xdr:col>
      <xdr:colOff>114300</xdr:colOff>
      <xdr:row>36</xdr:row>
      <xdr:rowOff>116234</xdr:rowOff>
    </xdr:to>
    <xdr:sp macro="" textlink="">
      <xdr:nvSpPr>
        <xdr:cNvPr id="67" name="フローチャート: 判断 66"/>
        <xdr:cNvSpPr/>
      </xdr:nvSpPr>
      <xdr:spPr>
        <a:xfrm>
          <a:off x="4584700" y="618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122612</xdr:rowOff>
    </xdr:from>
    <xdr:to>
      <xdr:col>19</xdr:col>
      <xdr:colOff>177800</xdr:colOff>
      <xdr:row>36</xdr:row>
      <xdr:rowOff>164874</xdr:rowOff>
    </xdr:to>
    <xdr:cxnSp macro="">
      <xdr:nvCxnSpPr>
        <xdr:cNvPr id="68" name="直線コネクタ 67"/>
        <xdr:cNvCxnSpPr/>
      </xdr:nvCxnSpPr>
      <xdr:spPr>
        <a:xfrm flipV="1">
          <a:off x="2908300" y="6294812"/>
          <a:ext cx="889000" cy="4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130091</xdr:rowOff>
    </xdr:from>
    <xdr:to>
      <xdr:col>20</xdr:col>
      <xdr:colOff>38100</xdr:colOff>
      <xdr:row>37</xdr:row>
      <xdr:rowOff>60241</xdr:rowOff>
    </xdr:to>
    <xdr:sp macro="" textlink="">
      <xdr:nvSpPr>
        <xdr:cNvPr id="69" name="フローチャート: 判断 68"/>
        <xdr:cNvSpPr/>
      </xdr:nvSpPr>
      <xdr:spPr>
        <a:xfrm>
          <a:off x="3746500" y="630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51368</xdr:rowOff>
    </xdr:from>
    <xdr:ext cx="534377" cy="259045"/>
    <xdr:sp macro="" textlink="">
      <xdr:nvSpPr>
        <xdr:cNvPr id="70" name="テキスト ボックス 69"/>
        <xdr:cNvSpPr txBox="1"/>
      </xdr:nvSpPr>
      <xdr:spPr>
        <a:xfrm>
          <a:off x="3530111" y="639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144272</xdr:rowOff>
    </xdr:from>
    <xdr:to>
      <xdr:col>15</xdr:col>
      <xdr:colOff>50800</xdr:colOff>
      <xdr:row>36</xdr:row>
      <xdr:rowOff>164874</xdr:rowOff>
    </xdr:to>
    <xdr:cxnSp macro="">
      <xdr:nvCxnSpPr>
        <xdr:cNvPr id="71" name="直線コネクタ 70"/>
        <xdr:cNvCxnSpPr/>
      </xdr:nvCxnSpPr>
      <xdr:spPr>
        <a:xfrm>
          <a:off x="2019300" y="6316472"/>
          <a:ext cx="889000" cy="2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133877</xdr:rowOff>
    </xdr:from>
    <xdr:to>
      <xdr:col>15</xdr:col>
      <xdr:colOff>101600</xdr:colOff>
      <xdr:row>37</xdr:row>
      <xdr:rowOff>64027</xdr:rowOff>
    </xdr:to>
    <xdr:sp macro="" textlink="">
      <xdr:nvSpPr>
        <xdr:cNvPr id="72" name="フローチャート: 判断 71"/>
        <xdr:cNvSpPr/>
      </xdr:nvSpPr>
      <xdr:spPr>
        <a:xfrm>
          <a:off x="2857500" y="63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55154</xdr:rowOff>
    </xdr:from>
    <xdr:ext cx="534377" cy="259045"/>
    <xdr:sp macro="" textlink="">
      <xdr:nvSpPr>
        <xdr:cNvPr id="73" name="テキスト ボックス 72"/>
        <xdr:cNvSpPr txBox="1"/>
      </xdr:nvSpPr>
      <xdr:spPr>
        <a:xfrm>
          <a:off x="2641111" y="639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78949</xdr:rowOff>
    </xdr:from>
    <xdr:to>
      <xdr:col>10</xdr:col>
      <xdr:colOff>114300</xdr:colOff>
      <xdr:row>36</xdr:row>
      <xdr:rowOff>144272</xdr:rowOff>
    </xdr:to>
    <xdr:cxnSp macro="">
      <xdr:nvCxnSpPr>
        <xdr:cNvPr id="74" name="直線コネクタ 73"/>
        <xdr:cNvCxnSpPr/>
      </xdr:nvCxnSpPr>
      <xdr:spPr>
        <a:xfrm>
          <a:off x="1130300" y="6251149"/>
          <a:ext cx="889000" cy="6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134220</xdr:rowOff>
    </xdr:from>
    <xdr:to>
      <xdr:col>10</xdr:col>
      <xdr:colOff>165100</xdr:colOff>
      <xdr:row>37</xdr:row>
      <xdr:rowOff>64370</xdr:rowOff>
    </xdr:to>
    <xdr:sp macro="" textlink="">
      <xdr:nvSpPr>
        <xdr:cNvPr id="75" name="フローチャート: 判断 74"/>
        <xdr:cNvSpPr/>
      </xdr:nvSpPr>
      <xdr:spPr>
        <a:xfrm>
          <a:off x="1968500" y="630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55497</xdr:rowOff>
    </xdr:from>
    <xdr:ext cx="534377" cy="259045"/>
    <xdr:sp macro="" textlink="">
      <xdr:nvSpPr>
        <xdr:cNvPr id="76" name="テキスト ボックス 75"/>
        <xdr:cNvSpPr txBox="1"/>
      </xdr:nvSpPr>
      <xdr:spPr>
        <a:xfrm>
          <a:off x="1752111" y="639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139864</xdr:rowOff>
    </xdr:from>
    <xdr:to>
      <xdr:col>6</xdr:col>
      <xdr:colOff>38100</xdr:colOff>
      <xdr:row>37</xdr:row>
      <xdr:rowOff>70014</xdr:rowOff>
    </xdr:to>
    <xdr:sp macro="" textlink="">
      <xdr:nvSpPr>
        <xdr:cNvPr id="77" name="フローチャート: 判断 76"/>
        <xdr:cNvSpPr/>
      </xdr:nvSpPr>
      <xdr:spPr>
        <a:xfrm>
          <a:off x="1079500" y="631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61141</xdr:rowOff>
    </xdr:from>
    <xdr:ext cx="534377" cy="259045"/>
    <xdr:sp macro="" textlink="">
      <xdr:nvSpPr>
        <xdr:cNvPr id="78" name="テキスト ボックス 77"/>
        <xdr:cNvSpPr txBox="1"/>
      </xdr:nvSpPr>
      <xdr:spPr>
        <a:xfrm>
          <a:off x="863111" y="640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119432</xdr:rowOff>
    </xdr:from>
    <xdr:to>
      <xdr:col>24</xdr:col>
      <xdr:colOff>114300</xdr:colOff>
      <xdr:row>36</xdr:row>
      <xdr:rowOff>49582</xdr:rowOff>
    </xdr:to>
    <xdr:sp macro="" textlink="">
      <xdr:nvSpPr>
        <xdr:cNvPr id="84" name="楕円 83"/>
        <xdr:cNvSpPr/>
      </xdr:nvSpPr>
      <xdr:spPr>
        <a:xfrm>
          <a:off x="4584700" y="612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142309</xdr:rowOff>
    </xdr:from>
    <xdr:ext cx="534377" cy="259045"/>
    <xdr:sp macro="" textlink="">
      <xdr:nvSpPr>
        <xdr:cNvPr id="85" name="人件費該当値テキスト"/>
        <xdr:cNvSpPr txBox="1"/>
      </xdr:nvSpPr>
      <xdr:spPr>
        <a:xfrm>
          <a:off x="4686300" y="597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71812</xdr:rowOff>
    </xdr:from>
    <xdr:to>
      <xdr:col>20</xdr:col>
      <xdr:colOff>38100</xdr:colOff>
      <xdr:row>37</xdr:row>
      <xdr:rowOff>1962</xdr:rowOff>
    </xdr:to>
    <xdr:sp macro="" textlink="">
      <xdr:nvSpPr>
        <xdr:cNvPr id="86" name="楕円 85"/>
        <xdr:cNvSpPr/>
      </xdr:nvSpPr>
      <xdr:spPr>
        <a:xfrm>
          <a:off x="3746500" y="62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18489</xdr:rowOff>
    </xdr:from>
    <xdr:ext cx="534377" cy="259045"/>
    <xdr:sp macro="" textlink="">
      <xdr:nvSpPr>
        <xdr:cNvPr id="87" name="テキスト ボックス 86"/>
        <xdr:cNvSpPr txBox="1"/>
      </xdr:nvSpPr>
      <xdr:spPr>
        <a:xfrm>
          <a:off x="3530111" y="601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114074</xdr:rowOff>
    </xdr:from>
    <xdr:to>
      <xdr:col>15</xdr:col>
      <xdr:colOff>101600</xdr:colOff>
      <xdr:row>37</xdr:row>
      <xdr:rowOff>44224</xdr:rowOff>
    </xdr:to>
    <xdr:sp macro="" textlink="">
      <xdr:nvSpPr>
        <xdr:cNvPr id="88" name="楕円 87"/>
        <xdr:cNvSpPr/>
      </xdr:nvSpPr>
      <xdr:spPr>
        <a:xfrm>
          <a:off x="2857500" y="628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60751</xdr:rowOff>
    </xdr:from>
    <xdr:ext cx="534377" cy="259045"/>
    <xdr:sp macro="" textlink="">
      <xdr:nvSpPr>
        <xdr:cNvPr id="89" name="テキスト ボックス 88"/>
        <xdr:cNvSpPr txBox="1"/>
      </xdr:nvSpPr>
      <xdr:spPr>
        <a:xfrm>
          <a:off x="2641111" y="606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93472</xdr:rowOff>
    </xdr:from>
    <xdr:to>
      <xdr:col>10</xdr:col>
      <xdr:colOff>165100</xdr:colOff>
      <xdr:row>37</xdr:row>
      <xdr:rowOff>23622</xdr:rowOff>
    </xdr:to>
    <xdr:sp macro="" textlink="">
      <xdr:nvSpPr>
        <xdr:cNvPr id="90" name="楕円 89"/>
        <xdr:cNvSpPr/>
      </xdr:nvSpPr>
      <xdr:spPr>
        <a:xfrm>
          <a:off x="1968500" y="626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40149</xdr:rowOff>
    </xdr:from>
    <xdr:ext cx="534377" cy="259045"/>
    <xdr:sp macro="" textlink="">
      <xdr:nvSpPr>
        <xdr:cNvPr id="91" name="テキスト ボックス 90"/>
        <xdr:cNvSpPr txBox="1"/>
      </xdr:nvSpPr>
      <xdr:spPr>
        <a:xfrm>
          <a:off x="1752111" y="604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28149</xdr:rowOff>
    </xdr:from>
    <xdr:to>
      <xdr:col>6</xdr:col>
      <xdr:colOff>38100</xdr:colOff>
      <xdr:row>36</xdr:row>
      <xdr:rowOff>129749</xdr:rowOff>
    </xdr:to>
    <xdr:sp macro="" textlink="">
      <xdr:nvSpPr>
        <xdr:cNvPr id="92" name="楕円 91"/>
        <xdr:cNvSpPr/>
      </xdr:nvSpPr>
      <xdr:spPr>
        <a:xfrm>
          <a:off x="1079500" y="620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146276</xdr:rowOff>
    </xdr:from>
    <xdr:ext cx="534377" cy="259045"/>
    <xdr:sp macro="" textlink="">
      <xdr:nvSpPr>
        <xdr:cNvPr id="93" name="テキスト ボックス 92"/>
        <xdr:cNvSpPr txBox="1"/>
      </xdr:nvSpPr>
      <xdr:spPr>
        <a:xfrm>
          <a:off x="863111" y="597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140516</xdr:rowOff>
    </xdr:from>
    <xdr:to>
      <xdr:col>24</xdr:col>
      <xdr:colOff>62865</xdr:colOff>
      <xdr:row>59</xdr:row>
      <xdr:rowOff>101981</xdr:rowOff>
    </xdr:to>
    <xdr:cxnSp macro="">
      <xdr:nvCxnSpPr>
        <xdr:cNvPr id="120" name="直線コネクタ 119"/>
        <xdr:cNvCxnSpPr/>
      </xdr:nvCxnSpPr>
      <xdr:spPr>
        <a:xfrm flipV="1">
          <a:off x="4633595" y="8713016"/>
          <a:ext cx="1270" cy="15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105808</xdr:rowOff>
    </xdr:from>
    <xdr:ext cx="534377" cy="259045"/>
    <xdr:sp macro="" textlink="">
      <xdr:nvSpPr>
        <xdr:cNvPr id="121" name="物件費最小値テキスト"/>
        <xdr:cNvSpPr txBox="1"/>
      </xdr:nvSpPr>
      <xdr:spPr>
        <a:xfrm>
          <a:off x="4686300" y="1022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101981</xdr:rowOff>
    </xdr:from>
    <xdr:to>
      <xdr:col>24</xdr:col>
      <xdr:colOff>152400</xdr:colOff>
      <xdr:row>59</xdr:row>
      <xdr:rowOff>101981</xdr:rowOff>
    </xdr:to>
    <xdr:cxnSp macro="">
      <xdr:nvCxnSpPr>
        <xdr:cNvPr id="122" name="直線コネクタ 121"/>
        <xdr:cNvCxnSpPr/>
      </xdr:nvCxnSpPr>
      <xdr:spPr>
        <a:xfrm>
          <a:off x="4546600" y="1021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87193</xdr:rowOff>
    </xdr:from>
    <xdr:ext cx="599010" cy="259045"/>
    <xdr:sp macro="" textlink="">
      <xdr:nvSpPr>
        <xdr:cNvPr id="123" name="物件費最大値テキスト"/>
        <xdr:cNvSpPr txBox="1"/>
      </xdr:nvSpPr>
      <xdr:spPr>
        <a:xfrm>
          <a:off x="4686300" y="848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140516</xdr:rowOff>
    </xdr:from>
    <xdr:to>
      <xdr:col>24</xdr:col>
      <xdr:colOff>152400</xdr:colOff>
      <xdr:row>50</xdr:row>
      <xdr:rowOff>140516</xdr:rowOff>
    </xdr:to>
    <xdr:cxnSp macro="">
      <xdr:nvCxnSpPr>
        <xdr:cNvPr id="124" name="直線コネクタ 123"/>
        <xdr:cNvCxnSpPr/>
      </xdr:nvCxnSpPr>
      <xdr:spPr>
        <a:xfrm>
          <a:off x="4546600" y="8713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111892</xdr:rowOff>
    </xdr:from>
    <xdr:to>
      <xdr:col>24</xdr:col>
      <xdr:colOff>63500</xdr:colOff>
      <xdr:row>57</xdr:row>
      <xdr:rowOff>123175</xdr:rowOff>
    </xdr:to>
    <xdr:cxnSp macro="">
      <xdr:nvCxnSpPr>
        <xdr:cNvPr id="125" name="直線コネクタ 124"/>
        <xdr:cNvCxnSpPr/>
      </xdr:nvCxnSpPr>
      <xdr:spPr>
        <a:xfrm flipV="1">
          <a:off x="3797300" y="9884542"/>
          <a:ext cx="838200" cy="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72327</xdr:rowOff>
    </xdr:from>
    <xdr:ext cx="534377" cy="259045"/>
    <xdr:sp macro="" textlink="">
      <xdr:nvSpPr>
        <xdr:cNvPr id="126" name="物件費平均値テキスト"/>
        <xdr:cNvSpPr txBox="1"/>
      </xdr:nvSpPr>
      <xdr:spPr>
        <a:xfrm>
          <a:off x="4686300" y="9502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49450</xdr:rowOff>
    </xdr:from>
    <xdr:to>
      <xdr:col>24</xdr:col>
      <xdr:colOff>114300</xdr:colOff>
      <xdr:row>56</xdr:row>
      <xdr:rowOff>151050</xdr:rowOff>
    </xdr:to>
    <xdr:sp macro="" textlink="">
      <xdr:nvSpPr>
        <xdr:cNvPr id="127" name="フローチャート: 判断 126"/>
        <xdr:cNvSpPr/>
      </xdr:nvSpPr>
      <xdr:spPr>
        <a:xfrm>
          <a:off x="45847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123175</xdr:rowOff>
    </xdr:from>
    <xdr:to>
      <xdr:col>19</xdr:col>
      <xdr:colOff>177800</xdr:colOff>
      <xdr:row>57</xdr:row>
      <xdr:rowOff>154722</xdr:rowOff>
    </xdr:to>
    <xdr:cxnSp macro="">
      <xdr:nvCxnSpPr>
        <xdr:cNvPr id="128" name="直線コネクタ 127"/>
        <xdr:cNvCxnSpPr/>
      </xdr:nvCxnSpPr>
      <xdr:spPr>
        <a:xfrm flipV="1">
          <a:off x="2908300" y="9895825"/>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96901</xdr:rowOff>
    </xdr:from>
    <xdr:to>
      <xdr:col>20</xdr:col>
      <xdr:colOff>38100</xdr:colOff>
      <xdr:row>57</xdr:row>
      <xdr:rowOff>27051</xdr:rowOff>
    </xdr:to>
    <xdr:sp macro="" textlink="">
      <xdr:nvSpPr>
        <xdr:cNvPr id="129" name="フローチャート: 判断 128"/>
        <xdr:cNvSpPr/>
      </xdr:nvSpPr>
      <xdr:spPr>
        <a:xfrm>
          <a:off x="3746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43578</xdr:rowOff>
    </xdr:from>
    <xdr:ext cx="534377" cy="259045"/>
    <xdr:sp macro="" textlink="">
      <xdr:nvSpPr>
        <xdr:cNvPr id="130" name="テキスト ボックス 129"/>
        <xdr:cNvSpPr txBox="1"/>
      </xdr:nvSpPr>
      <xdr:spPr>
        <a:xfrm>
          <a:off x="3530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154722</xdr:rowOff>
    </xdr:from>
    <xdr:to>
      <xdr:col>15</xdr:col>
      <xdr:colOff>50800</xdr:colOff>
      <xdr:row>57</xdr:row>
      <xdr:rowOff>159572</xdr:rowOff>
    </xdr:to>
    <xdr:cxnSp macro="">
      <xdr:nvCxnSpPr>
        <xdr:cNvPr id="131" name="直線コネクタ 130"/>
        <xdr:cNvCxnSpPr/>
      </xdr:nvCxnSpPr>
      <xdr:spPr>
        <a:xfrm flipV="1">
          <a:off x="2019300" y="9927372"/>
          <a:ext cx="889000" cy="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171310</xdr:rowOff>
    </xdr:from>
    <xdr:to>
      <xdr:col>15</xdr:col>
      <xdr:colOff>101600</xdr:colOff>
      <xdr:row>57</xdr:row>
      <xdr:rowOff>101460</xdr:rowOff>
    </xdr:to>
    <xdr:sp macro="" textlink="">
      <xdr:nvSpPr>
        <xdr:cNvPr id="132" name="フローチャート: 判断 131"/>
        <xdr:cNvSpPr/>
      </xdr:nvSpPr>
      <xdr:spPr>
        <a:xfrm>
          <a:off x="2857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117987</xdr:rowOff>
    </xdr:from>
    <xdr:ext cx="534377" cy="259045"/>
    <xdr:sp macro="" textlink="">
      <xdr:nvSpPr>
        <xdr:cNvPr id="133" name="テキスト ボックス 132"/>
        <xdr:cNvSpPr txBox="1"/>
      </xdr:nvSpPr>
      <xdr:spPr>
        <a:xfrm>
          <a:off x="2641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159572</xdr:rowOff>
    </xdr:from>
    <xdr:to>
      <xdr:col>10</xdr:col>
      <xdr:colOff>114300</xdr:colOff>
      <xdr:row>58</xdr:row>
      <xdr:rowOff>165140</xdr:rowOff>
    </xdr:to>
    <xdr:cxnSp macro="">
      <xdr:nvCxnSpPr>
        <xdr:cNvPr id="134" name="直線コネクタ 133"/>
        <xdr:cNvCxnSpPr/>
      </xdr:nvCxnSpPr>
      <xdr:spPr>
        <a:xfrm flipV="1">
          <a:off x="1130300" y="9932222"/>
          <a:ext cx="889000" cy="17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25349</xdr:rowOff>
    </xdr:from>
    <xdr:to>
      <xdr:col>10</xdr:col>
      <xdr:colOff>165100</xdr:colOff>
      <xdr:row>57</xdr:row>
      <xdr:rowOff>126949</xdr:rowOff>
    </xdr:to>
    <xdr:sp macro="" textlink="">
      <xdr:nvSpPr>
        <xdr:cNvPr id="135" name="フローチャート: 判断 134"/>
        <xdr:cNvSpPr/>
      </xdr:nvSpPr>
      <xdr:spPr>
        <a:xfrm>
          <a:off x="1968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143476</xdr:rowOff>
    </xdr:from>
    <xdr:ext cx="534377" cy="259045"/>
    <xdr:sp macro="" textlink="">
      <xdr:nvSpPr>
        <xdr:cNvPr id="136" name="テキスト ボックス 135"/>
        <xdr:cNvSpPr txBox="1"/>
      </xdr:nvSpPr>
      <xdr:spPr>
        <a:xfrm>
          <a:off x="1752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55573</xdr:rowOff>
    </xdr:from>
    <xdr:to>
      <xdr:col>6</xdr:col>
      <xdr:colOff>38100</xdr:colOff>
      <xdr:row>57</xdr:row>
      <xdr:rowOff>157173</xdr:rowOff>
    </xdr:to>
    <xdr:sp macro="" textlink="">
      <xdr:nvSpPr>
        <xdr:cNvPr id="137" name="フローチャート: 判断 136"/>
        <xdr:cNvSpPr/>
      </xdr:nvSpPr>
      <xdr:spPr>
        <a:xfrm>
          <a:off x="1079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2250</xdr:rowOff>
    </xdr:from>
    <xdr:ext cx="534377" cy="259045"/>
    <xdr:sp macro="" textlink="">
      <xdr:nvSpPr>
        <xdr:cNvPr id="138" name="テキスト ボックス 137"/>
        <xdr:cNvSpPr txBox="1"/>
      </xdr:nvSpPr>
      <xdr:spPr>
        <a:xfrm>
          <a:off x="863111" y="9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61092</xdr:rowOff>
    </xdr:from>
    <xdr:to>
      <xdr:col>24</xdr:col>
      <xdr:colOff>114300</xdr:colOff>
      <xdr:row>57</xdr:row>
      <xdr:rowOff>162692</xdr:rowOff>
    </xdr:to>
    <xdr:sp macro="" textlink="">
      <xdr:nvSpPr>
        <xdr:cNvPr id="144" name="楕円 143"/>
        <xdr:cNvSpPr/>
      </xdr:nvSpPr>
      <xdr:spPr>
        <a:xfrm>
          <a:off x="4584700" y="983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39519</xdr:rowOff>
    </xdr:from>
    <xdr:ext cx="534377" cy="259045"/>
    <xdr:sp macro="" textlink="">
      <xdr:nvSpPr>
        <xdr:cNvPr id="145" name="物件費該当値テキスト"/>
        <xdr:cNvSpPr txBox="1"/>
      </xdr:nvSpPr>
      <xdr:spPr>
        <a:xfrm>
          <a:off x="4686300" y="981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72375</xdr:rowOff>
    </xdr:from>
    <xdr:to>
      <xdr:col>20</xdr:col>
      <xdr:colOff>38100</xdr:colOff>
      <xdr:row>58</xdr:row>
      <xdr:rowOff>2525</xdr:rowOff>
    </xdr:to>
    <xdr:sp macro="" textlink="">
      <xdr:nvSpPr>
        <xdr:cNvPr id="146" name="楕円 145"/>
        <xdr:cNvSpPr/>
      </xdr:nvSpPr>
      <xdr:spPr>
        <a:xfrm>
          <a:off x="3746500" y="984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165102</xdr:rowOff>
    </xdr:from>
    <xdr:ext cx="534377" cy="259045"/>
    <xdr:sp macro="" textlink="">
      <xdr:nvSpPr>
        <xdr:cNvPr id="147" name="テキスト ボックス 146"/>
        <xdr:cNvSpPr txBox="1"/>
      </xdr:nvSpPr>
      <xdr:spPr>
        <a:xfrm>
          <a:off x="3530111" y="993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103922</xdr:rowOff>
    </xdr:from>
    <xdr:to>
      <xdr:col>15</xdr:col>
      <xdr:colOff>101600</xdr:colOff>
      <xdr:row>58</xdr:row>
      <xdr:rowOff>34072</xdr:rowOff>
    </xdr:to>
    <xdr:sp macro="" textlink="">
      <xdr:nvSpPr>
        <xdr:cNvPr id="148" name="楕円 147"/>
        <xdr:cNvSpPr/>
      </xdr:nvSpPr>
      <xdr:spPr>
        <a:xfrm>
          <a:off x="2857500" y="987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25199</xdr:rowOff>
    </xdr:from>
    <xdr:ext cx="534377" cy="259045"/>
    <xdr:sp macro="" textlink="">
      <xdr:nvSpPr>
        <xdr:cNvPr id="149" name="テキスト ボックス 148"/>
        <xdr:cNvSpPr txBox="1"/>
      </xdr:nvSpPr>
      <xdr:spPr>
        <a:xfrm>
          <a:off x="2641111" y="996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108772</xdr:rowOff>
    </xdr:from>
    <xdr:to>
      <xdr:col>10</xdr:col>
      <xdr:colOff>165100</xdr:colOff>
      <xdr:row>58</xdr:row>
      <xdr:rowOff>38922</xdr:rowOff>
    </xdr:to>
    <xdr:sp macro="" textlink="">
      <xdr:nvSpPr>
        <xdr:cNvPr id="150" name="楕円 149"/>
        <xdr:cNvSpPr/>
      </xdr:nvSpPr>
      <xdr:spPr>
        <a:xfrm>
          <a:off x="1968500" y="988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30049</xdr:rowOff>
    </xdr:from>
    <xdr:ext cx="534377" cy="259045"/>
    <xdr:sp macro="" textlink="">
      <xdr:nvSpPr>
        <xdr:cNvPr id="151" name="テキスト ボックス 150"/>
        <xdr:cNvSpPr txBox="1"/>
      </xdr:nvSpPr>
      <xdr:spPr>
        <a:xfrm>
          <a:off x="1752111" y="997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114340</xdr:rowOff>
    </xdr:from>
    <xdr:to>
      <xdr:col>6</xdr:col>
      <xdr:colOff>38100</xdr:colOff>
      <xdr:row>59</xdr:row>
      <xdr:rowOff>44490</xdr:rowOff>
    </xdr:to>
    <xdr:sp macro="" textlink="">
      <xdr:nvSpPr>
        <xdr:cNvPr id="152" name="楕円 151"/>
        <xdr:cNvSpPr/>
      </xdr:nvSpPr>
      <xdr:spPr>
        <a:xfrm>
          <a:off x="1079500" y="100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35617</xdr:rowOff>
    </xdr:from>
    <xdr:ext cx="534377" cy="259045"/>
    <xdr:sp macro="" textlink="">
      <xdr:nvSpPr>
        <xdr:cNvPr id="153" name="テキスト ボックス 152"/>
        <xdr:cNvSpPr txBox="1"/>
      </xdr:nvSpPr>
      <xdr:spPr>
        <a:xfrm>
          <a:off x="863111" y="1015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60604</xdr:rowOff>
    </xdr:from>
    <xdr:to>
      <xdr:col>24</xdr:col>
      <xdr:colOff>62865</xdr:colOff>
      <xdr:row>79</xdr:row>
      <xdr:rowOff>21743</xdr:rowOff>
    </xdr:to>
    <xdr:cxnSp macro="">
      <xdr:nvCxnSpPr>
        <xdr:cNvPr id="177" name="直線コネクタ 176"/>
        <xdr:cNvCxnSpPr/>
      </xdr:nvCxnSpPr>
      <xdr:spPr>
        <a:xfrm flipV="1">
          <a:off x="4633595" y="12062104"/>
          <a:ext cx="127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25570</xdr:rowOff>
    </xdr:from>
    <xdr:ext cx="378565" cy="259045"/>
    <xdr:sp macro="" textlink="">
      <xdr:nvSpPr>
        <xdr:cNvPr id="178" name="維持補修費最小値テキスト"/>
        <xdr:cNvSpPr txBox="1"/>
      </xdr:nvSpPr>
      <xdr:spPr>
        <a:xfrm>
          <a:off x="4686300" y="13570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21743</xdr:rowOff>
    </xdr:from>
    <xdr:to>
      <xdr:col>24</xdr:col>
      <xdr:colOff>152400</xdr:colOff>
      <xdr:row>79</xdr:row>
      <xdr:rowOff>21743</xdr:rowOff>
    </xdr:to>
    <xdr:cxnSp macro="">
      <xdr:nvCxnSpPr>
        <xdr:cNvPr id="179" name="直線コネクタ 178"/>
        <xdr:cNvCxnSpPr/>
      </xdr:nvCxnSpPr>
      <xdr:spPr>
        <a:xfrm>
          <a:off x="4546600" y="1356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7281</xdr:rowOff>
    </xdr:from>
    <xdr:ext cx="534377" cy="259045"/>
    <xdr:sp macro="" textlink="">
      <xdr:nvSpPr>
        <xdr:cNvPr id="180" name="維持補修費最大値テキスト"/>
        <xdr:cNvSpPr txBox="1"/>
      </xdr:nvSpPr>
      <xdr:spPr>
        <a:xfrm>
          <a:off x="4686300" y="118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60604</xdr:rowOff>
    </xdr:from>
    <xdr:to>
      <xdr:col>24</xdr:col>
      <xdr:colOff>152400</xdr:colOff>
      <xdr:row>70</xdr:row>
      <xdr:rowOff>60604</xdr:rowOff>
    </xdr:to>
    <xdr:cxnSp macro="">
      <xdr:nvCxnSpPr>
        <xdr:cNvPr id="181" name="直線コネクタ 180"/>
        <xdr:cNvCxnSpPr/>
      </xdr:nvCxnSpPr>
      <xdr:spPr>
        <a:xfrm>
          <a:off x="4546600" y="1206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146405</xdr:rowOff>
    </xdr:from>
    <xdr:to>
      <xdr:col>24</xdr:col>
      <xdr:colOff>63500</xdr:colOff>
      <xdr:row>78</xdr:row>
      <xdr:rowOff>29096</xdr:rowOff>
    </xdr:to>
    <xdr:cxnSp macro="">
      <xdr:nvCxnSpPr>
        <xdr:cNvPr id="182" name="直線コネクタ 181"/>
        <xdr:cNvCxnSpPr/>
      </xdr:nvCxnSpPr>
      <xdr:spPr>
        <a:xfrm flipV="1">
          <a:off x="3797300" y="13348055"/>
          <a:ext cx="838200" cy="5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55884</xdr:rowOff>
    </xdr:from>
    <xdr:ext cx="469744" cy="259045"/>
    <xdr:sp macro="" textlink="">
      <xdr:nvSpPr>
        <xdr:cNvPr id="183" name="維持補修費平均値テキスト"/>
        <xdr:cNvSpPr txBox="1"/>
      </xdr:nvSpPr>
      <xdr:spPr>
        <a:xfrm>
          <a:off x="4686300" y="13086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33007</xdr:rowOff>
    </xdr:from>
    <xdr:to>
      <xdr:col>24</xdr:col>
      <xdr:colOff>114300</xdr:colOff>
      <xdr:row>77</xdr:row>
      <xdr:rowOff>134607</xdr:rowOff>
    </xdr:to>
    <xdr:sp macro="" textlink="">
      <xdr:nvSpPr>
        <xdr:cNvPr id="184" name="フローチャート: 判断 183"/>
        <xdr:cNvSpPr/>
      </xdr:nvSpPr>
      <xdr:spPr>
        <a:xfrm>
          <a:off x="45847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127584</xdr:rowOff>
    </xdr:from>
    <xdr:to>
      <xdr:col>19</xdr:col>
      <xdr:colOff>177800</xdr:colOff>
      <xdr:row>78</xdr:row>
      <xdr:rowOff>29096</xdr:rowOff>
    </xdr:to>
    <xdr:cxnSp macro="">
      <xdr:nvCxnSpPr>
        <xdr:cNvPr id="185" name="直線コネクタ 184"/>
        <xdr:cNvCxnSpPr/>
      </xdr:nvCxnSpPr>
      <xdr:spPr>
        <a:xfrm>
          <a:off x="2908300" y="13329234"/>
          <a:ext cx="889000" cy="7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107798</xdr:rowOff>
    </xdr:from>
    <xdr:to>
      <xdr:col>20</xdr:col>
      <xdr:colOff>38100</xdr:colOff>
      <xdr:row>78</xdr:row>
      <xdr:rowOff>37948</xdr:rowOff>
    </xdr:to>
    <xdr:sp macro="" textlink="">
      <xdr:nvSpPr>
        <xdr:cNvPr id="186" name="フローチャート: 判断 185"/>
        <xdr:cNvSpPr/>
      </xdr:nvSpPr>
      <xdr:spPr>
        <a:xfrm>
          <a:off x="3746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54475</xdr:rowOff>
    </xdr:from>
    <xdr:ext cx="469744" cy="259045"/>
    <xdr:sp macro="" textlink="">
      <xdr:nvSpPr>
        <xdr:cNvPr id="187" name="テキスト ボックス 186"/>
        <xdr:cNvSpPr txBox="1"/>
      </xdr:nvSpPr>
      <xdr:spPr>
        <a:xfrm>
          <a:off x="3562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127584</xdr:rowOff>
    </xdr:from>
    <xdr:to>
      <xdr:col>15</xdr:col>
      <xdr:colOff>50800</xdr:colOff>
      <xdr:row>77</xdr:row>
      <xdr:rowOff>143129</xdr:rowOff>
    </xdr:to>
    <xdr:cxnSp macro="">
      <xdr:nvCxnSpPr>
        <xdr:cNvPr id="188" name="直線コネクタ 187"/>
        <xdr:cNvCxnSpPr/>
      </xdr:nvCxnSpPr>
      <xdr:spPr>
        <a:xfrm flipV="1">
          <a:off x="2019300" y="13329234"/>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70459</xdr:rowOff>
    </xdr:from>
    <xdr:to>
      <xdr:col>15</xdr:col>
      <xdr:colOff>101600</xdr:colOff>
      <xdr:row>78</xdr:row>
      <xdr:rowOff>609</xdr:rowOff>
    </xdr:to>
    <xdr:sp macro="" textlink="">
      <xdr:nvSpPr>
        <xdr:cNvPr id="189" name="フローチャート: 判断 188"/>
        <xdr:cNvSpPr/>
      </xdr:nvSpPr>
      <xdr:spPr>
        <a:xfrm>
          <a:off x="2857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17136</xdr:rowOff>
    </xdr:from>
    <xdr:ext cx="469744" cy="259045"/>
    <xdr:sp macro="" textlink="">
      <xdr:nvSpPr>
        <xdr:cNvPr id="190" name="テキスト ボックス 189"/>
        <xdr:cNvSpPr txBox="1"/>
      </xdr:nvSpPr>
      <xdr:spPr>
        <a:xfrm>
          <a:off x="2673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143129</xdr:rowOff>
    </xdr:from>
    <xdr:to>
      <xdr:col>10</xdr:col>
      <xdr:colOff>114300</xdr:colOff>
      <xdr:row>78</xdr:row>
      <xdr:rowOff>45479</xdr:rowOff>
    </xdr:to>
    <xdr:cxnSp macro="">
      <xdr:nvCxnSpPr>
        <xdr:cNvPr id="191" name="直線コネクタ 190"/>
        <xdr:cNvCxnSpPr/>
      </xdr:nvCxnSpPr>
      <xdr:spPr>
        <a:xfrm flipV="1">
          <a:off x="1130300" y="13344779"/>
          <a:ext cx="889000" cy="7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31674</xdr:rowOff>
    </xdr:from>
    <xdr:to>
      <xdr:col>10</xdr:col>
      <xdr:colOff>165100</xdr:colOff>
      <xdr:row>77</xdr:row>
      <xdr:rowOff>133274</xdr:rowOff>
    </xdr:to>
    <xdr:sp macro="" textlink="">
      <xdr:nvSpPr>
        <xdr:cNvPr id="192" name="フローチャート: 判断 191"/>
        <xdr:cNvSpPr/>
      </xdr:nvSpPr>
      <xdr:spPr>
        <a:xfrm>
          <a:off x="1968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149801</xdr:rowOff>
    </xdr:from>
    <xdr:ext cx="469744" cy="259045"/>
    <xdr:sp macro="" textlink="">
      <xdr:nvSpPr>
        <xdr:cNvPr id="193" name="テキスト ボックス 192"/>
        <xdr:cNvSpPr txBox="1"/>
      </xdr:nvSpPr>
      <xdr:spPr>
        <a:xfrm>
          <a:off x="1784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80251</xdr:rowOff>
    </xdr:from>
    <xdr:to>
      <xdr:col>6</xdr:col>
      <xdr:colOff>38100</xdr:colOff>
      <xdr:row>78</xdr:row>
      <xdr:rowOff>10401</xdr:rowOff>
    </xdr:to>
    <xdr:sp macro="" textlink="">
      <xdr:nvSpPr>
        <xdr:cNvPr id="194" name="フローチャート: 判断 193"/>
        <xdr:cNvSpPr/>
      </xdr:nvSpPr>
      <xdr:spPr>
        <a:xfrm>
          <a:off x="1079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26928</xdr:rowOff>
    </xdr:from>
    <xdr:ext cx="469744" cy="259045"/>
    <xdr:sp macro="" textlink="">
      <xdr:nvSpPr>
        <xdr:cNvPr id="195" name="テキスト ボックス 194"/>
        <xdr:cNvSpPr txBox="1"/>
      </xdr:nvSpPr>
      <xdr:spPr>
        <a:xfrm>
          <a:off x="895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95605</xdr:rowOff>
    </xdr:from>
    <xdr:to>
      <xdr:col>24</xdr:col>
      <xdr:colOff>114300</xdr:colOff>
      <xdr:row>78</xdr:row>
      <xdr:rowOff>25755</xdr:rowOff>
    </xdr:to>
    <xdr:sp macro="" textlink="">
      <xdr:nvSpPr>
        <xdr:cNvPr id="201" name="楕円 200"/>
        <xdr:cNvSpPr/>
      </xdr:nvSpPr>
      <xdr:spPr>
        <a:xfrm>
          <a:off x="4584700" y="1329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74032</xdr:rowOff>
    </xdr:from>
    <xdr:ext cx="469744" cy="259045"/>
    <xdr:sp macro="" textlink="">
      <xdr:nvSpPr>
        <xdr:cNvPr id="202" name="維持補修費該当値テキスト"/>
        <xdr:cNvSpPr txBox="1"/>
      </xdr:nvSpPr>
      <xdr:spPr>
        <a:xfrm>
          <a:off x="4686300" y="1327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149746</xdr:rowOff>
    </xdr:from>
    <xdr:to>
      <xdr:col>20</xdr:col>
      <xdr:colOff>38100</xdr:colOff>
      <xdr:row>78</xdr:row>
      <xdr:rowOff>79896</xdr:rowOff>
    </xdr:to>
    <xdr:sp macro="" textlink="">
      <xdr:nvSpPr>
        <xdr:cNvPr id="203" name="楕円 202"/>
        <xdr:cNvSpPr/>
      </xdr:nvSpPr>
      <xdr:spPr>
        <a:xfrm>
          <a:off x="3746500" y="133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71023</xdr:rowOff>
    </xdr:from>
    <xdr:ext cx="469744" cy="259045"/>
    <xdr:sp macro="" textlink="">
      <xdr:nvSpPr>
        <xdr:cNvPr id="204" name="テキスト ボックス 203"/>
        <xdr:cNvSpPr txBox="1"/>
      </xdr:nvSpPr>
      <xdr:spPr>
        <a:xfrm>
          <a:off x="3562428" y="134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76784</xdr:rowOff>
    </xdr:from>
    <xdr:to>
      <xdr:col>15</xdr:col>
      <xdr:colOff>101600</xdr:colOff>
      <xdr:row>78</xdr:row>
      <xdr:rowOff>6934</xdr:rowOff>
    </xdr:to>
    <xdr:sp macro="" textlink="">
      <xdr:nvSpPr>
        <xdr:cNvPr id="205" name="楕円 204"/>
        <xdr:cNvSpPr/>
      </xdr:nvSpPr>
      <xdr:spPr>
        <a:xfrm>
          <a:off x="2857500" y="1327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169511</xdr:rowOff>
    </xdr:from>
    <xdr:ext cx="469744" cy="259045"/>
    <xdr:sp macro="" textlink="">
      <xdr:nvSpPr>
        <xdr:cNvPr id="206" name="テキスト ボックス 205"/>
        <xdr:cNvSpPr txBox="1"/>
      </xdr:nvSpPr>
      <xdr:spPr>
        <a:xfrm>
          <a:off x="2673428" y="1337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92329</xdr:rowOff>
    </xdr:from>
    <xdr:to>
      <xdr:col>10</xdr:col>
      <xdr:colOff>165100</xdr:colOff>
      <xdr:row>78</xdr:row>
      <xdr:rowOff>22479</xdr:rowOff>
    </xdr:to>
    <xdr:sp macro="" textlink="">
      <xdr:nvSpPr>
        <xdr:cNvPr id="207" name="楕円 206"/>
        <xdr:cNvSpPr/>
      </xdr:nvSpPr>
      <xdr:spPr>
        <a:xfrm>
          <a:off x="1968500" y="1329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13606</xdr:rowOff>
    </xdr:from>
    <xdr:ext cx="469744" cy="259045"/>
    <xdr:sp macro="" textlink="">
      <xdr:nvSpPr>
        <xdr:cNvPr id="208" name="テキスト ボックス 207"/>
        <xdr:cNvSpPr txBox="1"/>
      </xdr:nvSpPr>
      <xdr:spPr>
        <a:xfrm>
          <a:off x="1784428" y="1338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166129</xdr:rowOff>
    </xdr:from>
    <xdr:to>
      <xdr:col>6</xdr:col>
      <xdr:colOff>38100</xdr:colOff>
      <xdr:row>78</xdr:row>
      <xdr:rowOff>96279</xdr:rowOff>
    </xdr:to>
    <xdr:sp macro="" textlink="">
      <xdr:nvSpPr>
        <xdr:cNvPr id="209" name="楕円 208"/>
        <xdr:cNvSpPr/>
      </xdr:nvSpPr>
      <xdr:spPr>
        <a:xfrm>
          <a:off x="1079500" y="1336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87406</xdr:rowOff>
    </xdr:from>
    <xdr:ext cx="469744" cy="259045"/>
    <xdr:sp macro="" textlink="">
      <xdr:nvSpPr>
        <xdr:cNvPr id="210" name="テキスト ボックス 209"/>
        <xdr:cNvSpPr txBox="1"/>
      </xdr:nvSpPr>
      <xdr:spPr>
        <a:xfrm>
          <a:off x="895428" y="1346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159995</xdr:rowOff>
    </xdr:from>
    <xdr:to>
      <xdr:col>24</xdr:col>
      <xdr:colOff>62865</xdr:colOff>
      <xdr:row>99</xdr:row>
      <xdr:rowOff>82156</xdr:rowOff>
    </xdr:to>
    <xdr:cxnSp macro="">
      <xdr:nvCxnSpPr>
        <xdr:cNvPr id="235" name="直線コネクタ 234"/>
        <xdr:cNvCxnSpPr/>
      </xdr:nvCxnSpPr>
      <xdr:spPr>
        <a:xfrm flipV="1">
          <a:off x="4633595" y="15419045"/>
          <a:ext cx="1270" cy="1636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85983</xdr:rowOff>
    </xdr:from>
    <xdr:ext cx="534377" cy="259045"/>
    <xdr:sp macro="" textlink="">
      <xdr:nvSpPr>
        <xdr:cNvPr id="236" name="扶助費最小値テキスト"/>
        <xdr:cNvSpPr txBox="1"/>
      </xdr:nvSpPr>
      <xdr:spPr>
        <a:xfrm>
          <a:off x="4686300" y="170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82156</xdr:rowOff>
    </xdr:from>
    <xdr:to>
      <xdr:col>24</xdr:col>
      <xdr:colOff>152400</xdr:colOff>
      <xdr:row>99</xdr:row>
      <xdr:rowOff>82156</xdr:rowOff>
    </xdr:to>
    <xdr:cxnSp macro="">
      <xdr:nvCxnSpPr>
        <xdr:cNvPr id="237" name="直線コネクタ 236"/>
        <xdr:cNvCxnSpPr/>
      </xdr:nvCxnSpPr>
      <xdr:spPr>
        <a:xfrm>
          <a:off x="4546600" y="1705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106672</xdr:rowOff>
    </xdr:from>
    <xdr:ext cx="599010" cy="259045"/>
    <xdr:sp macro="" textlink="">
      <xdr:nvSpPr>
        <xdr:cNvPr id="238" name="扶助費最大値テキスト"/>
        <xdr:cNvSpPr txBox="1"/>
      </xdr:nvSpPr>
      <xdr:spPr>
        <a:xfrm>
          <a:off x="4686300" y="1519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159995</xdr:rowOff>
    </xdr:from>
    <xdr:to>
      <xdr:col>24</xdr:col>
      <xdr:colOff>152400</xdr:colOff>
      <xdr:row>89</xdr:row>
      <xdr:rowOff>159995</xdr:rowOff>
    </xdr:to>
    <xdr:cxnSp macro="">
      <xdr:nvCxnSpPr>
        <xdr:cNvPr id="239" name="直線コネクタ 238"/>
        <xdr:cNvCxnSpPr/>
      </xdr:nvCxnSpPr>
      <xdr:spPr>
        <a:xfrm>
          <a:off x="4546600" y="1541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168008</xdr:rowOff>
    </xdr:from>
    <xdr:to>
      <xdr:col>24</xdr:col>
      <xdr:colOff>63500</xdr:colOff>
      <xdr:row>96</xdr:row>
      <xdr:rowOff>44907</xdr:rowOff>
    </xdr:to>
    <xdr:cxnSp macro="">
      <xdr:nvCxnSpPr>
        <xdr:cNvPr id="240" name="直線コネクタ 239"/>
        <xdr:cNvCxnSpPr/>
      </xdr:nvCxnSpPr>
      <xdr:spPr>
        <a:xfrm flipV="1">
          <a:off x="3797300" y="16455758"/>
          <a:ext cx="838200" cy="4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103624</xdr:rowOff>
    </xdr:from>
    <xdr:ext cx="599010" cy="259045"/>
    <xdr:sp macro="" textlink="">
      <xdr:nvSpPr>
        <xdr:cNvPr id="241" name="扶助費平均値テキスト"/>
        <xdr:cNvSpPr txBox="1"/>
      </xdr:nvSpPr>
      <xdr:spPr>
        <a:xfrm>
          <a:off x="4686300" y="16391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125197</xdr:rowOff>
    </xdr:from>
    <xdr:to>
      <xdr:col>24</xdr:col>
      <xdr:colOff>114300</xdr:colOff>
      <xdr:row>96</xdr:row>
      <xdr:rowOff>55347</xdr:rowOff>
    </xdr:to>
    <xdr:sp macro="" textlink="">
      <xdr:nvSpPr>
        <xdr:cNvPr id="242" name="フローチャート: 判断 241"/>
        <xdr:cNvSpPr/>
      </xdr:nvSpPr>
      <xdr:spPr>
        <a:xfrm>
          <a:off x="4584700" y="164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44907</xdr:rowOff>
    </xdr:from>
    <xdr:to>
      <xdr:col>19</xdr:col>
      <xdr:colOff>177800</xdr:colOff>
      <xdr:row>96</xdr:row>
      <xdr:rowOff>73279</xdr:rowOff>
    </xdr:to>
    <xdr:cxnSp macro="">
      <xdr:nvCxnSpPr>
        <xdr:cNvPr id="243" name="直線コネクタ 242"/>
        <xdr:cNvCxnSpPr/>
      </xdr:nvCxnSpPr>
      <xdr:spPr>
        <a:xfrm flipV="1">
          <a:off x="2908300" y="16504107"/>
          <a:ext cx="889000" cy="2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162750</xdr:rowOff>
    </xdr:from>
    <xdr:to>
      <xdr:col>20</xdr:col>
      <xdr:colOff>38100</xdr:colOff>
      <xdr:row>96</xdr:row>
      <xdr:rowOff>92900</xdr:rowOff>
    </xdr:to>
    <xdr:sp macro="" textlink="">
      <xdr:nvSpPr>
        <xdr:cNvPr id="244" name="フローチャート: 判断 243"/>
        <xdr:cNvSpPr/>
      </xdr:nvSpPr>
      <xdr:spPr>
        <a:xfrm>
          <a:off x="37465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109427</xdr:rowOff>
    </xdr:from>
    <xdr:ext cx="599010" cy="259045"/>
    <xdr:sp macro="" textlink="">
      <xdr:nvSpPr>
        <xdr:cNvPr id="245" name="テキスト ボックス 244"/>
        <xdr:cNvSpPr txBox="1"/>
      </xdr:nvSpPr>
      <xdr:spPr>
        <a:xfrm>
          <a:off x="3497795" y="1622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16587</xdr:rowOff>
    </xdr:from>
    <xdr:to>
      <xdr:col>15</xdr:col>
      <xdr:colOff>50800</xdr:colOff>
      <xdr:row>96</xdr:row>
      <xdr:rowOff>73279</xdr:rowOff>
    </xdr:to>
    <xdr:cxnSp macro="">
      <xdr:nvCxnSpPr>
        <xdr:cNvPr id="246" name="直線コネクタ 245"/>
        <xdr:cNvCxnSpPr/>
      </xdr:nvCxnSpPr>
      <xdr:spPr>
        <a:xfrm>
          <a:off x="2019300" y="16475787"/>
          <a:ext cx="889000" cy="5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41897</xdr:rowOff>
    </xdr:from>
    <xdr:to>
      <xdr:col>15</xdr:col>
      <xdr:colOff>101600</xdr:colOff>
      <xdr:row>96</xdr:row>
      <xdr:rowOff>143497</xdr:rowOff>
    </xdr:to>
    <xdr:sp macro="" textlink="">
      <xdr:nvSpPr>
        <xdr:cNvPr id="247" name="フローチャート: 判断 246"/>
        <xdr:cNvSpPr/>
      </xdr:nvSpPr>
      <xdr:spPr>
        <a:xfrm>
          <a:off x="2857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134624</xdr:rowOff>
    </xdr:from>
    <xdr:ext cx="534377" cy="259045"/>
    <xdr:sp macro="" textlink="">
      <xdr:nvSpPr>
        <xdr:cNvPr id="248" name="テキスト ボックス 247"/>
        <xdr:cNvSpPr txBox="1"/>
      </xdr:nvSpPr>
      <xdr:spPr>
        <a:xfrm>
          <a:off x="2641111" y="165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16587</xdr:rowOff>
    </xdr:from>
    <xdr:to>
      <xdr:col>10</xdr:col>
      <xdr:colOff>114300</xdr:colOff>
      <xdr:row>96</xdr:row>
      <xdr:rowOff>63424</xdr:rowOff>
    </xdr:to>
    <xdr:cxnSp macro="">
      <xdr:nvCxnSpPr>
        <xdr:cNvPr id="249" name="直線コネクタ 248"/>
        <xdr:cNvCxnSpPr/>
      </xdr:nvCxnSpPr>
      <xdr:spPr>
        <a:xfrm flipV="1">
          <a:off x="1130300" y="16475787"/>
          <a:ext cx="889000" cy="4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44069</xdr:rowOff>
    </xdr:from>
    <xdr:to>
      <xdr:col>10</xdr:col>
      <xdr:colOff>165100</xdr:colOff>
      <xdr:row>96</xdr:row>
      <xdr:rowOff>145669</xdr:rowOff>
    </xdr:to>
    <xdr:sp macro="" textlink="">
      <xdr:nvSpPr>
        <xdr:cNvPr id="250" name="フローチャート: 判断 249"/>
        <xdr:cNvSpPr/>
      </xdr:nvSpPr>
      <xdr:spPr>
        <a:xfrm>
          <a:off x="1968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136796</xdr:rowOff>
    </xdr:from>
    <xdr:ext cx="534377" cy="259045"/>
    <xdr:sp macro="" textlink="">
      <xdr:nvSpPr>
        <xdr:cNvPr id="251" name="テキスト ボックス 250"/>
        <xdr:cNvSpPr txBox="1"/>
      </xdr:nvSpPr>
      <xdr:spPr>
        <a:xfrm>
          <a:off x="1752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78042</xdr:rowOff>
    </xdr:from>
    <xdr:to>
      <xdr:col>6</xdr:col>
      <xdr:colOff>38100</xdr:colOff>
      <xdr:row>97</xdr:row>
      <xdr:rowOff>8192</xdr:rowOff>
    </xdr:to>
    <xdr:sp macro="" textlink="">
      <xdr:nvSpPr>
        <xdr:cNvPr id="252" name="フローチャート: 判断 251"/>
        <xdr:cNvSpPr/>
      </xdr:nvSpPr>
      <xdr:spPr>
        <a:xfrm>
          <a:off x="1079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170769</xdr:rowOff>
    </xdr:from>
    <xdr:ext cx="534377" cy="259045"/>
    <xdr:sp macro="" textlink="">
      <xdr:nvSpPr>
        <xdr:cNvPr id="253" name="テキスト ボックス 252"/>
        <xdr:cNvSpPr txBox="1"/>
      </xdr:nvSpPr>
      <xdr:spPr>
        <a:xfrm>
          <a:off x="863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117208</xdr:rowOff>
    </xdr:from>
    <xdr:to>
      <xdr:col>24</xdr:col>
      <xdr:colOff>114300</xdr:colOff>
      <xdr:row>96</xdr:row>
      <xdr:rowOff>47358</xdr:rowOff>
    </xdr:to>
    <xdr:sp macro="" textlink="">
      <xdr:nvSpPr>
        <xdr:cNvPr id="259" name="楕円 258"/>
        <xdr:cNvSpPr/>
      </xdr:nvSpPr>
      <xdr:spPr>
        <a:xfrm>
          <a:off x="4584700" y="1640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140085</xdr:rowOff>
    </xdr:from>
    <xdr:ext cx="599010" cy="259045"/>
    <xdr:sp macro="" textlink="">
      <xdr:nvSpPr>
        <xdr:cNvPr id="260" name="扶助費該当値テキスト"/>
        <xdr:cNvSpPr txBox="1"/>
      </xdr:nvSpPr>
      <xdr:spPr>
        <a:xfrm>
          <a:off x="4686300" y="16256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165557</xdr:rowOff>
    </xdr:from>
    <xdr:to>
      <xdr:col>20</xdr:col>
      <xdr:colOff>38100</xdr:colOff>
      <xdr:row>96</xdr:row>
      <xdr:rowOff>95707</xdr:rowOff>
    </xdr:to>
    <xdr:sp macro="" textlink="">
      <xdr:nvSpPr>
        <xdr:cNvPr id="261" name="楕円 260"/>
        <xdr:cNvSpPr/>
      </xdr:nvSpPr>
      <xdr:spPr>
        <a:xfrm>
          <a:off x="3746500" y="1645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86834</xdr:rowOff>
    </xdr:from>
    <xdr:ext cx="599010" cy="259045"/>
    <xdr:sp macro="" textlink="">
      <xdr:nvSpPr>
        <xdr:cNvPr id="262" name="テキスト ボックス 261"/>
        <xdr:cNvSpPr txBox="1"/>
      </xdr:nvSpPr>
      <xdr:spPr>
        <a:xfrm>
          <a:off x="3497795" y="1654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22479</xdr:rowOff>
    </xdr:from>
    <xdr:to>
      <xdr:col>15</xdr:col>
      <xdr:colOff>101600</xdr:colOff>
      <xdr:row>96</xdr:row>
      <xdr:rowOff>124079</xdr:rowOff>
    </xdr:to>
    <xdr:sp macro="" textlink="">
      <xdr:nvSpPr>
        <xdr:cNvPr id="263" name="楕円 262"/>
        <xdr:cNvSpPr/>
      </xdr:nvSpPr>
      <xdr:spPr>
        <a:xfrm>
          <a:off x="2857500" y="164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140606</xdr:rowOff>
    </xdr:from>
    <xdr:ext cx="534377" cy="259045"/>
    <xdr:sp macro="" textlink="">
      <xdr:nvSpPr>
        <xdr:cNvPr id="264" name="テキスト ボックス 263"/>
        <xdr:cNvSpPr txBox="1"/>
      </xdr:nvSpPr>
      <xdr:spPr>
        <a:xfrm>
          <a:off x="2641111" y="1625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137237</xdr:rowOff>
    </xdr:from>
    <xdr:to>
      <xdr:col>10</xdr:col>
      <xdr:colOff>165100</xdr:colOff>
      <xdr:row>96</xdr:row>
      <xdr:rowOff>67387</xdr:rowOff>
    </xdr:to>
    <xdr:sp macro="" textlink="">
      <xdr:nvSpPr>
        <xdr:cNvPr id="265" name="楕円 264"/>
        <xdr:cNvSpPr/>
      </xdr:nvSpPr>
      <xdr:spPr>
        <a:xfrm>
          <a:off x="1968500" y="1642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83914</xdr:rowOff>
    </xdr:from>
    <xdr:ext cx="599010" cy="259045"/>
    <xdr:sp macro="" textlink="">
      <xdr:nvSpPr>
        <xdr:cNvPr id="266" name="テキスト ボックス 265"/>
        <xdr:cNvSpPr txBox="1"/>
      </xdr:nvSpPr>
      <xdr:spPr>
        <a:xfrm>
          <a:off x="1719795" y="16200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12624</xdr:rowOff>
    </xdr:from>
    <xdr:to>
      <xdr:col>6</xdr:col>
      <xdr:colOff>38100</xdr:colOff>
      <xdr:row>96</xdr:row>
      <xdr:rowOff>114224</xdr:rowOff>
    </xdr:to>
    <xdr:sp macro="" textlink="">
      <xdr:nvSpPr>
        <xdr:cNvPr id="267" name="楕円 266"/>
        <xdr:cNvSpPr/>
      </xdr:nvSpPr>
      <xdr:spPr>
        <a:xfrm>
          <a:off x="1079500" y="1647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130751</xdr:rowOff>
    </xdr:from>
    <xdr:ext cx="534377" cy="259045"/>
    <xdr:sp macro="" textlink="">
      <xdr:nvSpPr>
        <xdr:cNvPr id="268" name="テキスト ボックス 267"/>
        <xdr:cNvSpPr txBox="1"/>
      </xdr:nvSpPr>
      <xdr:spPr>
        <a:xfrm>
          <a:off x="863111" y="1624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145479</xdr:rowOff>
    </xdr:from>
    <xdr:to>
      <xdr:col>54</xdr:col>
      <xdr:colOff>189865</xdr:colOff>
      <xdr:row>35</xdr:row>
      <xdr:rowOff>69593</xdr:rowOff>
    </xdr:to>
    <xdr:cxnSp macro="">
      <xdr:nvCxnSpPr>
        <xdr:cNvPr id="290" name="直線コネクタ 289"/>
        <xdr:cNvCxnSpPr/>
      </xdr:nvCxnSpPr>
      <xdr:spPr>
        <a:xfrm flipV="1">
          <a:off x="10475595" y="5460429"/>
          <a:ext cx="1270" cy="6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73420</xdr:rowOff>
    </xdr:from>
    <xdr:ext cx="599010" cy="259045"/>
    <xdr:sp macro="" textlink="">
      <xdr:nvSpPr>
        <xdr:cNvPr id="291" name="補助費等最小値テキスト"/>
        <xdr:cNvSpPr txBox="1"/>
      </xdr:nvSpPr>
      <xdr:spPr>
        <a:xfrm>
          <a:off x="10528300" y="607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69593</xdr:rowOff>
    </xdr:from>
    <xdr:to>
      <xdr:col>55</xdr:col>
      <xdr:colOff>88900</xdr:colOff>
      <xdr:row>35</xdr:row>
      <xdr:rowOff>69593</xdr:rowOff>
    </xdr:to>
    <xdr:cxnSp macro="">
      <xdr:nvCxnSpPr>
        <xdr:cNvPr id="292" name="直線コネクタ 291"/>
        <xdr:cNvCxnSpPr/>
      </xdr:nvCxnSpPr>
      <xdr:spPr>
        <a:xfrm>
          <a:off x="10388600" y="6070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92156</xdr:rowOff>
    </xdr:from>
    <xdr:ext cx="599010" cy="259045"/>
    <xdr:sp macro="" textlink="">
      <xdr:nvSpPr>
        <xdr:cNvPr id="293" name="補助費等最大値テキスト"/>
        <xdr:cNvSpPr txBox="1"/>
      </xdr:nvSpPr>
      <xdr:spPr>
        <a:xfrm>
          <a:off x="10528300" y="523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145479</xdr:rowOff>
    </xdr:from>
    <xdr:to>
      <xdr:col>55</xdr:col>
      <xdr:colOff>88900</xdr:colOff>
      <xdr:row>31</xdr:row>
      <xdr:rowOff>145479</xdr:rowOff>
    </xdr:to>
    <xdr:cxnSp macro="">
      <xdr:nvCxnSpPr>
        <xdr:cNvPr id="294" name="直線コネクタ 293"/>
        <xdr:cNvCxnSpPr/>
      </xdr:nvCxnSpPr>
      <xdr:spPr>
        <a:xfrm>
          <a:off x="10388600" y="546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29291</xdr:rowOff>
    </xdr:from>
    <xdr:to>
      <xdr:col>55</xdr:col>
      <xdr:colOff>0</xdr:colOff>
      <xdr:row>38</xdr:row>
      <xdr:rowOff>47748</xdr:rowOff>
    </xdr:to>
    <xdr:cxnSp macro="">
      <xdr:nvCxnSpPr>
        <xdr:cNvPr id="295" name="直線コネクタ 294"/>
        <xdr:cNvCxnSpPr/>
      </xdr:nvCxnSpPr>
      <xdr:spPr>
        <a:xfrm flipV="1">
          <a:off x="9639300" y="6030041"/>
          <a:ext cx="838200" cy="53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170797</xdr:rowOff>
    </xdr:from>
    <xdr:ext cx="599010" cy="259045"/>
    <xdr:sp macro="" textlink="">
      <xdr:nvSpPr>
        <xdr:cNvPr id="296" name="補助費等平均値テキスト"/>
        <xdr:cNvSpPr txBox="1"/>
      </xdr:nvSpPr>
      <xdr:spPr>
        <a:xfrm>
          <a:off x="10528300" y="5657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147920</xdr:rowOff>
    </xdr:from>
    <xdr:to>
      <xdr:col>55</xdr:col>
      <xdr:colOff>50800</xdr:colOff>
      <xdr:row>34</xdr:row>
      <xdr:rowOff>78070</xdr:rowOff>
    </xdr:to>
    <xdr:sp macro="" textlink="">
      <xdr:nvSpPr>
        <xdr:cNvPr id="297" name="フローチャート: 判断 296"/>
        <xdr:cNvSpPr/>
      </xdr:nvSpPr>
      <xdr:spPr>
        <a:xfrm>
          <a:off x="10426700" y="58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47748</xdr:rowOff>
    </xdr:from>
    <xdr:to>
      <xdr:col>50</xdr:col>
      <xdr:colOff>114300</xdr:colOff>
      <xdr:row>38</xdr:row>
      <xdr:rowOff>58954</xdr:rowOff>
    </xdr:to>
    <xdr:cxnSp macro="">
      <xdr:nvCxnSpPr>
        <xdr:cNvPr id="298" name="直線コネクタ 297"/>
        <xdr:cNvCxnSpPr/>
      </xdr:nvCxnSpPr>
      <xdr:spPr>
        <a:xfrm flipV="1">
          <a:off x="8750300" y="6562848"/>
          <a:ext cx="889000" cy="1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10769</xdr:rowOff>
    </xdr:from>
    <xdr:to>
      <xdr:col>50</xdr:col>
      <xdr:colOff>165100</xdr:colOff>
      <xdr:row>37</xdr:row>
      <xdr:rowOff>112369</xdr:rowOff>
    </xdr:to>
    <xdr:sp macro="" textlink="">
      <xdr:nvSpPr>
        <xdr:cNvPr id="299" name="フローチャート: 判断 298"/>
        <xdr:cNvSpPr/>
      </xdr:nvSpPr>
      <xdr:spPr>
        <a:xfrm>
          <a:off x="9588500" y="63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128896</xdr:rowOff>
    </xdr:from>
    <xdr:ext cx="534377" cy="259045"/>
    <xdr:sp macro="" textlink="">
      <xdr:nvSpPr>
        <xdr:cNvPr id="300" name="テキスト ボックス 299"/>
        <xdr:cNvSpPr txBox="1"/>
      </xdr:nvSpPr>
      <xdr:spPr>
        <a:xfrm>
          <a:off x="9372111" y="612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58172</xdr:rowOff>
    </xdr:from>
    <xdr:to>
      <xdr:col>45</xdr:col>
      <xdr:colOff>177800</xdr:colOff>
      <xdr:row>38</xdr:row>
      <xdr:rowOff>58954</xdr:rowOff>
    </xdr:to>
    <xdr:cxnSp macro="">
      <xdr:nvCxnSpPr>
        <xdr:cNvPr id="301" name="直線コネクタ 300"/>
        <xdr:cNvCxnSpPr/>
      </xdr:nvCxnSpPr>
      <xdr:spPr>
        <a:xfrm>
          <a:off x="7861300" y="6573272"/>
          <a:ext cx="889000" cy="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28092</xdr:rowOff>
    </xdr:from>
    <xdr:to>
      <xdr:col>46</xdr:col>
      <xdr:colOff>38100</xdr:colOff>
      <xdr:row>37</xdr:row>
      <xdr:rowOff>129692</xdr:rowOff>
    </xdr:to>
    <xdr:sp macro="" textlink="">
      <xdr:nvSpPr>
        <xdr:cNvPr id="302" name="フローチャート: 判断 301"/>
        <xdr:cNvSpPr/>
      </xdr:nvSpPr>
      <xdr:spPr>
        <a:xfrm>
          <a:off x="8699500" y="63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146219</xdr:rowOff>
    </xdr:from>
    <xdr:ext cx="534377" cy="259045"/>
    <xdr:sp macro="" textlink="">
      <xdr:nvSpPr>
        <xdr:cNvPr id="303" name="テキスト ボックス 302"/>
        <xdr:cNvSpPr txBox="1"/>
      </xdr:nvSpPr>
      <xdr:spPr>
        <a:xfrm>
          <a:off x="8483111" y="61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53870</xdr:rowOff>
    </xdr:from>
    <xdr:to>
      <xdr:col>41</xdr:col>
      <xdr:colOff>50800</xdr:colOff>
      <xdr:row>38</xdr:row>
      <xdr:rowOff>58172</xdr:rowOff>
    </xdr:to>
    <xdr:cxnSp macro="">
      <xdr:nvCxnSpPr>
        <xdr:cNvPr id="304" name="直線コネクタ 303"/>
        <xdr:cNvCxnSpPr/>
      </xdr:nvCxnSpPr>
      <xdr:spPr>
        <a:xfrm>
          <a:off x="6972300" y="6568970"/>
          <a:ext cx="889000" cy="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32139</xdr:rowOff>
    </xdr:from>
    <xdr:to>
      <xdr:col>41</xdr:col>
      <xdr:colOff>101600</xdr:colOff>
      <xdr:row>37</xdr:row>
      <xdr:rowOff>133739</xdr:rowOff>
    </xdr:to>
    <xdr:sp macro="" textlink="">
      <xdr:nvSpPr>
        <xdr:cNvPr id="305" name="フローチャート: 判断 304"/>
        <xdr:cNvSpPr/>
      </xdr:nvSpPr>
      <xdr:spPr>
        <a:xfrm>
          <a:off x="7810500" y="63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150266</xdr:rowOff>
    </xdr:from>
    <xdr:ext cx="534377" cy="259045"/>
    <xdr:sp macro="" textlink="">
      <xdr:nvSpPr>
        <xdr:cNvPr id="306" name="テキスト ボックス 305"/>
        <xdr:cNvSpPr txBox="1"/>
      </xdr:nvSpPr>
      <xdr:spPr>
        <a:xfrm>
          <a:off x="7594111" y="615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34146</xdr:rowOff>
    </xdr:from>
    <xdr:to>
      <xdr:col>36</xdr:col>
      <xdr:colOff>165100</xdr:colOff>
      <xdr:row>37</xdr:row>
      <xdr:rowOff>135746</xdr:rowOff>
    </xdr:to>
    <xdr:sp macro="" textlink="">
      <xdr:nvSpPr>
        <xdr:cNvPr id="307" name="フローチャート: 判断 306"/>
        <xdr:cNvSpPr/>
      </xdr:nvSpPr>
      <xdr:spPr>
        <a:xfrm>
          <a:off x="6921500" y="637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152273</xdr:rowOff>
    </xdr:from>
    <xdr:ext cx="534377" cy="259045"/>
    <xdr:sp macro="" textlink="">
      <xdr:nvSpPr>
        <xdr:cNvPr id="308" name="テキスト ボックス 307"/>
        <xdr:cNvSpPr txBox="1"/>
      </xdr:nvSpPr>
      <xdr:spPr>
        <a:xfrm>
          <a:off x="6705111" y="615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149941</xdr:rowOff>
    </xdr:from>
    <xdr:to>
      <xdr:col>55</xdr:col>
      <xdr:colOff>50800</xdr:colOff>
      <xdr:row>35</xdr:row>
      <xdr:rowOff>80091</xdr:rowOff>
    </xdr:to>
    <xdr:sp macro="" textlink="">
      <xdr:nvSpPr>
        <xdr:cNvPr id="314" name="楕円 313"/>
        <xdr:cNvSpPr/>
      </xdr:nvSpPr>
      <xdr:spPr>
        <a:xfrm>
          <a:off x="10426700" y="597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64868</xdr:rowOff>
    </xdr:from>
    <xdr:ext cx="599010" cy="259045"/>
    <xdr:sp macro="" textlink="">
      <xdr:nvSpPr>
        <xdr:cNvPr id="315" name="補助費等該当値テキスト"/>
        <xdr:cNvSpPr txBox="1"/>
      </xdr:nvSpPr>
      <xdr:spPr>
        <a:xfrm>
          <a:off x="10528300" y="5894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168398</xdr:rowOff>
    </xdr:from>
    <xdr:to>
      <xdr:col>50</xdr:col>
      <xdr:colOff>165100</xdr:colOff>
      <xdr:row>38</xdr:row>
      <xdr:rowOff>98548</xdr:rowOff>
    </xdr:to>
    <xdr:sp macro="" textlink="">
      <xdr:nvSpPr>
        <xdr:cNvPr id="316" name="楕円 315"/>
        <xdr:cNvSpPr/>
      </xdr:nvSpPr>
      <xdr:spPr>
        <a:xfrm>
          <a:off x="9588500" y="651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89675</xdr:rowOff>
    </xdr:from>
    <xdr:ext cx="534377" cy="259045"/>
    <xdr:sp macro="" textlink="">
      <xdr:nvSpPr>
        <xdr:cNvPr id="317" name="テキスト ボックス 316"/>
        <xdr:cNvSpPr txBox="1"/>
      </xdr:nvSpPr>
      <xdr:spPr>
        <a:xfrm>
          <a:off x="9372111" y="660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8154</xdr:rowOff>
    </xdr:from>
    <xdr:to>
      <xdr:col>46</xdr:col>
      <xdr:colOff>38100</xdr:colOff>
      <xdr:row>38</xdr:row>
      <xdr:rowOff>109754</xdr:rowOff>
    </xdr:to>
    <xdr:sp macro="" textlink="">
      <xdr:nvSpPr>
        <xdr:cNvPr id="318" name="楕円 317"/>
        <xdr:cNvSpPr/>
      </xdr:nvSpPr>
      <xdr:spPr>
        <a:xfrm>
          <a:off x="8699500" y="652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100881</xdr:rowOff>
    </xdr:from>
    <xdr:ext cx="534377" cy="259045"/>
    <xdr:sp macro="" textlink="">
      <xdr:nvSpPr>
        <xdr:cNvPr id="319" name="テキスト ボックス 318"/>
        <xdr:cNvSpPr txBox="1"/>
      </xdr:nvSpPr>
      <xdr:spPr>
        <a:xfrm>
          <a:off x="8483111" y="66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7372</xdr:rowOff>
    </xdr:from>
    <xdr:to>
      <xdr:col>41</xdr:col>
      <xdr:colOff>101600</xdr:colOff>
      <xdr:row>38</xdr:row>
      <xdr:rowOff>108972</xdr:rowOff>
    </xdr:to>
    <xdr:sp macro="" textlink="">
      <xdr:nvSpPr>
        <xdr:cNvPr id="320" name="楕円 319"/>
        <xdr:cNvSpPr/>
      </xdr:nvSpPr>
      <xdr:spPr>
        <a:xfrm>
          <a:off x="7810500" y="65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100099</xdr:rowOff>
    </xdr:from>
    <xdr:ext cx="534377" cy="259045"/>
    <xdr:sp macro="" textlink="">
      <xdr:nvSpPr>
        <xdr:cNvPr id="321" name="テキスト ボックス 320"/>
        <xdr:cNvSpPr txBox="1"/>
      </xdr:nvSpPr>
      <xdr:spPr>
        <a:xfrm>
          <a:off x="7594111" y="661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3070</xdr:rowOff>
    </xdr:from>
    <xdr:to>
      <xdr:col>36</xdr:col>
      <xdr:colOff>165100</xdr:colOff>
      <xdr:row>38</xdr:row>
      <xdr:rowOff>104670</xdr:rowOff>
    </xdr:to>
    <xdr:sp macro="" textlink="">
      <xdr:nvSpPr>
        <xdr:cNvPr id="322" name="楕円 321"/>
        <xdr:cNvSpPr/>
      </xdr:nvSpPr>
      <xdr:spPr>
        <a:xfrm>
          <a:off x="6921500" y="651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95797</xdr:rowOff>
    </xdr:from>
    <xdr:ext cx="534377" cy="259045"/>
    <xdr:sp macro="" textlink="">
      <xdr:nvSpPr>
        <xdr:cNvPr id="323" name="テキスト ボックス 322"/>
        <xdr:cNvSpPr txBox="1"/>
      </xdr:nvSpPr>
      <xdr:spPr>
        <a:xfrm>
          <a:off x="6705111" y="661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106955</xdr:rowOff>
    </xdr:from>
    <xdr:to>
      <xdr:col>54</xdr:col>
      <xdr:colOff>189865</xdr:colOff>
      <xdr:row>58</xdr:row>
      <xdr:rowOff>76835</xdr:rowOff>
    </xdr:to>
    <xdr:cxnSp macro="">
      <xdr:nvCxnSpPr>
        <xdr:cNvPr id="345" name="直線コネクタ 344"/>
        <xdr:cNvCxnSpPr/>
      </xdr:nvCxnSpPr>
      <xdr:spPr>
        <a:xfrm flipV="1">
          <a:off x="10475595" y="8850905"/>
          <a:ext cx="1270" cy="1170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80662</xdr:rowOff>
    </xdr:from>
    <xdr:ext cx="534377" cy="259045"/>
    <xdr:sp macro="" textlink="">
      <xdr:nvSpPr>
        <xdr:cNvPr id="346" name="普通建設事業費最小値テキスト"/>
        <xdr:cNvSpPr txBox="1"/>
      </xdr:nvSpPr>
      <xdr:spPr>
        <a:xfrm>
          <a:off x="10528300" y="100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76835</xdr:rowOff>
    </xdr:from>
    <xdr:to>
      <xdr:col>55</xdr:col>
      <xdr:colOff>88900</xdr:colOff>
      <xdr:row>58</xdr:row>
      <xdr:rowOff>76835</xdr:rowOff>
    </xdr:to>
    <xdr:cxnSp macro="">
      <xdr:nvCxnSpPr>
        <xdr:cNvPr id="347" name="直線コネクタ 346"/>
        <xdr:cNvCxnSpPr/>
      </xdr:nvCxnSpPr>
      <xdr:spPr>
        <a:xfrm>
          <a:off x="10388600" y="1002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53632</xdr:rowOff>
    </xdr:from>
    <xdr:ext cx="599010" cy="259045"/>
    <xdr:sp macro="" textlink="">
      <xdr:nvSpPr>
        <xdr:cNvPr id="348" name="普通建設事業費最大値テキスト"/>
        <xdr:cNvSpPr txBox="1"/>
      </xdr:nvSpPr>
      <xdr:spPr>
        <a:xfrm>
          <a:off x="10528300" y="862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106955</xdr:rowOff>
    </xdr:from>
    <xdr:to>
      <xdr:col>55</xdr:col>
      <xdr:colOff>88900</xdr:colOff>
      <xdr:row>51</xdr:row>
      <xdr:rowOff>106955</xdr:rowOff>
    </xdr:to>
    <xdr:cxnSp macro="">
      <xdr:nvCxnSpPr>
        <xdr:cNvPr id="349" name="直線コネクタ 348"/>
        <xdr:cNvCxnSpPr/>
      </xdr:nvCxnSpPr>
      <xdr:spPr>
        <a:xfrm>
          <a:off x="10388600" y="88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66827</xdr:rowOff>
    </xdr:from>
    <xdr:to>
      <xdr:col>55</xdr:col>
      <xdr:colOff>0</xdr:colOff>
      <xdr:row>57</xdr:row>
      <xdr:rowOff>94159</xdr:rowOff>
    </xdr:to>
    <xdr:cxnSp macro="">
      <xdr:nvCxnSpPr>
        <xdr:cNvPr id="350" name="直線コネクタ 349"/>
        <xdr:cNvCxnSpPr/>
      </xdr:nvCxnSpPr>
      <xdr:spPr>
        <a:xfrm flipV="1">
          <a:off x="9639300" y="9839477"/>
          <a:ext cx="838200" cy="2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133133</xdr:rowOff>
    </xdr:from>
    <xdr:ext cx="534377" cy="259045"/>
    <xdr:sp macro="" textlink="">
      <xdr:nvSpPr>
        <xdr:cNvPr id="351" name="普通建設事業費平均値テキスト"/>
        <xdr:cNvSpPr txBox="1"/>
      </xdr:nvSpPr>
      <xdr:spPr>
        <a:xfrm>
          <a:off x="10528300" y="9562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110256</xdr:rowOff>
    </xdr:from>
    <xdr:to>
      <xdr:col>55</xdr:col>
      <xdr:colOff>50800</xdr:colOff>
      <xdr:row>57</xdr:row>
      <xdr:rowOff>40406</xdr:rowOff>
    </xdr:to>
    <xdr:sp macro="" textlink="">
      <xdr:nvSpPr>
        <xdr:cNvPr id="352" name="フローチャート: 判断 351"/>
        <xdr:cNvSpPr/>
      </xdr:nvSpPr>
      <xdr:spPr>
        <a:xfrm>
          <a:off x="104267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94159</xdr:rowOff>
    </xdr:from>
    <xdr:to>
      <xdr:col>50</xdr:col>
      <xdr:colOff>114300</xdr:colOff>
      <xdr:row>57</xdr:row>
      <xdr:rowOff>100417</xdr:rowOff>
    </xdr:to>
    <xdr:cxnSp macro="">
      <xdr:nvCxnSpPr>
        <xdr:cNvPr id="353" name="直線コネクタ 352"/>
        <xdr:cNvCxnSpPr/>
      </xdr:nvCxnSpPr>
      <xdr:spPr>
        <a:xfrm flipV="1">
          <a:off x="8750300" y="9866809"/>
          <a:ext cx="889000" cy="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111001</xdr:rowOff>
    </xdr:from>
    <xdr:to>
      <xdr:col>50</xdr:col>
      <xdr:colOff>165100</xdr:colOff>
      <xdr:row>57</xdr:row>
      <xdr:rowOff>41151</xdr:rowOff>
    </xdr:to>
    <xdr:sp macro="" textlink="">
      <xdr:nvSpPr>
        <xdr:cNvPr id="354" name="フローチャート: 判断 353"/>
        <xdr:cNvSpPr/>
      </xdr:nvSpPr>
      <xdr:spPr>
        <a:xfrm>
          <a:off x="9588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57678</xdr:rowOff>
    </xdr:from>
    <xdr:ext cx="534377" cy="259045"/>
    <xdr:sp macro="" textlink="">
      <xdr:nvSpPr>
        <xdr:cNvPr id="355" name="テキスト ボックス 354"/>
        <xdr:cNvSpPr txBox="1"/>
      </xdr:nvSpPr>
      <xdr:spPr>
        <a:xfrm>
          <a:off x="9372111" y="948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13801</xdr:rowOff>
    </xdr:from>
    <xdr:to>
      <xdr:col>45</xdr:col>
      <xdr:colOff>177800</xdr:colOff>
      <xdr:row>57</xdr:row>
      <xdr:rowOff>100417</xdr:rowOff>
    </xdr:to>
    <xdr:cxnSp macro="">
      <xdr:nvCxnSpPr>
        <xdr:cNvPr id="356" name="直線コネクタ 355"/>
        <xdr:cNvCxnSpPr/>
      </xdr:nvCxnSpPr>
      <xdr:spPr>
        <a:xfrm>
          <a:off x="7861300" y="9786451"/>
          <a:ext cx="889000" cy="8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115486</xdr:rowOff>
    </xdr:from>
    <xdr:to>
      <xdr:col>46</xdr:col>
      <xdr:colOff>38100</xdr:colOff>
      <xdr:row>57</xdr:row>
      <xdr:rowOff>45636</xdr:rowOff>
    </xdr:to>
    <xdr:sp macro="" textlink="">
      <xdr:nvSpPr>
        <xdr:cNvPr id="357" name="フローチャート: 判断 356"/>
        <xdr:cNvSpPr/>
      </xdr:nvSpPr>
      <xdr:spPr>
        <a:xfrm>
          <a:off x="8699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62163</xdr:rowOff>
    </xdr:from>
    <xdr:ext cx="534377" cy="259045"/>
    <xdr:sp macro="" textlink="">
      <xdr:nvSpPr>
        <xdr:cNvPr id="358" name="テキスト ボックス 357"/>
        <xdr:cNvSpPr txBox="1"/>
      </xdr:nvSpPr>
      <xdr:spPr>
        <a:xfrm>
          <a:off x="8483111" y="949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13801</xdr:rowOff>
    </xdr:from>
    <xdr:to>
      <xdr:col>41</xdr:col>
      <xdr:colOff>50800</xdr:colOff>
      <xdr:row>57</xdr:row>
      <xdr:rowOff>105698</xdr:rowOff>
    </xdr:to>
    <xdr:cxnSp macro="">
      <xdr:nvCxnSpPr>
        <xdr:cNvPr id="359" name="直線コネクタ 358"/>
        <xdr:cNvCxnSpPr/>
      </xdr:nvCxnSpPr>
      <xdr:spPr>
        <a:xfrm flipV="1">
          <a:off x="6972300" y="9786451"/>
          <a:ext cx="889000" cy="9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108948</xdr:rowOff>
    </xdr:from>
    <xdr:to>
      <xdr:col>41</xdr:col>
      <xdr:colOff>101600</xdr:colOff>
      <xdr:row>57</xdr:row>
      <xdr:rowOff>39098</xdr:rowOff>
    </xdr:to>
    <xdr:sp macro="" textlink="">
      <xdr:nvSpPr>
        <xdr:cNvPr id="360" name="フローチャート: 判断 359"/>
        <xdr:cNvSpPr/>
      </xdr:nvSpPr>
      <xdr:spPr>
        <a:xfrm>
          <a:off x="7810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55625</xdr:rowOff>
    </xdr:from>
    <xdr:ext cx="534377" cy="259045"/>
    <xdr:sp macro="" textlink="">
      <xdr:nvSpPr>
        <xdr:cNvPr id="361" name="テキスト ボックス 360"/>
        <xdr:cNvSpPr txBox="1"/>
      </xdr:nvSpPr>
      <xdr:spPr>
        <a:xfrm>
          <a:off x="7594111" y="948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124017</xdr:rowOff>
    </xdr:from>
    <xdr:to>
      <xdr:col>36</xdr:col>
      <xdr:colOff>165100</xdr:colOff>
      <xdr:row>57</xdr:row>
      <xdr:rowOff>54167</xdr:rowOff>
    </xdr:to>
    <xdr:sp macro="" textlink="">
      <xdr:nvSpPr>
        <xdr:cNvPr id="362" name="フローチャート: 判断 361"/>
        <xdr:cNvSpPr/>
      </xdr:nvSpPr>
      <xdr:spPr>
        <a:xfrm>
          <a:off x="6921500" y="97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70694</xdr:rowOff>
    </xdr:from>
    <xdr:ext cx="534377" cy="259045"/>
    <xdr:sp macro="" textlink="">
      <xdr:nvSpPr>
        <xdr:cNvPr id="363" name="テキスト ボックス 362"/>
        <xdr:cNvSpPr txBox="1"/>
      </xdr:nvSpPr>
      <xdr:spPr>
        <a:xfrm>
          <a:off x="6705111" y="950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16027</xdr:rowOff>
    </xdr:from>
    <xdr:to>
      <xdr:col>55</xdr:col>
      <xdr:colOff>50800</xdr:colOff>
      <xdr:row>57</xdr:row>
      <xdr:rowOff>117627</xdr:rowOff>
    </xdr:to>
    <xdr:sp macro="" textlink="">
      <xdr:nvSpPr>
        <xdr:cNvPr id="369" name="楕円 368"/>
        <xdr:cNvSpPr/>
      </xdr:nvSpPr>
      <xdr:spPr>
        <a:xfrm>
          <a:off x="10426700" y="978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165904</xdr:rowOff>
    </xdr:from>
    <xdr:ext cx="534377" cy="259045"/>
    <xdr:sp macro="" textlink="">
      <xdr:nvSpPr>
        <xdr:cNvPr id="370" name="普通建設事業費該当値テキスト"/>
        <xdr:cNvSpPr txBox="1"/>
      </xdr:nvSpPr>
      <xdr:spPr>
        <a:xfrm>
          <a:off x="10528300" y="976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43359</xdr:rowOff>
    </xdr:from>
    <xdr:to>
      <xdr:col>50</xdr:col>
      <xdr:colOff>165100</xdr:colOff>
      <xdr:row>57</xdr:row>
      <xdr:rowOff>144959</xdr:rowOff>
    </xdr:to>
    <xdr:sp macro="" textlink="">
      <xdr:nvSpPr>
        <xdr:cNvPr id="371" name="楕円 370"/>
        <xdr:cNvSpPr/>
      </xdr:nvSpPr>
      <xdr:spPr>
        <a:xfrm>
          <a:off x="9588500" y="981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136086</xdr:rowOff>
    </xdr:from>
    <xdr:ext cx="534377" cy="259045"/>
    <xdr:sp macro="" textlink="">
      <xdr:nvSpPr>
        <xdr:cNvPr id="372" name="テキスト ボックス 371"/>
        <xdr:cNvSpPr txBox="1"/>
      </xdr:nvSpPr>
      <xdr:spPr>
        <a:xfrm>
          <a:off x="9372111" y="990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49617</xdr:rowOff>
    </xdr:from>
    <xdr:to>
      <xdr:col>46</xdr:col>
      <xdr:colOff>38100</xdr:colOff>
      <xdr:row>57</xdr:row>
      <xdr:rowOff>151217</xdr:rowOff>
    </xdr:to>
    <xdr:sp macro="" textlink="">
      <xdr:nvSpPr>
        <xdr:cNvPr id="373" name="楕円 372"/>
        <xdr:cNvSpPr/>
      </xdr:nvSpPr>
      <xdr:spPr>
        <a:xfrm>
          <a:off x="8699500" y="982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142344</xdr:rowOff>
    </xdr:from>
    <xdr:ext cx="534377" cy="259045"/>
    <xdr:sp macro="" textlink="">
      <xdr:nvSpPr>
        <xdr:cNvPr id="374" name="テキスト ボックス 373"/>
        <xdr:cNvSpPr txBox="1"/>
      </xdr:nvSpPr>
      <xdr:spPr>
        <a:xfrm>
          <a:off x="8483111" y="991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134451</xdr:rowOff>
    </xdr:from>
    <xdr:to>
      <xdr:col>41</xdr:col>
      <xdr:colOff>101600</xdr:colOff>
      <xdr:row>57</xdr:row>
      <xdr:rowOff>64601</xdr:rowOff>
    </xdr:to>
    <xdr:sp macro="" textlink="">
      <xdr:nvSpPr>
        <xdr:cNvPr id="375" name="楕円 374"/>
        <xdr:cNvSpPr/>
      </xdr:nvSpPr>
      <xdr:spPr>
        <a:xfrm>
          <a:off x="7810500" y="973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55728</xdr:rowOff>
    </xdr:from>
    <xdr:ext cx="534377" cy="259045"/>
    <xdr:sp macro="" textlink="">
      <xdr:nvSpPr>
        <xdr:cNvPr id="376" name="テキスト ボックス 375"/>
        <xdr:cNvSpPr txBox="1"/>
      </xdr:nvSpPr>
      <xdr:spPr>
        <a:xfrm>
          <a:off x="7594111" y="982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54898</xdr:rowOff>
    </xdr:from>
    <xdr:to>
      <xdr:col>36</xdr:col>
      <xdr:colOff>165100</xdr:colOff>
      <xdr:row>57</xdr:row>
      <xdr:rowOff>156498</xdr:rowOff>
    </xdr:to>
    <xdr:sp macro="" textlink="">
      <xdr:nvSpPr>
        <xdr:cNvPr id="377" name="楕円 376"/>
        <xdr:cNvSpPr/>
      </xdr:nvSpPr>
      <xdr:spPr>
        <a:xfrm>
          <a:off x="6921500" y="982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147625</xdr:rowOff>
    </xdr:from>
    <xdr:ext cx="534377" cy="259045"/>
    <xdr:sp macro="" textlink="">
      <xdr:nvSpPr>
        <xdr:cNvPr id="378" name="テキスト ボックス 377"/>
        <xdr:cNvSpPr txBox="1"/>
      </xdr:nvSpPr>
      <xdr:spPr>
        <a:xfrm>
          <a:off x="6705111" y="992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31770</xdr:rowOff>
    </xdr:from>
    <xdr:to>
      <xdr:col>54</xdr:col>
      <xdr:colOff>189865</xdr:colOff>
      <xdr:row>79</xdr:row>
      <xdr:rowOff>44450</xdr:rowOff>
    </xdr:to>
    <xdr:cxnSp macro="">
      <xdr:nvCxnSpPr>
        <xdr:cNvPr id="402" name="直線コネクタ 401"/>
        <xdr:cNvCxnSpPr/>
      </xdr:nvCxnSpPr>
      <xdr:spPr>
        <a:xfrm flipV="1">
          <a:off x="10475595" y="12204720"/>
          <a:ext cx="1270" cy="138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149897</xdr:rowOff>
    </xdr:from>
    <xdr:ext cx="599010" cy="259045"/>
    <xdr:sp macro="" textlink="">
      <xdr:nvSpPr>
        <xdr:cNvPr id="405" name="普通建設事業費 （ うち新規整備　）最大値テキスト"/>
        <xdr:cNvSpPr txBox="1"/>
      </xdr:nvSpPr>
      <xdr:spPr>
        <a:xfrm>
          <a:off x="10528300" y="119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31770</xdr:rowOff>
    </xdr:from>
    <xdr:to>
      <xdr:col>55</xdr:col>
      <xdr:colOff>88900</xdr:colOff>
      <xdr:row>71</xdr:row>
      <xdr:rowOff>31770</xdr:rowOff>
    </xdr:to>
    <xdr:cxnSp macro="">
      <xdr:nvCxnSpPr>
        <xdr:cNvPr id="406" name="直線コネクタ 405"/>
        <xdr:cNvCxnSpPr/>
      </xdr:nvCxnSpPr>
      <xdr:spPr>
        <a:xfrm>
          <a:off x="10388600" y="122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133924</xdr:rowOff>
    </xdr:from>
    <xdr:to>
      <xdr:col>55</xdr:col>
      <xdr:colOff>0</xdr:colOff>
      <xdr:row>79</xdr:row>
      <xdr:rowOff>32646</xdr:rowOff>
    </xdr:to>
    <xdr:cxnSp macro="">
      <xdr:nvCxnSpPr>
        <xdr:cNvPr id="407" name="直線コネクタ 406"/>
        <xdr:cNvCxnSpPr/>
      </xdr:nvCxnSpPr>
      <xdr:spPr>
        <a:xfrm flipV="1">
          <a:off x="9639300" y="13507024"/>
          <a:ext cx="838200" cy="7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50444</xdr:rowOff>
    </xdr:from>
    <xdr:ext cx="534377" cy="259045"/>
    <xdr:sp macro="" textlink="">
      <xdr:nvSpPr>
        <xdr:cNvPr id="408" name="普通建設事業費 （ うち新規整備　）平均値テキスト"/>
        <xdr:cNvSpPr txBox="1"/>
      </xdr:nvSpPr>
      <xdr:spPr>
        <a:xfrm>
          <a:off x="10528300" y="13252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27567</xdr:rowOff>
    </xdr:from>
    <xdr:to>
      <xdr:col>55</xdr:col>
      <xdr:colOff>50800</xdr:colOff>
      <xdr:row>78</xdr:row>
      <xdr:rowOff>129167</xdr:rowOff>
    </xdr:to>
    <xdr:sp macro="" textlink="">
      <xdr:nvSpPr>
        <xdr:cNvPr id="409" name="フローチャート: 判断 408"/>
        <xdr:cNvSpPr/>
      </xdr:nvSpPr>
      <xdr:spPr>
        <a:xfrm>
          <a:off x="10426700" y="1340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32646</xdr:rowOff>
    </xdr:from>
    <xdr:to>
      <xdr:col>50</xdr:col>
      <xdr:colOff>114300</xdr:colOff>
      <xdr:row>79</xdr:row>
      <xdr:rowOff>41791</xdr:rowOff>
    </xdr:to>
    <xdr:cxnSp macro="">
      <xdr:nvCxnSpPr>
        <xdr:cNvPr id="410" name="直線コネクタ 409"/>
        <xdr:cNvCxnSpPr/>
      </xdr:nvCxnSpPr>
      <xdr:spPr>
        <a:xfrm flipV="1">
          <a:off x="8750300" y="13577196"/>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36337</xdr:rowOff>
    </xdr:from>
    <xdr:to>
      <xdr:col>50</xdr:col>
      <xdr:colOff>165100</xdr:colOff>
      <xdr:row>78</xdr:row>
      <xdr:rowOff>137937</xdr:rowOff>
    </xdr:to>
    <xdr:sp macro="" textlink="">
      <xdr:nvSpPr>
        <xdr:cNvPr id="411" name="フローチャート: 判断 410"/>
        <xdr:cNvSpPr/>
      </xdr:nvSpPr>
      <xdr:spPr>
        <a:xfrm>
          <a:off x="9588500" y="1340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154464</xdr:rowOff>
    </xdr:from>
    <xdr:ext cx="534377" cy="259045"/>
    <xdr:sp macro="" textlink="">
      <xdr:nvSpPr>
        <xdr:cNvPr id="412" name="テキスト ボックス 411"/>
        <xdr:cNvSpPr txBox="1"/>
      </xdr:nvSpPr>
      <xdr:spPr>
        <a:xfrm>
          <a:off x="9372111" y="1318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6533</xdr:rowOff>
    </xdr:from>
    <xdr:to>
      <xdr:col>45</xdr:col>
      <xdr:colOff>177800</xdr:colOff>
      <xdr:row>79</xdr:row>
      <xdr:rowOff>41791</xdr:rowOff>
    </xdr:to>
    <xdr:cxnSp macro="">
      <xdr:nvCxnSpPr>
        <xdr:cNvPr id="413" name="直線コネクタ 412"/>
        <xdr:cNvCxnSpPr/>
      </xdr:nvCxnSpPr>
      <xdr:spPr>
        <a:xfrm>
          <a:off x="7861300" y="13379633"/>
          <a:ext cx="889000" cy="20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8837</xdr:rowOff>
    </xdr:from>
    <xdr:to>
      <xdr:col>46</xdr:col>
      <xdr:colOff>38100</xdr:colOff>
      <xdr:row>78</xdr:row>
      <xdr:rowOff>110437</xdr:rowOff>
    </xdr:to>
    <xdr:sp macro="" textlink="">
      <xdr:nvSpPr>
        <xdr:cNvPr id="414" name="フローチャート: 判断 413"/>
        <xdr:cNvSpPr/>
      </xdr:nvSpPr>
      <xdr:spPr>
        <a:xfrm>
          <a:off x="8699500" y="1338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126964</xdr:rowOff>
    </xdr:from>
    <xdr:ext cx="534377" cy="259045"/>
    <xdr:sp macro="" textlink="">
      <xdr:nvSpPr>
        <xdr:cNvPr id="415" name="テキスト ボックス 414"/>
        <xdr:cNvSpPr txBox="1"/>
      </xdr:nvSpPr>
      <xdr:spPr>
        <a:xfrm>
          <a:off x="8483111" y="1315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6533</xdr:rowOff>
    </xdr:from>
    <xdr:to>
      <xdr:col>41</xdr:col>
      <xdr:colOff>50800</xdr:colOff>
      <xdr:row>78</xdr:row>
      <xdr:rowOff>139418</xdr:rowOff>
    </xdr:to>
    <xdr:cxnSp macro="">
      <xdr:nvCxnSpPr>
        <xdr:cNvPr id="416" name="直線コネクタ 415"/>
        <xdr:cNvCxnSpPr/>
      </xdr:nvCxnSpPr>
      <xdr:spPr>
        <a:xfrm flipV="1">
          <a:off x="6972300" y="13379633"/>
          <a:ext cx="889000" cy="13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28336</xdr:rowOff>
    </xdr:from>
    <xdr:to>
      <xdr:col>41</xdr:col>
      <xdr:colOff>101600</xdr:colOff>
      <xdr:row>78</xdr:row>
      <xdr:rowOff>129936</xdr:rowOff>
    </xdr:to>
    <xdr:sp macro="" textlink="">
      <xdr:nvSpPr>
        <xdr:cNvPr id="417" name="フローチャート: 判断 416"/>
        <xdr:cNvSpPr/>
      </xdr:nvSpPr>
      <xdr:spPr>
        <a:xfrm>
          <a:off x="7810500" y="13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121063</xdr:rowOff>
    </xdr:from>
    <xdr:ext cx="534377" cy="259045"/>
    <xdr:sp macro="" textlink="">
      <xdr:nvSpPr>
        <xdr:cNvPr id="418" name="テキスト ボックス 417"/>
        <xdr:cNvSpPr txBox="1"/>
      </xdr:nvSpPr>
      <xdr:spPr>
        <a:xfrm>
          <a:off x="7594111" y="1349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7579</xdr:rowOff>
    </xdr:from>
    <xdr:to>
      <xdr:col>36</xdr:col>
      <xdr:colOff>165100</xdr:colOff>
      <xdr:row>78</xdr:row>
      <xdr:rowOff>109179</xdr:rowOff>
    </xdr:to>
    <xdr:sp macro="" textlink="">
      <xdr:nvSpPr>
        <xdr:cNvPr id="419" name="フローチャート: 判断 418"/>
        <xdr:cNvSpPr/>
      </xdr:nvSpPr>
      <xdr:spPr>
        <a:xfrm>
          <a:off x="6921500" y="1338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125706</xdr:rowOff>
    </xdr:from>
    <xdr:ext cx="534377" cy="259045"/>
    <xdr:sp macro="" textlink="">
      <xdr:nvSpPr>
        <xdr:cNvPr id="420" name="テキスト ボックス 419"/>
        <xdr:cNvSpPr txBox="1"/>
      </xdr:nvSpPr>
      <xdr:spPr>
        <a:xfrm>
          <a:off x="6705111" y="1315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83124</xdr:rowOff>
    </xdr:from>
    <xdr:to>
      <xdr:col>55</xdr:col>
      <xdr:colOff>50800</xdr:colOff>
      <xdr:row>79</xdr:row>
      <xdr:rowOff>13274</xdr:rowOff>
    </xdr:to>
    <xdr:sp macro="" textlink="">
      <xdr:nvSpPr>
        <xdr:cNvPr id="426" name="楕円 425"/>
        <xdr:cNvSpPr/>
      </xdr:nvSpPr>
      <xdr:spPr>
        <a:xfrm>
          <a:off x="10426700" y="1345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5994</xdr:rowOff>
    </xdr:from>
    <xdr:ext cx="534377" cy="259045"/>
    <xdr:sp macro="" textlink="">
      <xdr:nvSpPr>
        <xdr:cNvPr id="427" name="普通建設事業費 （ うち新規整備　）該当値テキスト"/>
        <xdr:cNvSpPr txBox="1"/>
      </xdr:nvSpPr>
      <xdr:spPr>
        <a:xfrm>
          <a:off x="10528300" y="1337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153296</xdr:rowOff>
    </xdr:from>
    <xdr:to>
      <xdr:col>50</xdr:col>
      <xdr:colOff>165100</xdr:colOff>
      <xdr:row>79</xdr:row>
      <xdr:rowOff>83446</xdr:rowOff>
    </xdr:to>
    <xdr:sp macro="" textlink="">
      <xdr:nvSpPr>
        <xdr:cNvPr id="428" name="楕円 427"/>
        <xdr:cNvSpPr/>
      </xdr:nvSpPr>
      <xdr:spPr>
        <a:xfrm>
          <a:off x="9588500" y="1352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74573</xdr:rowOff>
    </xdr:from>
    <xdr:ext cx="469744" cy="259045"/>
    <xdr:sp macro="" textlink="">
      <xdr:nvSpPr>
        <xdr:cNvPr id="429" name="テキスト ボックス 428"/>
        <xdr:cNvSpPr txBox="1"/>
      </xdr:nvSpPr>
      <xdr:spPr>
        <a:xfrm>
          <a:off x="9404428" y="13619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162441</xdr:rowOff>
    </xdr:from>
    <xdr:to>
      <xdr:col>46</xdr:col>
      <xdr:colOff>38100</xdr:colOff>
      <xdr:row>79</xdr:row>
      <xdr:rowOff>92591</xdr:rowOff>
    </xdr:to>
    <xdr:sp macro="" textlink="">
      <xdr:nvSpPr>
        <xdr:cNvPr id="430" name="楕円 429"/>
        <xdr:cNvSpPr/>
      </xdr:nvSpPr>
      <xdr:spPr>
        <a:xfrm>
          <a:off x="8699500" y="1353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83718</xdr:rowOff>
    </xdr:from>
    <xdr:ext cx="378565" cy="259045"/>
    <xdr:sp macro="" textlink="">
      <xdr:nvSpPr>
        <xdr:cNvPr id="431" name="テキスト ボックス 430"/>
        <xdr:cNvSpPr txBox="1"/>
      </xdr:nvSpPr>
      <xdr:spPr>
        <a:xfrm>
          <a:off x="8561017" y="13628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127183</xdr:rowOff>
    </xdr:from>
    <xdr:to>
      <xdr:col>41</xdr:col>
      <xdr:colOff>101600</xdr:colOff>
      <xdr:row>78</xdr:row>
      <xdr:rowOff>57333</xdr:rowOff>
    </xdr:to>
    <xdr:sp macro="" textlink="">
      <xdr:nvSpPr>
        <xdr:cNvPr id="432" name="楕円 431"/>
        <xdr:cNvSpPr/>
      </xdr:nvSpPr>
      <xdr:spPr>
        <a:xfrm>
          <a:off x="7810500" y="1332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73860</xdr:rowOff>
    </xdr:from>
    <xdr:ext cx="534377" cy="259045"/>
    <xdr:sp macro="" textlink="">
      <xdr:nvSpPr>
        <xdr:cNvPr id="433" name="テキスト ボックス 432"/>
        <xdr:cNvSpPr txBox="1"/>
      </xdr:nvSpPr>
      <xdr:spPr>
        <a:xfrm>
          <a:off x="7594111" y="1310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88618</xdr:rowOff>
    </xdr:from>
    <xdr:to>
      <xdr:col>36</xdr:col>
      <xdr:colOff>165100</xdr:colOff>
      <xdr:row>79</xdr:row>
      <xdr:rowOff>18768</xdr:rowOff>
    </xdr:to>
    <xdr:sp macro="" textlink="">
      <xdr:nvSpPr>
        <xdr:cNvPr id="434" name="楕円 433"/>
        <xdr:cNvSpPr/>
      </xdr:nvSpPr>
      <xdr:spPr>
        <a:xfrm>
          <a:off x="6921500" y="1346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9895</xdr:rowOff>
    </xdr:from>
    <xdr:ext cx="534377" cy="259045"/>
    <xdr:sp macro="" textlink="">
      <xdr:nvSpPr>
        <xdr:cNvPr id="435" name="テキスト ボックス 434"/>
        <xdr:cNvSpPr txBox="1"/>
      </xdr:nvSpPr>
      <xdr:spPr>
        <a:xfrm>
          <a:off x="6705111" y="1355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37190</xdr:rowOff>
    </xdr:from>
    <xdr:to>
      <xdr:col>54</xdr:col>
      <xdr:colOff>189865</xdr:colOff>
      <xdr:row>98</xdr:row>
      <xdr:rowOff>118881</xdr:rowOff>
    </xdr:to>
    <xdr:cxnSp macro="">
      <xdr:nvCxnSpPr>
        <xdr:cNvPr id="461" name="直線コネクタ 460"/>
        <xdr:cNvCxnSpPr/>
      </xdr:nvCxnSpPr>
      <xdr:spPr>
        <a:xfrm flipV="1">
          <a:off x="10475595" y="15467690"/>
          <a:ext cx="1270" cy="145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122708</xdr:rowOff>
    </xdr:from>
    <xdr:ext cx="469744" cy="259045"/>
    <xdr:sp macro="" textlink="">
      <xdr:nvSpPr>
        <xdr:cNvPr id="462" name="普通建設事業費 （ うち更新整備　）最小値テキスト"/>
        <xdr:cNvSpPr txBox="1"/>
      </xdr:nvSpPr>
      <xdr:spPr>
        <a:xfrm>
          <a:off x="10528300" y="1692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118881</xdr:rowOff>
    </xdr:from>
    <xdr:to>
      <xdr:col>55</xdr:col>
      <xdr:colOff>88900</xdr:colOff>
      <xdr:row>98</xdr:row>
      <xdr:rowOff>118881</xdr:rowOff>
    </xdr:to>
    <xdr:cxnSp macro="">
      <xdr:nvCxnSpPr>
        <xdr:cNvPr id="463" name="直線コネクタ 462"/>
        <xdr:cNvCxnSpPr/>
      </xdr:nvCxnSpPr>
      <xdr:spPr>
        <a:xfrm>
          <a:off x="10388600" y="169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155317</xdr:rowOff>
    </xdr:from>
    <xdr:ext cx="534377" cy="259045"/>
    <xdr:sp macro="" textlink="">
      <xdr:nvSpPr>
        <xdr:cNvPr id="464" name="普通建設事業費 （ うち更新整備　）最大値テキスト"/>
        <xdr:cNvSpPr txBox="1"/>
      </xdr:nvSpPr>
      <xdr:spPr>
        <a:xfrm>
          <a:off x="10528300" y="1524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37190</xdr:rowOff>
    </xdr:from>
    <xdr:to>
      <xdr:col>55</xdr:col>
      <xdr:colOff>88900</xdr:colOff>
      <xdr:row>90</xdr:row>
      <xdr:rowOff>37190</xdr:rowOff>
    </xdr:to>
    <xdr:cxnSp macro="">
      <xdr:nvCxnSpPr>
        <xdr:cNvPr id="465" name="直線コネクタ 464"/>
        <xdr:cNvCxnSpPr/>
      </xdr:nvCxnSpPr>
      <xdr:spPr>
        <a:xfrm>
          <a:off x="10388600" y="1546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83090</xdr:rowOff>
    </xdr:from>
    <xdr:to>
      <xdr:col>55</xdr:col>
      <xdr:colOff>0</xdr:colOff>
      <xdr:row>96</xdr:row>
      <xdr:rowOff>16582</xdr:rowOff>
    </xdr:to>
    <xdr:cxnSp macro="">
      <xdr:nvCxnSpPr>
        <xdr:cNvPr id="466" name="直線コネクタ 465"/>
        <xdr:cNvCxnSpPr/>
      </xdr:nvCxnSpPr>
      <xdr:spPr>
        <a:xfrm>
          <a:off x="9639300" y="16370840"/>
          <a:ext cx="838200" cy="10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91318</xdr:rowOff>
    </xdr:from>
    <xdr:ext cx="534377" cy="259045"/>
    <xdr:sp macro="" textlink="">
      <xdr:nvSpPr>
        <xdr:cNvPr id="467" name="普通建設事業費 （ うち更新整備　）平均値テキスト"/>
        <xdr:cNvSpPr txBox="1"/>
      </xdr:nvSpPr>
      <xdr:spPr>
        <a:xfrm>
          <a:off x="10528300" y="16207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68441</xdr:rowOff>
    </xdr:from>
    <xdr:to>
      <xdr:col>55</xdr:col>
      <xdr:colOff>50800</xdr:colOff>
      <xdr:row>95</xdr:row>
      <xdr:rowOff>170041</xdr:rowOff>
    </xdr:to>
    <xdr:sp macro="" textlink="">
      <xdr:nvSpPr>
        <xdr:cNvPr id="468" name="フローチャート: 判断 467"/>
        <xdr:cNvSpPr/>
      </xdr:nvSpPr>
      <xdr:spPr>
        <a:xfrm>
          <a:off x="104267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83090</xdr:rowOff>
    </xdr:from>
    <xdr:to>
      <xdr:col>50</xdr:col>
      <xdr:colOff>114300</xdr:colOff>
      <xdr:row>95</xdr:row>
      <xdr:rowOff>88216</xdr:rowOff>
    </xdr:to>
    <xdr:cxnSp macro="">
      <xdr:nvCxnSpPr>
        <xdr:cNvPr id="469" name="直線コネクタ 468"/>
        <xdr:cNvCxnSpPr/>
      </xdr:nvCxnSpPr>
      <xdr:spPr>
        <a:xfrm flipV="1">
          <a:off x="8750300" y="16370840"/>
          <a:ext cx="889000" cy="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76637</xdr:rowOff>
    </xdr:from>
    <xdr:to>
      <xdr:col>50</xdr:col>
      <xdr:colOff>165100</xdr:colOff>
      <xdr:row>96</xdr:row>
      <xdr:rowOff>6787</xdr:rowOff>
    </xdr:to>
    <xdr:sp macro="" textlink="">
      <xdr:nvSpPr>
        <xdr:cNvPr id="470" name="フローチャート: 判断 469"/>
        <xdr:cNvSpPr/>
      </xdr:nvSpPr>
      <xdr:spPr>
        <a:xfrm>
          <a:off x="9588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169364</xdr:rowOff>
    </xdr:from>
    <xdr:ext cx="534377" cy="259045"/>
    <xdr:sp macro="" textlink="">
      <xdr:nvSpPr>
        <xdr:cNvPr id="471" name="テキスト ボックス 470"/>
        <xdr:cNvSpPr txBox="1"/>
      </xdr:nvSpPr>
      <xdr:spPr>
        <a:xfrm>
          <a:off x="9372111" y="1645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88216</xdr:rowOff>
    </xdr:from>
    <xdr:to>
      <xdr:col>45</xdr:col>
      <xdr:colOff>177800</xdr:colOff>
      <xdr:row>96</xdr:row>
      <xdr:rowOff>30152</xdr:rowOff>
    </xdr:to>
    <xdr:cxnSp macro="">
      <xdr:nvCxnSpPr>
        <xdr:cNvPr id="472" name="直線コネクタ 471"/>
        <xdr:cNvCxnSpPr/>
      </xdr:nvCxnSpPr>
      <xdr:spPr>
        <a:xfrm flipV="1">
          <a:off x="7861300" y="16375966"/>
          <a:ext cx="889000" cy="11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132269</xdr:rowOff>
    </xdr:from>
    <xdr:to>
      <xdr:col>46</xdr:col>
      <xdr:colOff>38100</xdr:colOff>
      <xdr:row>96</xdr:row>
      <xdr:rowOff>62419</xdr:rowOff>
    </xdr:to>
    <xdr:sp macro="" textlink="">
      <xdr:nvSpPr>
        <xdr:cNvPr id="473" name="フローチャート: 判断 472"/>
        <xdr:cNvSpPr/>
      </xdr:nvSpPr>
      <xdr:spPr>
        <a:xfrm>
          <a:off x="8699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53546</xdr:rowOff>
    </xdr:from>
    <xdr:ext cx="534377" cy="259045"/>
    <xdr:sp macro="" textlink="">
      <xdr:nvSpPr>
        <xdr:cNvPr id="474" name="テキスト ボックス 473"/>
        <xdr:cNvSpPr txBox="1"/>
      </xdr:nvSpPr>
      <xdr:spPr>
        <a:xfrm>
          <a:off x="8483111" y="1651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30152</xdr:rowOff>
    </xdr:from>
    <xdr:to>
      <xdr:col>41</xdr:col>
      <xdr:colOff>50800</xdr:colOff>
      <xdr:row>96</xdr:row>
      <xdr:rowOff>127944</xdr:rowOff>
    </xdr:to>
    <xdr:cxnSp macro="">
      <xdr:nvCxnSpPr>
        <xdr:cNvPr id="475" name="直線コネクタ 474"/>
        <xdr:cNvCxnSpPr/>
      </xdr:nvCxnSpPr>
      <xdr:spPr>
        <a:xfrm flipV="1">
          <a:off x="6972300" y="16489352"/>
          <a:ext cx="889000" cy="9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98306</xdr:rowOff>
    </xdr:from>
    <xdr:to>
      <xdr:col>41</xdr:col>
      <xdr:colOff>101600</xdr:colOff>
      <xdr:row>96</xdr:row>
      <xdr:rowOff>28456</xdr:rowOff>
    </xdr:to>
    <xdr:sp macro="" textlink="">
      <xdr:nvSpPr>
        <xdr:cNvPr id="476" name="フローチャート: 判断 475"/>
        <xdr:cNvSpPr/>
      </xdr:nvSpPr>
      <xdr:spPr>
        <a:xfrm>
          <a:off x="7810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44983</xdr:rowOff>
    </xdr:from>
    <xdr:ext cx="534377" cy="259045"/>
    <xdr:sp macro="" textlink="">
      <xdr:nvSpPr>
        <xdr:cNvPr id="477" name="テキスト ボックス 476"/>
        <xdr:cNvSpPr txBox="1"/>
      </xdr:nvSpPr>
      <xdr:spPr>
        <a:xfrm>
          <a:off x="7594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164779</xdr:rowOff>
    </xdr:from>
    <xdr:to>
      <xdr:col>36</xdr:col>
      <xdr:colOff>165100</xdr:colOff>
      <xdr:row>96</xdr:row>
      <xdr:rowOff>94929</xdr:rowOff>
    </xdr:to>
    <xdr:sp macro="" textlink="">
      <xdr:nvSpPr>
        <xdr:cNvPr id="478" name="フローチャート: 判断 477"/>
        <xdr:cNvSpPr/>
      </xdr:nvSpPr>
      <xdr:spPr>
        <a:xfrm>
          <a:off x="6921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111456</xdr:rowOff>
    </xdr:from>
    <xdr:ext cx="534377" cy="259045"/>
    <xdr:sp macro="" textlink="">
      <xdr:nvSpPr>
        <xdr:cNvPr id="479" name="テキスト ボックス 478"/>
        <xdr:cNvSpPr txBox="1"/>
      </xdr:nvSpPr>
      <xdr:spPr>
        <a:xfrm>
          <a:off x="6705111" y="162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137232</xdr:rowOff>
    </xdr:from>
    <xdr:to>
      <xdr:col>55</xdr:col>
      <xdr:colOff>50800</xdr:colOff>
      <xdr:row>96</xdr:row>
      <xdr:rowOff>67382</xdr:rowOff>
    </xdr:to>
    <xdr:sp macro="" textlink="">
      <xdr:nvSpPr>
        <xdr:cNvPr id="485" name="楕円 484"/>
        <xdr:cNvSpPr/>
      </xdr:nvSpPr>
      <xdr:spPr>
        <a:xfrm>
          <a:off x="10426700" y="1642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115659</xdr:rowOff>
    </xdr:from>
    <xdr:ext cx="534377" cy="259045"/>
    <xdr:sp macro="" textlink="">
      <xdr:nvSpPr>
        <xdr:cNvPr id="486" name="普通建設事業費 （ うち更新整備　）該当値テキスト"/>
        <xdr:cNvSpPr txBox="1"/>
      </xdr:nvSpPr>
      <xdr:spPr>
        <a:xfrm>
          <a:off x="10528300" y="164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32290</xdr:rowOff>
    </xdr:from>
    <xdr:to>
      <xdr:col>50</xdr:col>
      <xdr:colOff>165100</xdr:colOff>
      <xdr:row>95</xdr:row>
      <xdr:rowOff>133890</xdr:rowOff>
    </xdr:to>
    <xdr:sp macro="" textlink="">
      <xdr:nvSpPr>
        <xdr:cNvPr id="487" name="楕円 486"/>
        <xdr:cNvSpPr/>
      </xdr:nvSpPr>
      <xdr:spPr>
        <a:xfrm>
          <a:off x="9588500" y="1632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150417</xdr:rowOff>
    </xdr:from>
    <xdr:ext cx="534377" cy="259045"/>
    <xdr:sp macro="" textlink="">
      <xdr:nvSpPr>
        <xdr:cNvPr id="488" name="テキスト ボックス 487"/>
        <xdr:cNvSpPr txBox="1"/>
      </xdr:nvSpPr>
      <xdr:spPr>
        <a:xfrm>
          <a:off x="9372111" y="1609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37416</xdr:rowOff>
    </xdr:from>
    <xdr:to>
      <xdr:col>46</xdr:col>
      <xdr:colOff>38100</xdr:colOff>
      <xdr:row>95</xdr:row>
      <xdr:rowOff>139016</xdr:rowOff>
    </xdr:to>
    <xdr:sp macro="" textlink="">
      <xdr:nvSpPr>
        <xdr:cNvPr id="489" name="楕円 488"/>
        <xdr:cNvSpPr/>
      </xdr:nvSpPr>
      <xdr:spPr>
        <a:xfrm>
          <a:off x="8699500" y="163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155543</xdr:rowOff>
    </xdr:from>
    <xdr:ext cx="534377" cy="259045"/>
    <xdr:sp macro="" textlink="">
      <xdr:nvSpPr>
        <xdr:cNvPr id="490" name="テキスト ボックス 489"/>
        <xdr:cNvSpPr txBox="1"/>
      </xdr:nvSpPr>
      <xdr:spPr>
        <a:xfrm>
          <a:off x="8483111" y="1610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150802</xdr:rowOff>
    </xdr:from>
    <xdr:to>
      <xdr:col>41</xdr:col>
      <xdr:colOff>101600</xdr:colOff>
      <xdr:row>96</xdr:row>
      <xdr:rowOff>80952</xdr:rowOff>
    </xdr:to>
    <xdr:sp macro="" textlink="">
      <xdr:nvSpPr>
        <xdr:cNvPr id="491" name="楕円 490"/>
        <xdr:cNvSpPr/>
      </xdr:nvSpPr>
      <xdr:spPr>
        <a:xfrm>
          <a:off x="7810500" y="1643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72079</xdr:rowOff>
    </xdr:from>
    <xdr:ext cx="534377" cy="259045"/>
    <xdr:sp macro="" textlink="">
      <xdr:nvSpPr>
        <xdr:cNvPr id="492" name="テキスト ボックス 491"/>
        <xdr:cNvSpPr txBox="1"/>
      </xdr:nvSpPr>
      <xdr:spPr>
        <a:xfrm>
          <a:off x="7594111" y="1653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77144</xdr:rowOff>
    </xdr:from>
    <xdr:to>
      <xdr:col>36</xdr:col>
      <xdr:colOff>165100</xdr:colOff>
      <xdr:row>97</xdr:row>
      <xdr:rowOff>7294</xdr:rowOff>
    </xdr:to>
    <xdr:sp macro="" textlink="">
      <xdr:nvSpPr>
        <xdr:cNvPr id="493" name="楕円 492"/>
        <xdr:cNvSpPr/>
      </xdr:nvSpPr>
      <xdr:spPr>
        <a:xfrm>
          <a:off x="6921500" y="1653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169871</xdr:rowOff>
    </xdr:from>
    <xdr:ext cx="534377" cy="259045"/>
    <xdr:sp macro="" textlink="">
      <xdr:nvSpPr>
        <xdr:cNvPr id="494" name="テキスト ボックス 493"/>
        <xdr:cNvSpPr txBox="1"/>
      </xdr:nvSpPr>
      <xdr:spPr>
        <a:xfrm>
          <a:off x="6705111" y="1662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13081</xdr:rowOff>
    </xdr:from>
    <xdr:to>
      <xdr:col>85</xdr:col>
      <xdr:colOff>126364</xdr:colOff>
      <xdr:row>39</xdr:row>
      <xdr:rowOff>44450</xdr:rowOff>
    </xdr:to>
    <xdr:cxnSp macro="">
      <xdr:nvCxnSpPr>
        <xdr:cNvPr id="518" name="直線コネクタ 517"/>
        <xdr:cNvCxnSpPr/>
      </xdr:nvCxnSpPr>
      <xdr:spPr>
        <a:xfrm flipV="1">
          <a:off x="16317595" y="5156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131208</xdr:rowOff>
    </xdr:from>
    <xdr:ext cx="599010" cy="259045"/>
    <xdr:sp macro="" textlink="">
      <xdr:nvSpPr>
        <xdr:cNvPr id="521" name="災害復旧事業費最大値テキスト"/>
        <xdr:cNvSpPr txBox="1"/>
      </xdr:nvSpPr>
      <xdr:spPr>
        <a:xfrm>
          <a:off x="16370300" y="493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13081</xdr:rowOff>
    </xdr:from>
    <xdr:to>
      <xdr:col>86</xdr:col>
      <xdr:colOff>25400</xdr:colOff>
      <xdr:row>30</xdr:row>
      <xdr:rowOff>13081</xdr:rowOff>
    </xdr:to>
    <xdr:cxnSp macro="">
      <xdr:nvCxnSpPr>
        <xdr:cNvPr id="522" name="直線コネクタ 521"/>
        <xdr:cNvCxnSpPr/>
      </xdr:nvCxnSpPr>
      <xdr:spPr>
        <a:xfrm>
          <a:off x="16230600" y="515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3" name="直線コネクタ 522"/>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89031</xdr:rowOff>
    </xdr:from>
    <xdr:ext cx="469744" cy="259045"/>
    <xdr:sp macro="" textlink="">
      <xdr:nvSpPr>
        <xdr:cNvPr id="524" name="災害復旧事業費平均値テキスト"/>
        <xdr:cNvSpPr txBox="1"/>
      </xdr:nvSpPr>
      <xdr:spPr>
        <a:xfrm>
          <a:off x="16370300" y="6432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66154</xdr:rowOff>
    </xdr:from>
    <xdr:to>
      <xdr:col>85</xdr:col>
      <xdr:colOff>177800</xdr:colOff>
      <xdr:row>38</xdr:row>
      <xdr:rowOff>167754</xdr:rowOff>
    </xdr:to>
    <xdr:sp macro="" textlink="">
      <xdr:nvSpPr>
        <xdr:cNvPr id="525" name="フローチャート: 判断 524"/>
        <xdr:cNvSpPr/>
      </xdr:nvSpPr>
      <xdr:spPr>
        <a:xfrm>
          <a:off x="162687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6" name="直線コネクタ 525"/>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66561</xdr:rowOff>
    </xdr:from>
    <xdr:to>
      <xdr:col>81</xdr:col>
      <xdr:colOff>101600</xdr:colOff>
      <xdr:row>38</xdr:row>
      <xdr:rowOff>168161</xdr:rowOff>
    </xdr:to>
    <xdr:sp macro="" textlink="">
      <xdr:nvSpPr>
        <xdr:cNvPr id="527" name="フローチャート: 判断 526"/>
        <xdr:cNvSpPr/>
      </xdr:nvSpPr>
      <xdr:spPr>
        <a:xfrm>
          <a:off x="15430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13238</xdr:rowOff>
    </xdr:from>
    <xdr:ext cx="469744" cy="259045"/>
    <xdr:sp macro="" textlink="">
      <xdr:nvSpPr>
        <xdr:cNvPr id="528" name="テキスト ボックス 527"/>
        <xdr:cNvSpPr txBox="1"/>
      </xdr:nvSpPr>
      <xdr:spPr>
        <a:xfrm>
          <a:off x="15246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9" name="直線コネクタ 528"/>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90322</xdr:rowOff>
    </xdr:from>
    <xdr:to>
      <xdr:col>76</xdr:col>
      <xdr:colOff>165100</xdr:colOff>
      <xdr:row>39</xdr:row>
      <xdr:rowOff>20472</xdr:rowOff>
    </xdr:to>
    <xdr:sp macro="" textlink="">
      <xdr:nvSpPr>
        <xdr:cNvPr id="530" name="フローチャート: 判断 529"/>
        <xdr:cNvSpPr/>
      </xdr:nvSpPr>
      <xdr:spPr>
        <a:xfrm>
          <a:off x="14541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36999</xdr:rowOff>
    </xdr:from>
    <xdr:ext cx="469744" cy="259045"/>
    <xdr:sp macro="" textlink="">
      <xdr:nvSpPr>
        <xdr:cNvPr id="531" name="テキスト ボックス 530"/>
        <xdr:cNvSpPr txBox="1"/>
      </xdr:nvSpPr>
      <xdr:spPr>
        <a:xfrm>
          <a:off x="14357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2" name="直線コネクタ 531"/>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118249</xdr:rowOff>
    </xdr:from>
    <xdr:to>
      <xdr:col>72</xdr:col>
      <xdr:colOff>38100</xdr:colOff>
      <xdr:row>39</xdr:row>
      <xdr:rowOff>48399</xdr:rowOff>
    </xdr:to>
    <xdr:sp macro="" textlink="">
      <xdr:nvSpPr>
        <xdr:cNvPr id="533" name="フローチャート: 判断 532"/>
        <xdr:cNvSpPr/>
      </xdr:nvSpPr>
      <xdr:spPr>
        <a:xfrm>
          <a:off x="13652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64927</xdr:rowOff>
    </xdr:from>
    <xdr:ext cx="469744" cy="259045"/>
    <xdr:sp macro="" textlink="">
      <xdr:nvSpPr>
        <xdr:cNvPr id="534" name="テキスト ボックス 533"/>
        <xdr:cNvSpPr txBox="1"/>
      </xdr:nvSpPr>
      <xdr:spPr>
        <a:xfrm>
          <a:off x="13468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133045</xdr:rowOff>
    </xdr:from>
    <xdr:to>
      <xdr:col>67</xdr:col>
      <xdr:colOff>101600</xdr:colOff>
      <xdr:row>39</xdr:row>
      <xdr:rowOff>63195</xdr:rowOff>
    </xdr:to>
    <xdr:sp macro="" textlink="">
      <xdr:nvSpPr>
        <xdr:cNvPr id="535" name="フローチャート: 判断 534"/>
        <xdr:cNvSpPr/>
      </xdr:nvSpPr>
      <xdr:spPr>
        <a:xfrm>
          <a:off x="12763500" y="66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79722</xdr:rowOff>
    </xdr:from>
    <xdr:ext cx="469744" cy="259045"/>
    <xdr:sp macro="" textlink="">
      <xdr:nvSpPr>
        <xdr:cNvPr id="536" name="テキスト ボックス 535"/>
        <xdr:cNvSpPr txBox="1"/>
      </xdr:nvSpPr>
      <xdr:spPr>
        <a:xfrm>
          <a:off x="12579428" y="64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2" name="楕円 54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3"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4" name="楕円 54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5" name="テキスト ボックス 544"/>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6" name="楕円 54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7" name="テキスト ボックス 546"/>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8" name="楕円 54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9" name="テキスト ボックス 54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0" name="楕円 54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1" name="テキスト ボックス 55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11252</xdr:rowOff>
    </xdr:from>
    <xdr:to>
      <xdr:col>85</xdr:col>
      <xdr:colOff>126364</xdr:colOff>
      <xdr:row>77</xdr:row>
      <xdr:rowOff>166700</xdr:rowOff>
    </xdr:to>
    <xdr:cxnSp macro="">
      <xdr:nvCxnSpPr>
        <xdr:cNvPr id="624" name="直線コネクタ 623"/>
        <xdr:cNvCxnSpPr/>
      </xdr:nvCxnSpPr>
      <xdr:spPr>
        <a:xfrm flipV="1">
          <a:off x="16317595" y="12012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170527</xdr:rowOff>
    </xdr:from>
    <xdr:ext cx="534377" cy="259045"/>
    <xdr:sp macro="" textlink="">
      <xdr:nvSpPr>
        <xdr:cNvPr id="625" name="公債費最小値テキスト"/>
        <xdr:cNvSpPr txBox="1"/>
      </xdr:nvSpPr>
      <xdr:spPr>
        <a:xfrm>
          <a:off x="16370300" y="133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166700</xdr:rowOff>
    </xdr:from>
    <xdr:to>
      <xdr:col>86</xdr:col>
      <xdr:colOff>25400</xdr:colOff>
      <xdr:row>77</xdr:row>
      <xdr:rowOff>166700</xdr:rowOff>
    </xdr:to>
    <xdr:cxnSp macro="">
      <xdr:nvCxnSpPr>
        <xdr:cNvPr id="626" name="直線コネクタ 625"/>
        <xdr:cNvCxnSpPr/>
      </xdr:nvCxnSpPr>
      <xdr:spPr>
        <a:xfrm>
          <a:off x="16230600" y="133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129379</xdr:rowOff>
    </xdr:from>
    <xdr:ext cx="599010" cy="259045"/>
    <xdr:sp macro="" textlink="">
      <xdr:nvSpPr>
        <xdr:cNvPr id="627" name="公債費最大値テキスト"/>
        <xdr:cNvSpPr txBox="1"/>
      </xdr:nvSpPr>
      <xdr:spPr>
        <a:xfrm>
          <a:off x="16370300" y="1178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11252</xdr:rowOff>
    </xdr:from>
    <xdr:to>
      <xdr:col>86</xdr:col>
      <xdr:colOff>25400</xdr:colOff>
      <xdr:row>70</xdr:row>
      <xdr:rowOff>11252</xdr:rowOff>
    </xdr:to>
    <xdr:cxnSp macro="">
      <xdr:nvCxnSpPr>
        <xdr:cNvPr id="628" name="直線コネクタ 627"/>
        <xdr:cNvCxnSpPr/>
      </xdr:nvCxnSpPr>
      <xdr:spPr>
        <a:xfrm>
          <a:off x="16230600" y="1201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102756</xdr:rowOff>
    </xdr:from>
    <xdr:to>
      <xdr:col>85</xdr:col>
      <xdr:colOff>127000</xdr:colOff>
      <xdr:row>75</xdr:row>
      <xdr:rowOff>111354</xdr:rowOff>
    </xdr:to>
    <xdr:cxnSp macro="">
      <xdr:nvCxnSpPr>
        <xdr:cNvPr id="629" name="直線コネクタ 628"/>
        <xdr:cNvCxnSpPr/>
      </xdr:nvCxnSpPr>
      <xdr:spPr>
        <a:xfrm flipV="1">
          <a:off x="15481300" y="12961506"/>
          <a:ext cx="838200" cy="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5707</xdr:rowOff>
    </xdr:from>
    <xdr:ext cx="534377" cy="259045"/>
    <xdr:sp macro="" textlink="">
      <xdr:nvSpPr>
        <xdr:cNvPr id="630" name="公債費平均値テキスト"/>
        <xdr:cNvSpPr txBox="1"/>
      </xdr:nvSpPr>
      <xdr:spPr>
        <a:xfrm>
          <a:off x="16370300" y="12693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154280</xdr:rowOff>
    </xdr:from>
    <xdr:to>
      <xdr:col>85</xdr:col>
      <xdr:colOff>177800</xdr:colOff>
      <xdr:row>75</xdr:row>
      <xdr:rowOff>84430</xdr:rowOff>
    </xdr:to>
    <xdr:sp macro="" textlink="">
      <xdr:nvSpPr>
        <xdr:cNvPr id="631" name="フローチャート: 判断 630"/>
        <xdr:cNvSpPr/>
      </xdr:nvSpPr>
      <xdr:spPr>
        <a:xfrm>
          <a:off x="162687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82601</xdr:rowOff>
    </xdr:from>
    <xdr:to>
      <xdr:col>81</xdr:col>
      <xdr:colOff>50800</xdr:colOff>
      <xdr:row>75</xdr:row>
      <xdr:rowOff>111354</xdr:rowOff>
    </xdr:to>
    <xdr:cxnSp macro="">
      <xdr:nvCxnSpPr>
        <xdr:cNvPr id="632" name="直線コネクタ 631"/>
        <xdr:cNvCxnSpPr/>
      </xdr:nvCxnSpPr>
      <xdr:spPr>
        <a:xfrm>
          <a:off x="14592300" y="12941351"/>
          <a:ext cx="889000" cy="2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158090</xdr:rowOff>
    </xdr:from>
    <xdr:to>
      <xdr:col>81</xdr:col>
      <xdr:colOff>101600</xdr:colOff>
      <xdr:row>75</xdr:row>
      <xdr:rowOff>88240</xdr:rowOff>
    </xdr:to>
    <xdr:sp macro="" textlink="">
      <xdr:nvSpPr>
        <xdr:cNvPr id="633" name="フローチャート: 判断 632"/>
        <xdr:cNvSpPr/>
      </xdr:nvSpPr>
      <xdr:spPr>
        <a:xfrm>
          <a:off x="15430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104767</xdr:rowOff>
    </xdr:from>
    <xdr:ext cx="534377" cy="259045"/>
    <xdr:sp macro="" textlink="">
      <xdr:nvSpPr>
        <xdr:cNvPr id="634" name="テキスト ボックス 633"/>
        <xdr:cNvSpPr txBox="1"/>
      </xdr:nvSpPr>
      <xdr:spPr>
        <a:xfrm>
          <a:off x="15214111" y="1262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75959</xdr:rowOff>
    </xdr:from>
    <xdr:to>
      <xdr:col>76</xdr:col>
      <xdr:colOff>114300</xdr:colOff>
      <xdr:row>75</xdr:row>
      <xdr:rowOff>82601</xdr:rowOff>
    </xdr:to>
    <xdr:cxnSp macro="">
      <xdr:nvCxnSpPr>
        <xdr:cNvPr id="635" name="直線コネクタ 634"/>
        <xdr:cNvCxnSpPr/>
      </xdr:nvCxnSpPr>
      <xdr:spPr>
        <a:xfrm>
          <a:off x="13703300" y="12934709"/>
          <a:ext cx="889000" cy="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162344</xdr:rowOff>
    </xdr:from>
    <xdr:to>
      <xdr:col>76</xdr:col>
      <xdr:colOff>165100</xdr:colOff>
      <xdr:row>75</xdr:row>
      <xdr:rowOff>92494</xdr:rowOff>
    </xdr:to>
    <xdr:sp macro="" textlink="">
      <xdr:nvSpPr>
        <xdr:cNvPr id="636" name="フローチャート: 判断 635"/>
        <xdr:cNvSpPr/>
      </xdr:nvSpPr>
      <xdr:spPr>
        <a:xfrm>
          <a:off x="14541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109021</xdr:rowOff>
    </xdr:from>
    <xdr:ext cx="534377" cy="259045"/>
    <xdr:sp macro="" textlink="">
      <xdr:nvSpPr>
        <xdr:cNvPr id="637" name="テキスト ボックス 636"/>
        <xdr:cNvSpPr txBox="1"/>
      </xdr:nvSpPr>
      <xdr:spPr>
        <a:xfrm>
          <a:off x="14325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45796</xdr:rowOff>
    </xdr:from>
    <xdr:to>
      <xdr:col>71</xdr:col>
      <xdr:colOff>177800</xdr:colOff>
      <xdr:row>75</xdr:row>
      <xdr:rowOff>75959</xdr:rowOff>
    </xdr:to>
    <xdr:cxnSp macro="">
      <xdr:nvCxnSpPr>
        <xdr:cNvPr id="638" name="直線コネクタ 637"/>
        <xdr:cNvCxnSpPr/>
      </xdr:nvCxnSpPr>
      <xdr:spPr>
        <a:xfrm>
          <a:off x="12814300" y="12904546"/>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149860</xdr:rowOff>
    </xdr:from>
    <xdr:to>
      <xdr:col>72</xdr:col>
      <xdr:colOff>38100</xdr:colOff>
      <xdr:row>75</xdr:row>
      <xdr:rowOff>80010</xdr:rowOff>
    </xdr:to>
    <xdr:sp macro="" textlink="">
      <xdr:nvSpPr>
        <xdr:cNvPr id="639" name="フローチャート: 判断 638"/>
        <xdr:cNvSpPr/>
      </xdr:nvSpPr>
      <xdr:spPr>
        <a:xfrm>
          <a:off x="13652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96537</xdr:rowOff>
    </xdr:from>
    <xdr:ext cx="534377" cy="259045"/>
    <xdr:sp macro="" textlink="">
      <xdr:nvSpPr>
        <xdr:cNvPr id="640" name="テキスト ボックス 639"/>
        <xdr:cNvSpPr txBox="1"/>
      </xdr:nvSpPr>
      <xdr:spPr>
        <a:xfrm>
          <a:off x="13436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147434</xdr:rowOff>
    </xdr:from>
    <xdr:to>
      <xdr:col>67</xdr:col>
      <xdr:colOff>101600</xdr:colOff>
      <xdr:row>75</xdr:row>
      <xdr:rowOff>77584</xdr:rowOff>
    </xdr:to>
    <xdr:sp macro="" textlink="">
      <xdr:nvSpPr>
        <xdr:cNvPr id="641" name="フローチャート: 判断 640"/>
        <xdr:cNvSpPr/>
      </xdr:nvSpPr>
      <xdr:spPr>
        <a:xfrm>
          <a:off x="12763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94111</xdr:rowOff>
    </xdr:from>
    <xdr:ext cx="534377" cy="259045"/>
    <xdr:sp macro="" textlink="">
      <xdr:nvSpPr>
        <xdr:cNvPr id="642" name="テキスト ボックス 641"/>
        <xdr:cNvSpPr txBox="1"/>
      </xdr:nvSpPr>
      <xdr:spPr>
        <a:xfrm>
          <a:off x="12547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51956</xdr:rowOff>
    </xdr:from>
    <xdr:to>
      <xdr:col>85</xdr:col>
      <xdr:colOff>177800</xdr:colOff>
      <xdr:row>75</xdr:row>
      <xdr:rowOff>153557</xdr:rowOff>
    </xdr:to>
    <xdr:sp macro="" textlink="">
      <xdr:nvSpPr>
        <xdr:cNvPr id="648" name="楕円 647"/>
        <xdr:cNvSpPr/>
      </xdr:nvSpPr>
      <xdr:spPr>
        <a:xfrm>
          <a:off x="16268700" y="129107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30383</xdr:rowOff>
    </xdr:from>
    <xdr:ext cx="534377" cy="259045"/>
    <xdr:sp macro="" textlink="">
      <xdr:nvSpPr>
        <xdr:cNvPr id="649" name="公債費該当値テキスト"/>
        <xdr:cNvSpPr txBox="1"/>
      </xdr:nvSpPr>
      <xdr:spPr>
        <a:xfrm>
          <a:off x="16370300" y="1288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60554</xdr:rowOff>
    </xdr:from>
    <xdr:to>
      <xdr:col>81</xdr:col>
      <xdr:colOff>101600</xdr:colOff>
      <xdr:row>75</xdr:row>
      <xdr:rowOff>162154</xdr:rowOff>
    </xdr:to>
    <xdr:sp macro="" textlink="">
      <xdr:nvSpPr>
        <xdr:cNvPr id="650" name="楕円 649"/>
        <xdr:cNvSpPr/>
      </xdr:nvSpPr>
      <xdr:spPr>
        <a:xfrm>
          <a:off x="15430500" y="1291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153280</xdr:rowOff>
    </xdr:from>
    <xdr:ext cx="534377" cy="259045"/>
    <xdr:sp macro="" textlink="">
      <xdr:nvSpPr>
        <xdr:cNvPr id="651" name="テキスト ボックス 650"/>
        <xdr:cNvSpPr txBox="1"/>
      </xdr:nvSpPr>
      <xdr:spPr>
        <a:xfrm>
          <a:off x="15214111" y="1301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31801</xdr:rowOff>
    </xdr:from>
    <xdr:to>
      <xdr:col>76</xdr:col>
      <xdr:colOff>165100</xdr:colOff>
      <xdr:row>75</xdr:row>
      <xdr:rowOff>133401</xdr:rowOff>
    </xdr:to>
    <xdr:sp macro="" textlink="">
      <xdr:nvSpPr>
        <xdr:cNvPr id="652" name="楕円 651"/>
        <xdr:cNvSpPr/>
      </xdr:nvSpPr>
      <xdr:spPr>
        <a:xfrm>
          <a:off x="14541500" y="1289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124528</xdr:rowOff>
    </xdr:from>
    <xdr:ext cx="534377" cy="259045"/>
    <xdr:sp macro="" textlink="">
      <xdr:nvSpPr>
        <xdr:cNvPr id="653" name="テキスト ボックス 652"/>
        <xdr:cNvSpPr txBox="1"/>
      </xdr:nvSpPr>
      <xdr:spPr>
        <a:xfrm>
          <a:off x="14325111" y="1298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25159</xdr:rowOff>
    </xdr:from>
    <xdr:to>
      <xdr:col>72</xdr:col>
      <xdr:colOff>38100</xdr:colOff>
      <xdr:row>75</xdr:row>
      <xdr:rowOff>126759</xdr:rowOff>
    </xdr:to>
    <xdr:sp macro="" textlink="">
      <xdr:nvSpPr>
        <xdr:cNvPr id="654" name="楕円 653"/>
        <xdr:cNvSpPr/>
      </xdr:nvSpPr>
      <xdr:spPr>
        <a:xfrm>
          <a:off x="13652500" y="1288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117885</xdr:rowOff>
    </xdr:from>
    <xdr:ext cx="534377" cy="259045"/>
    <xdr:sp macro="" textlink="">
      <xdr:nvSpPr>
        <xdr:cNvPr id="655" name="テキスト ボックス 654"/>
        <xdr:cNvSpPr txBox="1"/>
      </xdr:nvSpPr>
      <xdr:spPr>
        <a:xfrm>
          <a:off x="13436111" y="1297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166446</xdr:rowOff>
    </xdr:from>
    <xdr:to>
      <xdr:col>67</xdr:col>
      <xdr:colOff>101600</xdr:colOff>
      <xdr:row>75</xdr:row>
      <xdr:rowOff>96596</xdr:rowOff>
    </xdr:to>
    <xdr:sp macro="" textlink="">
      <xdr:nvSpPr>
        <xdr:cNvPr id="656" name="楕円 655"/>
        <xdr:cNvSpPr/>
      </xdr:nvSpPr>
      <xdr:spPr>
        <a:xfrm>
          <a:off x="12763500" y="1285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87723</xdr:rowOff>
    </xdr:from>
    <xdr:ext cx="534377" cy="259045"/>
    <xdr:sp macro="" textlink="">
      <xdr:nvSpPr>
        <xdr:cNvPr id="657" name="テキスト ボックス 656"/>
        <xdr:cNvSpPr txBox="1"/>
      </xdr:nvSpPr>
      <xdr:spPr>
        <a:xfrm>
          <a:off x="12547111" y="1294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115948</xdr:rowOff>
    </xdr:from>
    <xdr:to>
      <xdr:col>85</xdr:col>
      <xdr:colOff>126364</xdr:colOff>
      <xdr:row>98</xdr:row>
      <xdr:rowOff>132797</xdr:rowOff>
    </xdr:to>
    <xdr:cxnSp macro="">
      <xdr:nvCxnSpPr>
        <xdr:cNvPr id="679" name="直線コネクタ 678"/>
        <xdr:cNvCxnSpPr/>
      </xdr:nvCxnSpPr>
      <xdr:spPr>
        <a:xfrm flipV="1">
          <a:off x="16317595" y="15546448"/>
          <a:ext cx="1269" cy="138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136624</xdr:rowOff>
    </xdr:from>
    <xdr:ext cx="378565" cy="259045"/>
    <xdr:sp macro="" textlink="">
      <xdr:nvSpPr>
        <xdr:cNvPr id="680" name="積立金最小値テキスト"/>
        <xdr:cNvSpPr txBox="1"/>
      </xdr:nvSpPr>
      <xdr:spPr>
        <a:xfrm>
          <a:off x="16370300" y="16938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132797</xdr:rowOff>
    </xdr:from>
    <xdr:to>
      <xdr:col>86</xdr:col>
      <xdr:colOff>25400</xdr:colOff>
      <xdr:row>98</xdr:row>
      <xdr:rowOff>132797</xdr:rowOff>
    </xdr:to>
    <xdr:cxnSp macro="">
      <xdr:nvCxnSpPr>
        <xdr:cNvPr id="681" name="直線コネクタ 680"/>
        <xdr:cNvCxnSpPr/>
      </xdr:nvCxnSpPr>
      <xdr:spPr>
        <a:xfrm>
          <a:off x="16230600" y="1693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62625</xdr:rowOff>
    </xdr:from>
    <xdr:ext cx="534377" cy="259045"/>
    <xdr:sp macro="" textlink="">
      <xdr:nvSpPr>
        <xdr:cNvPr id="682" name="積立金最大値テキスト"/>
        <xdr:cNvSpPr txBox="1"/>
      </xdr:nvSpPr>
      <xdr:spPr>
        <a:xfrm>
          <a:off x="16370300" y="1532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115948</xdr:rowOff>
    </xdr:from>
    <xdr:to>
      <xdr:col>86</xdr:col>
      <xdr:colOff>25400</xdr:colOff>
      <xdr:row>90</xdr:row>
      <xdr:rowOff>115948</xdr:rowOff>
    </xdr:to>
    <xdr:cxnSp macro="">
      <xdr:nvCxnSpPr>
        <xdr:cNvPr id="683" name="直線コネクタ 682"/>
        <xdr:cNvCxnSpPr/>
      </xdr:nvCxnSpPr>
      <xdr:spPr>
        <a:xfrm>
          <a:off x="16230600" y="1554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101890</xdr:rowOff>
    </xdr:from>
    <xdr:to>
      <xdr:col>85</xdr:col>
      <xdr:colOff>127000</xdr:colOff>
      <xdr:row>95</xdr:row>
      <xdr:rowOff>47940</xdr:rowOff>
    </xdr:to>
    <xdr:cxnSp macro="">
      <xdr:nvCxnSpPr>
        <xdr:cNvPr id="684" name="直線コネクタ 683"/>
        <xdr:cNvCxnSpPr/>
      </xdr:nvCxnSpPr>
      <xdr:spPr>
        <a:xfrm flipV="1">
          <a:off x="15481300" y="16218190"/>
          <a:ext cx="838200" cy="1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48468</xdr:rowOff>
    </xdr:from>
    <xdr:ext cx="534377" cy="259045"/>
    <xdr:sp macro="" textlink="">
      <xdr:nvSpPr>
        <xdr:cNvPr id="685" name="積立金平均値テキスト"/>
        <xdr:cNvSpPr txBox="1"/>
      </xdr:nvSpPr>
      <xdr:spPr>
        <a:xfrm>
          <a:off x="16370300" y="16507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70041</xdr:rowOff>
    </xdr:from>
    <xdr:to>
      <xdr:col>85</xdr:col>
      <xdr:colOff>177800</xdr:colOff>
      <xdr:row>97</xdr:row>
      <xdr:rowOff>191</xdr:rowOff>
    </xdr:to>
    <xdr:sp macro="" textlink="">
      <xdr:nvSpPr>
        <xdr:cNvPr id="686" name="フローチャート: 判断 685"/>
        <xdr:cNvSpPr/>
      </xdr:nvSpPr>
      <xdr:spPr>
        <a:xfrm>
          <a:off x="16268700" y="165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47940</xdr:rowOff>
    </xdr:from>
    <xdr:to>
      <xdr:col>81</xdr:col>
      <xdr:colOff>50800</xdr:colOff>
      <xdr:row>96</xdr:row>
      <xdr:rowOff>13878</xdr:rowOff>
    </xdr:to>
    <xdr:cxnSp macro="">
      <xdr:nvCxnSpPr>
        <xdr:cNvPr id="687" name="直線コネクタ 686"/>
        <xdr:cNvCxnSpPr/>
      </xdr:nvCxnSpPr>
      <xdr:spPr>
        <a:xfrm flipV="1">
          <a:off x="14592300" y="16335690"/>
          <a:ext cx="889000" cy="13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99439</xdr:rowOff>
    </xdr:from>
    <xdr:to>
      <xdr:col>81</xdr:col>
      <xdr:colOff>101600</xdr:colOff>
      <xdr:row>97</xdr:row>
      <xdr:rowOff>29589</xdr:rowOff>
    </xdr:to>
    <xdr:sp macro="" textlink="">
      <xdr:nvSpPr>
        <xdr:cNvPr id="688" name="フローチャート: 判断 687"/>
        <xdr:cNvSpPr/>
      </xdr:nvSpPr>
      <xdr:spPr>
        <a:xfrm>
          <a:off x="154305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20716</xdr:rowOff>
    </xdr:from>
    <xdr:ext cx="534377" cy="259045"/>
    <xdr:sp macro="" textlink="">
      <xdr:nvSpPr>
        <xdr:cNvPr id="689" name="テキスト ボックス 688"/>
        <xdr:cNvSpPr txBox="1"/>
      </xdr:nvSpPr>
      <xdr:spPr>
        <a:xfrm>
          <a:off x="15214111" y="1665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13878</xdr:rowOff>
    </xdr:from>
    <xdr:to>
      <xdr:col>76</xdr:col>
      <xdr:colOff>114300</xdr:colOff>
      <xdr:row>96</xdr:row>
      <xdr:rowOff>157004</xdr:rowOff>
    </xdr:to>
    <xdr:cxnSp macro="">
      <xdr:nvCxnSpPr>
        <xdr:cNvPr id="690" name="直線コネクタ 689"/>
        <xdr:cNvCxnSpPr/>
      </xdr:nvCxnSpPr>
      <xdr:spPr>
        <a:xfrm flipV="1">
          <a:off x="13703300" y="16473078"/>
          <a:ext cx="889000" cy="14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92123</xdr:rowOff>
    </xdr:from>
    <xdr:to>
      <xdr:col>76</xdr:col>
      <xdr:colOff>165100</xdr:colOff>
      <xdr:row>97</xdr:row>
      <xdr:rowOff>22273</xdr:rowOff>
    </xdr:to>
    <xdr:sp macro="" textlink="">
      <xdr:nvSpPr>
        <xdr:cNvPr id="691" name="フローチャート: 判断 690"/>
        <xdr:cNvSpPr/>
      </xdr:nvSpPr>
      <xdr:spPr>
        <a:xfrm>
          <a:off x="14541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13400</xdr:rowOff>
    </xdr:from>
    <xdr:ext cx="534377" cy="259045"/>
    <xdr:sp macro="" textlink="">
      <xdr:nvSpPr>
        <xdr:cNvPr id="692" name="テキスト ボックス 691"/>
        <xdr:cNvSpPr txBox="1"/>
      </xdr:nvSpPr>
      <xdr:spPr>
        <a:xfrm>
          <a:off x="14325111" y="1664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157004</xdr:rowOff>
    </xdr:from>
    <xdr:to>
      <xdr:col>71</xdr:col>
      <xdr:colOff>177800</xdr:colOff>
      <xdr:row>97</xdr:row>
      <xdr:rowOff>69200</xdr:rowOff>
    </xdr:to>
    <xdr:cxnSp macro="">
      <xdr:nvCxnSpPr>
        <xdr:cNvPr id="693" name="直線コネクタ 692"/>
        <xdr:cNvCxnSpPr/>
      </xdr:nvCxnSpPr>
      <xdr:spPr>
        <a:xfrm flipV="1">
          <a:off x="12814300" y="16616204"/>
          <a:ext cx="889000" cy="8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56485</xdr:rowOff>
    </xdr:from>
    <xdr:to>
      <xdr:col>72</xdr:col>
      <xdr:colOff>38100</xdr:colOff>
      <xdr:row>96</xdr:row>
      <xdr:rowOff>158085</xdr:rowOff>
    </xdr:to>
    <xdr:sp macro="" textlink="">
      <xdr:nvSpPr>
        <xdr:cNvPr id="694" name="フローチャート: 判断 693"/>
        <xdr:cNvSpPr/>
      </xdr:nvSpPr>
      <xdr:spPr>
        <a:xfrm>
          <a:off x="13652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3162</xdr:rowOff>
    </xdr:from>
    <xdr:ext cx="534377" cy="259045"/>
    <xdr:sp macro="" textlink="">
      <xdr:nvSpPr>
        <xdr:cNvPr id="695" name="テキスト ボックス 694"/>
        <xdr:cNvSpPr txBox="1"/>
      </xdr:nvSpPr>
      <xdr:spPr>
        <a:xfrm>
          <a:off x="13436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82224</xdr:rowOff>
    </xdr:from>
    <xdr:to>
      <xdr:col>67</xdr:col>
      <xdr:colOff>101600</xdr:colOff>
      <xdr:row>97</xdr:row>
      <xdr:rowOff>12374</xdr:rowOff>
    </xdr:to>
    <xdr:sp macro="" textlink="">
      <xdr:nvSpPr>
        <xdr:cNvPr id="696" name="フローチャート: 判断 695"/>
        <xdr:cNvSpPr/>
      </xdr:nvSpPr>
      <xdr:spPr>
        <a:xfrm>
          <a:off x="12763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28901</xdr:rowOff>
    </xdr:from>
    <xdr:ext cx="534377" cy="259045"/>
    <xdr:sp macro="" textlink="">
      <xdr:nvSpPr>
        <xdr:cNvPr id="697" name="テキスト ボックス 696"/>
        <xdr:cNvSpPr txBox="1"/>
      </xdr:nvSpPr>
      <xdr:spPr>
        <a:xfrm>
          <a:off x="12547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51090</xdr:rowOff>
    </xdr:from>
    <xdr:to>
      <xdr:col>85</xdr:col>
      <xdr:colOff>177800</xdr:colOff>
      <xdr:row>94</xdr:row>
      <xdr:rowOff>152690</xdr:rowOff>
    </xdr:to>
    <xdr:sp macro="" textlink="">
      <xdr:nvSpPr>
        <xdr:cNvPr id="703" name="楕円 702"/>
        <xdr:cNvSpPr/>
      </xdr:nvSpPr>
      <xdr:spPr>
        <a:xfrm>
          <a:off x="16268700" y="1616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73967</xdr:rowOff>
    </xdr:from>
    <xdr:ext cx="534377" cy="259045"/>
    <xdr:sp macro="" textlink="">
      <xdr:nvSpPr>
        <xdr:cNvPr id="704" name="積立金該当値テキスト"/>
        <xdr:cNvSpPr txBox="1"/>
      </xdr:nvSpPr>
      <xdr:spPr>
        <a:xfrm>
          <a:off x="16370300" y="1601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168590</xdr:rowOff>
    </xdr:from>
    <xdr:to>
      <xdr:col>81</xdr:col>
      <xdr:colOff>101600</xdr:colOff>
      <xdr:row>95</xdr:row>
      <xdr:rowOff>98740</xdr:rowOff>
    </xdr:to>
    <xdr:sp macro="" textlink="">
      <xdr:nvSpPr>
        <xdr:cNvPr id="705" name="楕円 704"/>
        <xdr:cNvSpPr/>
      </xdr:nvSpPr>
      <xdr:spPr>
        <a:xfrm>
          <a:off x="15430500" y="1628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115267</xdr:rowOff>
    </xdr:from>
    <xdr:ext cx="534377" cy="259045"/>
    <xdr:sp macro="" textlink="">
      <xdr:nvSpPr>
        <xdr:cNvPr id="706" name="テキスト ボックス 705"/>
        <xdr:cNvSpPr txBox="1"/>
      </xdr:nvSpPr>
      <xdr:spPr>
        <a:xfrm>
          <a:off x="15214111" y="1606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134528</xdr:rowOff>
    </xdr:from>
    <xdr:to>
      <xdr:col>76</xdr:col>
      <xdr:colOff>165100</xdr:colOff>
      <xdr:row>96</xdr:row>
      <xdr:rowOff>64678</xdr:rowOff>
    </xdr:to>
    <xdr:sp macro="" textlink="">
      <xdr:nvSpPr>
        <xdr:cNvPr id="707" name="楕円 706"/>
        <xdr:cNvSpPr/>
      </xdr:nvSpPr>
      <xdr:spPr>
        <a:xfrm>
          <a:off x="14541500" y="1642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81205</xdr:rowOff>
    </xdr:from>
    <xdr:ext cx="534377" cy="259045"/>
    <xdr:sp macro="" textlink="">
      <xdr:nvSpPr>
        <xdr:cNvPr id="708" name="テキスト ボックス 707"/>
        <xdr:cNvSpPr txBox="1"/>
      </xdr:nvSpPr>
      <xdr:spPr>
        <a:xfrm>
          <a:off x="14325111" y="1619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106204</xdr:rowOff>
    </xdr:from>
    <xdr:to>
      <xdr:col>72</xdr:col>
      <xdr:colOff>38100</xdr:colOff>
      <xdr:row>97</xdr:row>
      <xdr:rowOff>36354</xdr:rowOff>
    </xdr:to>
    <xdr:sp macro="" textlink="">
      <xdr:nvSpPr>
        <xdr:cNvPr id="709" name="楕円 708"/>
        <xdr:cNvSpPr/>
      </xdr:nvSpPr>
      <xdr:spPr>
        <a:xfrm>
          <a:off x="13652500" y="1656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27481</xdr:rowOff>
    </xdr:from>
    <xdr:ext cx="534377" cy="259045"/>
    <xdr:sp macro="" textlink="">
      <xdr:nvSpPr>
        <xdr:cNvPr id="710" name="テキスト ボックス 709"/>
        <xdr:cNvSpPr txBox="1"/>
      </xdr:nvSpPr>
      <xdr:spPr>
        <a:xfrm>
          <a:off x="13436111" y="1665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18400</xdr:rowOff>
    </xdr:from>
    <xdr:to>
      <xdr:col>67</xdr:col>
      <xdr:colOff>101600</xdr:colOff>
      <xdr:row>97</xdr:row>
      <xdr:rowOff>120000</xdr:rowOff>
    </xdr:to>
    <xdr:sp macro="" textlink="">
      <xdr:nvSpPr>
        <xdr:cNvPr id="711" name="楕円 710"/>
        <xdr:cNvSpPr/>
      </xdr:nvSpPr>
      <xdr:spPr>
        <a:xfrm>
          <a:off x="12763500" y="1664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111127</xdr:rowOff>
    </xdr:from>
    <xdr:ext cx="534377" cy="259045"/>
    <xdr:sp macro="" textlink="">
      <xdr:nvSpPr>
        <xdr:cNvPr id="712" name="テキスト ボックス 711"/>
        <xdr:cNvSpPr txBox="1"/>
      </xdr:nvSpPr>
      <xdr:spPr>
        <a:xfrm>
          <a:off x="12547111" y="167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61244</xdr:rowOff>
    </xdr:from>
    <xdr:to>
      <xdr:col>116</xdr:col>
      <xdr:colOff>62864</xdr:colOff>
      <xdr:row>38</xdr:row>
      <xdr:rowOff>139700</xdr:rowOff>
    </xdr:to>
    <xdr:cxnSp macro="">
      <xdr:nvCxnSpPr>
        <xdr:cNvPr id="734" name="直線コネクタ 733"/>
        <xdr:cNvCxnSpPr/>
      </xdr:nvCxnSpPr>
      <xdr:spPr>
        <a:xfrm flipV="1">
          <a:off x="22159595" y="5547644"/>
          <a:ext cx="1269" cy="1107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7921</xdr:rowOff>
    </xdr:from>
    <xdr:ext cx="534377" cy="259045"/>
    <xdr:sp macro="" textlink="">
      <xdr:nvSpPr>
        <xdr:cNvPr id="737" name="投資及び出資金最大値テキスト"/>
        <xdr:cNvSpPr txBox="1"/>
      </xdr:nvSpPr>
      <xdr:spPr>
        <a:xfrm>
          <a:off x="22212300" y="532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61244</xdr:rowOff>
    </xdr:from>
    <xdr:to>
      <xdr:col>116</xdr:col>
      <xdr:colOff>152400</xdr:colOff>
      <xdr:row>32</xdr:row>
      <xdr:rowOff>61244</xdr:rowOff>
    </xdr:to>
    <xdr:cxnSp macro="">
      <xdr:nvCxnSpPr>
        <xdr:cNvPr id="738" name="直線コネクタ 737"/>
        <xdr:cNvCxnSpPr/>
      </xdr:nvCxnSpPr>
      <xdr:spPr>
        <a:xfrm>
          <a:off x="22072600" y="554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107421</xdr:rowOff>
    </xdr:from>
    <xdr:to>
      <xdr:col>116</xdr:col>
      <xdr:colOff>63500</xdr:colOff>
      <xdr:row>38</xdr:row>
      <xdr:rowOff>139700</xdr:rowOff>
    </xdr:to>
    <xdr:cxnSp macro="">
      <xdr:nvCxnSpPr>
        <xdr:cNvPr id="739" name="直線コネクタ 738"/>
        <xdr:cNvCxnSpPr/>
      </xdr:nvCxnSpPr>
      <xdr:spPr>
        <a:xfrm flipV="1">
          <a:off x="21323300" y="6622521"/>
          <a:ext cx="838200" cy="3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99615</xdr:rowOff>
    </xdr:from>
    <xdr:ext cx="469744" cy="259045"/>
    <xdr:sp macro="" textlink="">
      <xdr:nvSpPr>
        <xdr:cNvPr id="740" name="投資及び出資金平均値テキスト"/>
        <xdr:cNvSpPr txBox="1"/>
      </xdr:nvSpPr>
      <xdr:spPr>
        <a:xfrm>
          <a:off x="22212300" y="6271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76738</xdr:rowOff>
    </xdr:from>
    <xdr:to>
      <xdr:col>116</xdr:col>
      <xdr:colOff>114300</xdr:colOff>
      <xdr:row>38</xdr:row>
      <xdr:rowOff>6888</xdr:rowOff>
    </xdr:to>
    <xdr:sp macro="" textlink="">
      <xdr:nvSpPr>
        <xdr:cNvPr id="741" name="フローチャート: 判断 740"/>
        <xdr:cNvSpPr/>
      </xdr:nvSpPr>
      <xdr:spPr>
        <a:xfrm>
          <a:off x="221107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43" name="フローチャート: 判断 742"/>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98442</xdr:rowOff>
    </xdr:from>
    <xdr:ext cx="469744" cy="259045"/>
    <xdr:sp macro="" textlink="">
      <xdr:nvSpPr>
        <xdr:cNvPr id="744" name="テキスト ボックス 743"/>
        <xdr:cNvSpPr txBox="1"/>
      </xdr:nvSpPr>
      <xdr:spPr>
        <a:xfrm>
          <a:off x="210884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166212</xdr:rowOff>
    </xdr:from>
    <xdr:to>
      <xdr:col>107</xdr:col>
      <xdr:colOff>101600</xdr:colOff>
      <xdr:row>38</xdr:row>
      <xdr:rowOff>96362</xdr:rowOff>
    </xdr:to>
    <xdr:sp macro="" textlink="">
      <xdr:nvSpPr>
        <xdr:cNvPr id="746" name="フローチャート: 判断 745"/>
        <xdr:cNvSpPr/>
      </xdr:nvSpPr>
      <xdr:spPr>
        <a:xfrm>
          <a:off x="20383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112889</xdr:rowOff>
    </xdr:from>
    <xdr:ext cx="469744" cy="259045"/>
    <xdr:sp macro="" textlink="">
      <xdr:nvSpPr>
        <xdr:cNvPr id="747" name="テキスト ボックス 746"/>
        <xdr:cNvSpPr txBox="1"/>
      </xdr:nvSpPr>
      <xdr:spPr>
        <a:xfrm>
          <a:off x="20199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6376</xdr:rowOff>
    </xdr:from>
    <xdr:to>
      <xdr:col>102</xdr:col>
      <xdr:colOff>165100</xdr:colOff>
      <xdr:row>38</xdr:row>
      <xdr:rowOff>107976</xdr:rowOff>
    </xdr:to>
    <xdr:sp macro="" textlink="">
      <xdr:nvSpPr>
        <xdr:cNvPr id="749" name="フローチャート: 判断 748"/>
        <xdr:cNvSpPr/>
      </xdr:nvSpPr>
      <xdr:spPr>
        <a:xfrm>
          <a:off x="19494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124503</xdr:rowOff>
    </xdr:from>
    <xdr:ext cx="469744" cy="259045"/>
    <xdr:sp macro="" textlink="">
      <xdr:nvSpPr>
        <xdr:cNvPr id="750" name="テキスト ボックス 749"/>
        <xdr:cNvSpPr txBox="1"/>
      </xdr:nvSpPr>
      <xdr:spPr>
        <a:xfrm>
          <a:off x="19310428" y="62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10261</xdr:rowOff>
    </xdr:from>
    <xdr:to>
      <xdr:col>98</xdr:col>
      <xdr:colOff>38100</xdr:colOff>
      <xdr:row>38</xdr:row>
      <xdr:rowOff>111861</xdr:rowOff>
    </xdr:to>
    <xdr:sp macro="" textlink="">
      <xdr:nvSpPr>
        <xdr:cNvPr id="751" name="フローチャート: 判断 750"/>
        <xdr:cNvSpPr/>
      </xdr:nvSpPr>
      <xdr:spPr>
        <a:xfrm>
          <a:off x="18605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128389</xdr:rowOff>
    </xdr:from>
    <xdr:ext cx="469744" cy="259045"/>
    <xdr:sp macro="" textlink="">
      <xdr:nvSpPr>
        <xdr:cNvPr id="752" name="テキスト ボックス 751"/>
        <xdr:cNvSpPr txBox="1"/>
      </xdr:nvSpPr>
      <xdr:spPr>
        <a:xfrm>
          <a:off x="18421428" y="630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56621</xdr:rowOff>
    </xdr:from>
    <xdr:to>
      <xdr:col>116</xdr:col>
      <xdr:colOff>114300</xdr:colOff>
      <xdr:row>38</xdr:row>
      <xdr:rowOff>158221</xdr:rowOff>
    </xdr:to>
    <xdr:sp macro="" textlink="">
      <xdr:nvSpPr>
        <xdr:cNvPr id="758" name="楕円 757"/>
        <xdr:cNvSpPr/>
      </xdr:nvSpPr>
      <xdr:spPr>
        <a:xfrm>
          <a:off x="22110700" y="657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142998</xdr:rowOff>
    </xdr:from>
    <xdr:ext cx="378565" cy="259045"/>
    <xdr:sp macro="" textlink="">
      <xdr:nvSpPr>
        <xdr:cNvPr id="759" name="投資及び出資金該当値テキスト"/>
        <xdr:cNvSpPr txBox="1"/>
      </xdr:nvSpPr>
      <xdr:spPr>
        <a:xfrm>
          <a:off x="22212300" y="6486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113182</xdr:rowOff>
    </xdr:from>
    <xdr:to>
      <xdr:col>116</xdr:col>
      <xdr:colOff>62864</xdr:colOff>
      <xdr:row>59</xdr:row>
      <xdr:rowOff>44450</xdr:rowOff>
    </xdr:to>
    <xdr:cxnSp macro="">
      <xdr:nvCxnSpPr>
        <xdr:cNvPr id="791" name="直線コネクタ 790"/>
        <xdr:cNvCxnSpPr/>
      </xdr:nvCxnSpPr>
      <xdr:spPr>
        <a:xfrm flipV="1">
          <a:off x="22159595" y="8857132"/>
          <a:ext cx="1269" cy="130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59859</xdr:rowOff>
    </xdr:from>
    <xdr:ext cx="534377" cy="259045"/>
    <xdr:sp macro="" textlink="">
      <xdr:nvSpPr>
        <xdr:cNvPr id="794" name="貸付金最大値テキスト"/>
        <xdr:cNvSpPr txBox="1"/>
      </xdr:nvSpPr>
      <xdr:spPr>
        <a:xfrm>
          <a:off x="22212300" y="86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113182</xdr:rowOff>
    </xdr:from>
    <xdr:to>
      <xdr:col>116</xdr:col>
      <xdr:colOff>152400</xdr:colOff>
      <xdr:row>51</xdr:row>
      <xdr:rowOff>113182</xdr:rowOff>
    </xdr:to>
    <xdr:cxnSp macro="">
      <xdr:nvCxnSpPr>
        <xdr:cNvPr id="795" name="直線コネクタ 794"/>
        <xdr:cNvCxnSpPr/>
      </xdr:nvCxnSpPr>
      <xdr:spPr>
        <a:xfrm>
          <a:off x="22072600" y="885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148048</xdr:rowOff>
    </xdr:from>
    <xdr:ext cx="469744" cy="259045"/>
    <xdr:sp macro="" textlink="">
      <xdr:nvSpPr>
        <xdr:cNvPr id="797" name="貸付金平均値テキスト"/>
        <xdr:cNvSpPr txBox="1"/>
      </xdr:nvSpPr>
      <xdr:spPr>
        <a:xfrm>
          <a:off x="22212300" y="9749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125171</xdr:rowOff>
    </xdr:from>
    <xdr:to>
      <xdr:col>116</xdr:col>
      <xdr:colOff>114300</xdr:colOff>
      <xdr:row>58</xdr:row>
      <xdr:rowOff>55321</xdr:rowOff>
    </xdr:to>
    <xdr:sp macro="" textlink="">
      <xdr:nvSpPr>
        <xdr:cNvPr id="798" name="フローチャート: 判断 797"/>
        <xdr:cNvSpPr/>
      </xdr:nvSpPr>
      <xdr:spPr>
        <a:xfrm>
          <a:off x="221107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134048</xdr:rowOff>
    </xdr:from>
    <xdr:to>
      <xdr:col>112</xdr:col>
      <xdr:colOff>38100</xdr:colOff>
      <xdr:row>58</xdr:row>
      <xdr:rowOff>64198</xdr:rowOff>
    </xdr:to>
    <xdr:sp macro="" textlink="">
      <xdr:nvSpPr>
        <xdr:cNvPr id="800" name="フローチャート: 判断 799"/>
        <xdr:cNvSpPr/>
      </xdr:nvSpPr>
      <xdr:spPr>
        <a:xfrm>
          <a:off x="2127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80725</xdr:rowOff>
    </xdr:from>
    <xdr:ext cx="469744" cy="259045"/>
    <xdr:sp macro="" textlink="">
      <xdr:nvSpPr>
        <xdr:cNvPr id="801" name="テキスト ボックス 800"/>
        <xdr:cNvSpPr txBox="1"/>
      </xdr:nvSpPr>
      <xdr:spPr>
        <a:xfrm>
          <a:off x="21088428" y="96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128943</xdr:rowOff>
    </xdr:from>
    <xdr:to>
      <xdr:col>107</xdr:col>
      <xdr:colOff>101600</xdr:colOff>
      <xdr:row>58</xdr:row>
      <xdr:rowOff>59093</xdr:rowOff>
    </xdr:to>
    <xdr:sp macro="" textlink="">
      <xdr:nvSpPr>
        <xdr:cNvPr id="803" name="フローチャート: 判断 802"/>
        <xdr:cNvSpPr/>
      </xdr:nvSpPr>
      <xdr:spPr>
        <a:xfrm>
          <a:off x="20383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75620</xdr:rowOff>
    </xdr:from>
    <xdr:ext cx="469744" cy="259045"/>
    <xdr:sp macro="" textlink="">
      <xdr:nvSpPr>
        <xdr:cNvPr id="804" name="テキスト ボックス 803"/>
        <xdr:cNvSpPr txBox="1"/>
      </xdr:nvSpPr>
      <xdr:spPr>
        <a:xfrm>
          <a:off x="20199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121018</xdr:rowOff>
    </xdr:from>
    <xdr:to>
      <xdr:col>102</xdr:col>
      <xdr:colOff>165100</xdr:colOff>
      <xdr:row>58</xdr:row>
      <xdr:rowOff>51168</xdr:rowOff>
    </xdr:to>
    <xdr:sp macro="" textlink="">
      <xdr:nvSpPr>
        <xdr:cNvPr id="806" name="フローチャート: 判断 805"/>
        <xdr:cNvSpPr/>
      </xdr:nvSpPr>
      <xdr:spPr>
        <a:xfrm>
          <a:off x="19494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67695</xdr:rowOff>
    </xdr:from>
    <xdr:ext cx="469744" cy="259045"/>
    <xdr:sp macro="" textlink="">
      <xdr:nvSpPr>
        <xdr:cNvPr id="807" name="テキスト ボックス 806"/>
        <xdr:cNvSpPr txBox="1"/>
      </xdr:nvSpPr>
      <xdr:spPr>
        <a:xfrm>
          <a:off x="19310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108369</xdr:rowOff>
    </xdr:from>
    <xdr:to>
      <xdr:col>98</xdr:col>
      <xdr:colOff>38100</xdr:colOff>
      <xdr:row>58</xdr:row>
      <xdr:rowOff>38519</xdr:rowOff>
    </xdr:to>
    <xdr:sp macro="" textlink="">
      <xdr:nvSpPr>
        <xdr:cNvPr id="808" name="フローチャート: 判断 807"/>
        <xdr:cNvSpPr/>
      </xdr:nvSpPr>
      <xdr:spPr>
        <a:xfrm>
          <a:off x="18605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55046</xdr:rowOff>
    </xdr:from>
    <xdr:ext cx="469744" cy="259045"/>
    <xdr:sp macro="" textlink="">
      <xdr:nvSpPr>
        <xdr:cNvPr id="809" name="テキスト ボックス 808"/>
        <xdr:cNvSpPr txBox="1"/>
      </xdr:nvSpPr>
      <xdr:spPr>
        <a:xfrm>
          <a:off x="18421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6"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151854</xdr:rowOff>
    </xdr:from>
    <xdr:to>
      <xdr:col>116</xdr:col>
      <xdr:colOff>62864</xdr:colOff>
      <xdr:row>78</xdr:row>
      <xdr:rowOff>67653</xdr:rowOff>
    </xdr:to>
    <xdr:cxnSp macro="">
      <xdr:nvCxnSpPr>
        <xdr:cNvPr id="849" name="直線コネクタ 848"/>
        <xdr:cNvCxnSpPr/>
      </xdr:nvCxnSpPr>
      <xdr:spPr>
        <a:xfrm flipV="1">
          <a:off x="22159595" y="11981904"/>
          <a:ext cx="1269" cy="1458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71480</xdr:rowOff>
    </xdr:from>
    <xdr:ext cx="534377" cy="259045"/>
    <xdr:sp macro="" textlink="">
      <xdr:nvSpPr>
        <xdr:cNvPr id="850" name="繰出金最小値テキスト"/>
        <xdr:cNvSpPr txBox="1"/>
      </xdr:nvSpPr>
      <xdr:spPr>
        <a:xfrm>
          <a:off x="22212300" y="1344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67653</xdr:rowOff>
    </xdr:from>
    <xdr:to>
      <xdr:col>116</xdr:col>
      <xdr:colOff>152400</xdr:colOff>
      <xdr:row>78</xdr:row>
      <xdr:rowOff>67653</xdr:rowOff>
    </xdr:to>
    <xdr:cxnSp macro="">
      <xdr:nvCxnSpPr>
        <xdr:cNvPr id="851" name="直線コネクタ 850"/>
        <xdr:cNvCxnSpPr/>
      </xdr:nvCxnSpPr>
      <xdr:spPr>
        <a:xfrm>
          <a:off x="22072600" y="13440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98531</xdr:rowOff>
    </xdr:from>
    <xdr:ext cx="534377" cy="259045"/>
    <xdr:sp macro="" textlink="">
      <xdr:nvSpPr>
        <xdr:cNvPr id="852" name="繰出金最大値テキスト"/>
        <xdr:cNvSpPr txBox="1"/>
      </xdr:nvSpPr>
      <xdr:spPr>
        <a:xfrm>
          <a:off x="22212300" y="1175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151854</xdr:rowOff>
    </xdr:from>
    <xdr:to>
      <xdr:col>116</xdr:col>
      <xdr:colOff>152400</xdr:colOff>
      <xdr:row>69</xdr:row>
      <xdr:rowOff>151854</xdr:rowOff>
    </xdr:to>
    <xdr:cxnSp macro="">
      <xdr:nvCxnSpPr>
        <xdr:cNvPr id="853" name="直線コネクタ 852"/>
        <xdr:cNvCxnSpPr/>
      </xdr:nvCxnSpPr>
      <xdr:spPr>
        <a:xfrm>
          <a:off x="22072600" y="119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71272</xdr:rowOff>
    </xdr:from>
    <xdr:to>
      <xdr:col>116</xdr:col>
      <xdr:colOff>63500</xdr:colOff>
      <xdr:row>72</xdr:row>
      <xdr:rowOff>140995</xdr:rowOff>
    </xdr:to>
    <xdr:cxnSp macro="">
      <xdr:nvCxnSpPr>
        <xdr:cNvPr id="854" name="直線コネクタ 853"/>
        <xdr:cNvCxnSpPr/>
      </xdr:nvCxnSpPr>
      <xdr:spPr>
        <a:xfrm>
          <a:off x="21323300" y="12244222"/>
          <a:ext cx="838200" cy="24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136974</xdr:rowOff>
    </xdr:from>
    <xdr:ext cx="534377" cy="259045"/>
    <xdr:sp macro="" textlink="">
      <xdr:nvSpPr>
        <xdr:cNvPr id="855" name="繰出金平均値テキスト"/>
        <xdr:cNvSpPr txBox="1"/>
      </xdr:nvSpPr>
      <xdr:spPr>
        <a:xfrm>
          <a:off x="22212300" y="12652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158547</xdr:rowOff>
    </xdr:from>
    <xdr:to>
      <xdr:col>116</xdr:col>
      <xdr:colOff>114300</xdr:colOff>
      <xdr:row>74</xdr:row>
      <xdr:rowOff>88697</xdr:rowOff>
    </xdr:to>
    <xdr:sp macro="" textlink="">
      <xdr:nvSpPr>
        <xdr:cNvPr id="856" name="フローチャート: 判断 855"/>
        <xdr:cNvSpPr/>
      </xdr:nvSpPr>
      <xdr:spPr>
        <a:xfrm>
          <a:off x="22110700" y="1267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71272</xdr:rowOff>
    </xdr:from>
    <xdr:to>
      <xdr:col>111</xdr:col>
      <xdr:colOff>177800</xdr:colOff>
      <xdr:row>71</xdr:row>
      <xdr:rowOff>163284</xdr:rowOff>
    </xdr:to>
    <xdr:cxnSp macro="">
      <xdr:nvCxnSpPr>
        <xdr:cNvPr id="857" name="直線コネクタ 856"/>
        <xdr:cNvCxnSpPr/>
      </xdr:nvCxnSpPr>
      <xdr:spPr>
        <a:xfrm flipV="1">
          <a:off x="20434300" y="12244222"/>
          <a:ext cx="889000" cy="9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105664</xdr:rowOff>
    </xdr:from>
    <xdr:to>
      <xdr:col>112</xdr:col>
      <xdr:colOff>38100</xdr:colOff>
      <xdr:row>73</xdr:row>
      <xdr:rowOff>35814</xdr:rowOff>
    </xdr:to>
    <xdr:sp macro="" textlink="">
      <xdr:nvSpPr>
        <xdr:cNvPr id="858" name="フローチャート: 判断 857"/>
        <xdr:cNvSpPr/>
      </xdr:nvSpPr>
      <xdr:spPr>
        <a:xfrm>
          <a:off x="21272500" y="124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26941</xdr:rowOff>
    </xdr:from>
    <xdr:ext cx="534377" cy="259045"/>
    <xdr:sp macro="" textlink="">
      <xdr:nvSpPr>
        <xdr:cNvPr id="859" name="テキスト ボックス 858"/>
        <xdr:cNvSpPr txBox="1"/>
      </xdr:nvSpPr>
      <xdr:spPr>
        <a:xfrm>
          <a:off x="21056111" y="1254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163284</xdr:rowOff>
    </xdr:from>
    <xdr:to>
      <xdr:col>107</xdr:col>
      <xdr:colOff>50800</xdr:colOff>
      <xdr:row>72</xdr:row>
      <xdr:rowOff>144576</xdr:rowOff>
    </xdr:to>
    <xdr:cxnSp macro="">
      <xdr:nvCxnSpPr>
        <xdr:cNvPr id="860" name="直線コネクタ 859"/>
        <xdr:cNvCxnSpPr/>
      </xdr:nvCxnSpPr>
      <xdr:spPr>
        <a:xfrm flipV="1">
          <a:off x="19545300" y="12336234"/>
          <a:ext cx="889000" cy="15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100864</xdr:rowOff>
    </xdr:from>
    <xdr:to>
      <xdr:col>107</xdr:col>
      <xdr:colOff>101600</xdr:colOff>
      <xdr:row>73</xdr:row>
      <xdr:rowOff>31014</xdr:rowOff>
    </xdr:to>
    <xdr:sp macro="" textlink="">
      <xdr:nvSpPr>
        <xdr:cNvPr id="861" name="フローチャート: 判断 860"/>
        <xdr:cNvSpPr/>
      </xdr:nvSpPr>
      <xdr:spPr>
        <a:xfrm>
          <a:off x="20383500" y="1244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22141</xdr:rowOff>
    </xdr:from>
    <xdr:ext cx="534377" cy="259045"/>
    <xdr:sp macro="" textlink="">
      <xdr:nvSpPr>
        <xdr:cNvPr id="862" name="テキスト ボックス 861"/>
        <xdr:cNvSpPr txBox="1"/>
      </xdr:nvSpPr>
      <xdr:spPr>
        <a:xfrm>
          <a:off x="20167111" y="1253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144576</xdr:rowOff>
    </xdr:from>
    <xdr:to>
      <xdr:col>102</xdr:col>
      <xdr:colOff>114300</xdr:colOff>
      <xdr:row>72</xdr:row>
      <xdr:rowOff>156197</xdr:rowOff>
    </xdr:to>
    <xdr:cxnSp macro="">
      <xdr:nvCxnSpPr>
        <xdr:cNvPr id="863" name="直線コネクタ 862"/>
        <xdr:cNvCxnSpPr/>
      </xdr:nvCxnSpPr>
      <xdr:spPr>
        <a:xfrm flipV="1">
          <a:off x="18656300" y="12488976"/>
          <a:ext cx="8890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45238</xdr:rowOff>
    </xdr:from>
    <xdr:to>
      <xdr:col>102</xdr:col>
      <xdr:colOff>165100</xdr:colOff>
      <xdr:row>72</xdr:row>
      <xdr:rowOff>146838</xdr:rowOff>
    </xdr:to>
    <xdr:sp macro="" textlink="">
      <xdr:nvSpPr>
        <xdr:cNvPr id="864" name="フローチャート: 判断 863"/>
        <xdr:cNvSpPr/>
      </xdr:nvSpPr>
      <xdr:spPr>
        <a:xfrm>
          <a:off x="19494500" y="1238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163365</xdr:rowOff>
    </xdr:from>
    <xdr:ext cx="534377" cy="259045"/>
    <xdr:sp macro="" textlink="">
      <xdr:nvSpPr>
        <xdr:cNvPr id="865" name="テキスト ボックス 864"/>
        <xdr:cNvSpPr txBox="1"/>
      </xdr:nvSpPr>
      <xdr:spPr>
        <a:xfrm>
          <a:off x="19278111" y="1216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24359</xdr:rowOff>
    </xdr:from>
    <xdr:to>
      <xdr:col>98</xdr:col>
      <xdr:colOff>38100</xdr:colOff>
      <xdr:row>72</xdr:row>
      <xdr:rowOff>125959</xdr:rowOff>
    </xdr:to>
    <xdr:sp macro="" textlink="">
      <xdr:nvSpPr>
        <xdr:cNvPr id="866" name="フローチャート: 判断 865"/>
        <xdr:cNvSpPr/>
      </xdr:nvSpPr>
      <xdr:spPr>
        <a:xfrm>
          <a:off x="18605500" y="1236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142486</xdr:rowOff>
    </xdr:from>
    <xdr:ext cx="534377" cy="259045"/>
    <xdr:sp macro="" textlink="">
      <xdr:nvSpPr>
        <xdr:cNvPr id="867" name="テキスト ボックス 866"/>
        <xdr:cNvSpPr txBox="1"/>
      </xdr:nvSpPr>
      <xdr:spPr>
        <a:xfrm>
          <a:off x="18389111" y="1214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90195</xdr:rowOff>
    </xdr:from>
    <xdr:to>
      <xdr:col>116</xdr:col>
      <xdr:colOff>114300</xdr:colOff>
      <xdr:row>73</xdr:row>
      <xdr:rowOff>20345</xdr:rowOff>
    </xdr:to>
    <xdr:sp macro="" textlink="">
      <xdr:nvSpPr>
        <xdr:cNvPr id="873" name="楕円 872"/>
        <xdr:cNvSpPr/>
      </xdr:nvSpPr>
      <xdr:spPr>
        <a:xfrm>
          <a:off x="22110700" y="1243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113072</xdr:rowOff>
    </xdr:from>
    <xdr:ext cx="534377" cy="259045"/>
    <xdr:sp macro="" textlink="">
      <xdr:nvSpPr>
        <xdr:cNvPr id="874" name="繰出金該当値テキスト"/>
        <xdr:cNvSpPr txBox="1"/>
      </xdr:nvSpPr>
      <xdr:spPr>
        <a:xfrm>
          <a:off x="22212300" y="1228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20472</xdr:rowOff>
    </xdr:from>
    <xdr:to>
      <xdr:col>112</xdr:col>
      <xdr:colOff>38100</xdr:colOff>
      <xdr:row>71</xdr:row>
      <xdr:rowOff>122072</xdr:rowOff>
    </xdr:to>
    <xdr:sp macro="" textlink="">
      <xdr:nvSpPr>
        <xdr:cNvPr id="875" name="楕円 874"/>
        <xdr:cNvSpPr/>
      </xdr:nvSpPr>
      <xdr:spPr>
        <a:xfrm>
          <a:off x="21272500" y="1219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138599</xdr:rowOff>
    </xdr:from>
    <xdr:ext cx="534377" cy="259045"/>
    <xdr:sp macro="" textlink="">
      <xdr:nvSpPr>
        <xdr:cNvPr id="876" name="テキスト ボックス 875"/>
        <xdr:cNvSpPr txBox="1"/>
      </xdr:nvSpPr>
      <xdr:spPr>
        <a:xfrm>
          <a:off x="21056111" y="1196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112484</xdr:rowOff>
    </xdr:from>
    <xdr:to>
      <xdr:col>107</xdr:col>
      <xdr:colOff>101600</xdr:colOff>
      <xdr:row>72</xdr:row>
      <xdr:rowOff>42634</xdr:rowOff>
    </xdr:to>
    <xdr:sp macro="" textlink="">
      <xdr:nvSpPr>
        <xdr:cNvPr id="877" name="楕円 876"/>
        <xdr:cNvSpPr/>
      </xdr:nvSpPr>
      <xdr:spPr>
        <a:xfrm>
          <a:off x="20383500" y="122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59161</xdr:rowOff>
    </xdr:from>
    <xdr:ext cx="534377" cy="259045"/>
    <xdr:sp macro="" textlink="">
      <xdr:nvSpPr>
        <xdr:cNvPr id="878" name="テキスト ボックス 877"/>
        <xdr:cNvSpPr txBox="1"/>
      </xdr:nvSpPr>
      <xdr:spPr>
        <a:xfrm>
          <a:off x="20167111" y="1206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93776</xdr:rowOff>
    </xdr:from>
    <xdr:to>
      <xdr:col>102</xdr:col>
      <xdr:colOff>165100</xdr:colOff>
      <xdr:row>73</xdr:row>
      <xdr:rowOff>23926</xdr:rowOff>
    </xdr:to>
    <xdr:sp macro="" textlink="">
      <xdr:nvSpPr>
        <xdr:cNvPr id="879" name="楕円 878"/>
        <xdr:cNvSpPr/>
      </xdr:nvSpPr>
      <xdr:spPr>
        <a:xfrm>
          <a:off x="19494500" y="1243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15053</xdr:rowOff>
    </xdr:from>
    <xdr:ext cx="534377" cy="259045"/>
    <xdr:sp macro="" textlink="">
      <xdr:nvSpPr>
        <xdr:cNvPr id="880" name="テキスト ボックス 879"/>
        <xdr:cNvSpPr txBox="1"/>
      </xdr:nvSpPr>
      <xdr:spPr>
        <a:xfrm>
          <a:off x="19278111" y="1253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105397</xdr:rowOff>
    </xdr:from>
    <xdr:to>
      <xdr:col>98</xdr:col>
      <xdr:colOff>38100</xdr:colOff>
      <xdr:row>73</xdr:row>
      <xdr:rowOff>35547</xdr:rowOff>
    </xdr:to>
    <xdr:sp macro="" textlink="">
      <xdr:nvSpPr>
        <xdr:cNvPr id="881" name="楕円 880"/>
        <xdr:cNvSpPr/>
      </xdr:nvSpPr>
      <xdr:spPr>
        <a:xfrm>
          <a:off x="18605500" y="1244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26674</xdr:rowOff>
    </xdr:from>
    <xdr:ext cx="534377" cy="259045"/>
    <xdr:sp macro="" textlink="">
      <xdr:nvSpPr>
        <xdr:cNvPr id="882" name="テキスト ボックス 881"/>
        <xdr:cNvSpPr txBox="1"/>
      </xdr:nvSpPr>
      <xdr:spPr>
        <a:xfrm>
          <a:off x="18389111" y="1254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7,485</a:t>
          </a:r>
          <a:r>
            <a:rPr kumimoji="1" lang="ja-JP" altLang="ja-JP" sz="1100">
              <a:solidFill>
                <a:schemeClr val="dk1"/>
              </a:solidFill>
              <a:effectLst/>
              <a:latin typeface="+mn-lt"/>
              <a:ea typeface="+mn-ea"/>
              <a:cs typeface="+mn-cs"/>
            </a:rPr>
            <a:t>円となっている。主な構成項目である人件費は、住民一人当たり</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万</a:t>
          </a:r>
          <a:r>
            <a:rPr kumimoji="1" lang="en-US" altLang="ja-JP" sz="1100">
              <a:solidFill>
                <a:sysClr val="windowText" lastClr="000000"/>
              </a:solidFill>
              <a:effectLst/>
              <a:latin typeface="+mn-lt"/>
              <a:ea typeface="+mn-ea"/>
              <a:cs typeface="+mn-cs"/>
            </a:rPr>
            <a:t>5,863</a:t>
          </a:r>
          <a:r>
            <a:rPr kumimoji="1" lang="ja-JP" altLang="ja-JP" sz="1100">
              <a:solidFill>
                <a:sysClr val="windowText" lastClr="000000"/>
              </a:solidFill>
              <a:effectLst/>
              <a:latin typeface="+mn-lt"/>
              <a:ea typeface="+mn-ea"/>
              <a:cs typeface="+mn-cs"/>
            </a:rPr>
            <a:t>円</a:t>
          </a:r>
          <a:r>
            <a:rPr kumimoji="1" lang="ja-JP" altLang="ja-JP" sz="1100">
              <a:solidFill>
                <a:schemeClr val="dk1"/>
              </a:solidFill>
              <a:effectLst/>
              <a:latin typeface="+mn-lt"/>
              <a:ea typeface="+mn-ea"/>
              <a:cs typeface="+mn-cs"/>
            </a:rPr>
            <a:t>となっており、過去数年、類似団体内平均値と比較すると高い水準である。これは、</a:t>
          </a:r>
          <a:r>
            <a:rPr kumimoji="1" lang="ja-JP" altLang="en-US" sz="1100">
              <a:solidFill>
                <a:schemeClr val="dk1"/>
              </a:solidFill>
              <a:effectLst/>
              <a:latin typeface="+mn-lt"/>
              <a:ea typeface="+mn-ea"/>
              <a:cs typeface="+mn-cs"/>
            </a:rPr>
            <a:t>ごみ</a:t>
          </a:r>
          <a:r>
            <a:rPr kumimoji="1" lang="ja-JP" altLang="ja-JP" sz="1100">
              <a:solidFill>
                <a:schemeClr val="dk1"/>
              </a:solidFill>
              <a:effectLst/>
              <a:latin typeface="+mn-lt"/>
              <a:ea typeface="+mn-ea"/>
              <a:cs typeface="+mn-cs"/>
            </a:rPr>
            <a:t>収集業務が直営であることや幼稚園における施設数（教員数）が多いこと</a:t>
          </a:r>
          <a:r>
            <a:rPr kumimoji="1" lang="ja-JP" altLang="en-US" sz="1100">
              <a:solidFill>
                <a:schemeClr val="dk1"/>
              </a:solidFill>
              <a:effectLst/>
              <a:latin typeface="+mn-lt"/>
              <a:ea typeface="+mn-ea"/>
              <a:cs typeface="+mn-cs"/>
            </a:rPr>
            <a:t>、令和２年度より「会計年度任用職員制度」が導入されたことに伴う会計年度任用職員報酬等の増などが</a:t>
          </a:r>
          <a:r>
            <a:rPr kumimoji="1" lang="ja-JP" altLang="ja-JP" sz="1100">
              <a:solidFill>
                <a:schemeClr val="dk1"/>
              </a:solidFill>
              <a:effectLst/>
              <a:latin typeface="+mn-lt"/>
              <a:ea typeface="+mn-ea"/>
              <a:cs typeface="+mn-cs"/>
            </a:rPr>
            <a:t>主な要因である。</a:t>
          </a:r>
          <a:endParaRPr lang="ja-JP" altLang="ja-JP" sz="1400">
            <a:effectLst/>
          </a:endParaRPr>
        </a:p>
        <a:p>
          <a:r>
            <a:rPr kumimoji="1" lang="ja-JP" altLang="ja-JP" sz="1100">
              <a:solidFill>
                <a:schemeClr val="dk1"/>
              </a:solidFill>
              <a:effectLst/>
              <a:latin typeface="+mn-lt"/>
              <a:ea typeface="+mn-ea"/>
              <a:cs typeface="+mn-cs"/>
            </a:rPr>
            <a:t>・扶助費は、住民一人当たり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4,271</a:t>
          </a:r>
          <a:r>
            <a:rPr kumimoji="1" lang="ja-JP" altLang="ja-JP" sz="1100">
              <a:solidFill>
                <a:schemeClr val="dk1"/>
              </a:solidFill>
              <a:effectLst/>
              <a:latin typeface="+mn-lt"/>
              <a:ea typeface="+mn-ea"/>
              <a:cs typeface="+mn-cs"/>
            </a:rPr>
            <a:t>円であり、</a:t>
          </a:r>
          <a:r>
            <a:rPr kumimoji="1" lang="ja-JP" altLang="en-US" sz="1100">
              <a:solidFill>
                <a:schemeClr val="dk1"/>
              </a:solidFill>
              <a:effectLst/>
              <a:latin typeface="+mn-lt"/>
              <a:ea typeface="+mn-ea"/>
              <a:cs typeface="+mn-cs"/>
            </a:rPr>
            <a:t>再び</a:t>
          </a:r>
          <a:r>
            <a:rPr kumimoji="1" lang="ja-JP" altLang="ja-JP" sz="1100">
              <a:solidFill>
                <a:schemeClr val="dk1"/>
              </a:solidFill>
              <a:effectLst/>
              <a:latin typeface="+mn-lt"/>
              <a:ea typeface="+mn-ea"/>
              <a:cs typeface="+mn-cs"/>
            </a:rPr>
            <a:t>類似団体内平均値を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回った。</a:t>
          </a:r>
          <a:r>
            <a:rPr kumimoji="1" lang="ja-JP" altLang="en-US" sz="1100">
              <a:solidFill>
                <a:schemeClr val="dk1"/>
              </a:solidFill>
              <a:effectLst/>
              <a:latin typeface="+mn-lt"/>
              <a:ea typeface="+mn-ea"/>
              <a:cs typeface="+mn-cs"/>
            </a:rPr>
            <a:t>これは、新型コロナウイルス感染症対策として、ひとり親世帯への臨時特別給付金給付事業費の増（約</a:t>
          </a:r>
          <a:r>
            <a:rPr kumimoji="1" lang="en-US" altLang="ja-JP" sz="1100">
              <a:solidFill>
                <a:schemeClr val="dk1"/>
              </a:solidFill>
              <a:effectLst/>
              <a:latin typeface="+mn-lt"/>
              <a:ea typeface="+mn-ea"/>
              <a:cs typeface="+mn-cs"/>
            </a:rPr>
            <a:t>87</a:t>
          </a:r>
          <a:r>
            <a:rPr kumimoji="1" lang="ja-JP" altLang="en-US" sz="1100">
              <a:solidFill>
                <a:schemeClr val="dk1"/>
              </a:solidFill>
              <a:effectLst/>
              <a:latin typeface="+mn-lt"/>
              <a:ea typeface="+mn-ea"/>
              <a:cs typeface="+mn-cs"/>
            </a:rPr>
            <a:t>百万対策基金円増）や子育て世帯への臨時特別給付金給付事業費の増（約</a:t>
          </a:r>
          <a:r>
            <a:rPr kumimoji="1" lang="en-US" altLang="ja-JP" sz="1100">
              <a:solidFill>
                <a:schemeClr val="dk1"/>
              </a:solidFill>
              <a:effectLst/>
              <a:latin typeface="+mn-lt"/>
              <a:ea typeface="+mn-ea"/>
              <a:cs typeface="+mn-cs"/>
            </a:rPr>
            <a:t>61</a:t>
          </a:r>
          <a:r>
            <a:rPr kumimoji="1" lang="ja-JP" altLang="en-US" sz="1100">
              <a:solidFill>
                <a:schemeClr val="dk1"/>
              </a:solidFill>
              <a:effectLst/>
              <a:latin typeface="+mn-lt"/>
              <a:ea typeface="+mn-ea"/>
              <a:cs typeface="+mn-cs"/>
            </a:rPr>
            <a:t>百万円増）などが影響している。</a:t>
          </a:r>
          <a:endParaRPr lang="ja-JP" altLang="ja-JP" sz="1400">
            <a:effectLst/>
          </a:endParaRPr>
        </a:p>
        <a:p>
          <a:r>
            <a:rPr kumimoji="1" lang="ja-JP" altLang="ja-JP" sz="1100">
              <a:solidFill>
                <a:schemeClr val="dk1"/>
              </a:solidFill>
              <a:effectLst/>
              <a:latin typeface="+mn-lt"/>
              <a:ea typeface="+mn-ea"/>
              <a:cs typeface="+mn-cs"/>
            </a:rPr>
            <a:t>・物件費は、</a:t>
          </a:r>
          <a:r>
            <a:rPr kumimoji="1" lang="ja-JP" altLang="en-US" sz="1100">
              <a:solidFill>
                <a:schemeClr val="dk1"/>
              </a:solidFill>
              <a:effectLst/>
              <a:latin typeface="+mn-lt"/>
              <a:ea typeface="+mn-ea"/>
              <a:cs typeface="+mn-cs"/>
            </a:rPr>
            <a:t>民間委託の推進などにより、</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203</a:t>
          </a:r>
          <a:r>
            <a:rPr kumimoji="1" lang="ja-JP" altLang="ja-JP" sz="1100">
              <a:solidFill>
                <a:schemeClr val="dk1"/>
              </a:solidFill>
              <a:effectLst/>
              <a:latin typeface="+mn-lt"/>
              <a:ea typeface="+mn-ea"/>
              <a:cs typeface="+mn-cs"/>
            </a:rPr>
            <a:t>円と増加</a:t>
          </a:r>
          <a:r>
            <a:rPr kumimoji="1" lang="ja-JP" altLang="en-US" sz="1100">
              <a:solidFill>
                <a:schemeClr val="dk1"/>
              </a:solidFill>
              <a:effectLst/>
              <a:latin typeface="+mn-lt"/>
              <a:ea typeface="+mn-ea"/>
              <a:cs typeface="+mn-cs"/>
            </a:rPr>
            <a:t>傾向が続いて</a:t>
          </a:r>
          <a:r>
            <a:rPr kumimoji="1" lang="ja-JP" altLang="ja-JP" sz="1100">
              <a:solidFill>
                <a:schemeClr val="dk1"/>
              </a:solidFill>
              <a:effectLst/>
              <a:latin typeface="+mn-lt"/>
              <a:ea typeface="+mn-ea"/>
              <a:cs typeface="+mn-cs"/>
            </a:rPr>
            <a:t>いるが、民間や特定非営利活動法人の資源・人材を活用することで経費の削減に取り組んできた結果類似団体平均よりは低い値となっている。</a:t>
          </a:r>
          <a:endParaRPr lang="ja-JP" altLang="ja-JP" sz="1400">
            <a:effectLst/>
          </a:endParaRPr>
        </a:p>
        <a:p>
          <a:r>
            <a:rPr kumimoji="1" lang="ja-JP" altLang="ja-JP" sz="1100">
              <a:solidFill>
                <a:schemeClr val="dk1"/>
              </a:solidFill>
              <a:effectLst/>
              <a:latin typeface="+mn-lt"/>
              <a:ea typeface="+mn-ea"/>
              <a:cs typeface="+mn-cs"/>
            </a:rPr>
            <a:t>・普通建設事業費は、住民一人当たり</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3,439</a:t>
          </a:r>
          <a:r>
            <a:rPr kumimoji="1" lang="ja-JP" altLang="ja-JP" sz="1100">
              <a:solidFill>
                <a:schemeClr val="dk1"/>
              </a:solidFill>
              <a:effectLst/>
              <a:latin typeface="+mn-lt"/>
              <a:ea typeface="+mn-ea"/>
              <a:cs typeface="+mn-cs"/>
            </a:rPr>
            <a:t>円となっており、類似団体内平均値よりも低い水準となった。</a:t>
          </a:r>
          <a:r>
            <a:rPr kumimoji="1" lang="ja-JP" altLang="en-US" sz="1100">
              <a:solidFill>
                <a:schemeClr val="dk1"/>
              </a:solidFill>
              <a:effectLst/>
              <a:latin typeface="+mn-lt"/>
              <a:ea typeface="+mn-ea"/>
              <a:cs typeface="+mn-cs"/>
            </a:rPr>
            <a:t>増減要因としては、第一中校舎改築工事の減（約</a:t>
          </a:r>
          <a:r>
            <a:rPr kumimoji="1" lang="en-US" altLang="ja-JP" sz="1100">
              <a:solidFill>
                <a:schemeClr val="dk1"/>
              </a:solidFill>
              <a:effectLst/>
              <a:latin typeface="+mn-lt"/>
              <a:ea typeface="+mn-ea"/>
              <a:cs typeface="+mn-cs"/>
            </a:rPr>
            <a:t>655</a:t>
          </a:r>
          <a:r>
            <a:rPr kumimoji="1" lang="ja-JP" altLang="en-US" sz="1100">
              <a:solidFill>
                <a:schemeClr val="dk1"/>
              </a:solidFill>
              <a:effectLst/>
              <a:latin typeface="+mn-lt"/>
              <a:ea typeface="+mn-ea"/>
              <a:cs typeface="+mn-cs"/>
            </a:rPr>
            <a:t>百万円減）の一方で、</a:t>
          </a:r>
          <a:r>
            <a:rPr kumimoji="1" lang="ja-JP" altLang="ja-JP" sz="1100">
              <a:solidFill>
                <a:schemeClr val="dk1"/>
              </a:solidFill>
              <a:effectLst/>
              <a:latin typeface="+mn-lt"/>
              <a:ea typeface="+mn-ea"/>
              <a:cs typeface="+mn-cs"/>
            </a:rPr>
            <a:t>道の駅「くるくる なると」</a:t>
          </a:r>
          <a:r>
            <a:rPr kumimoji="1" lang="ja-JP" altLang="ja-JP" sz="1100">
              <a:solidFill>
                <a:sysClr val="windowText" lastClr="000000"/>
              </a:solidFill>
              <a:effectLst/>
              <a:latin typeface="+mn-lt"/>
              <a:ea typeface="+mn-ea"/>
              <a:cs typeface="+mn-cs"/>
            </a:rPr>
            <a:t>整備事業</a:t>
          </a:r>
          <a:r>
            <a:rPr kumimoji="1" lang="ja-JP" altLang="en-US" sz="1100">
              <a:solidFill>
                <a:sysClr val="windowText" lastClr="000000"/>
              </a:solidFill>
              <a:effectLst/>
              <a:latin typeface="+mn-lt"/>
              <a:ea typeface="+mn-ea"/>
              <a:cs typeface="+mn-cs"/>
            </a:rPr>
            <a:t>の増（</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326</a:t>
          </a:r>
          <a:r>
            <a:rPr kumimoji="1" lang="ja-JP" altLang="en-US" sz="1100">
              <a:solidFill>
                <a:schemeClr val="dk1"/>
              </a:solidFill>
              <a:effectLst/>
              <a:latin typeface="+mn-lt"/>
              <a:ea typeface="+mn-ea"/>
              <a:cs typeface="+mn-cs"/>
            </a:rPr>
            <a:t>百万円増）、堀江公民館新築工事の増（約</a:t>
          </a:r>
          <a:r>
            <a:rPr kumimoji="1" lang="en-US" altLang="ja-JP" sz="1100">
              <a:solidFill>
                <a:schemeClr val="dk1"/>
              </a:solidFill>
              <a:effectLst/>
              <a:latin typeface="+mn-lt"/>
              <a:ea typeface="+mn-ea"/>
              <a:cs typeface="+mn-cs"/>
            </a:rPr>
            <a:t>229</a:t>
          </a:r>
          <a:r>
            <a:rPr kumimoji="1" lang="ja-JP" altLang="en-US" sz="1100">
              <a:solidFill>
                <a:schemeClr val="dk1"/>
              </a:solidFill>
              <a:effectLst/>
              <a:latin typeface="+mn-lt"/>
              <a:ea typeface="+mn-ea"/>
              <a:cs typeface="+mn-cs"/>
            </a:rPr>
            <a:t>百万円増）など新たな投資事業が増加に影響した。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徳島県鳴門市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56,237
55,776
135.66
33,519,827
32,476,014
854,155
13,681,295
26,856,560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127.7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83922</xdr:rowOff>
    </xdr:from>
    <xdr:to>
      <xdr:col>24</xdr:col>
      <xdr:colOff>62865</xdr:colOff>
      <xdr:row>37</xdr:row>
      <xdr:rowOff>133299</xdr:rowOff>
    </xdr:to>
    <xdr:cxnSp macro="">
      <xdr:nvCxnSpPr>
        <xdr:cNvPr id="54" name="直線コネクタ 53"/>
        <xdr:cNvCxnSpPr/>
      </xdr:nvCxnSpPr>
      <xdr:spPr>
        <a:xfrm flipV="1">
          <a:off x="4633595" y="5227422"/>
          <a:ext cx="1270" cy="124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137126</xdr:rowOff>
    </xdr:from>
    <xdr:ext cx="469744" cy="259045"/>
    <xdr:sp macro="" textlink="">
      <xdr:nvSpPr>
        <xdr:cNvPr id="55" name="議会費最小値テキスト"/>
        <xdr:cNvSpPr txBox="1"/>
      </xdr:nvSpPr>
      <xdr:spPr>
        <a:xfrm>
          <a:off x="4686300" y="648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133299</xdr:rowOff>
    </xdr:from>
    <xdr:to>
      <xdr:col>24</xdr:col>
      <xdr:colOff>152400</xdr:colOff>
      <xdr:row>37</xdr:row>
      <xdr:rowOff>133299</xdr:rowOff>
    </xdr:to>
    <xdr:cxnSp macro="">
      <xdr:nvCxnSpPr>
        <xdr:cNvPr id="56" name="直線コネクタ 55"/>
        <xdr:cNvCxnSpPr/>
      </xdr:nvCxnSpPr>
      <xdr:spPr>
        <a:xfrm>
          <a:off x="4546600" y="647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30599</xdr:rowOff>
    </xdr:from>
    <xdr:ext cx="469744" cy="259045"/>
    <xdr:sp macro="" textlink="">
      <xdr:nvSpPr>
        <xdr:cNvPr id="57" name="議会費最大値テキスト"/>
        <xdr:cNvSpPr txBox="1"/>
      </xdr:nvSpPr>
      <xdr:spPr>
        <a:xfrm>
          <a:off x="4686300" y="500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83922</xdr:rowOff>
    </xdr:from>
    <xdr:to>
      <xdr:col>24</xdr:col>
      <xdr:colOff>152400</xdr:colOff>
      <xdr:row>30</xdr:row>
      <xdr:rowOff>83922</xdr:rowOff>
    </xdr:to>
    <xdr:cxnSp macro="">
      <xdr:nvCxnSpPr>
        <xdr:cNvPr id="58" name="直線コネクタ 57"/>
        <xdr:cNvCxnSpPr/>
      </xdr:nvCxnSpPr>
      <xdr:spPr>
        <a:xfrm>
          <a:off x="4546600" y="5227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48717</xdr:rowOff>
    </xdr:from>
    <xdr:to>
      <xdr:col>24</xdr:col>
      <xdr:colOff>63500</xdr:colOff>
      <xdr:row>33</xdr:row>
      <xdr:rowOff>72949</xdr:rowOff>
    </xdr:to>
    <xdr:cxnSp macro="">
      <xdr:nvCxnSpPr>
        <xdr:cNvPr id="59" name="直線コネクタ 58"/>
        <xdr:cNvCxnSpPr/>
      </xdr:nvCxnSpPr>
      <xdr:spPr>
        <a:xfrm>
          <a:off x="3797300" y="5706567"/>
          <a:ext cx="8382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119905</xdr:rowOff>
    </xdr:from>
    <xdr:ext cx="469744" cy="259045"/>
    <xdr:sp macro="" textlink="">
      <xdr:nvSpPr>
        <xdr:cNvPr id="60" name="議会費平均値テキスト"/>
        <xdr:cNvSpPr txBox="1"/>
      </xdr:nvSpPr>
      <xdr:spPr>
        <a:xfrm>
          <a:off x="4686300" y="5949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141478</xdr:rowOff>
    </xdr:from>
    <xdr:to>
      <xdr:col>24</xdr:col>
      <xdr:colOff>114300</xdr:colOff>
      <xdr:row>35</xdr:row>
      <xdr:rowOff>71628</xdr:rowOff>
    </xdr:to>
    <xdr:sp macro="" textlink="">
      <xdr:nvSpPr>
        <xdr:cNvPr id="61" name="フローチャート: 判断 60"/>
        <xdr:cNvSpPr/>
      </xdr:nvSpPr>
      <xdr:spPr>
        <a:xfrm>
          <a:off x="45847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35916</xdr:rowOff>
    </xdr:from>
    <xdr:to>
      <xdr:col>19</xdr:col>
      <xdr:colOff>177800</xdr:colOff>
      <xdr:row>33</xdr:row>
      <xdr:rowOff>48717</xdr:rowOff>
    </xdr:to>
    <xdr:cxnSp macro="">
      <xdr:nvCxnSpPr>
        <xdr:cNvPr id="62" name="直線コネクタ 61"/>
        <xdr:cNvCxnSpPr/>
      </xdr:nvCxnSpPr>
      <xdr:spPr>
        <a:xfrm>
          <a:off x="2908300" y="5693766"/>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94386</xdr:rowOff>
    </xdr:from>
    <xdr:to>
      <xdr:col>20</xdr:col>
      <xdr:colOff>38100</xdr:colOff>
      <xdr:row>35</xdr:row>
      <xdr:rowOff>24536</xdr:rowOff>
    </xdr:to>
    <xdr:sp macro="" textlink="">
      <xdr:nvSpPr>
        <xdr:cNvPr id="63" name="フローチャート: 判断 62"/>
        <xdr:cNvSpPr/>
      </xdr:nvSpPr>
      <xdr:spPr>
        <a:xfrm>
          <a:off x="3746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15663</xdr:rowOff>
    </xdr:from>
    <xdr:ext cx="469744" cy="259045"/>
    <xdr:sp macro="" textlink="">
      <xdr:nvSpPr>
        <xdr:cNvPr id="64" name="テキスト ボックス 63"/>
        <xdr:cNvSpPr txBox="1"/>
      </xdr:nvSpPr>
      <xdr:spPr>
        <a:xfrm>
          <a:off x="3562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35916</xdr:rowOff>
    </xdr:from>
    <xdr:to>
      <xdr:col>15</xdr:col>
      <xdr:colOff>50800</xdr:colOff>
      <xdr:row>33</xdr:row>
      <xdr:rowOff>51918</xdr:rowOff>
    </xdr:to>
    <xdr:cxnSp macro="">
      <xdr:nvCxnSpPr>
        <xdr:cNvPr id="65" name="直線コネクタ 64"/>
        <xdr:cNvCxnSpPr/>
      </xdr:nvCxnSpPr>
      <xdr:spPr>
        <a:xfrm flipV="1">
          <a:off x="2019300" y="569376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83871</xdr:rowOff>
    </xdr:from>
    <xdr:to>
      <xdr:col>15</xdr:col>
      <xdr:colOff>101600</xdr:colOff>
      <xdr:row>35</xdr:row>
      <xdr:rowOff>14021</xdr:rowOff>
    </xdr:to>
    <xdr:sp macro="" textlink="">
      <xdr:nvSpPr>
        <xdr:cNvPr id="66" name="フローチャート: 判断 65"/>
        <xdr:cNvSpPr/>
      </xdr:nvSpPr>
      <xdr:spPr>
        <a:xfrm>
          <a:off x="2857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5148</xdr:rowOff>
    </xdr:from>
    <xdr:ext cx="469744" cy="259045"/>
    <xdr:sp macro="" textlink="">
      <xdr:nvSpPr>
        <xdr:cNvPr id="67" name="テキスト ボックス 66"/>
        <xdr:cNvSpPr txBox="1"/>
      </xdr:nvSpPr>
      <xdr:spPr>
        <a:xfrm>
          <a:off x="2673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51918</xdr:rowOff>
    </xdr:from>
    <xdr:to>
      <xdr:col>10</xdr:col>
      <xdr:colOff>114300</xdr:colOff>
      <xdr:row>33</xdr:row>
      <xdr:rowOff>58319</xdr:rowOff>
    </xdr:to>
    <xdr:cxnSp macro="">
      <xdr:nvCxnSpPr>
        <xdr:cNvPr id="68" name="直線コネクタ 67"/>
        <xdr:cNvCxnSpPr/>
      </xdr:nvCxnSpPr>
      <xdr:spPr>
        <a:xfrm flipV="1">
          <a:off x="1130300" y="5709768"/>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71984</xdr:rowOff>
    </xdr:from>
    <xdr:to>
      <xdr:col>10</xdr:col>
      <xdr:colOff>165100</xdr:colOff>
      <xdr:row>35</xdr:row>
      <xdr:rowOff>2134</xdr:rowOff>
    </xdr:to>
    <xdr:sp macro="" textlink="">
      <xdr:nvSpPr>
        <xdr:cNvPr id="69" name="フローチャート: 判断 68"/>
        <xdr:cNvSpPr/>
      </xdr:nvSpPr>
      <xdr:spPr>
        <a:xfrm>
          <a:off x="1968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164711</xdr:rowOff>
    </xdr:from>
    <xdr:ext cx="469744" cy="259045"/>
    <xdr:sp macro="" textlink="">
      <xdr:nvSpPr>
        <xdr:cNvPr id="70" name="テキスト ボックス 69"/>
        <xdr:cNvSpPr txBox="1"/>
      </xdr:nvSpPr>
      <xdr:spPr>
        <a:xfrm>
          <a:off x="1784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86157</xdr:rowOff>
    </xdr:from>
    <xdr:to>
      <xdr:col>6</xdr:col>
      <xdr:colOff>38100</xdr:colOff>
      <xdr:row>35</xdr:row>
      <xdr:rowOff>16307</xdr:rowOff>
    </xdr:to>
    <xdr:sp macro="" textlink="">
      <xdr:nvSpPr>
        <xdr:cNvPr id="71" name="フローチャート: 判断 70"/>
        <xdr:cNvSpPr/>
      </xdr:nvSpPr>
      <xdr:spPr>
        <a:xfrm>
          <a:off x="1079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7434</xdr:rowOff>
    </xdr:from>
    <xdr:ext cx="469744" cy="259045"/>
    <xdr:sp macro="" textlink="">
      <xdr:nvSpPr>
        <xdr:cNvPr id="72" name="テキスト ボックス 71"/>
        <xdr:cNvSpPr txBox="1"/>
      </xdr:nvSpPr>
      <xdr:spPr>
        <a:xfrm>
          <a:off x="895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22149</xdr:rowOff>
    </xdr:from>
    <xdr:to>
      <xdr:col>24</xdr:col>
      <xdr:colOff>114300</xdr:colOff>
      <xdr:row>33</xdr:row>
      <xdr:rowOff>123749</xdr:rowOff>
    </xdr:to>
    <xdr:sp macro="" textlink="">
      <xdr:nvSpPr>
        <xdr:cNvPr id="78" name="楕円 77"/>
        <xdr:cNvSpPr/>
      </xdr:nvSpPr>
      <xdr:spPr>
        <a:xfrm>
          <a:off x="4584700" y="567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45026</xdr:rowOff>
    </xdr:from>
    <xdr:ext cx="469744" cy="259045"/>
    <xdr:sp macro="" textlink="">
      <xdr:nvSpPr>
        <xdr:cNvPr id="79" name="議会費該当値テキスト"/>
        <xdr:cNvSpPr txBox="1"/>
      </xdr:nvSpPr>
      <xdr:spPr>
        <a:xfrm>
          <a:off x="4686300" y="553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169367</xdr:rowOff>
    </xdr:from>
    <xdr:to>
      <xdr:col>20</xdr:col>
      <xdr:colOff>38100</xdr:colOff>
      <xdr:row>33</xdr:row>
      <xdr:rowOff>99517</xdr:rowOff>
    </xdr:to>
    <xdr:sp macro="" textlink="">
      <xdr:nvSpPr>
        <xdr:cNvPr id="80" name="楕円 79"/>
        <xdr:cNvSpPr/>
      </xdr:nvSpPr>
      <xdr:spPr>
        <a:xfrm>
          <a:off x="3746500" y="565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116044</xdr:rowOff>
    </xdr:from>
    <xdr:ext cx="469744" cy="259045"/>
    <xdr:sp macro="" textlink="">
      <xdr:nvSpPr>
        <xdr:cNvPr id="81" name="テキスト ボックス 80"/>
        <xdr:cNvSpPr txBox="1"/>
      </xdr:nvSpPr>
      <xdr:spPr>
        <a:xfrm>
          <a:off x="3562428" y="543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156566</xdr:rowOff>
    </xdr:from>
    <xdr:to>
      <xdr:col>15</xdr:col>
      <xdr:colOff>101600</xdr:colOff>
      <xdr:row>33</xdr:row>
      <xdr:rowOff>86716</xdr:rowOff>
    </xdr:to>
    <xdr:sp macro="" textlink="">
      <xdr:nvSpPr>
        <xdr:cNvPr id="82" name="楕円 81"/>
        <xdr:cNvSpPr/>
      </xdr:nvSpPr>
      <xdr:spPr>
        <a:xfrm>
          <a:off x="2857500" y="564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103243</xdr:rowOff>
    </xdr:from>
    <xdr:ext cx="469744" cy="259045"/>
    <xdr:sp macro="" textlink="">
      <xdr:nvSpPr>
        <xdr:cNvPr id="83" name="テキスト ボックス 82"/>
        <xdr:cNvSpPr txBox="1"/>
      </xdr:nvSpPr>
      <xdr:spPr>
        <a:xfrm>
          <a:off x="2673428" y="54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1118</xdr:rowOff>
    </xdr:from>
    <xdr:to>
      <xdr:col>10</xdr:col>
      <xdr:colOff>165100</xdr:colOff>
      <xdr:row>33</xdr:row>
      <xdr:rowOff>102718</xdr:rowOff>
    </xdr:to>
    <xdr:sp macro="" textlink="">
      <xdr:nvSpPr>
        <xdr:cNvPr id="84" name="楕円 83"/>
        <xdr:cNvSpPr/>
      </xdr:nvSpPr>
      <xdr:spPr>
        <a:xfrm>
          <a:off x="1968500" y="565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119245</xdr:rowOff>
    </xdr:from>
    <xdr:ext cx="469744" cy="259045"/>
    <xdr:sp macro="" textlink="">
      <xdr:nvSpPr>
        <xdr:cNvPr id="85" name="テキスト ボックス 84"/>
        <xdr:cNvSpPr txBox="1"/>
      </xdr:nvSpPr>
      <xdr:spPr>
        <a:xfrm>
          <a:off x="1784428" y="5434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7519</xdr:rowOff>
    </xdr:from>
    <xdr:to>
      <xdr:col>6</xdr:col>
      <xdr:colOff>38100</xdr:colOff>
      <xdr:row>33</xdr:row>
      <xdr:rowOff>109119</xdr:rowOff>
    </xdr:to>
    <xdr:sp macro="" textlink="">
      <xdr:nvSpPr>
        <xdr:cNvPr id="86" name="楕円 85"/>
        <xdr:cNvSpPr/>
      </xdr:nvSpPr>
      <xdr:spPr>
        <a:xfrm>
          <a:off x="1079500" y="566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125646</xdr:rowOff>
    </xdr:from>
    <xdr:ext cx="469744" cy="259045"/>
    <xdr:sp macro="" textlink="">
      <xdr:nvSpPr>
        <xdr:cNvPr id="87" name="テキスト ボックス 86"/>
        <xdr:cNvSpPr txBox="1"/>
      </xdr:nvSpPr>
      <xdr:spPr>
        <a:xfrm>
          <a:off x="895428" y="544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23659</xdr:rowOff>
    </xdr:from>
    <xdr:to>
      <xdr:col>24</xdr:col>
      <xdr:colOff>62865</xdr:colOff>
      <xdr:row>56</xdr:row>
      <xdr:rowOff>71475</xdr:rowOff>
    </xdr:to>
    <xdr:cxnSp macro="">
      <xdr:nvCxnSpPr>
        <xdr:cNvPr id="111" name="直線コネクタ 110"/>
        <xdr:cNvCxnSpPr/>
      </xdr:nvCxnSpPr>
      <xdr:spPr>
        <a:xfrm flipV="1">
          <a:off x="4633595" y="8767609"/>
          <a:ext cx="1270" cy="90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75302</xdr:rowOff>
    </xdr:from>
    <xdr:ext cx="599010" cy="259045"/>
    <xdr:sp macro="" textlink="">
      <xdr:nvSpPr>
        <xdr:cNvPr id="112" name="総務費最小値テキスト"/>
        <xdr:cNvSpPr txBox="1"/>
      </xdr:nvSpPr>
      <xdr:spPr>
        <a:xfrm>
          <a:off x="4686300" y="967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71475</xdr:rowOff>
    </xdr:from>
    <xdr:to>
      <xdr:col>24</xdr:col>
      <xdr:colOff>152400</xdr:colOff>
      <xdr:row>56</xdr:row>
      <xdr:rowOff>71475</xdr:rowOff>
    </xdr:to>
    <xdr:cxnSp macro="">
      <xdr:nvCxnSpPr>
        <xdr:cNvPr id="113" name="直線コネクタ 112"/>
        <xdr:cNvCxnSpPr/>
      </xdr:nvCxnSpPr>
      <xdr:spPr>
        <a:xfrm>
          <a:off x="4546600" y="967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141786</xdr:rowOff>
    </xdr:from>
    <xdr:ext cx="599010" cy="259045"/>
    <xdr:sp macro="" textlink="">
      <xdr:nvSpPr>
        <xdr:cNvPr id="114" name="総務費最大値テキスト"/>
        <xdr:cNvSpPr txBox="1"/>
      </xdr:nvSpPr>
      <xdr:spPr>
        <a:xfrm>
          <a:off x="4686300" y="854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365,457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23659</xdr:rowOff>
    </xdr:from>
    <xdr:to>
      <xdr:col>24</xdr:col>
      <xdr:colOff>152400</xdr:colOff>
      <xdr:row>51</xdr:row>
      <xdr:rowOff>23659</xdr:rowOff>
    </xdr:to>
    <xdr:cxnSp macro="">
      <xdr:nvCxnSpPr>
        <xdr:cNvPr id="115" name="直線コネクタ 114"/>
        <xdr:cNvCxnSpPr/>
      </xdr:nvCxnSpPr>
      <xdr:spPr>
        <a:xfrm>
          <a:off x="4546600" y="876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15688</xdr:rowOff>
    </xdr:from>
    <xdr:to>
      <xdr:col>24</xdr:col>
      <xdr:colOff>63500</xdr:colOff>
      <xdr:row>57</xdr:row>
      <xdr:rowOff>114402</xdr:rowOff>
    </xdr:to>
    <xdr:cxnSp macro="">
      <xdr:nvCxnSpPr>
        <xdr:cNvPr id="116" name="直線コネクタ 115"/>
        <xdr:cNvCxnSpPr/>
      </xdr:nvCxnSpPr>
      <xdr:spPr>
        <a:xfrm flipV="1">
          <a:off x="3797300" y="9445438"/>
          <a:ext cx="838200" cy="44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163377</xdr:rowOff>
    </xdr:from>
    <xdr:ext cx="599010" cy="259045"/>
    <xdr:sp macro="" textlink="">
      <xdr:nvSpPr>
        <xdr:cNvPr id="117" name="総務費平均値テキスト"/>
        <xdr:cNvSpPr txBox="1"/>
      </xdr:nvSpPr>
      <xdr:spPr>
        <a:xfrm>
          <a:off x="4686300" y="9421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13500</xdr:rowOff>
    </xdr:from>
    <xdr:to>
      <xdr:col>24</xdr:col>
      <xdr:colOff>114300</xdr:colOff>
      <xdr:row>55</xdr:row>
      <xdr:rowOff>115100</xdr:rowOff>
    </xdr:to>
    <xdr:sp macro="" textlink="">
      <xdr:nvSpPr>
        <xdr:cNvPr id="118" name="フローチャート: 判断 117"/>
        <xdr:cNvSpPr/>
      </xdr:nvSpPr>
      <xdr:spPr>
        <a:xfrm>
          <a:off x="4584700" y="94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114402</xdr:rowOff>
    </xdr:from>
    <xdr:to>
      <xdr:col>19</xdr:col>
      <xdr:colOff>177800</xdr:colOff>
      <xdr:row>57</xdr:row>
      <xdr:rowOff>150273</xdr:rowOff>
    </xdr:to>
    <xdr:cxnSp macro="">
      <xdr:nvCxnSpPr>
        <xdr:cNvPr id="119" name="直線コネクタ 118"/>
        <xdr:cNvCxnSpPr/>
      </xdr:nvCxnSpPr>
      <xdr:spPr>
        <a:xfrm flipV="1">
          <a:off x="2908300" y="9887052"/>
          <a:ext cx="889000" cy="3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72761</xdr:rowOff>
    </xdr:from>
    <xdr:to>
      <xdr:col>20</xdr:col>
      <xdr:colOff>38100</xdr:colOff>
      <xdr:row>58</xdr:row>
      <xdr:rowOff>2911</xdr:rowOff>
    </xdr:to>
    <xdr:sp macro="" textlink="">
      <xdr:nvSpPr>
        <xdr:cNvPr id="120" name="フローチャート: 判断 119"/>
        <xdr:cNvSpPr/>
      </xdr:nvSpPr>
      <xdr:spPr>
        <a:xfrm>
          <a:off x="3746500" y="984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165488</xdr:rowOff>
    </xdr:from>
    <xdr:ext cx="534377" cy="259045"/>
    <xdr:sp macro="" textlink="">
      <xdr:nvSpPr>
        <xdr:cNvPr id="121" name="テキスト ボックス 120"/>
        <xdr:cNvSpPr txBox="1"/>
      </xdr:nvSpPr>
      <xdr:spPr>
        <a:xfrm>
          <a:off x="3530111" y="993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150273</xdr:rowOff>
    </xdr:from>
    <xdr:to>
      <xdr:col>15</xdr:col>
      <xdr:colOff>50800</xdr:colOff>
      <xdr:row>58</xdr:row>
      <xdr:rowOff>7950</xdr:rowOff>
    </xdr:to>
    <xdr:cxnSp macro="">
      <xdr:nvCxnSpPr>
        <xdr:cNvPr id="122" name="直線コネクタ 121"/>
        <xdr:cNvCxnSpPr/>
      </xdr:nvCxnSpPr>
      <xdr:spPr>
        <a:xfrm flipV="1">
          <a:off x="2019300" y="9922923"/>
          <a:ext cx="889000" cy="2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84991</xdr:rowOff>
    </xdr:from>
    <xdr:to>
      <xdr:col>15</xdr:col>
      <xdr:colOff>101600</xdr:colOff>
      <xdr:row>58</xdr:row>
      <xdr:rowOff>15141</xdr:rowOff>
    </xdr:to>
    <xdr:sp macro="" textlink="">
      <xdr:nvSpPr>
        <xdr:cNvPr id="123" name="フローチャート: 判断 122"/>
        <xdr:cNvSpPr/>
      </xdr:nvSpPr>
      <xdr:spPr>
        <a:xfrm>
          <a:off x="2857500" y="985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31668</xdr:rowOff>
    </xdr:from>
    <xdr:ext cx="534377" cy="259045"/>
    <xdr:sp macro="" textlink="">
      <xdr:nvSpPr>
        <xdr:cNvPr id="124" name="テキスト ボックス 123"/>
        <xdr:cNvSpPr txBox="1"/>
      </xdr:nvSpPr>
      <xdr:spPr>
        <a:xfrm>
          <a:off x="2641111" y="963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7950</xdr:rowOff>
    </xdr:from>
    <xdr:to>
      <xdr:col>10</xdr:col>
      <xdr:colOff>114300</xdr:colOff>
      <xdr:row>58</xdr:row>
      <xdr:rowOff>23160</xdr:rowOff>
    </xdr:to>
    <xdr:cxnSp macro="">
      <xdr:nvCxnSpPr>
        <xdr:cNvPr id="125" name="直線コネクタ 124"/>
        <xdr:cNvCxnSpPr/>
      </xdr:nvCxnSpPr>
      <xdr:spPr>
        <a:xfrm flipV="1">
          <a:off x="1130300" y="9952050"/>
          <a:ext cx="889000" cy="1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84336</xdr:rowOff>
    </xdr:from>
    <xdr:to>
      <xdr:col>10</xdr:col>
      <xdr:colOff>165100</xdr:colOff>
      <xdr:row>58</xdr:row>
      <xdr:rowOff>14486</xdr:rowOff>
    </xdr:to>
    <xdr:sp macro="" textlink="">
      <xdr:nvSpPr>
        <xdr:cNvPr id="126" name="フローチャート: 判断 125"/>
        <xdr:cNvSpPr/>
      </xdr:nvSpPr>
      <xdr:spPr>
        <a:xfrm>
          <a:off x="1968500" y="985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31013</xdr:rowOff>
    </xdr:from>
    <xdr:ext cx="534377" cy="259045"/>
    <xdr:sp macro="" textlink="">
      <xdr:nvSpPr>
        <xdr:cNvPr id="127" name="テキスト ボックス 126"/>
        <xdr:cNvSpPr txBox="1"/>
      </xdr:nvSpPr>
      <xdr:spPr>
        <a:xfrm>
          <a:off x="1752111" y="963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79413</xdr:rowOff>
    </xdr:from>
    <xdr:to>
      <xdr:col>6</xdr:col>
      <xdr:colOff>38100</xdr:colOff>
      <xdr:row>58</xdr:row>
      <xdr:rowOff>9563</xdr:rowOff>
    </xdr:to>
    <xdr:sp macro="" textlink="">
      <xdr:nvSpPr>
        <xdr:cNvPr id="128" name="フローチャート: 判断 127"/>
        <xdr:cNvSpPr/>
      </xdr:nvSpPr>
      <xdr:spPr>
        <a:xfrm>
          <a:off x="1079500" y="985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26090</xdr:rowOff>
    </xdr:from>
    <xdr:ext cx="534377" cy="259045"/>
    <xdr:sp macro="" textlink="">
      <xdr:nvSpPr>
        <xdr:cNvPr id="129" name="テキスト ボックス 128"/>
        <xdr:cNvSpPr txBox="1"/>
      </xdr:nvSpPr>
      <xdr:spPr>
        <a:xfrm>
          <a:off x="863111" y="962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136338</xdr:rowOff>
    </xdr:from>
    <xdr:to>
      <xdr:col>24</xdr:col>
      <xdr:colOff>114300</xdr:colOff>
      <xdr:row>55</xdr:row>
      <xdr:rowOff>66488</xdr:rowOff>
    </xdr:to>
    <xdr:sp macro="" textlink="">
      <xdr:nvSpPr>
        <xdr:cNvPr id="135" name="楕円 134"/>
        <xdr:cNvSpPr/>
      </xdr:nvSpPr>
      <xdr:spPr>
        <a:xfrm>
          <a:off x="4584700" y="939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159215</xdr:rowOff>
    </xdr:from>
    <xdr:ext cx="599010" cy="259045"/>
    <xdr:sp macro="" textlink="">
      <xdr:nvSpPr>
        <xdr:cNvPr id="136" name="総務費該当値テキスト"/>
        <xdr:cNvSpPr txBox="1"/>
      </xdr:nvSpPr>
      <xdr:spPr>
        <a:xfrm>
          <a:off x="4686300" y="924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63602</xdr:rowOff>
    </xdr:from>
    <xdr:to>
      <xdr:col>20</xdr:col>
      <xdr:colOff>38100</xdr:colOff>
      <xdr:row>57</xdr:row>
      <xdr:rowOff>165202</xdr:rowOff>
    </xdr:to>
    <xdr:sp macro="" textlink="">
      <xdr:nvSpPr>
        <xdr:cNvPr id="137" name="楕円 136"/>
        <xdr:cNvSpPr/>
      </xdr:nvSpPr>
      <xdr:spPr>
        <a:xfrm>
          <a:off x="3746500" y="98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10279</xdr:rowOff>
    </xdr:from>
    <xdr:ext cx="534377" cy="259045"/>
    <xdr:sp macro="" textlink="">
      <xdr:nvSpPr>
        <xdr:cNvPr id="138" name="テキスト ボックス 137"/>
        <xdr:cNvSpPr txBox="1"/>
      </xdr:nvSpPr>
      <xdr:spPr>
        <a:xfrm>
          <a:off x="3530111" y="961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99473</xdr:rowOff>
    </xdr:from>
    <xdr:to>
      <xdr:col>15</xdr:col>
      <xdr:colOff>101600</xdr:colOff>
      <xdr:row>58</xdr:row>
      <xdr:rowOff>29623</xdr:rowOff>
    </xdr:to>
    <xdr:sp macro="" textlink="">
      <xdr:nvSpPr>
        <xdr:cNvPr id="139" name="楕円 138"/>
        <xdr:cNvSpPr/>
      </xdr:nvSpPr>
      <xdr:spPr>
        <a:xfrm>
          <a:off x="2857500" y="98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20750</xdr:rowOff>
    </xdr:from>
    <xdr:ext cx="534377" cy="259045"/>
    <xdr:sp macro="" textlink="">
      <xdr:nvSpPr>
        <xdr:cNvPr id="140" name="テキスト ボックス 139"/>
        <xdr:cNvSpPr txBox="1"/>
      </xdr:nvSpPr>
      <xdr:spPr>
        <a:xfrm>
          <a:off x="2641111" y="996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128600</xdr:rowOff>
    </xdr:from>
    <xdr:to>
      <xdr:col>10</xdr:col>
      <xdr:colOff>165100</xdr:colOff>
      <xdr:row>58</xdr:row>
      <xdr:rowOff>58750</xdr:rowOff>
    </xdr:to>
    <xdr:sp macro="" textlink="">
      <xdr:nvSpPr>
        <xdr:cNvPr id="141" name="楕円 140"/>
        <xdr:cNvSpPr/>
      </xdr:nvSpPr>
      <xdr:spPr>
        <a:xfrm>
          <a:off x="1968500" y="99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49877</xdr:rowOff>
    </xdr:from>
    <xdr:ext cx="534377" cy="259045"/>
    <xdr:sp macro="" textlink="">
      <xdr:nvSpPr>
        <xdr:cNvPr id="142" name="テキスト ボックス 141"/>
        <xdr:cNvSpPr txBox="1"/>
      </xdr:nvSpPr>
      <xdr:spPr>
        <a:xfrm>
          <a:off x="1752111" y="999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143810</xdr:rowOff>
    </xdr:from>
    <xdr:to>
      <xdr:col>6</xdr:col>
      <xdr:colOff>38100</xdr:colOff>
      <xdr:row>58</xdr:row>
      <xdr:rowOff>73960</xdr:rowOff>
    </xdr:to>
    <xdr:sp macro="" textlink="">
      <xdr:nvSpPr>
        <xdr:cNvPr id="143" name="楕円 142"/>
        <xdr:cNvSpPr/>
      </xdr:nvSpPr>
      <xdr:spPr>
        <a:xfrm>
          <a:off x="1079500" y="991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65087</xdr:rowOff>
    </xdr:from>
    <xdr:ext cx="534377" cy="259045"/>
    <xdr:sp macro="" textlink="">
      <xdr:nvSpPr>
        <xdr:cNvPr id="144" name="テキスト ボックス 143"/>
        <xdr:cNvSpPr txBox="1"/>
      </xdr:nvSpPr>
      <xdr:spPr>
        <a:xfrm>
          <a:off x="863111" y="1000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163665</xdr:rowOff>
    </xdr:from>
    <xdr:to>
      <xdr:col>24</xdr:col>
      <xdr:colOff>62865</xdr:colOff>
      <xdr:row>78</xdr:row>
      <xdr:rowOff>26963</xdr:rowOff>
    </xdr:to>
    <xdr:cxnSp macro="">
      <xdr:nvCxnSpPr>
        <xdr:cNvPr id="169" name="直線コネクタ 168"/>
        <xdr:cNvCxnSpPr/>
      </xdr:nvCxnSpPr>
      <xdr:spPr>
        <a:xfrm flipV="1">
          <a:off x="4633595" y="11993715"/>
          <a:ext cx="1270" cy="140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30790</xdr:rowOff>
    </xdr:from>
    <xdr:ext cx="599010" cy="259045"/>
    <xdr:sp macro="" textlink="">
      <xdr:nvSpPr>
        <xdr:cNvPr id="170" name="民生費最小値テキスト"/>
        <xdr:cNvSpPr txBox="1"/>
      </xdr:nvSpPr>
      <xdr:spPr>
        <a:xfrm>
          <a:off x="4686300" y="1340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26963</xdr:rowOff>
    </xdr:from>
    <xdr:to>
      <xdr:col>24</xdr:col>
      <xdr:colOff>152400</xdr:colOff>
      <xdr:row>78</xdr:row>
      <xdr:rowOff>26963</xdr:rowOff>
    </xdr:to>
    <xdr:cxnSp macro="">
      <xdr:nvCxnSpPr>
        <xdr:cNvPr id="171" name="直線コネクタ 170"/>
        <xdr:cNvCxnSpPr/>
      </xdr:nvCxnSpPr>
      <xdr:spPr>
        <a:xfrm>
          <a:off x="4546600" y="134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110342</xdr:rowOff>
    </xdr:from>
    <xdr:ext cx="599010" cy="259045"/>
    <xdr:sp macro="" textlink="">
      <xdr:nvSpPr>
        <xdr:cNvPr id="172" name="民生費最大値テキスト"/>
        <xdr:cNvSpPr txBox="1"/>
      </xdr:nvSpPr>
      <xdr:spPr>
        <a:xfrm>
          <a:off x="4686300" y="117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163665</xdr:rowOff>
    </xdr:from>
    <xdr:to>
      <xdr:col>24</xdr:col>
      <xdr:colOff>152400</xdr:colOff>
      <xdr:row>69</xdr:row>
      <xdr:rowOff>163665</xdr:rowOff>
    </xdr:to>
    <xdr:cxnSp macro="">
      <xdr:nvCxnSpPr>
        <xdr:cNvPr id="173" name="直線コネクタ 172"/>
        <xdr:cNvCxnSpPr/>
      </xdr:nvCxnSpPr>
      <xdr:spPr>
        <a:xfrm>
          <a:off x="4546600" y="1199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100102</xdr:rowOff>
    </xdr:from>
    <xdr:to>
      <xdr:col>24</xdr:col>
      <xdr:colOff>63500</xdr:colOff>
      <xdr:row>75</xdr:row>
      <xdr:rowOff>158229</xdr:rowOff>
    </xdr:to>
    <xdr:cxnSp macro="">
      <xdr:nvCxnSpPr>
        <xdr:cNvPr id="174" name="直線コネクタ 173"/>
        <xdr:cNvCxnSpPr/>
      </xdr:nvCxnSpPr>
      <xdr:spPr>
        <a:xfrm flipV="1">
          <a:off x="3797300" y="12958852"/>
          <a:ext cx="838200" cy="5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167771</xdr:rowOff>
    </xdr:from>
    <xdr:ext cx="599010" cy="259045"/>
    <xdr:sp macro="" textlink="">
      <xdr:nvSpPr>
        <xdr:cNvPr id="175" name="民生費平均値テキスト"/>
        <xdr:cNvSpPr txBox="1"/>
      </xdr:nvSpPr>
      <xdr:spPr>
        <a:xfrm>
          <a:off x="4686300" y="126836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144894</xdr:rowOff>
    </xdr:from>
    <xdr:to>
      <xdr:col>24</xdr:col>
      <xdr:colOff>114300</xdr:colOff>
      <xdr:row>75</xdr:row>
      <xdr:rowOff>75044</xdr:rowOff>
    </xdr:to>
    <xdr:sp macro="" textlink="">
      <xdr:nvSpPr>
        <xdr:cNvPr id="176" name="フローチャート: 判断 175"/>
        <xdr:cNvSpPr/>
      </xdr:nvSpPr>
      <xdr:spPr>
        <a:xfrm>
          <a:off x="45847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158229</xdr:rowOff>
    </xdr:from>
    <xdr:to>
      <xdr:col>19</xdr:col>
      <xdr:colOff>177800</xdr:colOff>
      <xdr:row>76</xdr:row>
      <xdr:rowOff>81077</xdr:rowOff>
    </xdr:to>
    <xdr:cxnSp macro="">
      <xdr:nvCxnSpPr>
        <xdr:cNvPr id="177" name="直線コネクタ 176"/>
        <xdr:cNvCxnSpPr/>
      </xdr:nvCxnSpPr>
      <xdr:spPr>
        <a:xfrm flipV="1">
          <a:off x="2908300" y="13016979"/>
          <a:ext cx="889000" cy="9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41237</xdr:rowOff>
    </xdr:from>
    <xdr:to>
      <xdr:col>20</xdr:col>
      <xdr:colOff>38100</xdr:colOff>
      <xdr:row>75</xdr:row>
      <xdr:rowOff>142837</xdr:rowOff>
    </xdr:to>
    <xdr:sp macro="" textlink="">
      <xdr:nvSpPr>
        <xdr:cNvPr id="178" name="フローチャート: 判断 177"/>
        <xdr:cNvSpPr/>
      </xdr:nvSpPr>
      <xdr:spPr>
        <a:xfrm>
          <a:off x="3746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159364</xdr:rowOff>
    </xdr:from>
    <xdr:ext cx="599010" cy="259045"/>
    <xdr:sp macro="" textlink="">
      <xdr:nvSpPr>
        <xdr:cNvPr id="179" name="テキスト ボックス 178"/>
        <xdr:cNvSpPr txBox="1"/>
      </xdr:nvSpPr>
      <xdr:spPr>
        <a:xfrm>
          <a:off x="3497795" y="1267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50572</xdr:rowOff>
    </xdr:from>
    <xdr:to>
      <xdr:col>15</xdr:col>
      <xdr:colOff>50800</xdr:colOff>
      <xdr:row>76</xdr:row>
      <xdr:rowOff>81077</xdr:rowOff>
    </xdr:to>
    <xdr:cxnSp macro="">
      <xdr:nvCxnSpPr>
        <xdr:cNvPr id="180" name="直線コネクタ 179"/>
        <xdr:cNvCxnSpPr/>
      </xdr:nvCxnSpPr>
      <xdr:spPr>
        <a:xfrm>
          <a:off x="2019300" y="13080772"/>
          <a:ext cx="889000" cy="3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111366</xdr:rowOff>
    </xdr:from>
    <xdr:to>
      <xdr:col>15</xdr:col>
      <xdr:colOff>101600</xdr:colOff>
      <xdr:row>76</xdr:row>
      <xdr:rowOff>41517</xdr:rowOff>
    </xdr:to>
    <xdr:sp macro="" textlink="">
      <xdr:nvSpPr>
        <xdr:cNvPr id="181" name="フローチャート: 判断 180"/>
        <xdr:cNvSpPr/>
      </xdr:nvSpPr>
      <xdr:spPr>
        <a:xfrm>
          <a:off x="2857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58043</xdr:rowOff>
    </xdr:from>
    <xdr:ext cx="599010" cy="259045"/>
    <xdr:sp macro="" textlink="">
      <xdr:nvSpPr>
        <xdr:cNvPr id="182" name="テキスト ボックス 181"/>
        <xdr:cNvSpPr txBox="1"/>
      </xdr:nvSpPr>
      <xdr:spPr>
        <a:xfrm>
          <a:off x="2608795" y="127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50572</xdr:rowOff>
    </xdr:from>
    <xdr:to>
      <xdr:col>10</xdr:col>
      <xdr:colOff>114300</xdr:colOff>
      <xdr:row>76</xdr:row>
      <xdr:rowOff>68453</xdr:rowOff>
    </xdr:to>
    <xdr:cxnSp macro="">
      <xdr:nvCxnSpPr>
        <xdr:cNvPr id="183" name="直線コネクタ 182"/>
        <xdr:cNvCxnSpPr/>
      </xdr:nvCxnSpPr>
      <xdr:spPr>
        <a:xfrm flipV="1">
          <a:off x="1130300" y="13080772"/>
          <a:ext cx="889000" cy="1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110224</xdr:rowOff>
    </xdr:from>
    <xdr:to>
      <xdr:col>10</xdr:col>
      <xdr:colOff>165100</xdr:colOff>
      <xdr:row>76</xdr:row>
      <xdr:rowOff>40373</xdr:rowOff>
    </xdr:to>
    <xdr:sp macro="" textlink="">
      <xdr:nvSpPr>
        <xdr:cNvPr id="184" name="フローチャート: 判断 183"/>
        <xdr:cNvSpPr/>
      </xdr:nvSpPr>
      <xdr:spPr>
        <a:xfrm>
          <a:off x="1968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56901</xdr:rowOff>
    </xdr:from>
    <xdr:ext cx="599010" cy="259045"/>
    <xdr:sp macro="" textlink="">
      <xdr:nvSpPr>
        <xdr:cNvPr id="185" name="テキスト ボックス 184"/>
        <xdr:cNvSpPr txBox="1"/>
      </xdr:nvSpPr>
      <xdr:spPr>
        <a:xfrm>
          <a:off x="1719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154851</xdr:rowOff>
    </xdr:from>
    <xdr:to>
      <xdr:col>6</xdr:col>
      <xdr:colOff>38100</xdr:colOff>
      <xdr:row>76</xdr:row>
      <xdr:rowOff>85001</xdr:rowOff>
    </xdr:to>
    <xdr:sp macro="" textlink="">
      <xdr:nvSpPr>
        <xdr:cNvPr id="186" name="フローチャート: 判断 185"/>
        <xdr:cNvSpPr/>
      </xdr:nvSpPr>
      <xdr:spPr>
        <a:xfrm>
          <a:off x="1079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101528</xdr:rowOff>
    </xdr:from>
    <xdr:ext cx="599010" cy="259045"/>
    <xdr:sp macro="" textlink="">
      <xdr:nvSpPr>
        <xdr:cNvPr id="187" name="テキスト ボックス 186"/>
        <xdr:cNvSpPr txBox="1"/>
      </xdr:nvSpPr>
      <xdr:spPr>
        <a:xfrm>
          <a:off x="830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49302</xdr:rowOff>
    </xdr:from>
    <xdr:to>
      <xdr:col>24</xdr:col>
      <xdr:colOff>114300</xdr:colOff>
      <xdr:row>75</xdr:row>
      <xdr:rowOff>150902</xdr:rowOff>
    </xdr:to>
    <xdr:sp macro="" textlink="">
      <xdr:nvSpPr>
        <xdr:cNvPr id="193" name="楕円 192"/>
        <xdr:cNvSpPr/>
      </xdr:nvSpPr>
      <xdr:spPr>
        <a:xfrm>
          <a:off x="4584700" y="1290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27729</xdr:rowOff>
    </xdr:from>
    <xdr:ext cx="599010" cy="259045"/>
    <xdr:sp macro="" textlink="">
      <xdr:nvSpPr>
        <xdr:cNvPr id="194" name="民生費該当値テキスト"/>
        <xdr:cNvSpPr txBox="1"/>
      </xdr:nvSpPr>
      <xdr:spPr>
        <a:xfrm>
          <a:off x="4686300" y="12886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107429</xdr:rowOff>
    </xdr:from>
    <xdr:to>
      <xdr:col>20</xdr:col>
      <xdr:colOff>38100</xdr:colOff>
      <xdr:row>76</xdr:row>
      <xdr:rowOff>37579</xdr:rowOff>
    </xdr:to>
    <xdr:sp macro="" textlink="">
      <xdr:nvSpPr>
        <xdr:cNvPr id="195" name="楕円 194"/>
        <xdr:cNvSpPr/>
      </xdr:nvSpPr>
      <xdr:spPr>
        <a:xfrm>
          <a:off x="3746500" y="1296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28706</xdr:rowOff>
    </xdr:from>
    <xdr:ext cx="599010" cy="259045"/>
    <xdr:sp macro="" textlink="">
      <xdr:nvSpPr>
        <xdr:cNvPr id="196" name="テキスト ボックス 195"/>
        <xdr:cNvSpPr txBox="1"/>
      </xdr:nvSpPr>
      <xdr:spPr>
        <a:xfrm>
          <a:off x="3497795" y="13058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30277</xdr:rowOff>
    </xdr:from>
    <xdr:to>
      <xdr:col>15</xdr:col>
      <xdr:colOff>101600</xdr:colOff>
      <xdr:row>76</xdr:row>
      <xdr:rowOff>131877</xdr:rowOff>
    </xdr:to>
    <xdr:sp macro="" textlink="">
      <xdr:nvSpPr>
        <xdr:cNvPr id="197" name="楕円 196"/>
        <xdr:cNvSpPr/>
      </xdr:nvSpPr>
      <xdr:spPr>
        <a:xfrm>
          <a:off x="2857500" y="1306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123004</xdr:rowOff>
    </xdr:from>
    <xdr:ext cx="599010" cy="259045"/>
    <xdr:sp macro="" textlink="">
      <xdr:nvSpPr>
        <xdr:cNvPr id="198" name="テキスト ボックス 197"/>
        <xdr:cNvSpPr txBox="1"/>
      </xdr:nvSpPr>
      <xdr:spPr>
        <a:xfrm>
          <a:off x="2608795" y="13153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171222</xdr:rowOff>
    </xdr:from>
    <xdr:to>
      <xdr:col>10</xdr:col>
      <xdr:colOff>165100</xdr:colOff>
      <xdr:row>76</xdr:row>
      <xdr:rowOff>101372</xdr:rowOff>
    </xdr:to>
    <xdr:sp macro="" textlink="">
      <xdr:nvSpPr>
        <xdr:cNvPr id="199" name="楕円 198"/>
        <xdr:cNvSpPr/>
      </xdr:nvSpPr>
      <xdr:spPr>
        <a:xfrm>
          <a:off x="1968500" y="1302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92499</xdr:rowOff>
    </xdr:from>
    <xdr:ext cx="599010" cy="259045"/>
    <xdr:sp macro="" textlink="">
      <xdr:nvSpPr>
        <xdr:cNvPr id="200" name="テキスト ボックス 199"/>
        <xdr:cNvSpPr txBox="1"/>
      </xdr:nvSpPr>
      <xdr:spPr>
        <a:xfrm>
          <a:off x="1719795" y="13122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17653</xdr:rowOff>
    </xdr:from>
    <xdr:to>
      <xdr:col>6</xdr:col>
      <xdr:colOff>38100</xdr:colOff>
      <xdr:row>76</xdr:row>
      <xdr:rowOff>119253</xdr:rowOff>
    </xdr:to>
    <xdr:sp macro="" textlink="">
      <xdr:nvSpPr>
        <xdr:cNvPr id="201" name="楕円 200"/>
        <xdr:cNvSpPr/>
      </xdr:nvSpPr>
      <xdr:spPr>
        <a:xfrm>
          <a:off x="1079500" y="1304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110380</xdr:rowOff>
    </xdr:from>
    <xdr:ext cx="599010" cy="259045"/>
    <xdr:sp macro="" textlink="">
      <xdr:nvSpPr>
        <xdr:cNvPr id="202" name="テキスト ボックス 201"/>
        <xdr:cNvSpPr txBox="1"/>
      </xdr:nvSpPr>
      <xdr:spPr>
        <a:xfrm>
          <a:off x="830795" y="13140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50622</xdr:rowOff>
    </xdr:from>
    <xdr:to>
      <xdr:col>24</xdr:col>
      <xdr:colOff>62865</xdr:colOff>
      <xdr:row>98</xdr:row>
      <xdr:rowOff>44331</xdr:rowOff>
    </xdr:to>
    <xdr:cxnSp macro="">
      <xdr:nvCxnSpPr>
        <xdr:cNvPr id="228" name="直線コネクタ 227"/>
        <xdr:cNvCxnSpPr/>
      </xdr:nvCxnSpPr>
      <xdr:spPr>
        <a:xfrm flipV="1">
          <a:off x="4633595" y="15481122"/>
          <a:ext cx="1270" cy="1365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48158</xdr:rowOff>
    </xdr:from>
    <xdr:ext cx="534377" cy="259045"/>
    <xdr:sp macro="" textlink="">
      <xdr:nvSpPr>
        <xdr:cNvPr id="229" name="衛生費最小値テキスト"/>
        <xdr:cNvSpPr txBox="1"/>
      </xdr:nvSpPr>
      <xdr:spPr>
        <a:xfrm>
          <a:off x="4686300" y="1685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44331</xdr:rowOff>
    </xdr:from>
    <xdr:to>
      <xdr:col>24</xdr:col>
      <xdr:colOff>152400</xdr:colOff>
      <xdr:row>98</xdr:row>
      <xdr:rowOff>44331</xdr:rowOff>
    </xdr:to>
    <xdr:cxnSp macro="">
      <xdr:nvCxnSpPr>
        <xdr:cNvPr id="230" name="直線コネクタ 229"/>
        <xdr:cNvCxnSpPr/>
      </xdr:nvCxnSpPr>
      <xdr:spPr>
        <a:xfrm>
          <a:off x="4546600" y="1684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168749</xdr:rowOff>
    </xdr:from>
    <xdr:ext cx="599010" cy="259045"/>
    <xdr:sp macro="" textlink="">
      <xdr:nvSpPr>
        <xdr:cNvPr id="231" name="衛生費最大値テキスト"/>
        <xdr:cNvSpPr txBox="1"/>
      </xdr:nvSpPr>
      <xdr:spPr>
        <a:xfrm>
          <a:off x="4686300" y="1525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50622</xdr:rowOff>
    </xdr:from>
    <xdr:to>
      <xdr:col>24</xdr:col>
      <xdr:colOff>152400</xdr:colOff>
      <xdr:row>90</xdr:row>
      <xdr:rowOff>50622</xdr:rowOff>
    </xdr:to>
    <xdr:cxnSp macro="">
      <xdr:nvCxnSpPr>
        <xdr:cNvPr id="232" name="直線コネクタ 231"/>
        <xdr:cNvCxnSpPr/>
      </xdr:nvCxnSpPr>
      <xdr:spPr>
        <a:xfrm>
          <a:off x="4546600" y="1548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131961</xdr:rowOff>
    </xdr:from>
    <xdr:to>
      <xdr:col>24</xdr:col>
      <xdr:colOff>63500</xdr:colOff>
      <xdr:row>97</xdr:row>
      <xdr:rowOff>82223</xdr:rowOff>
    </xdr:to>
    <xdr:cxnSp macro="">
      <xdr:nvCxnSpPr>
        <xdr:cNvPr id="233" name="直線コネクタ 232"/>
        <xdr:cNvCxnSpPr/>
      </xdr:nvCxnSpPr>
      <xdr:spPr>
        <a:xfrm flipV="1">
          <a:off x="3797300" y="16591161"/>
          <a:ext cx="838200" cy="12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83289</xdr:rowOff>
    </xdr:from>
    <xdr:ext cx="534377" cy="259045"/>
    <xdr:sp macro="" textlink="">
      <xdr:nvSpPr>
        <xdr:cNvPr id="234" name="衛生費平均値テキスト"/>
        <xdr:cNvSpPr txBox="1"/>
      </xdr:nvSpPr>
      <xdr:spPr>
        <a:xfrm>
          <a:off x="4686300" y="1637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60412</xdr:rowOff>
    </xdr:from>
    <xdr:to>
      <xdr:col>24</xdr:col>
      <xdr:colOff>114300</xdr:colOff>
      <xdr:row>96</xdr:row>
      <xdr:rowOff>162012</xdr:rowOff>
    </xdr:to>
    <xdr:sp macro="" textlink="">
      <xdr:nvSpPr>
        <xdr:cNvPr id="235" name="フローチャート: 判断 234"/>
        <xdr:cNvSpPr/>
      </xdr:nvSpPr>
      <xdr:spPr>
        <a:xfrm>
          <a:off x="4584700" y="1651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82223</xdr:rowOff>
    </xdr:from>
    <xdr:to>
      <xdr:col>19</xdr:col>
      <xdr:colOff>177800</xdr:colOff>
      <xdr:row>97</xdr:row>
      <xdr:rowOff>102274</xdr:rowOff>
    </xdr:to>
    <xdr:cxnSp macro="">
      <xdr:nvCxnSpPr>
        <xdr:cNvPr id="236" name="直線コネクタ 235"/>
        <xdr:cNvCxnSpPr/>
      </xdr:nvCxnSpPr>
      <xdr:spPr>
        <a:xfrm flipV="1">
          <a:off x="2908300" y="16712873"/>
          <a:ext cx="889000" cy="2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96030</xdr:rowOff>
    </xdr:from>
    <xdr:to>
      <xdr:col>20</xdr:col>
      <xdr:colOff>38100</xdr:colOff>
      <xdr:row>97</xdr:row>
      <xdr:rowOff>26180</xdr:rowOff>
    </xdr:to>
    <xdr:sp macro="" textlink="">
      <xdr:nvSpPr>
        <xdr:cNvPr id="237" name="フローチャート: 判断 236"/>
        <xdr:cNvSpPr/>
      </xdr:nvSpPr>
      <xdr:spPr>
        <a:xfrm>
          <a:off x="3746500" y="1655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42707</xdr:rowOff>
    </xdr:from>
    <xdr:ext cx="534377" cy="259045"/>
    <xdr:sp macro="" textlink="">
      <xdr:nvSpPr>
        <xdr:cNvPr id="238" name="テキスト ボックス 237"/>
        <xdr:cNvSpPr txBox="1"/>
      </xdr:nvSpPr>
      <xdr:spPr>
        <a:xfrm>
          <a:off x="3530111" y="1633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97910</xdr:rowOff>
    </xdr:from>
    <xdr:to>
      <xdr:col>15</xdr:col>
      <xdr:colOff>50800</xdr:colOff>
      <xdr:row>97</xdr:row>
      <xdr:rowOff>102274</xdr:rowOff>
    </xdr:to>
    <xdr:cxnSp macro="">
      <xdr:nvCxnSpPr>
        <xdr:cNvPr id="239" name="直線コネクタ 238"/>
        <xdr:cNvCxnSpPr/>
      </xdr:nvCxnSpPr>
      <xdr:spPr>
        <a:xfrm>
          <a:off x="2019300" y="16728560"/>
          <a:ext cx="889000" cy="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117770</xdr:rowOff>
    </xdr:from>
    <xdr:to>
      <xdr:col>15</xdr:col>
      <xdr:colOff>101600</xdr:colOff>
      <xdr:row>97</xdr:row>
      <xdr:rowOff>47920</xdr:rowOff>
    </xdr:to>
    <xdr:sp macro="" textlink="">
      <xdr:nvSpPr>
        <xdr:cNvPr id="240" name="フローチャート: 判断 239"/>
        <xdr:cNvSpPr/>
      </xdr:nvSpPr>
      <xdr:spPr>
        <a:xfrm>
          <a:off x="2857500" y="1657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64447</xdr:rowOff>
    </xdr:from>
    <xdr:ext cx="534377" cy="259045"/>
    <xdr:sp macro="" textlink="">
      <xdr:nvSpPr>
        <xdr:cNvPr id="241" name="テキスト ボックス 240"/>
        <xdr:cNvSpPr txBox="1"/>
      </xdr:nvSpPr>
      <xdr:spPr>
        <a:xfrm>
          <a:off x="2641111" y="1635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97910</xdr:rowOff>
    </xdr:from>
    <xdr:to>
      <xdr:col>10</xdr:col>
      <xdr:colOff>114300</xdr:colOff>
      <xdr:row>97</xdr:row>
      <xdr:rowOff>119670</xdr:rowOff>
    </xdr:to>
    <xdr:cxnSp macro="">
      <xdr:nvCxnSpPr>
        <xdr:cNvPr id="242" name="直線コネクタ 241"/>
        <xdr:cNvCxnSpPr/>
      </xdr:nvCxnSpPr>
      <xdr:spPr>
        <a:xfrm flipV="1">
          <a:off x="1130300" y="16728560"/>
          <a:ext cx="889000" cy="2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136623</xdr:rowOff>
    </xdr:from>
    <xdr:to>
      <xdr:col>10</xdr:col>
      <xdr:colOff>165100</xdr:colOff>
      <xdr:row>97</xdr:row>
      <xdr:rowOff>66773</xdr:rowOff>
    </xdr:to>
    <xdr:sp macro="" textlink="">
      <xdr:nvSpPr>
        <xdr:cNvPr id="243" name="フローチャート: 判断 242"/>
        <xdr:cNvSpPr/>
      </xdr:nvSpPr>
      <xdr:spPr>
        <a:xfrm>
          <a:off x="19685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83300</xdr:rowOff>
    </xdr:from>
    <xdr:ext cx="534377" cy="259045"/>
    <xdr:sp macro="" textlink="">
      <xdr:nvSpPr>
        <xdr:cNvPr id="244" name="テキスト ボックス 243"/>
        <xdr:cNvSpPr txBox="1"/>
      </xdr:nvSpPr>
      <xdr:spPr>
        <a:xfrm>
          <a:off x="1752111" y="1637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136209</xdr:rowOff>
    </xdr:from>
    <xdr:to>
      <xdr:col>6</xdr:col>
      <xdr:colOff>38100</xdr:colOff>
      <xdr:row>97</xdr:row>
      <xdr:rowOff>66359</xdr:rowOff>
    </xdr:to>
    <xdr:sp macro="" textlink="">
      <xdr:nvSpPr>
        <xdr:cNvPr id="245" name="フローチャート: 判断 244"/>
        <xdr:cNvSpPr/>
      </xdr:nvSpPr>
      <xdr:spPr>
        <a:xfrm>
          <a:off x="1079500" y="165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82886</xdr:rowOff>
    </xdr:from>
    <xdr:ext cx="534377" cy="259045"/>
    <xdr:sp macro="" textlink="">
      <xdr:nvSpPr>
        <xdr:cNvPr id="246" name="テキスト ボックス 245"/>
        <xdr:cNvSpPr txBox="1"/>
      </xdr:nvSpPr>
      <xdr:spPr>
        <a:xfrm>
          <a:off x="863111" y="1637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81161</xdr:rowOff>
    </xdr:from>
    <xdr:to>
      <xdr:col>24</xdr:col>
      <xdr:colOff>114300</xdr:colOff>
      <xdr:row>97</xdr:row>
      <xdr:rowOff>11311</xdr:rowOff>
    </xdr:to>
    <xdr:sp macro="" textlink="">
      <xdr:nvSpPr>
        <xdr:cNvPr id="252" name="楕円 251"/>
        <xdr:cNvSpPr/>
      </xdr:nvSpPr>
      <xdr:spPr>
        <a:xfrm>
          <a:off x="4584700" y="165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59588</xdr:rowOff>
    </xdr:from>
    <xdr:ext cx="534377" cy="259045"/>
    <xdr:sp macro="" textlink="">
      <xdr:nvSpPr>
        <xdr:cNvPr id="253" name="衛生費該当値テキスト"/>
        <xdr:cNvSpPr txBox="1"/>
      </xdr:nvSpPr>
      <xdr:spPr>
        <a:xfrm>
          <a:off x="4686300" y="1651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31423</xdr:rowOff>
    </xdr:from>
    <xdr:to>
      <xdr:col>20</xdr:col>
      <xdr:colOff>38100</xdr:colOff>
      <xdr:row>97</xdr:row>
      <xdr:rowOff>133023</xdr:rowOff>
    </xdr:to>
    <xdr:sp macro="" textlink="">
      <xdr:nvSpPr>
        <xdr:cNvPr id="254" name="楕円 253"/>
        <xdr:cNvSpPr/>
      </xdr:nvSpPr>
      <xdr:spPr>
        <a:xfrm>
          <a:off x="3746500" y="1666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124150</xdr:rowOff>
    </xdr:from>
    <xdr:ext cx="534377" cy="259045"/>
    <xdr:sp macro="" textlink="">
      <xdr:nvSpPr>
        <xdr:cNvPr id="255" name="テキスト ボックス 254"/>
        <xdr:cNvSpPr txBox="1"/>
      </xdr:nvSpPr>
      <xdr:spPr>
        <a:xfrm>
          <a:off x="3530111" y="1675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51474</xdr:rowOff>
    </xdr:from>
    <xdr:to>
      <xdr:col>15</xdr:col>
      <xdr:colOff>101600</xdr:colOff>
      <xdr:row>97</xdr:row>
      <xdr:rowOff>153074</xdr:rowOff>
    </xdr:to>
    <xdr:sp macro="" textlink="">
      <xdr:nvSpPr>
        <xdr:cNvPr id="256" name="楕円 255"/>
        <xdr:cNvSpPr/>
      </xdr:nvSpPr>
      <xdr:spPr>
        <a:xfrm>
          <a:off x="2857500" y="1668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144201</xdr:rowOff>
    </xdr:from>
    <xdr:ext cx="534377" cy="259045"/>
    <xdr:sp macro="" textlink="">
      <xdr:nvSpPr>
        <xdr:cNvPr id="257" name="テキスト ボックス 256"/>
        <xdr:cNvSpPr txBox="1"/>
      </xdr:nvSpPr>
      <xdr:spPr>
        <a:xfrm>
          <a:off x="2641111" y="1677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47110</xdr:rowOff>
    </xdr:from>
    <xdr:to>
      <xdr:col>10</xdr:col>
      <xdr:colOff>165100</xdr:colOff>
      <xdr:row>97</xdr:row>
      <xdr:rowOff>148710</xdr:rowOff>
    </xdr:to>
    <xdr:sp macro="" textlink="">
      <xdr:nvSpPr>
        <xdr:cNvPr id="258" name="楕円 257"/>
        <xdr:cNvSpPr/>
      </xdr:nvSpPr>
      <xdr:spPr>
        <a:xfrm>
          <a:off x="1968500" y="1667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139837</xdr:rowOff>
    </xdr:from>
    <xdr:ext cx="534377" cy="259045"/>
    <xdr:sp macro="" textlink="">
      <xdr:nvSpPr>
        <xdr:cNvPr id="259" name="テキスト ボックス 258"/>
        <xdr:cNvSpPr txBox="1"/>
      </xdr:nvSpPr>
      <xdr:spPr>
        <a:xfrm>
          <a:off x="1752111" y="1677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68870</xdr:rowOff>
    </xdr:from>
    <xdr:to>
      <xdr:col>6</xdr:col>
      <xdr:colOff>38100</xdr:colOff>
      <xdr:row>97</xdr:row>
      <xdr:rowOff>170470</xdr:rowOff>
    </xdr:to>
    <xdr:sp macro="" textlink="">
      <xdr:nvSpPr>
        <xdr:cNvPr id="260" name="楕円 259"/>
        <xdr:cNvSpPr/>
      </xdr:nvSpPr>
      <xdr:spPr>
        <a:xfrm>
          <a:off x="1079500" y="1669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161597</xdr:rowOff>
    </xdr:from>
    <xdr:ext cx="534377" cy="259045"/>
    <xdr:sp macro="" textlink="">
      <xdr:nvSpPr>
        <xdr:cNvPr id="261" name="テキスト ボックス 260"/>
        <xdr:cNvSpPr txBox="1"/>
      </xdr:nvSpPr>
      <xdr:spPr>
        <a:xfrm>
          <a:off x="863111" y="1679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123698</xdr:rowOff>
    </xdr:from>
    <xdr:to>
      <xdr:col>54</xdr:col>
      <xdr:colOff>189865</xdr:colOff>
      <xdr:row>39</xdr:row>
      <xdr:rowOff>98878</xdr:rowOff>
    </xdr:to>
    <xdr:cxnSp macro="">
      <xdr:nvCxnSpPr>
        <xdr:cNvPr id="287" name="直線コネクタ 286"/>
        <xdr:cNvCxnSpPr/>
      </xdr:nvCxnSpPr>
      <xdr:spPr>
        <a:xfrm flipV="1">
          <a:off x="10475595" y="5267198"/>
          <a:ext cx="1270" cy="151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70375</xdr:rowOff>
    </xdr:from>
    <xdr:ext cx="469744" cy="259045"/>
    <xdr:sp macro="" textlink="">
      <xdr:nvSpPr>
        <xdr:cNvPr id="290" name="労働費最大値テキスト"/>
        <xdr:cNvSpPr txBox="1"/>
      </xdr:nvSpPr>
      <xdr:spPr>
        <a:xfrm>
          <a:off x="10528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9,298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123698</xdr:rowOff>
    </xdr:from>
    <xdr:to>
      <xdr:col>55</xdr:col>
      <xdr:colOff>88900</xdr:colOff>
      <xdr:row>30</xdr:row>
      <xdr:rowOff>123698</xdr:rowOff>
    </xdr:to>
    <xdr:cxnSp macro="">
      <xdr:nvCxnSpPr>
        <xdr:cNvPr id="291" name="直線コネクタ 290"/>
        <xdr:cNvCxnSpPr/>
      </xdr:nvCxnSpPr>
      <xdr:spPr>
        <a:xfrm>
          <a:off x="10388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95776</xdr:rowOff>
    </xdr:from>
    <xdr:to>
      <xdr:col>55</xdr:col>
      <xdr:colOff>0</xdr:colOff>
      <xdr:row>39</xdr:row>
      <xdr:rowOff>97899</xdr:rowOff>
    </xdr:to>
    <xdr:cxnSp macro="">
      <xdr:nvCxnSpPr>
        <xdr:cNvPr id="292" name="直線コネクタ 291"/>
        <xdr:cNvCxnSpPr/>
      </xdr:nvCxnSpPr>
      <xdr:spPr>
        <a:xfrm>
          <a:off x="9639300" y="6782326"/>
          <a:ext cx="8382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92999</xdr:rowOff>
    </xdr:from>
    <xdr:ext cx="378565" cy="259045"/>
    <xdr:sp macro="" textlink="">
      <xdr:nvSpPr>
        <xdr:cNvPr id="293" name="労働費平均値テキスト"/>
        <xdr:cNvSpPr txBox="1"/>
      </xdr:nvSpPr>
      <xdr:spPr>
        <a:xfrm>
          <a:off x="10528300" y="64366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70122</xdr:rowOff>
    </xdr:from>
    <xdr:to>
      <xdr:col>55</xdr:col>
      <xdr:colOff>50800</xdr:colOff>
      <xdr:row>39</xdr:row>
      <xdr:rowOff>272</xdr:rowOff>
    </xdr:to>
    <xdr:sp macro="" textlink="">
      <xdr:nvSpPr>
        <xdr:cNvPr id="294" name="フローチャート: 判断 293"/>
        <xdr:cNvSpPr/>
      </xdr:nvSpPr>
      <xdr:spPr>
        <a:xfrm>
          <a:off x="10426700" y="658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95613</xdr:rowOff>
    </xdr:from>
    <xdr:to>
      <xdr:col>50</xdr:col>
      <xdr:colOff>114300</xdr:colOff>
      <xdr:row>39</xdr:row>
      <xdr:rowOff>95776</xdr:rowOff>
    </xdr:to>
    <xdr:cxnSp macro="">
      <xdr:nvCxnSpPr>
        <xdr:cNvPr id="295" name="直線コネクタ 294"/>
        <xdr:cNvCxnSpPr/>
      </xdr:nvCxnSpPr>
      <xdr:spPr>
        <a:xfrm>
          <a:off x="8750300" y="6782163"/>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103759</xdr:rowOff>
    </xdr:from>
    <xdr:to>
      <xdr:col>50</xdr:col>
      <xdr:colOff>165100</xdr:colOff>
      <xdr:row>39</xdr:row>
      <xdr:rowOff>33909</xdr:rowOff>
    </xdr:to>
    <xdr:sp macro="" textlink="">
      <xdr:nvSpPr>
        <xdr:cNvPr id="296" name="フローチャート: 判断 295"/>
        <xdr:cNvSpPr/>
      </xdr:nvSpPr>
      <xdr:spPr>
        <a:xfrm>
          <a:off x="9588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50436</xdr:rowOff>
    </xdr:from>
    <xdr:ext cx="378565" cy="259045"/>
    <xdr:sp macro="" textlink="">
      <xdr:nvSpPr>
        <xdr:cNvPr id="297" name="テキスト ボックス 296"/>
        <xdr:cNvSpPr txBox="1"/>
      </xdr:nvSpPr>
      <xdr:spPr>
        <a:xfrm>
          <a:off x="9450017" y="6394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95286</xdr:rowOff>
    </xdr:from>
    <xdr:to>
      <xdr:col>45</xdr:col>
      <xdr:colOff>177800</xdr:colOff>
      <xdr:row>39</xdr:row>
      <xdr:rowOff>95613</xdr:rowOff>
    </xdr:to>
    <xdr:cxnSp macro="">
      <xdr:nvCxnSpPr>
        <xdr:cNvPr id="298" name="直線コネクタ 297"/>
        <xdr:cNvCxnSpPr/>
      </xdr:nvCxnSpPr>
      <xdr:spPr>
        <a:xfrm>
          <a:off x="7861300" y="6781836"/>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108331</xdr:rowOff>
    </xdr:from>
    <xdr:to>
      <xdr:col>46</xdr:col>
      <xdr:colOff>38100</xdr:colOff>
      <xdr:row>39</xdr:row>
      <xdr:rowOff>38481</xdr:rowOff>
    </xdr:to>
    <xdr:sp macro="" textlink="">
      <xdr:nvSpPr>
        <xdr:cNvPr id="299" name="フローチャート: 判断 298"/>
        <xdr:cNvSpPr/>
      </xdr:nvSpPr>
      <xdr:spPr>
        <a:xfrm>
          <a:off x="86995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55008</xdr:rowOff>
    </xdr:from>
    <xdr:ext cx="378565" cy="259045"/>
    <xdr:sp macro="" textlink="">
      <xdr:nvSpPr>
        <xdr:cNvPr id="300" name="テキスト ボックス 299"/>
        <xdr:cNvSpPr txBox="1"/>
      </xdr:nvSpPr>
      <xdr:spPr>
        <a:xfrm>
          <a:off x="8561017" y="6398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44831</xdr:rowOff>
    </xdr:from>
    <xdr:to>
      <xdr:col>41</xdr:col>
      <xdr:colOff>50800</xdr:colOff>
      <xdr:row>39</xdr:row>
      <xdr:rowOff>95286</xdr:rowOff>
    </xdr:to>
    <xdr:cxnSp macro="">
      <xdr:nvCxnSpPr>
        <xdr:cNvPr id="301" name="直線コネクタ 300"/>
        <xdr:cNvCxnSpPr/>
      </xdr:nvCxnSpPr>
      <xdr:spPr>
        <a:xfrm>
          <a:off x="6972300" y="6559931"/>
          <a:ext cx="889000" cy="22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104086</xdr:rowOff>
    </xdr:from>
    <xdr:to>
      <xdr:col>41</xdr:col>
      <xdr:colOff>101600</xdr:colOff>
      <xdr:row>39</xdr:row>
      <xdr:rowOff>34236</xdr:rowOff>
    </xdr:to>
    <xdr:sp macro="" textlink="">
      <xdr:nvSpPr>
        <xdr:cNvPr id="302" name="フローチャート: 判断 301"/>
        <xdr:cNvSpPr/>
      </xdr:nvSpPr>
      <xdr:spPr>
        <a:xfrm>
          <a:off x="7810500" y="661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50763</xdr:rowOff>
    </xdr:from>
    <xdr:ext cx="378565" cy="259045"/>
    <xdr:sp macro="" textlink="">
      <xdr:nvSpPr>
        <xdr:cNvPr id="303" name="テキスト ボックス 302"/>
        <xdr:cNvSpPr txBox="1"/>
      </xdr:nvSpPr>
      <xdr:spPr>
        <a:xfrm>
          <a:off x="7672017" y="6394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99187</xdr:rowOff>
    </xdr:from>
    <xdr:to>
      <xdr:col>36</xdr:col>
      <xdr:colOff>165100</xdr:colOff>
      <xdr:row>39</xdr:row>
      <xdr:rowOff>29337</xdr:rowOff>
    </xdr:to>
    <xdr:sp macro="" textlink="">
      <xdr:nvSpPr>
        <xdr:cNvPr id="304" name="フローチャート: 判断 303"/>
        <xdr:cNvSpPr/>
      </xdr:nvSpPr>
      <xdr:spPr>
        <a:xfrm>
          <a:off x="6921500" y="661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20464</xdr:rowOff>
    </xdr:from>
    <xdr:ext cx="378565" cy="259045"/>
    <xdr:sp macro="" textlink="">
      <xdr:nvSpPr>
        <xdr:cNvPr id="305" name="テキスト ボックス 304"/>
        <xdr:cNvSpPr txBox="1"/>
      </xdr:nvSpPr>
      <xdr:spPr>
        <a:xfrm>
          <a:off x="6783017" y="6707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47099</xdr:rowOff>
    </xdr:from>
    <xdr:to>
      <xdr:col>55</xdr:col>
      <xdr:colOff>50800</xdr:colOff>
      <xdr:row>39</xdr:row>
      <xdr:rowOff>148699</xdr:rowOff>
    </xdr:to>
    <xdr:sp macro="" textlink="">
      <xdr:nvSpPr>
        <xdr:cNvPr id="311" name="楕円 310"/>
        <xdr:cNvSpPr/>
      </xdr:nvSpPr>
      <xdr:spPr>
        <a:xfrm>
          <a:off x="104267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133476</xdr:rowOff>
    </xdr:from>
    <xdr:ext cx="249299" cy="259045"/>
    <xdr:sp macro="" textlink="">
      <xdr:nvSpPr>
        <xdr:cNvPr id="312" name="労働費該当値テキスト"/>
        <xdr:cNvSpPr txBox="1"/>
      </xdr:nvSpPr>
      <xdr:spPr>
        <a:xfrm>
          <a:off x="10528300" y="66485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44976</xdr:rowOff>
    </xdr:from>
    <xdr:to>
      <xdr:col>50</xdr:col>
      <xdr:colOff>165100</xdr:colOff>
      <xdr:row>39</xdr:row>
      <xdr:rowOff>146576</xdr:rowOff>
    </xdr:to>
    <xdr:sp macro="" textlink="">
      <xdr:nvSpPr>
        <xdr:cNvPr id="313" name="楕円 312"/>
        <xdr:cNvSpPr/>
      </xdr:nvSpPr>
      <xdr:spPr>
        <a:xfrm>
          <a:off x="9588500" y="673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137703</xdr:rowOff>
    </xdr:from>
    <xdr:ext cx="313932" cy="259045"/>
    <xdr:sp macro="" textlink="">
      <xdr:nvSpPr>
        <xdr:cNvPr id="314" name="テキスト ボックス 313"/>
        <xdr:cNvSpPr txBox="1"/>
      </xdr:nvSpPr>
      <xdr:spPr>
        <a:xfrm>
          <a:off x="9482333" y="68242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44813</xdr:rowOff>
    </xdr:from>
    <xdr:to>
      <xdr:col>46</xdr:col>
      <xdr:colOff>38100</xdr:colOff>
      <xdr:row>39</xdr:row>
      <xdr:rowOff>146413</xdr:rowOff>
    </xdr:to>
    <xdr:sp macro="" textlink="">
      <xdr:nvSpPr>
        <xdr:cNvPr id="315" name="楕円 314"/>
        <xdr:cNvSpPr/>
      </xdr:nvSpPr>
      <xdr:spPr>
        <a:xfrm>
          <a:off x="86995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137540</xdr:rowOff>
    </xdr:from>
    <xdr:ext cx="313932" cy="259045"/>
    <xdr:sp macro="" textlink="">
      <xdr:nvSpPr>
        <xdr:cNvPr id="316" name="テキスト ボックス 315"/>
        <xdr:cNvSpPr txBox="1"/>
      </xdr:nvSpPr>
      <xdr:spPr>
        <a:xfrm>
          <a:off x="8593333" y="68240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44486</xdr:rowOff>
    </xdr:from>
    <xdr:to>
      <xdr:col>41</xdr:col>
      <xdr:colOff>101600</xdr:colOff>
      <xdr:row>39</xdr:row>
      <xdr:rowOff>146086</xdr:rowOff>
    </xdr:to>
    <xdr:sp macro="" textlink="">
      <xdr:nvSpPr>
        <xdr:cNvPr id="317" name="楕円 316"/>
        <xdr:cNvSpPr/>
      </xdr:nvSpPr>
      <xdr:spPr>
        <a:xfrm>
          <a:off x="7810500" y="67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137213</xdr:rowOff>
    </xdr:from>
    <xdr:ext cx="313932" cy="259045"/>
    <xdr:sp macro="" textlink="">
      <xdr:nvSpPr>
        <xdr:cNvPr id="318" name="テキスト ボックス 317"/>
        <xdr:cNvSpPr txBox="1"/>
      </xdr:nvSpPr>
      <xdr:spPr>
        <a:xfrm>
          <a:off x="7704333" y="68237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165481</xdr:rowOff>
    </xdr:from>
    <xdr:to>
      <xdr:col>36</xdr:col>
      <xdr:colOff>165100</xdr:colOff>
      <xdr:row>38</xdr:row>
      <xdr:rowOff>95631</xdr:rowOff>
    </xdr:to>
    <xdr:sp macro="" textlink="">
      <xdr:nvSpPr>
        <xdr:cNvPr id="319" name="楕円 318"/>
        <xdr:cNvSpPr/>
      </xdr:nvSpPr>
      <xdr:spPr>
        <a:xfrm>
          <a:off x="6921500" y="650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112158</xdr:rowOff>
    </xdr:from>
    <xdr:ext cx="469744" cy="259045"/>
    <xdr:sp macro="" textlink="">
      <xdr:nvSpPr>
        <xdr:cNvPr id="320" name="テキスト ボックス 319"/>
        <xdr:cNvSpPr txBox="1"/>
      </xdr:nvSpPr>
      <xdr:spPr>
        <a:xfrm>
          <a:off x="6737428" y="6284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65653</xdr:rowOff>
    </xdr:from>
    <xdr:to>
      <xdr:col>54</xdr:col>
      <xdr:colOff>189865</xdr:colOff>
      <xdr:row>59</xdr:row>
      <xdr:rowOff>42069</xdr:rowOff>
    </xdr:to>
    <xdr:cxnSp macro="">
      <xdr:nvCxnSpPr>
        <xdr:cNvPr id="344" name="直線コネクタ 343"/>
        <xdr:cNvCxnSpPr/>
      </xdr:nvCxnSpPr>
      <xdr:spPr>
        <a:xfrm flipV="1">
          <a:off x="10475595" y="8638153"/>
          <a:ext cx="1270" cy="151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45896</xdr:rowOff>
    </xdr:from>
    <xdr:ext cx="378565" cy="259045"/>
    <xdr:sp macro="" textlink="">
      <xdr:nvSpPr>
        <xdr:cNvPr id="345" name="農林水産業費最小値テキスト"/>
        <xdr:cNvSpPr txBox="1"/>
      </xdr:nvSpPr>
      <xdr:spPr>
        <a:xfrm>
          <a:off x="10528300" y="10161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42069</xdr:rowOff>
    </xdr:from>
    <xdr:to>
      <xdr:col>55</xdr:col>
      <xdr:colOff>88900</xdr:colOff>
      <xdr:row>59</xdr:row>
      <xdr:rowOff>42069</xdr:rowOff>
    </xdr:to>
    <xdr:cxnSp macro="">
      <xdr:nvCxnSpPr>
        <xdr:cNvPr id="346" name="直線コネクタ 345"/>
        <xdr:cNvCxnSpPr/>
      </xdr:nvCxnSpPr>
      <xdr:spPr>
        <a:xfrm>
          <a:off x="10388600" y="1015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12330</xdr:rowOff>
    </xdr:from>
    <xdr:ext cx="534377" cy="259045"/>
    <xdr:sp macro="" textlink="">
      <xdr:nvSpPr>
        <xdr:cNvPr id="347" name="農林水産業費最大値テキスト"/>
        <xdr:cNvSpPr txBox="1"/>
      </xdr:nvSpPr>
      <xdr:spPr>
        <a:xfrm>
          <a:off x="10528300" y="841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65653</xdr:rowOff>
    </xdr:from>
    <xdr:to>
      <xdr:col>55</xdr:col>
      <xdr:colOff>88900</xdr:colOff>
      <xdr:row>50</xdr:row>
      <xdr:rowOff>65653</xdr:rowOff>
    </xdr:to>
    <xdr:cxnSp macro="">
      <xdr:nvCxnSpPr>
        <xdr:cNvPr id="348" name="直線コネクタ 347"/>
        <xdr:cNvCxnSpPr/>
      </xdr:nvCxnSpPr>
      <xdr:spPr>
        <a:xfrm>
          <a:off x="10388600" y="863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41269</xdr:rowOff>
    </xdr:from>
    <xdr:to>
      <xdr:col>55</xdr:col>
      <xdr:colOff>0</xdr:colOff>
      <xdr:row>58</xdr:row>
      <xdr:rowOff>55785</xdr:rowOff>
    </xdr:to>
    <xdr:cxnSp macro="">
      <xdr:nvCxnSpPr>
        <xdr:cNvPr id="349" name="直線コネクタ 348"/>
        <xdr:cNvCxnSpPr/>
      </xdr:nvCxnSpPr>
      <xdr:spPr>
        <a:xfrm>
          <a:off x="9639300" y="9985369"/>
          <a:ext cx="838200" cy="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68934</xdr:rowOff>
    </xdr:from>
    <xdr:ext cx="534377" cy="259045"/>
    <xdr:sp macro="" textlink="">
      <xdr:nvSpPr>
        <xdr:cNvPr id="350" name="農林水産業費平均値テキスト"/>
        <xdr:cNvSpPr txBox="1"/>
      </xdr:nvSpPr>
      <xdr:spPr>
        <a:xfrm>
          <a:off x="10528300" y="9498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46057</xdr:rowOff>
    </xdr:from>
    <xdr:to>
      <xdr:col>55</xdr:col>
      <xdr:colOff>50800</xdr:colOff>
      <xdr:row>56</xdr:row>
      <xdr:rowOff>147657</xdr:rowOff>
    </xdr:to>
    <xdr:sp macro="" textlink="">
      <xdr:nvSpPr>
        <xdr:cNvPr id="351" name="フローチャート: 判断 350"/>
        <xdr:cNvSpPr/>
      </xdr:nvSpPr>
      <xdr:spPr>
        <a:xfrm>
          <a:off x="104267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41269</xdr:rowOff>
    </xdr:from>
    <xdr:to>
      <xdr:col>50</xdr:col>
      <xdr:colOff>114300</xdr:colOff>
      <xdr:row>58</xdr:row>
      <xdr:rowOff>46774</xdr:rowOff>
    </xdr:to>
    <xdr:cxnSp macro="">
      <xdr:nvCxnSpPr>
        <xdr:cNvPr id="352" name="直線コネクタ 351"/>
        <xdr:cNvCxnSpPr/>
      </xdr:nvCxnSpPr>
      <xdr:spPr>
        <a:xfrm flipV="1">
          <a:off x="8750300" y="9985369"/>
          <a:ext cx="8890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63735</xdr:rowOff>
    </xdr:from>
    <xdr:to>
      <xdr:col>50</xdr:col>
      <xdr:colOff>165100</xdr:colOff>
      <xdr:row>56</xdr:row>
      <xdr:rowOff>165335</xdr:rowOff>
    </xdr:to>
    <xdr:sp macro="" textlink="">
      <xdr:nvSpPr>
        <xdr:cNvPr id="353" name="フローチャート: 判断 352"/>
        <xdr:cNvSpPr/>
      </xdr:nvSpPr>
      <xdr:spPr>
        <a:xfrm>
          <a:off x="9588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10412</xdr:rowOff>
    </xdr:from>
    <xdr:ext cx="534377" cy="259045"/>
    <xdr:sp macro="" textlink="">
      <xdr:nvSpPr>
        <xdr:cNvPr id="354" name="テキスト ボックス 353"/>
        <xdr:cNvSpPr txBox="1"/>
      </xdr:nvSpPr>
      <xdr:spPr>
        <a:xfrm>
          <a:off x="9372111" y="944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46774</xdr:rowOff>
    </xdr:from>
    <xdr:to>
      <xdr:col>45</xdr:col>
      <xdr:colOff>177800</xdr:colOff>
      <xdr:row>58</xdr:row>
      <xdr:rowOff>59386</xdr:rowOff>
    </xdr:to>
    <xdr:cxnSp macro="">
      <xdr:nvCxnSpPr>
        <xdr:cNvPr id="355" name="直線コネクタ 354"/>
        <xdr:cNvCxnSpPr/>
      </xdr:nvCxnSpPr>
      <xdr:spPr>
        <a:xfrm flipV="1">
          <a:off x="7861300" y="9990874"/>
          <a:ext cx="889000" cy="1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59792</xdr:rowOff>
    </xdr:from>
    <xdr:to>
      <xdr:col>46</xdr:col>
      <xdr:colOff>38100</xdr:colOff>
      <xdr:row>56</xdr:row>
      <xdr:rowOff>161392</xdr:rowOff>
    </xdr:to>
    <xdr:sp macro="" textlink="">
      <xdr:nvSpPr>
        <xdr:cNvPr id="356" name="フローチャート: 判断 355"/>
        <xdr:cNvSpPr/>
      </xdr:nvSpPr>
      <xdr:spPr>
        <a:xfrm>
          <a:off x="8699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6469</xdr:rowOff>
    </xdr:from>
    <xdr:ext cx="534377" cy="259045"/>
    <xdr:sp macro="" textlink="">
      <xdr:nvSpPr>
        <xdr:cNvPr id="357" name="テキスト ボックス 356"/>
        <xdr:cNvSpPr txBox="1"/>
      </xdr:nvSpPr>
      <xdr:spPr>
        <a:xfrm>
          <a:off x="8483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20751</xdr:rowOff>
    </xdr:from>
    <xdr:to>
      <xdr:col>41</xdr:col>
      <xdr:colOff>50800</xdr:colOff>
      <xdr:row>58</xdr:row>
      <xdr:rowOff>59386</xdr:rowOff>
    </xdr:to>
    <xdr:cxnSp macro="">
      <xdr:nvCxnSpPr>
        <xdr:cNvPr id="358" name="直線コネクタ 357"/>
        <xdr:cNvCxnSpPr/>
      </xdr:nvCxnSpPr>
      <xdr:spPr>
        <a:xfrm>
          <a:off x="6972300" y="9964851"/>
          <a:ext cx="889000" cy="3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36341</xdr:rowOff>
    </xdr:from>
    <xdr:to>
      <xdr:col>41</xdr:col>
      <xdr:colOff>101600</xdr:colOff>
      <xdr:row>56</xdr:row>
      <xdr:rowOff>137941</xdr:rowOff>
    </xdr:to>
    <xdr:sp macro="" textlink="">
      <xdr:nvSpPr>
        <xdr:cNvPr id="359" name="フローチャート: 判断 358"/>
        <xdr:cNvSpPr/>
      </xdr:nvSpPr>
      <xdr:spPr>
        <a:xfrm>
          <a:off x="7810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154468</xdr:rowOff>
    </xdr:from>
    <xdr:ext cx="534377" cy="259045"/>
    <xdr:sp macro="" textlink="">
      <xdr:nvSpPr>
        <xdr:cNvPr id="360" name="テキスト ボックス 359"/>
        <xdr:cNvSpPr txBox="1"/>
      </xdr:nvSpPr>
      <xdr:spPr>
        <a:xfrm>
          <a:off x="7594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75336</xdr:rowOff>
    </xdr:from>
    <xdr:to>
      <xdr:col>36</xdr:col>
      <xdr:colOff>165100</xdr:colOff>
      <xdr:row>57</xdr:row>
      <xdr:rowOff>5486</xdr:rowOff>
    </xdr:to>
    <xdr:sp macro="" textlink="">
      <xdr:nvSpPr>
        <xdr:cNvPr id="361" name="フローチャート: 判断 360"/>
        <xdr:cNvSpPr/>
      </xdr:nvSpPr>
      <xdr:spPr>
        <a:xfrm>
          <a:off x="6921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22013</xdr:rowOff>
    </xdr:from>
    <xdr:ext cx="534377" cy="259045"/>
    <xdr:sp macro="" textlink="">
      <xdr:nvSpPr>
        <xdr:cNvPr id="362" name="テキスト ボックス 361"/>
        <xdr:cNvSpPr txBox="1"/>
      </xdr:nvSpPr>
      <xdr:spPr>
        <a:xfrm>
          <a:off x="6705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4985</xdr:rowOff>
    </xdr:from>
    <xdr:to>
      <xdr:col>55</xdr:col>
      <xdr:colOff>50800</xdr:colOff>
      <xdr:row>58</xdr:row>
      <xdr:rowOff>106585</xdr:rowOff>
    </xdr:to>
    <xdr:sp macro="" textlink="">
      <xdr:nvSpPr>
        <xdr:cNvPr id="368" name="楕円 367"/>
        <xdr:cNvSpPr/>
      </xdr:nvSpPr>
      <xdr:spPr>
        <a:xfrm>
          <a:off x="10426700" y="99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154862</xdr:rowOff>
    </xdr:from>
    <xdr:ext cx="469744" cy="259045"/>
    <xdr:sp macro="" textlink="">
      <xdr:nvSpPr>
        <xdr:cNvPr id="369" name="農林水産業費該当値テキスト"/>
        <xdr:cNvSpPr txBox="1"/>
      </xdr:nvSpPr>
      <xdr:spPr>
        <a:xfrm>
          <a:off x="10528300" y="992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161919</xdr:rowOff>
    </xdr:from>
    <xdr:to>
      <xdr:col>50</xdr:col>
      <xdr:colOff>165100</xdr:colOff>
      <xdr:row>58</xdr:row>
      <xdr:rowOff>92069</xdr:rowOff>
    </xdr:to>
    <xdr:sp macro="" textlink="">
      <xdr:nvSpPr>
        <xdr:cNvPr id="370" name="楕円 369"/>
        <xdr:cNvSpPr/>
      </xdr:nvSpPr>
      <xdr:spPr>
        <a:xfrm>
          <a:off x="9588500" y="993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83196</xdr:rowOff>
    </xdr:from>
    <xdr:ext cx="469744" cy="259045"/>
    <xdr:sp macro="" textlink="">
      <xdr:nvSpPr>
        <xdr:cNvPr id="371" name="テキスト ボックス 370"/>
        <xdr:cNvSpPr txBox="1"/>
      </xdr:nvSpPr>
      <xdr:spPr>
        <a:xfrm>
          <a:off x="9404428" y="1002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167424</xdr:rowOff>
    </xdr:from>
    <xdr:to>
      <xdr:col>46</xdr:col>
      <xdr:colOff>38100</xdr:colOff>
      <xdr:row>58</xdr:row>
      <xdr:rowOff>97574</xdr:rowOff>
    </xdr:to>
    <xdr:sp macro="" textlink="">
      <xdr:nvSpPr>
        <xdr:cNvPr id="372" name="楕円 371"/>
        <xdr:cNvSpPr/>
      </xdr:nvSpPr>
      <xdr:spPr>
        <a:xfrm>
          <a:off x="8699500" y="994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88701</xdr:rowOff>
    </xdr:from>
    <xdr:ext cx="469744" cy="259045"/>
    <xdr:sp macro="" textlink="">
      <xdr:nvSpPr>
        <xdr:cNvPr id="373" name="テキスト ボックス 372"/>
        <xdr:cNvSpPr txBox="1"/>
      </xdr:nvSpPr>
      <xdr:spPr>
        <a:xfrm>
          <a:off x="8515428" y="1003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8586</xdr:rowOff>
    </xdr:from>
    <xdr:to>
      <xdr:col>41</xdr:col>
      <xdr:colOff>101600</xdr:colOff>
      <xdr:row>58</xdr:row>
      <xdr:rowOff>110186</xdr:rowOff>
    </xdr:to>
    <xdr:sp macro="" textlink="">
      <xdr:nvSpPr>
        <xdr:cNvPr id="374" name="楕円 373"/>
        <xdr:cNvSpPr/>
      </xdr:nvSpPr>
      <xdr:spPr>
        <a:xfrm>
          <a:off x="7810500" y="995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101313</xdr:rowOff>
    </xdr:from>
    <xdr:ext cx="469744" cy="259045"/>
    <xdr:sp macro="" textlink="">
      <xdr:nvSpPr>
        <xdr:cNvPr id="375" name="テキスト ボックス 374"/>
        <xdr:cNvSpPr txBox="1"/>
      </xdr:nvSpPr>
      <xdr:spPr>
        <a:xfrm>
          <a:off x="7626428" y="1004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141401</xdr:rowOff>
    </xdr:from>
    <xdr:to>
      <xdr:col>36</xdr:col>
      <xdr:colOff>165100</xdr:colOff>
      <xdr:row>58</xdr:row>
      <xdr:rowOff>71551</xdr:rowOff>
    </xdr:to>
    <xdr:sp macro="" textlink="">
      <xdr:nvSpPr>
        <xdr:cNvPr id="376" name="楕円 375"/>
        <xdr:cNvSpPr/>
      </xdr:nvSpPr>
      <xdr:spPr>
        <a:xfrm>
          <a:off x="6921500" y="991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62678</xdr:rowOff>
    </xdr:from>
    <xdr:ext cx="534377" cy="259045"/>
    <xdr:sp macro="" textlink="">
      <xdr:nvSpPr>
        <xdr:cNvPr id="377" name="テキスト ボックス 376"/>
        <xdr:cNvSpPr txBox="1"/>
      </xdr:nvSpPr>
      <xdr:spPr>
        <a:xfrm>
          <a:off x="6705111" y="1000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158045</xdr:rowOff>
    </xdr:from>
    <xdr:to>
      <xdr:col>54</xdr:col>
      <xdr:colOff>189865</xdr:colOff>
      <xdr:row>79</xdr:row>
      <xdr:rowOff>5054</xdr:rowOff>
    </xdr:to>
    <xdr:cxnSp macro="">
      <xdr:nvCxnSpPr>
        <xdr:cNvPr id="401" name="直線コネクタ 400"/>
        <xdr:cNvCxnSpPr/>
      </xdr:nvCxnSpPr>
      <xdr:spPr>
        <a:xfrm flipV="1">
          <a:off x="10475595" y="12159545"/>
          <a:ext cx="1270" cy="139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8881</xdr:rowOff>
    </xdr:from>
    <xdr:ext cx="469744" cy="259045"/>
    <xdr:sp macro="" textlink="">
      <xdr:nvSpPr>
        <xdr:cNvPr id="402" name="商工費最小値テキスト"/>
        <xdr:cNvSpPr txBox="1"/>
      </xdr:nvSpPr>
      <xdr:spPr>
        <a:xfrm>
          <a:off x="10528300" y="135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5054</xdr:rowOff>
    </xdr:from>
    <xdr:to>
      <xdr:col>55</xdr:col>
      <xdr:colOff>88900</xdr:colOff>
      <xdr:row>79</xdr:row>
      <xdr:rowOff>5054</xdr:rowOff>
    </xdr:to>
    <xdr:cxnSp macro="">
      <xdr:nvCxnSpPr>
        <xdr:cNvPr id="403" name="直線コネクタ 402"/>
        <xdr:cNvCxnSpPr/>
      </xdr:nvCxnSpPr>
      <xdr:spPr>
        <a:xfrm>
          <a:off x="10388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104722</xdr:rowOff>
    </xdr:from>
    <xdr:ext cx="534377" cy="259045"/>
    <xdr:sp macro="" textlink="">
      <xdr:nvSpPr>
        <xdr:cNvPr id="404" name="商工費最大値テキスト"/>
        <xdr:cNvSpPr txBox="1"/>
      </xdr:nvSpPr>
      <xdr:spPr>
        <a:xfrm>
          <a:off x="10528300" y="1193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158045</xdr:rowOff>
    </xdr:from>
    <xdr:to>
      <xdr:col>55</xdr:col>
      <xdr:colOff>88900</xdr:colOff>
      <xdr:row>70</xdr:row>
      <xdr:rowOff>158045</xdr:rowOff>
    </xdr:to>
    <xdr:cxnSp macro="">
      <xdr:nvCxnSpPr>
        <xdr:cNvPr id="405" name="直線コネクタ 404"/>
        <xdr:cNvCxnSpPr/>
      </xdr:nvCxnSpPr>
      <xdr:spPr>
        <a:xfrm>
          <a:off x="10388600" y="1215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83883</xdr:rowOff>
    </xdr:from>
    <xdr:to>
      <xdr:col>55</xdr:col>
      <xdr:colOff>0</xdr:colOff>
      <xdr:row>78</xdr:row>
      <xdr:rowOff>125107</xdr:rowOff>
    </xdr:to>
    <xdr:cxnSp macro="">
      <xdr:nvCxnSpPr>
        <xdr:cNvPr id="406" name="直線コネクタ 405"/>
        <xdr:cNvCxnSpPr/>
      </xdr:nvCxnSpPr>
      <xdr:spPr>
        <a:xfrm flipV="1">
          <a:off x="9639300" y="13456983"/>
          <a:ext cx="838200" cy="4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109624</xdr:rowOff>
    </xdr:from>
    <xdr:ext cx="534377" cy="259045"/>
    <xdr:sp macro="" textlink="">
      <xdr:nvSpPr>
        <xdr:cNvPr id="407" name="商工費平均値テキスト"/>
        <xdr:cNvSpPr txBox="1"/>
      </xdr:nvSpPr>
      <xdr:spPr>
        <a:xfrm>
          <a:off x="10528300" y="12968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86747</xdr:rowOff>
    </xdr:from>
    <xdr:to>
      <xdr:col>55</xdr:col>
      <xdr:colOff>50800</xdr:colOff>
      <xdr:row>77</xdr:row>
      <xdr:rowOff>16897</xdr:rowOff>
    </xdr:to>
    <xdr:sp macro="" textlink="">
      <xdr:nvSpPr>
        <xdr:cNvPr id="408" name="フローチャート: 判断 407"/>
        <xdr:cNvSpPr/>
      </xdr:nvSpPr>
      <xdr:spPr>
        <a:xfrm>
          <a:off x="104267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125107</xdr:rowOff>
    </xdr:from>
    <xdr:to>
      <xdr:col>50</xdr:col>
      <xdr:colOff>114300</xdr:colOff>
      <xdr:row>78</xdr:row>
      <xdr:rowOff>143911</xdr:rowOff>
    </xdr:to>
    <xdr:cxnSp macro="">
      <xdr:nvCxnSpPr>
        <xdr:cNvPr id="409" name="直線コネクタ 408"/>
        <xdr:cNvCxnSpPr/>
      </xdr:nvCxnSpPr>
      <xdr:spPr>
        <a:xfrm flipV="1">
          <a:off x="8750300" y="13498207"/>
          <a:ext cx="889000" cy="1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93663</xdr:rowOff>
    </xdr:from>
    <xdr:to>
      <xdr:col>50</xdr:col>
      <xdr:colOff>165100</xdr:colOff>
      <xdr:row>78</xdr:row>
      <xdr:rowOff>23813</xdr:rowOff>
    </xdr:to>
    <xdr:sp macro="" textlink="">
      <xdr:nvSpPr>
        <xdr:cNvPr id="410" name="フローチャート: 判断 409"/>
        <xdr:cNvSpPr/>
      </xdr:nvSpPr>
      <xdr:spPr>
        <a:xfrm>
          <a:off x="9588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40340</xdr:rowOff>
    </xdr:from>
    <xdr:ext cx="534377" cy="259045"/>
    <xdr:sp macro="" textlink="">
      <xdr:nvSpPr>
        <xdr:cNvPr id="411" name="テキスト ボックス 410"/>
        <xdr:cNvSpPr txBox="1"/>
      </xdr:nvSpPr>
      <xdr:spPr>
        <a:xfrm>
          <a:off x="9372111" y="130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143911</xdr:rowOff>
    </xdr:from>
    <xdr:to>
      <xdr:col>45</xdr:col>
      <xdr:colOff>177800</xdr:colOff>
      <xdr:row>78</xdr:row>
      <xdr:rowOff>145662</xdr:rowOff>
    </xdr:to>
    <xdr:cxnSp macro="">
      <xdr:nvCxnSpPr>
        <xdr:cNvPr id="412" name="直線コネクタ 411"/>
        <xdr:cNvCxnSpPr/>
      </xdr:nvCxnSpPr>
      <xdr:spPr>
        <a:xfrm flipV="1">
          <a:off x="7861300" y="13517011"/>
          <a:ext cx="889000" cy="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92044</xdr:rowOff>
    </xdr:from>
    <xdr:to>
      <xdr:col>46</xdr:col>
      <xdr:colOff>38100</xdr:colOff>
      <xdr:row>78</xdr:row>
      <xdr:rowOff>22194</xdr:rowOff>
    </xdr:to>
    <xdr:sp macro="" textlink="">
      <xdr:nvSpPr>
        <xdr:cNvPr id="413" name="フローチャート: 判断 412"/>
        <xdr:cNvSpPr/>
      </xdr:nvSpPr>
      <xdr:spPr>
        <a:xfrm>
          <a:off x="8699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38721</xdr:rowOff>
    </xdr:from>
    <xdr:ext cx="534377" cy="259045"/>
    <xdr:sp macro="" textlink="">
      <xdr:nvSpPr>
        <xdr:cNvPr id="414" name="テキスト ボックス 413"/>
        <xdr:cNvSpPr txBox="1"/>
      </xdr:nvSpPr>
      <xdr:spPr>
        <a:xfrm>
          <a:off x="8483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127222</xdr:rowOff>
    </xdr:from>
    <xdr:to>
      <xdr:col>41</xdr:col>
      <xdr:colOff>50800</xdr:colOff>
      <xdr:row>78</xdr:row>
      <xdr:rowOff>145662</xdr:rowOff>
    </xdr:to>
    <xdr:cxnSp macro="">
      <xdr:nvCxnSpPr>
        <xdr:cNvPr id="415" name="直線コネクタ 414"/>
        <xdr:cNvCxnSpPr/>
      </xdr:nvCxnSpPr>
      <xdr:spPr>
        <a:xfrm>
          <a:off x="6972300" y="13500322"/>
          <a:ext cx="889000" cy="1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84995</xdr:rowOff>
    </xdr:from>
    <xdr:to>
      <xdr:col>41</xdr:col>
      <xdr:colOff>101600</xdr:colOff>
      <xdr:row>78</xdr:row>
      <xdr:rowOff>15145</xdr:rowOff>
    </xdr:to>
    <xdr:sp macro="" textlink="">
      <xdr:nvSpPr>
        <xdr:cNvPr id="416" name="フローチャート: 判断 415"/>
        <xdr:cNvSpPr/>
      </xdr:nvSpPr>
      <xdr:spPr>
        <a:xfrm>
          <a:off x="7810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31672</xdr:rowOff>
    </xdr:from>
    <xdr:ext cx="534377" cy="259045"/>
    <xdr:sp macro="" textlink="">
      <xdr:nvSpPr>
        <xdr:cNvPr id="417" name="テキスト ボックス 416"/>
        <xdr:cNvSpPr txBox="1"/>
      </xdr:nvSpPr>
      <xdr:spPr>
        <a:xfrm>
          <a:off x="7594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95035</xdr:rowOff>
    </xdr:from>
    <xdr:to>
      <xdr:col>36</xdr:col>
      <xdr:colOff>165100</xdr:colOff>
      <xdr:row>78</xdr:row>
      <xdr:rowOff>25185</xdr:rowOff>
    </xdr:to>
    <xdr:sp macro="" textlink="">
      <xdr:nvSpPr>
        <xdr:cNvPr id="418" name="フローチャート: 判断 417"/>
        <xdr:cNvSpPr/>
      </xdr:nvSpPr>
      <xdr:spPr>
        <a:xfrm>
          <a:off x="6921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41712</xdr:rowOff>
    </xdr:from>
    <xdr:ext cx="534377" cy="259045"/>
    <xdr:sp macro="" textlink="">
      <xdr:nvSpPr>
        <xdr:cNvPr id="419" name="テキスト ボックス 418"/>
        <xdr:cNvSpPr txBox="1"/>
      </xdr:nvSpPr>
      <xdr:spPr>
        <a:xfrm>
          <a:off x="6705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33083</xdr:rowOff>
    </xdr:from>
    <xdr:to>
      <xdr:col>55</xdr:col>
      <xdr:colOff>50800</xdr:colOff>
      <xdr:row>78</xdr:row>
      <xdr:rowOff>134683</xdr:rowOff>
    </xdr:to>
    <xdr:sp macro="" textlink="">
      <xdr:nvSpPr>
        <xdr:cNvPr id="425" name="楕円 424"/>
        <xdr:cNvSpPr/>
      </xdr:nvSpPr>
      <xdr:spPr>
        <a:xfrm>
          <a:off x="10426700" y="1340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119460</xdr:rowOff>
    </xdr:from>
    <xdr:ext cx="469744" cy="259045"/>
    <xdr:sp macro="" textlink="">
      <xdr:nvSpPr>
        <xdr:cNvPr id="426" name="商工費該当値テキスト"/>
        <xdr:cNvSpPr txBox="1"/>
      </xdr:nvSpPr>
      <xdr:spPr>
        <a:xfrm>
          <a:off x="10528300" y="1332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74307</xdr:rowOff>
    </xdr:from>
    <xdr:to>
      <xdr:col>50</xdr:col>
      <xdr:colOff>165100</xdr:colOff>
      <xdr:row>79</xdr:row>
      <xdr:rowOff>4457</xdr:rowOff>
    </xdr:to>
    <xdr:sp macro="" textlink="">
      <xdr:nvSpPr>
        <xdr:cNvPr id="427" name="楕円 426"/>
        <xdr:cNvSpPr/>
      </xdr:nvSpPr>
      <xdr:spPr>
        <a:xfrm>
          <a:off x="9588500" y="1344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167034</xdr:rowOff>
    </xdr:from>
    <xdr:ext cx="469744" cy="259045"/>
    <xdr:sp macro="" textlink="">
      <xdr:nvSpPr>
        <xdr:cNvPr id="428" name="テキスト ボックス 427"/>
        <xdr:cNvSpPr txBox="1"/>
      </xdr:nvSpPr>
      <xdr:spPr>
        <a:xfrm>
          <a:off x="9404428" y="13540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93111</xdr:rowOff>
    </xdr:from>
    <xdr:to>
      <xdr:col>46</xdr:col>
      <xdr:colOff>38100</xdr:colOff>
      <xdr:row>79</xdr:row>
      <xdr:rowOff>23261</xdr:rowOff>
    </xdr:to>
    <xdr:sp macro="" textlink="">
      <xdr:nvSpPr>
        <xdr:cNvPr id="429" name="楕円 428"/>
        <xdr:cNvSpPr/>
      </xdr:nvSpPr>
      <xdr:spPr>
        <a:xfrm>
          <a:off x="8699500" y="1346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14388</xdr:rowOff>
    </xdr:from>
    <xdr:ext cx="469744" cy="259045"/>
    <xdr:sp macro="" textlink="">
      <xdr:nvSpPr>
        <xdr:cNvPr id="430" name="テキスト ボックス 429"/>
        <xdr:cNvSpPr txBox="1"/>
      </xdr:nvSpPr>
      <xdr:spPr>
        <a:xfrm>
          <a:off x="8515428" y="1355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94862</xdr:rowOff>
    </xdr:from>
    <xdr:to>
      <xdr:col>41</xdr:col>
      <xdr:colOff>101600</xdr:colOff>
      <xdr:row>79</xdr:row>
      <xdr:rowOff>25012</xdr:rowOff>
    </xdr:to>
    <xdr:sp macro="" textlink="">
      <xdr:nvSpPr>
        <xdr:cNvPr id="431" name="楕円 430"/>
        <xdr:cNvSpPr/>
      </xdr:nvSpPr>
      <xdr:spPr>
        <a:xfrm>
          <a:off x="7810500" y="1346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16139</xdr:rowOff>
    </xdr:from>
    <xdr:ext cx="469744" cy="259045"/>
    <xdr:sp macro="" textlink="">
      <xdr:nvSpPr>
        <xdr:cNvPr id="432" name="テキスト ボックス 431"/>
        <xdr:cNvSpPr txBox="1"/>
      </xdr:nvSpPr>
      <xdr:spPr>
        <a:xfrm>
          <a:off x="7626428" y="1356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76422</xdr:rowOff>
    </xdr:from>
    <xdr:to>
      <xdr:col>36</xdr:col>
      <xdr:colOff>165100</xdr:colOff>
      <xdr:row>79</xdr:row>
      <xdr:rowOff>6572</xdr:rowOff>
    </xdr:to>
    <xdr:sp macro="" textlink="">
      <xdr:nvSpPr>
        <xdr:cNvPr id="433" name="楕円 432"/>
        <xdr:cNvSpPr/>
      </xdr:nvSpPr>
      <xdr:spPr>
        <a:xfrm>
          <a:off x="6921500" y="1344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169149</xdr:rowOff>
    </xdr:from>
    <xdr:ext cx="469744" cy="259045"/>
    <xdr:sp macro="" textlink="">
      <xdr:nvSpPr>
        <xdr:cNvPr id="434" name="テキスト ボックス 433"/>
        <xdr:cNvSpPr txBox="1"/>
      </xdr:nvSpPr>
      <xdr:spPr>
        <a:xfrm>
          <a:off x="6737428" y="1354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166266</xdr:rowOff>
    </xdr:from>
    <xdr:to>
      <xdr:col>54</xdr:col>
      <xdr:colOff>189865</xdr:colOff>
      <xdr:row>99</xdr:row>
      <xdr:rowOff>91384</xdr:rowOff>
    </xdr:to>
    <xdr:cxnSp macro="">
      <xdr:nvCxnSpPr>
        <xdr:cNvPr id="461" name="直線コネクタ 460"/>
        <xdr:cNvCxnSpPr/>
      </xdr:nvCxnSpPr>
      <xdr:spPr>
        <a:xfrm flipV="1">
          <a:off x="10475595" y="15596766"/>
          <a:ext cx="1270" cy="146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95211</xdr:rowOff>
    </xdr:from>
    <xdr:ext cx="534377" cy="259045"/>
    <xdr:sp macro="" textlink="">
      <xdr:nvSpPr>
        <xdr:cNvPr id="462" name="土木費最小値テキスト"/>
        <xdr:cNvSpPr txBox="1"/>
      </xdr:nvSpPr>
      <xdr:spPr>
        <a:xfrm>
          <a:off x="10528300" y="17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91384</xdr:rowOff>
    </xdr:from>
    <xdr:to>
      <xdr:col>55</xdr:col>
      <xdr:colOff>88900</xdr:colOff>
      <xdr:row>99</xdr:row>
      <xdr:rowOff>91384</xdr:rowOff>
    </xdr:to>
    <xdr:cxnSp macro="">
      <xdr:nvCxnSpPr>
        <xdr:cNvPr id="463" name="直線コネクタ 462"/>
        <xdr:cNvCxnSpPr/>
      </xdr:nvCxnSpPr>
      <xdr:spPr>
        <a:xfrm>
          <a:off x="10388600" y="1706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112943</xdr:rowOff>
    </xdr:from>
    <xdr:ext cx="599010" cy="259045"/>
    <xdr:sp macro="" textlink="">
      <xdr:nvSpPr>
        <xdr:cNvPr id="464" name="土木費最大値テキスト"/>
        <xdr:cNvSpPr txBox="1"/>
      </xdr:nvSpPr>
      <xdr:spPr>
        <a:xfrm>
          <a:off x="10528300" y="1537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166266</xdr:rowOff>
    </xdr:from>
    <xdr:to>
      <xdr:col>55</xdr:col>
      <xdr:colOff>88900</xdr:colOff>
      <xdr:row>90</xdr:row>
      <xdr:rowOff>166266</xdr:rowOff>
    </xdr:to>
    <xdr:cxnSp macro="">
      <xdr:nvCxnSpPr>
        <xdr:cNvPr id="465" name="直線コネクタ 464"/>
        <xdr:cNvCxnSpPr/>
      </xdr:nvCxnSpPr>
      <xdr:spPr>
        <a:xfrm>
          <a:off x="10388600" y="155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163033</xdr:rowOff>
    </xdr:from>
    <xdr:to>
      <xdr:col>55</xdr:col>
      <xdr:colOff>0</xdr:colOff>
      <xdr:row>98</xdr:row>
      <xdr:rowOff>88771</xdr:rowOff>
    </xdr:to>
    <xdr:cxnSp macro="">
      <xdr:nvCxnSpPr>
        <xdr:cNvPr id="466" name="直線コネクタ 465"/>
        <xdr:cNvCxnSpPr/>
      </xdr:nvCxnSpPr>
      <xdr:spPr>
        <a:xfrm flipV="1">
          <a:off x="9639300" y="16793683"/>
          <a:ext cx="838200" cy="9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75151</xdr:rowOff>
    </xdr:from>
    <xdr:ext cx="534377" cy="259045"/>
    <xdr:sp macro="" textlink="">
      <xdr:nvSpPr>
        <xdr:cNvPr id="467" name="土木費平均値テキスト"/>
        <xdr:cNvSpPr txBox="1"/>
      </xdr:nvSpPr>
      <xdr:spPr>
        <a:xfrm>
          <a:off x="10528300" y="16362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52274</xdr:rowOff>
    </xdr:from>
    <xdr:to>
      <xdr:col>55</xdr:col>
      <xdr:colOff>50800</xdr:colOff>
      <xdr:row>96</xdr:row>
      <xdr:rowOff>153874</xdr:rowOff>
    </xdr:to>
    <xdr:sp macro="" textlink="">
      <xdr:nvSpPr>
        <xdr:cNvPr id="468" name="フローチャート: 判断 467"/>
        <xdr:cNvSpPr/>
      </xdr:nvSpPr>
      <xdr:spPr>
        <a:xfrm>
          <a:off x="10426700" y="1651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88771</xdr:rowOff>
    </xdr:from>
    <xdr:to>
      <xdr:col>50</xdr:col>
      <xdr:colOff>114300</xdr:colOff>
      <xdr:row>98</xdr:row>
      <xdr:rowOff>104888</xdr:rowOff>
    </xdr:to>
    <xdr:cxnSp macro="">
      <xdr:nvCxnSpPr>
        <xdr:cNvPr id="469" name="直線コネクタ 468"/>
        <xdr:cNvCxnSpPr/>
      </xdr:nvCxnSpPr>
      <xdr:spPr>
        <a:xfrm flipV="1">
          <a:off x="8750300" y="16890871"/>
          <a:ext cx="889000" cy="1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100248</xdr:rowOff>
    </xdr:from>
    <xdr:to>
      <xdr:col>50</xdr:col>
      <xdr:colOff>165100</xdr:colOff>
      <xdr:row>97</xdr:row>
      <xdr:rowOff>30398</xdr:rowOff>
    </xdr:to>
    <xdr:sp macro="" textlink="">
      <xdr:nvSpPr>
        <xdr:cNvPr id="470" name="フローチャート: 判断 469"/>
        <xdr:cNvSpPr/>
      </xdr:nvSpPr>
      <xdr:spPr>
        <a:xfrm>
          <a:off x="9588500" y="16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46925</xdr:rowOff>
    </xdr:from>
    <xdr:ext cx="534377" cy="259045"/>
    <xdr:sp macro="" textlink="">
      <xdr:nvSpPr>
        <xdr:cNvPr id="471" name="テキスト ボックス 470"/>
        <xdr:cNvSpPr txBox="1"/>
      </xdr:nvSpPr>
      <xdr:spPr>
        <a:xfrm>
          <a:off x="9372111" y="1633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104888</xdr:rowOff>
    </xdr:from>
    <xdr:to>
      <xdr:col>45</xdr:col>
      <xdr:colOff>177800</xdr:colOff>
      <xdr:row>99</xdr:row>
      <xdr:rowOff>28977</xdr:rowOff>
    </xdr:to>
    <xdr:cxnSp macro="">
      <xdr:nvCxnSpPr>
        <xdr:cNvPr id="472" name="直線コネクタ 471"/>
        <xdr:cNvCxnSpPr/>
      </xdr:nvCxnSpPr>
      <xdr:spPr>
        <a:xfrm flipV="1">
          <a:off x="7861300" y="16906988"/>
          <a:ext cx="889000" cy="9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94124</xdr:rowOff>
    </xdr:from>
    <xdr:to>
      <xdr:col>46</xdr:col>
      <xdr:colOff>38100</xdr:colOff>
      <xdr:row>97</xdr:row>
      <xdr:rowOff>24274</xdr:rowOff>
    </xdr:to>
    <xdr:sp macro="" textlink="">
      <xdr:nvSpPr>
        <xdr:cNvPr id="473" name="フローチャート: 判断 472"/>
        <xdr:cNvSpPr/>
      </xdr:nvSpPr>
      <xdr:spPr>
        <a:xfrm>
          <a:off x="8699500" y="16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40801</xdr:rowOff>
    </xdr:from>
    <xdr:ext cx="534377" cy="259045"/>
    <xdr:sp macro="" textlink="">
      <xdr:nvSpPr>
        <xdr:cNvPr id="474" name="テキスト ボックス 473"/>
        <xdr:cNvSpPr txBox="1"/>
      </xdr:nvSpPr>
      <xdr:spPr>
        <a:xfrm>
          <a:off x="8483111" y="1632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10672</xdr:rowOff>
    </xdr:from>
    <xdr:to>
      <xdr:col>41</xdr:col>
      <xdr:colOff>50800</xdr:colOff>
      <xdr:row>99</xdr:row>
      <xdr:rowOff>28977</xdr:rowOff>
    </xdr:to>
    <xdr:cxnSp macro="">
      <xdr:nvCxnSpPr>
        <xdr:cNvPr id="475" name="直線コネクタ 474"/>
        <xdr:cNvCxnSpPr/>
      </xdr:nvCxnSpPr>
      <xdr:spPr>
        <a:xfrm>
          <a:off x="6972300" y="16984222"/>
          <a:ext cx="889000" cy="1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71608</xdr:rowOff>
    </xdr:from>
    <xdr:to>
      <xdr:col>41</xdr:col>
      <xdr:colOff>101600</xdr:colOff>
      <xdr:row>97</xdr:row>
      <xdr:rowOff>1758</xdr:rowOff>
    </xdr:to>
    <xdr:sp macro="" textlink="">
      <xdr:nvSpPr>
        <xdr:cNvPr id="476" name="フローチャート: 判断 475"/>
        <xdr:cNvSpPr/>
      </xdr:nvSpPr>
      <xdr:spPr>
        <a:xfrm>
          <a:off x="7810500" y="165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18285</xdr:rowOff>
    </xdr:from>
    <xdr:ext cx="534377" cy="259045"/>
    <xdr:sp macro="" textlink="">
      <xdr:nvSpPr>
        <xdr:cNvPr id="477" name="テキスト ボックス 476"/>
        <xdr:cNvSpPr txBox="1"/>
      </xdr:nvSpPr>
      <xdr:spPr>
        <a:xfrm>
          <a:off x="7594111" y="1630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95693</xdr:rowOff>
    </xdr:from>
    <xdr:to>
      <xdr:col>36</xdr:col>
      <xdr:colOff>165100</xdr:colOff>
      <xdr:row>97</xdr:row>
      <xdr:rowOff>25843</xdr:rowOff>
    </xdr:to>
    <xdr:sp macro="" textlink="">
      <xdr:nvSpPr>
        <xdr:cNvPr id="478" name="フローチャート: 判断 477"/>
        <xdr:cNvSpPr/>
      </xdr:nvSpPr>
      <xdr:spPr>
        <a:xfrm>
          <a:off x="6921500" y="1655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42370</xdr:rowOff>
    </xdr:from>
    <xdr:ext cx="534377" cy="259045"/>
    <xdr:sp macro="" textlink="">
      <xdr:nvSpPr>
        <xdr:cNvPr id="479" name="テキスト ボックス 478"/>
        <xdr:cNvSpPr txBox="1"/>
      </xdr:nvSpPr>
      <xdr:spPr>
        <a:xfrm>
          <a:off x="6705111" y="1633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112233</xdr:rowOff>
    </xdr:from>
    <xdr:to>
      <xdr:col>55</xdr:col>
      <xdr:colOff>50800</xdr:colOff>
      <xdr:row>98</xdr:row>
      <xdr:rowOff>42383</xdr:rowOff>
    </xdr:to>
    <xdr:sp macro="" textlink="">
      <xdr:nvSpPr>
        <xdr:cNvPr id="485" name="楕円 484"/>
        <xdr:cNvSpPr/>
      </xdr:nvSpPr>
      <xdr:spPr>
        <a:xfrm>
          <a:off x="10426700" y="1674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90660</xdr:rowOff>
    </xdr:from>
    <xdr:ext cx="534377" cy="259045"/>
    <xdr:sp macro="" textlink="">
      <xdr:nvSpPr>
        <xdr:cNvPr id="486" name="土木費該当値テキスト"/>
        <xdr:cNvSpPr txBox="1"/>
      </xdr:nvSpPr>
      <xdr:spPr>
        <a:xfrm>
          <a:off x="10528300" y="1672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37971</xdr:rowOff>
    </xdr:from>
    <xdr:to>
      <xdr:col>50</xdr:col>
      <xdr:colOff>165100</xdr:colOff>
      <xdr:row>98</xdr:row>
      <xdr:rowOff>139571</xdr:rowOff>
    </xdr:to>
    <xdr:sp macro="" textlink="">
      <xdr:nvSpPr>
        <xdr:cNvPr id="487" name="楕円 486"/>
        <xdr:cNvSpPr/>
      </xdr:nvSpPr>
      <xdr:spPr>
        <a:xfrm>
          <a:off x="9588500" y="1684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130698</xdr:rowOff>
    </xdr:from>
    <xdr:ext cx="534377" cy="259045"/>
    <xdr:sp macro="" textlink="">
      <xdr:nvSpPr>
        <xdr:cNvPr id="488" name="テキスト ボックス 487"/>
        <xdr:cNvSpPr txBox="1"/>
      </xdr:nvSpPr>
      <xdr:spPr>
        <a:xfrm>
          <a:off x="9372111" y="1693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54088</xdr:rowOff>
    </xdr:from>
    <xdr:to>
      <xdr:col>46</xdr:col>
      <xdr:colOff>38100</xdr:colOff>
      <xdr:row>98</xdr:row>
      <xdr:rowOff>155688</xdr:rowOff>
    </xdr:to>
    <xdr:sp macro="" textlink="">
      <xdr:nvSpPr>
        <xdr:cNvPr id="489" name="楕円 488"/>
        <xdr:cNvSpPr/>
      </xdr:nvSpPr>
      <xdr:spPr>
        <a:xfrm>
          <a:off x="8699500" y="1685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146815</xdr:rowOff>
    </xdr:from>
    <xdr:ext cx="534377" cy="259045"/>
    <xdr:sp macro="" textlink="">
      <xdr:nvSpPr>
        <xdr:cNvPr id="490" name="テキスト ボックス 489"/>
        <xdr:cNvSpPr txBox="1"/>
      </xdr:nvSpPr>
      <xdr:spPr>
        <a:xfrm>
          <a:off x="8483111" y="1694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149627</xdr:rowOff>
    </xdr:from>
    <xdr:to>
      <xdr:col>41</xdr:col>
      <xdr:colOff>101600</xdr:colOff>
      <xdr:row>99</xdr:row>
      <xdr:rowOff>79777</xdr:rowOff>
    </xdr:to>
    <xdr:sp macro="" textlink="">
      <xdr:nvSpPr>
        <xdr:cNvPr id="491" name="楕円 490"/>
        <xdr:cNvSpPr/>
      </xdr:nvSpPr>
      <xdr:spPr>
        <a:xfrm>
          <a:off x="7810500" y="1695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70904</xdr:rowOff>
    </xdr:from>
    <xdr:ext cx="534377" cy="259045"/>
    <xdr:sp macro="" textlink="">
      <xdr:nvSpPr>
        <xdr:cNvPr id="492" name="テキスト ボックス 491"/>
        <xdr:cNvSpPr txBox="1"/>
      </xdr:nvSpPr>
      <xdr:spPr>
        <a:xfrm>
          <a:off x="7594111" y="1704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131322</xdr:rowOff>
    </xdr:from>
    <xdr:to>
      <xdr:col>36</xdr:col>
      <xdr:colOff>165100</xdr:colOff>
      <xdr:row>99</xdr:row>
      <xdr:rowOff>61472</xdr:rowOff>
    </xdr:to>
    <xdr:sp macro="" textlink="">
      <xdr:nvSpPr>
        <xdr:cNvPr id="493" name="楕円 492"/>
        <xdr:cNvSpPr/>
      </xdr:nvSpPr>
      <xdr:spPr>
        <a:xfrm>
          <a:off x="6921500" y="1693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52599</xdr:rowOff>
    </xdr:from>
    <xdr:ext cx="534377" cy="259045"/>
    <xdr:sp macro="" textlink="">
      <xdr:nvSpPr>
        <xdr:cNvPr id="494" name="テキスト ボックス 493"/>
        <xdr:cNvSpPr txBox="1"/>
      </xdr:nvSpPr>
      <xdr:spPr>
        <a:xfrm>
          <a:off x="6705111" y="1702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89683</xdr:rowOff>
    </xdr:from>
    <xdr:to>
      <xdr:col>85</xdr:col>
      <xdr:colOff>126364</xdr:colOff>
      <xdr:row>37</xdr:row>
      <xdr:rowOff>133185</xdr:rowOff>
    </xdr:to>
    <xdr:cxnSp macro="">
      <xdr:nvCxnSpPr>
        <xdr:cNvPr id="516" name="直線コネクタ 515"/>
        <xdr:cNvCxnSpPr/>
      </xdr:nvCxnSpPr>
      <xdr:spPr>
        <a:xfrm flipV="1">
          <a:off x="16317595" y="5233183"/>
          <a:ext cx="1269" cy="124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137012</xdr:rowOff>
    </xdr:from>
    <xdr:ext cx="469744" cy="259045"/>
    <xdr:sp macro="" textlink="">
      <xdr:nvSpPr>
        <xdr:cNvPr id="517" name="消防費最小値テキスト"/>
        <xdr:cNvSpPr txBox="1"/>
      </xdr:nvSpPr>
      <xdr:spPr>
        <a:xfrm>
          <a:off x="16370300" y="648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133185</xdr:rowOff>
    </xdr:from>
    <xdr:to>
      <xdr:col>86</xdr:col>
      <xdr:colOff>25400</xdr:colOff>
      <xdr:row>37</xdr:row>
      <xdr:rowOff>133185</xdr:rowOff>
    </xdr:to>
    <xdr:cxnSp macro="">
      <xdr:nvCxnSpPr>
        <xdr:cNvPr id="518" name="直線コネクタ 517"/>
        <xdr:cNvCxnSpPr/>
      </xdr:nvCxnSpPr>
      <xdr:spPr>
        <a:xfrm>
          <a:off x="16230600" y="647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36360</xdr:rowOff>
    </xdr:from>
    <xdr:ext cx="534377" cy="259045"/>
    <xdr:sp macro="" textlink="">
      <xdr:nvSpPr>
        <xdr:cNvPr id="519" name="消防費最大値テキスト"/>
        <xdr:cNvSpPr txBox="1"/>
      </xdr:nvSpPr>
      <xdr:spPr>
        <a:xfrm>
          <a:off x="16370300" y="500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89683</xdr:rowOff>
    </xdr:from>
    <xdr:to>
      <xdr:col>86</xdr:col>
      <xdr:colOff>25400</xdr:colOff>
      <xdr:row>30</xdr:row>
      <xdr:rowOff>89683</xdr:rowOff>
    </xdr:to>
    <xdr:cxnSp macro="">
      <xdr:nvCxnSpPr>
        <xdr:cNvPr id="520" name="直線コネクタ 519"/>
        <xdr:cNvCxnSpPr/>
      </xdr:nvCxnSpPr>
      <xdr:spPr>
        <a:xfrm>
          <a:off x="16230600" y="523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96975</xdr:rowOff>
    </xdr:from>
    <xdr:to>
      <xdr:col>85</xdr:col>
      <xdr:colOff>127000</xdr:colOff>
      <xdr:row>36</xdr:row>
      <xdr:rowOff>119035</xdr:rowOff>
    </xdr:to>
    <xdr:cxnSp macro="">
      <xdr:nvCxnSpPr>
        <xdr:cNvPr id="521" name="直線コネクタ 520"/>
        <xdr:cNvCxnSpPr/>
      </xdr:nvCxnSpPr>
      <xdr:spPr>
        <a:xfrm flipV="1">
          <a:off x="15481300" y="6269175"/>
          <a:ext cx="838200" cy="2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142478</xdr:rowOff>
    </xdr:from>
    <xdr:ext cx="534377" cy="259045"/>
    <xdr:sp macro="" textlink="">
      <xdr:nvSpPr>
        <xdr:cNvPr id="522" name="消防費平均値テキスト"/>
        <xdr:cNvSpPr txBox="1"/>
      </xdr:nvSpPr>
      <xdr:spPr>
        <a:xfrm>
          <a:off x="16370300" y="5971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119601</xdr:rowOff>
    </xdr:from>
    <xdr:to>
      <xdr:col>85</xdr:col>
      <xdr:colOff>177800</xdr:colOff>
      <xdr:row>36</xdr:row>
      <xdr:rowOff>49751</xdr:rowOff>
    </xdr:to>
    <xdr:sp macro="" textlink="">
      <xdr:nvSpPr>
        <xdr:cNvPr id="523" name="フローチャート: 判断 522"/>
        <xdr:cNvSpPr/>
      </xdr:nvSpPr>
      <xdr:spPr>
        <a:xfrm>
          <a:off x="16268700" y="612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119035</xdr:rowOff>
    </xdr:from>
    <xdr:to>
      <xdr:col>81</xdr:col>
      <xdr:colOff>50800</xdr:colOff>
      <xdr:row>36</xdr:row>
      <xdr:rowOff>151953</xdr:rowOff>
    </xdr:to>
    <xdr:cxnSp macro="">
      <xdr:nvCxnSpPr>
        <xdr:cNvPr id="524" name="直線コネクタ 523"/>
        <xdr:cNvCxnSpPr/>
      </xdr:nvCxnSpPr>
      <xdr:spPr>
        <a:xfrm flipV="1">
          <a:off x="14592300" y="6291235"/>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161686</xdr:rowOff>
    </xdr:from>
    <xdr:to>
      <xdr:col>81</xdr:col>
      <xdr:colOff>101600</xdr:colOff>
      <xdr:row>36</xdr:row>
      <xdr:rowOff>91836</xdr:rowOff>
    </xdr:to>
    <xdr:sp macro="" textlink="">
      <xdr:nvSpPr>
        <xdr:cNvPr id="525" name="フローチャート: 判断 524"/>
        <xdr:cNvSpPr/>
      </xdr:nvSpPr>
      <xdr:spPr>
        <a:xfrm>
          <a:off x="15430500" y="616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108363</xdr:rowOff>
    </xdr:from>
    <xdr:ext cx="534377" cy="259045"/>
    <xdr:sp macro="" textlink="">
      <xdr:nvSpPr>
        <xdr:cNvPr id="526" name="テキスト ボックス 525"/>
        <xdr:cNvSpPr txBox="1"/>
      </xdr:nvSpPr>
      <xdr:spPr>
        <a:xfrm>
          <a:off x="15214111" y="593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151953</xdr:rowOff>
    </xdr:from>
    <xdr:to>
      <xdr:col>76</xdr:col>
      <xdr:colOff>114300</xdr:colOff>
      <xdr:row>37</xdr:row>
      <xdr:rowOff>23823</xdr:rowOff>
    </xdr:to>
    <xdr:cxnSp macro="">
      <xdr:nvCxnSpPr>
        <xdr:cNvPr id="527" name="直線コネクタ 526"/>
        <xdr:cNvCxnSpPr/>
      </xdr:nvCxnSpPr>
      <xdr:spPr>
        <a:xfrm flipV="1">
          <a:off x="13703300" y="6324153"/>
          <a:ext cx="889000" cy="4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168636</xdr:rowOff>
    </xdr:from>
    <xdr:to>
      <xdr:col>76</xdr:col>
      <xdr:colOff>165100</xdr:colOff>
      <xdr:row>36</xdr:row>
      <xdr:rowOff>98786</xdr:rowOff>
    </xdr:to>
    <xdr:sp macro="" textlink="">
      <xdr:nvSpPr>
        <xdr:cNvPr id="528" name="フローチャート: 判断 527"/>
        <xdr:cNvSpPr/>
      </xdr:nvSpPr>
      <xdr:spPr>
        <a:xfrm>
          <a:off x="14541500" y="616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115313</xdr:rowOff>
    </xdr:from>
    <xdr:ext cx="534377" cy="259045"/>
    <xdr:sp macro="" textlink="">
      <xdr:nvSpPr>
        <xdr:cNvPr id="529" name="テキスト ボックス 528"/>
        <xdr:cNvSpPr txBox="1"/>
      </xdr:nvSpPr>
      <xdr:spPr>
        <a:xfrm>
          <a:off x="14325111" y="594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124681</xdr:rowOff>
    </xdr:from>
    <xdr:to>
      <xdr:col>71</xdr:col>
      <xdr:colOff>177800</xdr:colOff>
      <xdr:row>37</xdr:row>
      <xdr:rowOff>23823</xdr:rowOff>
    </xdr:to>
    <xdr:cxnSp macro="">
      <xdr:nvCxnSpPr>
        <xdr:cNvPr id="530" name="直線コネクタ 529"/>
        <xdr:cNvCxnSpPr/>
      </xdr:nvCxnSpPr>
      <xdr:spPr>
        <a:xfrm>
          <a:off x="12814300" y="6296881"/>
          <a:ext cx="889000" cy="7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3015</xdr:rowOff>
    </xdr:from>
    <xdr:to>
      <xdr:col>72</xdr:col>
      <xdr:colOff>38100</xdr:colOff>
      <xdr:row>36</xdr:row>
      <xdr:rowOff>104615</xdr:rowOff>
    </xdr:to>
    <xdr:sp macro="" textlink="">
      <xdr:nvSpPr>
        <xdr:cNvPr id="531" name="フローチャート: 判断 530"/>
        <xdr:cNvSpPr/>
      </xdr:nvSpPr>
      <xdr:spPr>
        <a:xfrm>
          <a:off x="13652500" y="61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121142</xdr:rowOff>
    </xdr:from>
    <xdr:ext cx="534377" cy="259045"/>
    <xdr:sp macro="" textlink="">
      <xdr:nvSpPr>
        <xdr:cNvPr id="532" name="テキスト ボックス 531"/>
        <xdr:cNvSpPr txBox="1"/>
      </xdr:nvSpPr>
      <xdr:spPr>
        <a:xfrm>
          <a:off x="13436111" y="595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11153</xdr:rowOff>
    </xdr:from>
    <xdr:to>
      <xdr:col>67</xdr:col>
      <xdr:colOff>101600</xdr:colOff>
      <xdr:row>36</xdr:row>
      <xdr:rowOff>112753</xdr:rowOff>
    </xdr:to>
    <xdr:sp macro="" textlink="">
      <xdr:nvSpPr>
        <xdr:cNvPr id="533" name="フローチャート: 判断 532"/>
        <xdr:cNvSpPr/>
      </xdr:nvSpPr>
      <xdr:spPr>
        <a:xfrm>
          <a:off x="12763500" y="61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129280</xdr:rowOff>
    </xdr:from>
    <xdr:ext cx="534377" cy="259045"/>
    <xdr:sp macro="" textlink="">
      <xdr:nvSpPr>
        <xdr:cNvPr id="534" name="テキスト ボックス 533"/>
        <xdr:cNvSpPr txBox="1"/>
      </xdr:nvSpPr>
      <xdr:spPr>
        <a:xfrm>
          <a:off x="12547111" y="59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46175</xdr:rowOff>
    </xdr:from>
    <xdr:to>
      <xdr:col>85</xdr:col>
      <xdr:colOff>177800</xdr:colOff>
      <xdr:row>36</xdr:row>
      <xdr:rowOff>147775</xdr:rowOff>
    </xdr:to>
    <xdr:sp macro="" textlink="">
      <xdr:nvSpPr>
        <xdr:cNvPr id="540" name="楕円 539"/>
        <xdr:cNvSpPr/>
      </xdr:nvSpPr>
      <xdr:spPr>
        <a:xfrm>
          <a:off x="16268700" y="621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24602</xdr:rowOff>
    </xdr:from>
    <xdr:ext cx="534377" cy="259045"/>
    <xdr:sp macro="" textlink="">
      <xdr:nvSpPr>
        <xdr:cNvPr id="541" name="消防費該当値テキスト"/>
        <xdr:cNvSpPr txBox="1"/>
      </xdr:nvSpPr>
      <xdr:spPr>
        <a:xfrm>
          <a:off x="16370300" y="619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68235</xdr:rowOff>
    </xdr:from>
    <xdr:to>
      <xdr:col>81</xdr:col>
      <xdr:colOff>101600</xdr:colOff>
      <xdr:row>36</xdr:row>
      <xdr:rowOff>169835</xdr:rowOff>
    </xdr:to>
    <xdr:sp macro="" textlink="">
      <xdr:nvSpPr>
        <xdr:cNvPr id="542" name="楕円 541"/>
        <xdr:cNvSpPr/>
      </xdr:nvSpPr>
      <xdr:spPr>
        <a:xfrm>
          <a:off x="15430500" y="624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160962</xdr:rowOff>
    </xdr:from>
    <xdr:ext cx="534377" cy="259045"/>
    <xdr:sp macro="" textlink="">
      <xdr:nvSpPr>
        <xdr:cNvPr id="543" name="テキスト ボックス 542"/>
        <xdr:cNvSpPr txBox="1"/>
      </xdr:nvSpPr>
      <xdr:spPr>
        <a:xfrm>
          <a:off x="15214111" y="633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101153</xdr:rowOff>
    </xdr:from>
    <xdr:to>
      <xdr:col>76</xdr:col>
      <xdr:colOff>165100</xdr:colOff>
      <xdr:row>37</xdr:row>
      <xdr:rowOff>31303</xdr:rowOff>
    </xdr:to>
    <xdr:sp macro="" textlink="">
      <xdr:nvSpPr>
        <xdr:cNvPr id="544" name="楕円 543"/>
        <xdr:cNvSpPr/>
      </xdr:nvSpPr>
      <xdr:spPr>
        <a:xfrm>
          <a:off x="14541500" y="627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22430</xdr:rowOff>
    </xdr:from>
    <xdr:ext cx="534377" cy="259045"/>
    <xdr:sp macro="" textlink="">
      <xdr:nvSpPr>
        <xdr:cNvPr id="545" name="テキスト ボックス 544"/>
        <xdr:cNvSpPr txBox="1"/>
      </xdr:nvSpPr>
      <xdr:spPr>
        <a:xfrm>
          <a:off x="14325111" y="636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144473</xdr:rowOff>
    </xdr:from>
    <xdr:to>
      <xdr:col>72</xdr:col>
      <xdr:colOff>38100</xdr:colOff>
      <xdr:row>37</xdr:row>
      <xdr:rowOff>74623</xdr:rowOff>
    </xdr:to>
    <xdr:sp macro="" textlink="">
      <xdr:nvSpPr>
        <xdr:cNvPr id="546" name="楕円 545"/>
        <xdr:cNvSpPr/>
      </xdr:nvSpPr>
      <xdr:spPr>
        <a:xfrm>
          <a:off x="13652500" y="631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65750</xdr:rowOff>
    </xdr:from>
    <xdr:ext cx="534377" cy="259045"/>
    <xdr:sp macro="" textlink="">
      <xdr:nvSpPr>
        <xdr:cNvPr id="547" name="テキスト ボックス 546"/>
        <xdr:cNvSpPr txBox="1"/>
      </xdr:nvSpPr>
      <xdr:spPr>
        <a:xfrm>
          <a:off x="13436111" y="640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73881</xdr:rowOff>
    </xdr:from>
    <xdr:to>
      <xdr:col>67</xdr:col>
      <xdr:colOff>101600</xdr:colOff>
      <xdr:row>37</xdr:row>
      <xdr:rowOff>4031</xdr:rowOff>
    </xdr:to>
    <xdr:sp macro="" textlink="">
      <xdr:nvSpPr>
        <xdr:cNvPr id="548" name="楕円 547"/>
        <xdr:cNvSpPr/>
      </xdr:nvSpPr>
      <xdr:spPr>
        <a:xfrm>
          <a:off x="12763500" y="624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166608</xdr:rowOff>
    </xdr:from>
    <xdr:ext cx="534377" cy="259045"/>
    <xdr:sp macro="" textlink="">
      <xdr:nvSpPr>
        <xdr:cNvPr id="549" name="テキスト ボックス 548"/>
        <xdr:cNvSpPr txBox="1"/>
      </xdr:nvSpPr>
      <xdr:spPr>
        <a:xfrm>
          <a:off x="12547111" y="633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135912</xdr:rowOff>
    </xdr:from>
    <xdr:to>
      <xdr:col>85</xdr:col>
      <xdr:colOff>126364</xdr:colOff>
      <xdr:row>58</xdr:row>
      <xdr:rowOff>38953</xdr:rowOff>
    </xdr:to>
    <xdr:cxnSp macro="">
      <xdr:nvCxnSpPr>
        <xdr:cNvPr id="576" name="直線コネクタ 575"/>
        <xdr:cNvCxnSpPr/>
      </xdr:nvCxnSpPr>
      <xdr:spPr>
        <a:xfrm flipV="1">
          <a:off x="16317595" y="8708412"/>
          <a:ext cx="1269" cy="127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42780</xdr:rowOff>
    </xdr:from>
    <xdr:ext cx="534377" cy="259045"/>
    <xdr:sp macro="" textlink="">
      <xdr:nvSpPr>
        <xdr:cNvPr id="577" name="教育費最小値テキスト"/>
        <xdr:cNvSpPr txBox="1"/>
      </xdr:nvSpPr>
      <xdr:spPr>
        <a:xfrm>
          <a:off x="16370300" y="99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38953</xdr:rowOff>
    </xdr:from>
    <xdr:to>
      <xdr:col>86</xdr:col>
      <xdr:colOff>25400</xdr:colOff>
      <xdr:row>58</xdr:row>
      <xdr:rowOff>38953</xdr:rowOff>
    </xdr:to>
    <xdr:cxnSp macro="">
      <xdr:nvCxnSpPr>
        <xdr:cNvPr id="578" name="直線コネクタ 577"/>
        <xdr:cNvCxnSpPr/>
      </xdr:nvCxnSpPr>
      <xdr:spPr>
        <a:xfrm>
          <a:off x="16230600" y="998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82589</xdr:rowOff>
    </xdr:from>
    <xdr:ext cx="599010" cy="259045"/>
    <xdr:sp macro="" textlink="">
      <xdr:nvSpPr>
        <xdr:cNvPr id="579" name="教育費最大値テキスト"/>
        <xdr:cNvSpPr txBox="1"/>
      </xdr:nvSpPr>
      <xdr:spPr>
        <a:xfrm>
          <a:off x="16370300" y="848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135912</xdr:rowOff>
    </xdr:from>
    <xdr:to>
      <xdr:col>86</xdr:col>
      <xdr:colOff>25400</xdr:colOff>
      <xdr:row>50</xdr:row>
      <xdr:rowOff>135912</xdr:rowOff>
    </xdr:to>
    <xdr:cxnSp macro="">
      <xdr:nvCxnSpPr>
        <xdr:cNvPr id="580" name="直線コネクタ 579"/>
        <xdr:cNvCxnSpPr/>
      </xdr:nvCxnSpPr>
      <xdr:spPr>
        <a:xfrm>
          <a:off x="16230600" y="87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18787</xdr:rowOff>
    </xdr:from>
    <xdr:to>
      <xdr:col>85</xdr:col>
      <xdr:colOff>127000</xdr:colOff>
      <xdr:row>56</xdr:row>
      <xdr:rowOff>68328</xdr:rowOff>
    </xdr:to>
    <xdr:cxnSp macro="">
      <xdr:nvCxnSpPr>
        <xdr:cNvPr id="581" name="直線コネクタ 580"/>
        <xdr:cNvCxnSpPr/>
      </xdr:nvCxnSpPr>
      <xdr:spPr>
        <a:xfrm>
          <a:off x="15481300" y="9619987"/>
          <a:ext cx="838200" cy="4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145496</xdr:rowOff>
    </xdr:from>
    <xdr:ext cx="534377" cy="259045"/>
    <xdr:sp macro="" textlink="">
      <xdr:nvSpPr>
        <xdr:cNvPr id="582" name="教育費平均値テキスト"/>
        <xdr:cNvSpPr txBox="1"/>
      </xdr:nvSpPr>
      <xdr:spPr>
        <a:xfrm>
          <a:off x="16370300" y="9403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122619</xdr:rowOff>
    </xdr:from>
    <xdr:to>
      <xdr:col>85</xdr:col>
      <xdr:colOff>177800</xdr:colOff>
      <xdr:row>56</xdr:row>
      <xdr:rowOff>52769</xdr:rowOff>
    </xdr:to>
    <xdr:sp macro="" textlink="">
      <xdr:nvSpPr>
        <xdr:cNvPr id="583" name="フローチャート: 判断 582"/>
        <xdr:cNvSpPr/>
      </xdr:nvSpPr>
      <xdr:spPr>
        <a:xfrm>
          <a:off x="162687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109704</xdr:rowOff>
    </xdr:from>
    <xdr:to>
      <xdr:col>81</xdr:col>
      <xdr:colOff>50800</xdr:colOff>
      <xdr:row>56</xdr:row>
      <xdr:rowOff>18787</xdr:rowOff>
    </xdr:to>
    <xdr:cxnSp macro="">
      <xdr:nvCxnSpPr>
        <xdr:cNvPr id="584" name="直線コネクタ 583"/>
        <xdr:cNvCxnSpPr/>
      </xdr:nvCxnSpPr>
      <xdr:spPr>
        <a:xfrm>
          <a:off x="14592300" y="9539454"/>
          <a:ext cx="889000" cy="8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15715</xdr:rowOff>
    </xdr:from>
    <xdr:to>
      <xdr:col>81</xdr:col>
      <xdr:colOff>101600</xdr:colOff>
      <xdr:row>56</xdr:row>
      <xdr:rowOff>117315</xdr:rowOff>
    </xdr:to>
    <xdr:sp macro="" textlink="">
      <xdr:nvSpPr>
        <xdr:cNvPr id="585" name="フローチャート: 判断 584"/>
        <xdr:cNvSpPr/>
      </xdr:nvSpPr>
      <xdr:spPr>
        <a:xfrm>
          <a:off x="15430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108442</xdr:rowOff>
    </xdr:from>
    <xdr:ext cx="534377" cy="259045"/>
    <xdr:sp macro="" textlink="">
      <xdr:nvSpPr>
        <xdr:cNvPr id="586" name="テキスト ボックス 585"/>
        <xdr:cNvSpPr txBox="1"/>
      </xdr:nvSpPr>
      <xdr:spPr>
        <a:xfrm>
          <a:off x="15214111" y="97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20191</xdr:rowOff>
    </xdr:from>
    <xdr:to>
      <xdr:col>76</xdr:col>
      <xdr:colOff>114300</xdr:colOff>
      <xdr:row>55</xdr:row>
      <xdr:rowOff>109704</xdr:rowOff>
    </xdr:to>
    <xdr:cxnSp macro="">
      <xdr:nvCxnSpPr>
        <xdr:cNvPr id="587" name="直線コネクタ 586"/>
        <xdr:cNvCxnSpPr/>
      </xdr:nvCxnSpPr>
      <xdr:spPr>
        <a:xfrm>
          <a:off x="13703300" y="9107041"/>
          <a:ext cx="889000" cy="43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46903</xdr:rowOff>
    </xdr:from>
    <xdr:to>
      <xdr:col>76</xdr:col>
      <xdr:colOff>165100</xdr:colOff>
      <xdr:row>56</xdr:row>
      <xdr:rowOff>148503</xdr:rowOff>
    </xdr:to>
    <xdr:sp macro="" textlink="">
      <xdr:nvSpPr>
        <xdr:cNvPr id="588" name="フローチャート: 判断 587"/>
        <xdr:cNvSpPr/>
      </xdr:nvSpPr>
      <xdr:spPr>
        <a:xfrm>
          <a:off x="14541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139630</xdr:rowOff>
    </xdr:from>
    <xdr:ext cx="534377" cy="259045"/>
    <xdr:sp macro="" textlink="">
      <xdr:nvSpPr>
        <xdr:cNvPr id="589" name="テキスト ボックス 588"/>
        <xdr:cNvSpPr txBox="1"/>
      </xdr:nvSpPr>
      <xdr:spPr>
        <a:xfrm>
          <a:off x="14325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20191</xdr:rowOff>
    </xdr:from>
    <xdr:to>
      <xdr:col>71</xdr:col>
      <xdr:colOff>177800</xdr:colOff>
      <xdr:row>56</xdr:row>
      <xdr:rowOff>94013</xdr:rowOff>
    </xdr:to>
    <xdr:cxnSp macro="">
      <xdr:nvCxnSpPr>
        <xdr:cNvPr id="590" name="直線コネクタ 589"/>
        <xdr:cNvCxnSpPr/>
      </xdr:nvCxnSpPr>
      <xdr:spPr>
        <a:xfrm flipV="1">
          <a:off x="12814300" y="9107041"/>
          <a:ext cx="889000" cy="58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24533</xdr:rowOff>
    </xdr:from>
    <xdr:to>
      <xdr:col>72</xdr:col>
      <xdr:colOff>38100</xdr:colOff>
      <xdr:row>56</xdr:row>
      <xdr:rowOff>126133</xdr:rowOff>
    </xdr:to>
    <xdr:sp macro="" textlink="">
      <xdr:nvSpPr>
        <xdr:cNvPr id="591" name="フローチャート: 判断 590"/>
        <xdr:cNvSpPr/>
      </xdr:nvSpPr>
      <xdr:spPr>
        <a:xfrm>
          <a:off x="13652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117260</xdr:rowOff>
    </xdr:from>
    <xdr:ext cx="534377" cy="259045"/>
    <xdr:sp macro="" textlink="">
      <xdr:nvSpPr>
        <xdr:cNvPr id="592" name="テキスト ボックス 591"/>
        <xdr:cNvSpPr txBox="1"/>
      </xdr:nvSpPr>
      <xdr:spPr>
        <a:xfrm>
          <a:off x="13436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84361</xdr:rowOff>
    </xdr:from>
    <xdr:to>
      <xdr:col>67</xdr:col>
      <xdr:colOff>101600</xdr:colOff>
      <xdr:row>57</xdr:row>
      <xdr:rowOff>14511</xdr:rowOff>
    </xdr:to>
    <xdr:sp macro="" textlink="">
      <xdr:nvSpPr>
        <xdr:cNvPr id="593" name="フローチャート: 判断 592"/>
        <xdr:cNvSpPr/>
      </xdr:nvSpPr>
      <xdr:spPr>
        <a:xfrm>
          <a:off x="12763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5638</xdr:rowOff>
    </xdr:from>
    <xdr:ext cx="534377" cy="259045"/>
    <xdr:sp macro="" textlink="">
      <xdr:nvSpPr>
        <xdr:cNvPr id="594" name="テキスト ボックス 593"/>
        <xdr:cNvSpPr txBox="1"/>
      </xdr:nvSpPr>
      <xdr:spPr>
        <a:xfrm>
          <a:off x="12547111" y="977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17528</xdr:rowOff>
    </xdr:from>
    <xdr:to>
      <xdr:col>85</xdr:col>
      <xdr:colOff>177800</xdr:colOff>
      <xdr:row>56</xdr:row>
      <xdr:rowOff>119128</xdr:rowOff>
    </xdr:to>
    <xdr:sp macro="" textlink="">
      <xdr:nvSpPr>
        <xdr:cNvPr id="600" name="楕円 599"/>
        <xdr:cNvSpPr/>
      </xdr:nvSpPr>
      <xdr:spPr>
        <a:xfrm>
          <a:off x="16268700" y="961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167405</xdr:rowOff>
    </xdr:from>
    <xdr:ext cx="534377" cy="259045"/>
    <xdr:sp macro="" textlink="">
      <xdr:nvSpPr>
        <xdr:cNvPr id="601" name="教育費該当値テキスト"/>
        <xdr:cNvSpPr txBox="1"/>
      </xdr:nvSpPr>
      <xdr:spPr>
        <a:xfrm>
          <a:off x="16370300" y="959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139437</xdr:rowOff>
    </xdr:from>
    <xdr:to>
      <xdr:col>81</xdr:col>
      <xdr:colOff>101600</xdr:colOff>
      <xdr:row>56</xdr:row>
      <xdr:rowOff>69587</xdr:rowOff>
    </xdr:to>
    <xdr:sp macro="" textlink="">
      <xdr:nvSpPr>
        <xdr:cNvPr id="602" name="楕円 601"/>
        <xdr:cNvSpPr/>
      </xdr:nvSpPr>
      <xdr:spPr>
        <a:xfrm>
          <a:off x="15430500" y="956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86114</xdr:rowOff>
    </xdr:from>
    <xdr:ext cx="534377" cy="259045"/>
    <xdr:sp macro="" textlink="">
      <xdr:nvSpPr>
        <xdr:cNvPr id="603" name="テキスト ボックス 602"/>
        <xdr:cNvSpPr txBox="1"/>
      </xdr:nvSpPr>
      <xdr:spPr>
        <a:xfrm>
          <a:off x="15214111" y="934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58904</xdr:rowOff>
    </xdr:from>
    <xdr:to>
      <xdr:col>76</xdr:col>
      <xdr:colOff>165100</xdr:colOff>
      <xdr:row>55</xdr:row>
      <xdr:rowOff>160504</xdr:rowOff>
    </xdr:to>
    <xdr:sp macro="" textlink="">
      <xdr:nvSpPr>
        <xdr:cNvPr id="604" name="楕円 603"/>
        <xdr:cNvSpPr/>
      </xdr:nvSpPr>
      <xdr:spPr>
        <a:xfrm>
          <a:off x="14541500" y="948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5581</xdr:rowOff>
    </xdr:from>
    <xdr:ext cx="534377" cy="259045"/>
    <xdr:sp macro="" textlink="">
      <xdr:nvSpPr>
        <xdr:cNvPr id="605" name="テキスト ボックス 604"/>
        <xdr:cNvSpPr txBox="1"/>
      </xdr:nvSpPr>
      <xdr:spPr>
        <a:xfrm>
          <a:off x="14325111" y="926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140841</xdr:rowOff>
    </xdr:from>
    <xdr:to>
      <xdr:col>72</xdr:col>
      <xdr:colOff>38100</xdr:colOff>
      <xdr:row>53</xdr:row>
      <xdr:rowOff>70991</xdr:rowOff>
    </xdr:to>
    <xdr:sp macro="" textlink="">
      <xdr:nvSpPr>
        <xdr:cNvPr id="606" name="楕円 605"/>
        <xdr:cNvSpPr/>
      </xdr:nvSpPr>
      <xdr:spPr>
        <a:xfrm>
          <a:off x="13652500" y="905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87518</xdr:rowOff>
    </xdr:from>
    <xdr:ext cx="534377" cy="259045"/>
    <xdr:sp macro="" textlink="">
      <xdr:nvSpPr>
        <xdr:cNvPr id="607" name="テキスト ボックス 606"/>
        <xdr:cNvSpPr txBox="1"/>
      </xdr:nvSpPr>
      <xdr:spPr>
        <a:xfrm>
          <a:off x="13436111" y="883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43213</xdr:rowOff>
    </xdr:from>
    <xdr:to>
      <xdr:col>67</xdr:col>
      <xdr:colOff>101600</xdr:colOff>
      <xdr:row>56</xdr:row>
      <xdr:rowOff>144813</xdr:rowOff>
    </xdr:to>
    <xdr:sp macro="" textlink="">
      <xdr:nvSpPr>
        <xdr:cNvPr id="608" name="楕円 607"/>
        <xdr:cNvSpPr/>
      </xdr:nvSpPr>
      <xdr:spPr>
        <a:xfrm>
          <a:off x="12763500" y="964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161340</xdr:rowOff>
    </xdr:from>
    <xdr:ext cx="534377" cy="259045"/>
    <xdr:sp macro="" textlink="">
      <xdr:nvSpPr>
        <xdr:cNvPr id="609" name="テキスト ボックス 608"/>
        <xdr:cNvSpPr txBox="1"/>
      </xdr:nvSpPr>
      <xdr:spPr>
        <a:xfrm>
          <a:off x="12547111" y="941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13081</xdr:rowOff>
    </xdr:from>
    <xdr:to>
      <xdr:col>85</xdr:col>
      <xdr:colOff>126364</xdr:colOff>
      <xdr:row>79</xdr:row>
      <xdr:rowOff>44450</xdr:rowOff>
    </xdr:to>
    <xdr:cxnSp macro="">
      <xdr:nvCxnSpPr>
        <xdr:cNvPr id="633" name="直線コネクタ 632"/>
        <xdr:cNvCxnSpPr/>
      </xdr:nvCxnSpPr>
      <xdr:spPr>
        <a:xfrm flipV="1">
          <a:off x="16317595" y="12014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131208</xdr:rowOff>
    </xdr:from>
    <xdr:ext cx="599010" cy="259045"/>
    <xdr:sp macro="" textlink="">
      <xdr:nvSpPr>
        <xdr:cNvPr id="636" name="災害復旧費最大値テキスト"/>
        <xdr:cNvSpPr txBox="1"/>
      </xdr:nvSpPr>
      <xdr:spPr>
        <a:xfrm>
          <a:off x="16370300" y="1178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13081</xdr:rowOff>
    </xdr:from>
    <xdr:to>
      <xdr:col>86</xdr:col>
      <xdr:colOff>25400</xdr:colOff>
      <xdr:row>70</xdr:row>
      <xdr:rowOff>13081</xdr:rowOff>
    </xdr:to>
    <xdr:cxnSp macro="">
      <xdr:nvCxnSpPr>
        <xdr:cNvPr id="637" name="直線コネクタ 636"/>
        <xdr:cNvCxnSpPr/>
      </xdr:nvCxnSpPr>
      <xdr:spPr>
        <a:xfrm>
          <a:off x="16230600" y="1201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8" name="直線コネクタ 63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89031</xdr:rowOff>
    </xdr:from>
    <xdr:ext cx="469744" cy="259045"/>
    <xdr:sp macro="" textlink="">
      <xdr:nvSpPr>
        <xdr:cNvPr id="639" name="災害復旧費平均値テキスト"/>
        <xdr:cNvSpPr txBox="1"/>
      </xdr:nvSpPr>
      <xdr:spPr>
        <a:xfrm>
          <a:off x="16370300" y="13290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66154</xdr:rowOff>
    </xdr:from>
    <xdr:to>
      <xdr:col>85</xdr:col>
      <xdr:colOff>177800</xdr:colOff>
      <xdr:row>78</xdr:row>
      <xdr:rowOff>167754</xdr:rowOff>
    </xdr:to>
    <xdr:sp macro="" textlink="">
      <xdr:nvSpPr>
        <xdr:cNvPr id="640" name="フローチャート: 判断 639"/>
        <xdr:cNvSpPr/>
      </xdr:nvSpPr>
      <xdr:spPr>
        <a:xfrm>
          <a:off x="162687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1" name="直線コネクタ 64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66560</xdr:rowOff>
    </xdr:from>
    <xdr:to>
      <xdr:col>81</xdr:col>
      <xdr:colOff>101600</xdr:colOff>
      <xdr:row>78</xdr:row>
      <xdr:rowOff>168160</xdr:rowOff>
    </xdr:to>
    <xdr:sp macro="" textlink="">
      <xdr:nvSpPr>
        <xdr:cNvPr id="642" name="フローチャート: 判断 641"/>
        <xdr:cNvSpPr/>
      </xdr:nvSpPr>
      <xdr:spPr>
        <a:xfrm>
          <a:off x="15430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13237</xdr:rowOff>
    </xdr:from>
    <xdr:ext cx="469744" cy="259045"/>
    <xdr:sp macro="" textlink="">
      <xdr:nvSpPr>
        <xdr:cNvPr id="643" name="テキスト ボックス 642"/>
        <xdr:cNvSpPr txBox="1"/>
      </xdr:nvSpPr>
      <xdr:spPr>
        <a:xfrm>
          <a:off x="15246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4" name="直線コネクタ 64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90323</xdr:rowOff>
    </xdr:from>
    <xdr:to>
      <xdr:col>76</xdr:col>
      <xdr:colOff>165100</xdr:colOff>
      <xdr:row>79</xdr:row>
      <xdr:rowOff>20473</xdr:rowOff>
    </xdr:to>
    <xdr:sp macro="" textlink="">
      <xdr:nvSpPr>
        <xdr:cNvPr id="645" name="フローチャート: 判断 644"/>
        <xdr:cNvSpPr/>
      </xdr:nvSpPr>
      <xdr:spPr>
        <a:xfrm>
          <a:off x="14541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37000</xdr:rowOff>
    </xdr:from>
    <xdr:ext cx="469744" cy="259045"/>
    <xdr:sp macro="" textlink="">
      <xdr:nvSpPr>
        <xdr:cNvPr id="646" name="テキスト ボックス 645"/>
        <xdr:cNvSpPr txBox="1"/>
      </xdr:nvSpPr>
      <xdr:spPr>
        <a:xfrm>
          <a:off x="14357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7" name="直線コネクタ 64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118250</xdr:rowOff>
    </xdr:from>
    <xdr:to>
      <xdr:col>72</xdr:col>
      <xdr:colOff>38100</xdr:colOff>
      <xdr:row>79</xdr:row>
      <xdr:rowOff>48400</xdr:rowOff>
    </xdr:to>
    <xdr:sp macro="" textlink="">
      <xdr:nvSpPr>
        <xdr:cNvPr id="648" name="フローチャート: 判断 647"/>
        <xdr:cNvSpPr/>
      </xdr:nvSpPr>
      <xdr:spPr>
        <a:xfrm>
          <a:off x="13652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64927</xdr:rowOff>
    </xdr:from>
    <xdr:ext cx="469744" cy="259045"/>
    <xdr:sp macro="" textlink="">
      <xdr:nvSpPr>
        <xdr:cNvPr id="649" name="テキスト ボックス 648"/>
        <xdr:cNvSpPr txBox="1"/>
      </xdr:nvSpPr>
      <xdr:spPr>
        <a:xfrm>
          <a:off x="13468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133045</xdr:rowOff>
    </xdr:from>
    <xdr:to>
      <xdr:col>67</xdr:col>
      <xdr:colOff>101600</xdr:colOff>
      <xdr:row>79</xdr:row>
      <xdr:rowOff>63195</xdr:rowOff>
    </xdr:to>
    <xdr:sp macro="" textlink="">
      <xdr:nvSpPr>
        <xdr:cNvPr id="650" name="フローチャート: 判断 649"/>
        <xdr:cNvSpPr/>
      </xdr:nvSpPr>
      <xdr:spPr>
        <a:xfrm>
          <a:off x="12763500" y="135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79722</xdr:rowOff>
    </xdr:from>
    <xdr:ext cx="469744" cy="259045"/>
    <xdr:sp macro="" textlink="">
      <xdr:nvSpPr>
        <xdr:cNvPr id="651" name="テキスト ボックス 650"/>
        <xdr:cNvSpPr txBox="1"/>
      </xdr:nvSpPr>
      <xdr:spPr>
        <a:xfrm>
          <a:off x="12579428" y="132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8"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3" name="楕円 66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4" name="テキスト ボックス 66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5" name="楕円 66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6" name="テキスト ボックス 66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11252</xdr:rowOff>
    </xdr:from>
    <xdr:to>
      <xdr:col>85</xdr:col>
      <xdr:colOff>126364</xdr:colOff>
      <xdr:row>97</xdr:row>
      <xdr:rowOff>166700</xdr:rowOff>
    </xdr:to>
    <xdr:cxnSp macro="">
      <xdr:nvCxnSpPr>
        <xdr:cNvPr id="690" name="直線コネクタ 689"/>
        <xdr:cNvCxnSpPr/>
      </xdr:nvCxnSpPr>
      <xdr:spPr>
        <a:xfrm flipV="1">
          <a:off x="16317595" y="15441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170527</xdr:rowOff>
    </xdr:from>
    <xdr:ext cx="534377" cy="259045"/>
    <xdr:sp macro="" textlink="">
      <xdr:nvSpPr>
        <xdr:cNvPr id="691" name="公債費最小値テキスト"/>
        <xdr:cNvSpPr txBox="1"/>
      </xdr:nvSpPr>
      <xdr:spPr>
        <a:xfrm>
          <a:off x="16370300" y="168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166700</xdr:rowOff>
    </xdr:from>
    <xdr:to>
      <xdr:col>86</xdr:col>
      <xdr:colOff>25400</xdr:colOff>
      <xdr:row>97</xdr:row>
      <xdr:rowOff>166700</xdr:rowOff>
    </xdr:to>
    <xdr:cxnSp macro="">
      <xdr:nvCxnSpPr>
        <xdr:cNvPr id="692" name="直線コネクタ 691"/>
        <xdr:cNvCxnSpPr/>
      </xdr:nvCxnSpPr>
      <xdr:spPr>
        <a:xfrm>
          <a:off x="16230600" y="1679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129379</xdr:rowOff>
    </xdr:from>
    <xdr:ext cx="599010" cy="259045"/>
    <xdr:sp macro="" textlink="">
      <xdr:nvSpPr>
        <xdr:cNvPr id="693" name="公債費最大値テキスト"/>
        <xdr:cNvSpPr txBox="1"/>
      </xdr:nvSpPr>
      <xdr:spPr>
        <a:xfrm>
          <a:off x="16370300" y="1521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11252</xdr:rowOff>
    </xdr:from>
    <xdr:to>
      <xdr:col>86</xdr:col>
      <xdr:colOff>25400</xdr:colOff>
      <xdr:row>90</xdr:row>
      <xdr:rowOff>11252</xdr:rowOff>
    </xdr:to>
    <xdr:cxnSp macro="">
      <xdr:nvCxnSpPr>
        <xdr:cNvPr id="694" name="直線コネクタ 693"/>
        <xdr:cNvCxnSpPr/>
      </xdr:nvCxnSpPr>
      <xdr:spPr>
        <a:xfrm>
          <a:off x="16230600" y="1544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102755</xdr:rowOff>
    </xdr:from>
    <xdr:to>
      <xdr:col>85</xdr:col>
      <xdr:colOff>127000</xdr:colOff>
      <xdr:row>95</xdr:row>
      <xdr:rowOff>111353</xdr:rowOff>
    </xdr:to>
    <xdr:cxnSp macro="">
      <xdr:nvCxnSpPr>
        <xdr:cNvPr id="695" name="直線コネクタ 694"/>
        <xdr:cNvCxnSpPr/>
      </xdr:nvCxnSpPr>
      <xdr:spPr>
        <a:xfrm flipV="1">
          <a:off x="15481300" y="16390505"/>
          <a:ext cx="838200" cy="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5656</xdr:rowOff>
    </xdr:from>
    <xdr:ext cx="534377" cy="259045"/>
    <xdr:sp macro="" textlink="">
      <xdr:nvSpPr>
        <xdr:cNvPr id="696" name="公債費平均値テキスト"/>
        <xdr:cNvSpPr txBox="1"/>
      </xdr:nvSpPr>
      <xdr:spPr>
        <a:xfrm>
          <a:off x="16370300" y="16121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154229</xdr:rowOff>
    </xdr:from>
    <xdr:to>
      <xdr:col>85</xdr:col>
      <xdr:colOff>177800</xdr:colOff>
      <xdr:row>95</xdr:row>
      <xdr:rowOff>84379</xdr:rowOff>
    </xdr:to>
    <xdr:sp macro="" textlink="">
      <xdr:nvSpPr>
        <xdr:cNvPr id="697" name="フローチャート: 判断 696"/>
        <xdr:cNvSpPr/>
      </xdr:nvSpPr>
      <xdr:spPr>
        <a:xfrm>
          <a:off x="162687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82601</xdr:rowOff>
    </xdr:from>
    <xdr:to>
      <xdr:col>81</xdr:col>
      <xdr:colOff>50800</xdr:colOff>
      <xdr:row>95</xdr:row>
      <xdr:rowOff>111353</xdr:rowOff>
    </xdr:to>
    <xdr:cxnSp macro="">
      <xdr:nvCxnSpPr>
        <xdr:cNvPr id="698" name="直線コネクタ 697"/>
        <xdr:cNvCxnSpPr/>
      </xdr:nvCxnSpPr>
      <xdr:spPr>
        <a:xfrm>
          <a:off x="14592300" y="16370351"/>
          <a:ext cx="889000" cy="2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158026</xdr:rowOff>
    </xdr:from>
    <xdr:to>
      <xdr:col>81</xdr:col>
      <xdr:colOff>101600</xdr:colOff>
      <xdr:row>95</xdr:row>
      <xdr:rowOff>88176</xdr:rowOff>
    </xdr:to>
    <xdr:sp macro="" textlink="">
      <xdr:nvSpPr>
        <xdr:cNvPr id="699" name="フローチャート: 判断 698"/>
        <xdr:cNvSpPr/>
      </xdr:nvSpPr>
      <xdr:spPr>
        <a:xfrm>
          <a:off x="15430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104703</xdr:rowOff>
    </xdr:from>
    <xdr:ext cx="534377" cy="259045"/>
    <xdr:sp macro="" textlink="">
      <xdr:nvSpPr>
        <xdr:cNvPr id="700" name="テキスト ボックス 699"/>
        <xdr:cNvSpPr txBox="1"/>
      </xdr:nvSpPr>
      <xdr:spPr>
        <a:xfrm>
          <a:off x="15214111" y="1604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75958</xdr:rowOff>
    </xdr:from>
    <xdr:to>
      <xdr:col>76</xdr:col>
      <xdr:colOff>114300</xdr:colOff>
      <xdr:row>95</xdr:row>
      <xdr:rowOff>82601</xdr:rowOff>
    </xdr:to>
    <xdr:cxnSp macro="">
      <xdr:nvCxnSpPr>
        <xdr:cNvPr id="701" name="直線コネクタ 700"/>
        <xdr:cNvCxnSpPr/>
      </xdr:nvCxnSpPr>
      <xdr:spPr>
        <a:xfrm>
          <a:off x="13703300" y="16363708"/>
          <a:ext cx="889000" cy="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162280</xdr:rowOff>
    </xdr:from>
    <xdr:to>
      <xdr:col>76</xdr:col>
      <xdr:colOff>165100</xdr:colOff>
      <xdr:row>95</xdr:row>
      <xdr:rowOff>92430</xdr:rowOff>
    </xdr:to>
    <xdr:sp macro="" textlink="">
      <xdr:nvSpPr>
        <xdr:cNvPr id="702" name="フローチャート: 判断 701"/>
        <xdr:cNvSpPr/>
      </xdr:nvSpPr>
      <xdr:spPr>
        <a:xfrm>
          <a:off x="14541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108957</xdr:rowOff>
    </xdr:from>
    <xdr:ext cx="534377" cy="259045"/>
    <xdr:sp macro="" textlink="">
      <xdr:nvSpPr>
        <xdr:cNvPr id="703" name="テキスト ボックス 702"/>
        <xdr:cNvSpPr txBox="1"/>
      </xdr:nvSpPr>
      <xdr:spPr>
        <a:xfrm>
          <a:off x="14325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45796</xdr:rowOff>
    </xdr:from>
    <xdr:to>
      <xdr:col>71</xdr:col>
      <xdr:colOff>177800</xdr:colOff>
      <xdr:row>95</xdr:row>
      <xdr:rowOff>75958</xdr:rowOff>
    </xdr:to>
    <xdr:cxnSp macro="">
      <xdr:nvCxnSpPr>
        <xdr:cNvPr id="704" name="直線コネクタ 703"/>
        <xdr:cNvCxnSpPr/>
      </xdr:nvCxnSpPr>
      <xdr:spPr>
        <a:xfrm>
          <a:off x="12814300" y="16333546"/>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149783</xdr:rowOff>
    </xdr:from>
    <xdr:to>
      <xdr:col>72</xdr:col>
      <xdr:colOff>38100</xdr:colOff>
      <xdr:row>95</xdr:row>
      <xdr:rowOff>79933</xdr:rowOff>
    </xdr:to>
    <xdr:sp macro="" textlink="">
      <xdr:nvSpPr>
        <xdr:cNvPr id="705" name="フローチャート: 判断 704"/>
        <xdr:cNvSpPr/>
      </xdr:nvSpPr>
      <xdr:spPr>
        <a:xfrm>
          <a:off x="13652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96460</xdr:rowOff>
    </xdr:from>
    <xdr:ext cx="534377" cy="259045"/>
    <xdr:sp macro="" textlink="">
      <xdr:nvSpPr>
        <xdr:cNvPr id="706" name="テキスト ボックス 705"/>
        <xdr:cNvSpPr txBox="1"/>
      </xdr:nvSpPr>
      <xdr:spPr>
        <a:xfrm>
          <a:off x="13436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147434</xdr:rowOff>
    </xdr:from>
    <xdr:to>
      <xdr:col>67</xdr:col>
      <xdr:colOff>101600</xdr:colOff>
      <xdr:row>95</xdr:row>
      <xdr:rowOff>77584</xdr:rowOff>
    </xdr:to>
    <xdr:sp macro="" textlink="">
      <xdr:nvSpPr>
        <xdr:cNvPr id="707" name="フローチャート: 判断 706"/>
        <xdr:cNvSpPr/>
      </xdr:nvSpPr>
      <xdr:spPr>
        <a:xfrm>
          <a:off x="12763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94111</xdr:rowOff>
    </xdr:from>
    <xdr:ext cx="534377" cy="259045"/>
    <xdr:sp macro="" textlink="">
      <xdr:nvSpPr>
        <xdr:cNvPr id="708" name="テキスト ボックス 707"/>
        <xdr:cNvSpPr txBox="1"/>
      </xdr:nvSpPr>
      <xdr:spPr>
        <a:xfrm>
          <a:off x="12547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51955</xdr:rowOff>
    </xdr:from>
    <xdr:to>
      <xdr:col>85</xdr:col>
      <xdr:colOff>177800</xdr:colOff>
      <xdr:row>95</xdr:row>
      <xdr:rowOff>153555</xdr:rowOff>
    </xdr:to>
    <xdr:sp macro="" textlink="">
      <xdr:nvSpPr>
        <xdr:cNvPr id="714" name="楕円 713"/>
        <xdr:cNvSpPr/>
      </xdr:nvSpPr>
      <xdr:spPr>
        <a:xfrm>
          <a:off x="16268700" y="1633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30382</xdr:rowOff>
    </xdr:from>
    <xdr:ext cx="534377" cy="259045"/>
    <xdr:sp macro="" textlink="">
      <xdr:nvSpPr>
        <xdr:cNvPr id="715" name="公債費該当値テキスト"/>
        <xdr:cNvSpPr txBox="1"/>
      </xdr:nvSpPr>
      <xdr:spPr>
        <a:xfrm>
          <a:off x="16370300" y="1631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60553</xdr:rowOff>
    </xdr:from>
    <xdr:to>
      <xdr:col>81</xdr:col>
      <xdr:colOff>101600</xdr:colOff>
      <xdr:row>95</xdr:row>
      <xdr:rowOff>162153</xdr:rowOff>
    </xdr:to>
    <xdr:sp macro="" textlink="">
      <xdr:nvSpPr>
        <xdr:cNvPr id="716" name="楕円 715"/>
        <xdr:cNvSpPr/>
      </xdr:nvSpPr>
      <xdr:spPr>
        <a:xfrm>
          <a:off x="15430500" y="1634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153280</xdr:rowOff>
    </xdr:from>
    <xdr:ext cx="534377" cy="259045"/>
    <xdr:sp macro="" textlink="">
      <xdr:nvSpPr>
        <xdr:cNvPr id="717" name="テキスト ボックス 716"/>
        <xdr:cNvSpPr txBox="1"/>
      </xdr:nvSpPr>
      <xdr:spPr>
        <a:xfrm>
          <a:off x="15214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31801</xdr:rowOff>
    </xdr:from>
    <xdr:to>
      <xdr:col>76</xdr:col>
      <xdr:colOff>165100</xdr:colOff>
      <xdr:row>95</xdr:row>
      <xdr:rowOff>133401</xdr:rowOff>
    </xdr:to>
    <xdr:sp macro="" textlink="">
      <xdr:nvSpPr>
        <xdr:cNvPr id="718" name="楕円 717"/>
        <xdr:cNvSpPr/>
      </xdr:nvSpPr>
      <xdr:spPr>
        <a:xfrm>
          <a:off x="14541500" y="1631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124528</xdr:rowOff>
    </xdr:from>
    <xdr:ext cx="534377" cy="259045"/>
    <xdr:sp macro="" textlink="">
      <xdr:nvSpPr>
        <xdr:cNvPr id="719" name="テキスト ボックス 718"/>
        <xdr:cNvSpPr txBox="1"/>
      </xdr:nvSpPr>
      <xdr:spPr>
        <a:xfrm>
          <a:off x="14325111" y="1641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25158</xdr:rowOff>
    </xdr:from>
    <xdr:to>
      <xdr:col>72</xdr:col>
      <xdr:colOff>38100</xdr:colOff>
      <xdr:row>95</xdr:row>
      <xdr:rowOff>126758</xdr:rowOff>
    </xdr:to>
    <xdr:sp macro="" textlink="">
      <xdr:nvSpPr>
        <xdr:cNvPr id="720" name="楕円 719"/>
        <xdr:cNvSpPr/>
      </xdr:nvSpPr>
      <xdr:spPr>
        <a:xfrm>
          <a:off x="13652500" y="1631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117885</xdr:rowOff>
    </xdr:from>
    <xdr:ext cx="534377" cy="259045"/>
    <xdr:sp macro="" textlink="">
      <xdr:nvSpPr>
        <xdr:cNvPr id="721" name="テキスト ボックス 720"/>
        <xdr:cNvSpPr txBox="1"/>
      </xdr:nvSpPr>
      <xdr:spPr>
        <a:xfrm>
          <a:off x="13436111" y="1640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166446</xdr:rowOff>
    </xdr:from>
    <xdr:to>
      <xdr:col>67</xdr:col>
      <xdr:colOff>101600</xdr:colOff>
      <xdr:row>95</xdr:row>
      <xdr:rowOff>96596</xdr:rowOff>
    </xdr:to>
    <xdr:sp macro="" textlink="">
      <xdr:nvSpPr>
        <xdr:cNvPr id="722" name="楕円 721"/>
        <xdr:cNvSpPr/>
      </xdr:nvSpPr>
      <xdr:spPr>
        <a:xfrm>
          <a:off x="12763500" y="1628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87723</xdr:rowOff>
    </xdr:from>
    <xdr:ext cx="534377" cy="259045"/>
    <xdr:sp macro="" textlink="">
      <xdr:nvSpPr>
        <xdr:cNvPr id="723" name="テキスト ボックス 722"/>
        <xdr:cNvSpPr txBox="1"/>
      </xdr:nvSpPr>
      <xdr:spPr>
        <a:xfrm>
          <a:off x="12547111" y="1637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20665</xdr:rowOff>
    </xdr:from>
    <xdr:to>
      <xdr:col>116</xdr:col>
      <xdr:colOff>62864</xdr:colOff>
      <xdr:row>39</xdr:row>
      <xdr:rowOff>98878</xdr:rowOff>
    </xdr:to>
    <xdr:cxnSp macro="">
      <xdr:nvCxnSpPr>
        <xdr:cNvPr id="749" name="直線コネクタ 748"/>
        <xdr:cNvCxnSpPr/>
      </xdr:nvCxnSpPr>
      <xdr:spPr>
        <a:xfrm flipV="1">
          <a:off x="22159595" y="5164165"/>
          <a:ext cx="1269" cy="1621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119705</xdr:rowOff>
    </xdr:from>
    <xdr:ext cx="249299" cy="259045"/>
    <xdr:sp macro="" textlink="">
      <xdr:nvSpPr>
        <xdr:cNvPr id="750" name="諸支出金最小値テキスト"/>
        <xdr:cNvSpPr txBox="1"/>
      </xdr:nvSpPr>
      <xdr:spPr>
        <a:xfrm>
          <a:off x="22212300" y="6806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138792</xdr:rowOff>
    </xdr:from>
    <xdr:ext cx="469744" cy="259045"/>
    <xdr:sp macro="" textlink="">
      <xdr:nvSpPr>
        <xdr:cNvPr id="752" name="諸支出金最大値テキスト"/>
        <xdr:cNvSpPr txBox="1"/>
      </xdr:nvSpPr>
      <xdr:spPr>
        <a:xfrm>
          <a:off x="22212300" y="493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20665</xdr:rowOff>
    </xdr:from>
    <xdr:to>
      <xdr:col>116</xdr:col>
      <xdr:colOff>152400</xdr:colOff>
      <xdr:row>30</xdr:row>
      <xdr:rowOff>20665</xdr:rowOff>
    </xdr:to>
    <xdr:cxnSp macro="">
      <xdr:nvCxnSpPr>
        <xdr:cNvPr id="753" name="直線コネクタ 752"/>
        <xdr:cNvCxnSpPr/>
      </xdr:nvCxnSpPr>
      <xdr:spPr>
        <a:xfrm>
          <a:off x="22072600" y="516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51036</xdr:rowOff>
    </xdr:from>
    <xdr:to>
      <xdr:col>116</xdr:col>
      <xdr:colOff>63500</xdr:colOff>
      <xdr:row>39</xdr:row>
      <xdr:rowOff>94960</xdr:rowOff>
    </xdr:to>
    <xdr:cxnSp macro="">
      <xdr:nvCxnSpPr>
        <xdr:cNvPr id="754" name="直線コネクタ 753"/>
        <xdr:cNvCxnSpPr/>
      </xdr:nvCxnSpPr>
      <xdr:spPr>
        <a:xfrm>
          <a:off x="21323300" y="6737586"/>
          <a:ext cx="838200" cy="4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37155</xdr:rowOff>
    </xdr:from>
    <xdr:ext cx="378565" cy="259045"/>
    <xdr:sp macro="" textlink="">
      <xdr:nvSpPr>
        <xdr:cNvPr id="755" name="諸支出金平均値テキスト"/>
        <xdr:cNvSpPr txBox="1"/>
      </xdr:nvSpPr>
      <xdr:spPr>
        <a:xfrm>
          <a:off x="22212300" y="655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14278</xdr:rowOff>
    </xdr:from>
    <xdr:to>
      <xdr:col>116</xdr:col>
      <xdr:colOff>114300</xdr:colOff>
      <xdr:row>39</xdr:row>
      <xdr:rowOff>115878</xdr:rowOff>
    </xdr:to>
    <xdr:sp macro="" textlink="">
      <xdr:nvSpPr>
        <xdr:cNvPr id="756" name="フローチャート: 判断 755"/>
        <xdr:cNvSpPr/>
      </xdr:nvSpPr>
      <xdr:spPr>
        <a:xfrm>
          <a:off x="22110700" y="670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51036</xdr:rowOff>
    </xdr:from>
    <xdr:to>
      <xdr:col>111</xdr:col>
      <xdr:colOff>177800</xdr:colOff>
      <xdr:row>39</xdr:row>
      <xdr:rowOff>56097</xdr:rowOff>
    </xdr:to>
    <xdr:cxnSp macro="">
      <xdr:nvCxnSpPr>
        <xdr:cNvPr id="757" name="直線コネクタ 756"/>
        <xdr:cNvCxnSpPr/>
      </xdr:nvCxnSpPr>
      <xdr:spPr>
        <a:xfrm flipV="1">
          <a:off x="20434300" y="6737586"/>
          <a:ext cx="889000" cy="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23749</xdr:rowOff>
    </xdr:from>
    <xdr:to>
      <xdr:col>112</xdr:col>
      <xdr:colOff>38100</xdr:colOff>
      <xdr:row>39</xdr:row>
      <xdr:rowOff>125349</xdr:rowOff>
    </xdr:to>
    <xdr:sp macro="" textlink="">
      <xdr:nvSpPr>
        <xdr:cNvPr id="758" name="フローチャート: 判断 757"/>
        <xdr:cNvSpPr/>
      </xdr:nvSpPr>
      <xdr:spPr>
        <a:xfrm>
          <a:off x="21272500" y="671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116476</xdr:rowOff>
    </xdr:from>
    <xdr:ext cx="378565" cy="259045"/>
    <xdr:sp macro="" textlink="">
      <xdr:nvSpPr>
        <xdr:cNvPr id="759" name="テキスト ボックス 758"/>
        <xdr:cNvSpPr txBox="1"/>
      </xdr:nvSpPr>
      <xdr:spPr>
        <a:xfrm>
          <a:off x="21134017" y="6803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73895</xdr:rowOff>
    </xdr:from>
    <xdr:to>
      <xdr:col>107</xdr:col>
      <xdr:colOff>50800</xdr:colOff>
      <xdr:row>39</xdr:row>
      <xdr:rowOff>56097</xdr:rowOff>
    </xdr:to>
    <xdr:cxnSp macro="">
      <xdr:nvCxnSpPr>
        <xdr:cNvPr id="760" name="直線コネクタ 759"/>
        <xdr:cNvCxnSpPr/>
      </xdr:nvCxnSpPr>
      <xdr:spPr>
        <a:xfrm>
          <a:off x="19545300" y="6588995"/>
          <a:ext cx="889000" cy="15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31914</xdr:rowOff>
    </xdr:from>
    <xdr:to>
      <xdr:col>107</xdr:col>
      <xdr:colOff>101600</xdr:colOff>
      <xdr:row>39</xdr:row>
      <xdr:rowOff>133514</xdr:rowOff>
    </xdr:to>
    <xdr:sp macro="" textlink="">
      <xdr:nvSpPr>
        <xdr:cNvPr id="761" name="フローチャート: 判断 760"/>
        <xdr:cNvSpPr/>
      </xdr:nvSpPr>
      <xdr:spPr>
        <a:xfrm>
          <a:off x="20383500" y="671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124641</xdr:rowOff>
    </xdr:from>
    <xdr:ext cx="313932" cy="259045"/>
    <xdr:sp macro="" textlink="">
      <xdr:nvSpPr>
        <xdr:cNvPr id="762" name="テキスト ボックス 761"/>
        <xdr:cNvSpPr txBox="1"/>
      </xdr:nvSpPr>
      <xdr:spPr>
        <a:xfrm>
          <a:off x="20277333" y="68111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73895</xdr:rowOff>
    </xdr:from>
    <xdr:to>
      <xdr:col>102</xdr:col>
      <xdr:colOff>114300</xdr:colOff>
      <xdr:row>38</xdr:row>
      <xdr:rowOff>97899</xdr:rowOff>
    </xdr:to>
    <xdr:cxnSp macro="">
      <xdr:nvCxnSpPr>
        <xdr:cNvPr id="763" name="直線コネクタ 762"/>
        <xdr:cNvCxnSpPr/>
      </xdr:nvCxnSpPr>
      <xdr:spPr>
        <a:xfrm flipV="1">
          <a:off x="18656300" y="6588995"/>
          <a:ext cx="889000" cy="2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15258</xdr:rowOff>
    </xdr:from>
    <xdr:to>
      <xdr:col>102</xdr:col>
      <xdr:colOff>165100</xdr:colOff>
      <xdr:row>39</xdr:row>
      <xdr:rowOff>116858</xdr:rowOff>
    </xdr:to>
    <xdr:sp macro="" textlink="">
      <xdr:nvSpPr>
        <xdr:cNvPr id="764" name="フローチャート: 判断 763"/>
        <xdr:cNvSpPr/>
      </xdr:nvSpPr>
      <xdr:spPr>
        <a:xfrm>
          <a:off x="19494500" y="67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107985</xdr:rowOff>
    </xdr:from>
    <xdr:ext cx="378565" cy="259045"/>
    <xdr:sp macro="" textlink="">
      <xdr:nvSpPr>
        <xdr:cNvPr id="765" name="テキスト ボックス 764"/>
        <xdr:cNvSpPr txBox="1"/>
      </xdr:nvSpPr>
      <xdr:spPr>
        <a:xfrm>
          <a:off x="19356017" y="6794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15911</xdr:rowOff>
    </xdr:from>
    <xdr:to>
      <xdr:col>98</xdr:col>
      <xdr:colOff>38100</xdr:colOff>
      <xdr:row>39</xdr:row>
      <xdr:rowOff>117511</xdr:rowOff>
    </xdr:to>
    <xdr:sp macro="" textlink="">
      <xdr:nvSpPr>
        <xdr:cNvPr id="766" name="フローチャート: 判断 765"/>
        <xdr:cNvSpPr/>
      </xdr:nvSpPr>
      <xdr:spPr>
        <a:xfrm>
          <a:off x="18605500" y="67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108638</xdr:rowOff>
    </xdr:from>
    <xdr:ext cx="378565" cy="259045"/>
    <xdr:sp macro="" textlink="">
      <xdr:nvSpPr>
        <xdr:cNvPr id="767" name="テキスト ボックス 766"/>
        <xdr:cNvSpPr txBox="1"/>
      </xdr:nvSpPr>
      <xdr:spPr>
        <a:xfrm>
          <a:off x="18467017" y="6795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44160</xdr:rowOff>
    </xdr:from>
    <xdr:to>
      <xdr:col>116</xdr:col>
      <xdr:colOff>114300</xdr:colOff>
      <xdr:row>39</xdr:row>
      <xdr:rowOff>145760</xdr:rowOff>
    </xdr:to>
    <xdr:sp macro="" textlink="">
      <xdr:nvSpPr>
        <xdr:cNvPr id="773" name="楕円 772"/>
        <xdr:cNvSpPr/>
      </xdr:nvSpPr>
      <xdr:spPr>
        <a:xfrm>
          <a:off x="22110700" y="673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164156</xdr:rowOff>
    </xdr:from>
    <xdr:ext cx="313932" cy="259045"/>
    <xdr:sp macro="" textlink="">
      <xdr:nvSpPr>
        <xdr:cNvPr id="774" name="諸支出金該当値テキスト"/>
        <xdr:cNvSpPr txBox="1"/>
      </xdr:nvSpPr>
      <xdr:spPr>
        <a:xfrm>
          <a:off x="22212300" y="6679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236</xdr:rowOff>
    </xdr:from>
    <xdr:to>
      <xdr:col>112</xdr:col>
      <xdr:colOff>38100</xdr:colOff>
      <xdr:row>39</xdr:row>
      <xdr:rowOff>101836</xdr:rowOff>
    </xdr:to>
    <xdr:sp macro="" textlink="">
      <xdr:nvSpPr>
        <xdr:cNvPr id="775" name="楕円 774"/>
        <xdr:cNvSpPr/>
      </xdr:nvSpPr>
      <xdr:spPr>
        <a:xfrm>
          <a:off x="21272500" y="668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118363</xdr:rowOff>
    </xdr:from>
    <xdr:ext cx="378565" cy="259045"/>
    <xdr:sp macro="" textlink="">
      <xdr:nvSpPr>
        <xdr:cNvPr id="776" name="テキスト ボックス 775"/>
        <xdr:cNvSpPr txBox="1"/>
      </xdr:nvSpPr>
      <xdr:spPr>
        <a:xfrm>
          <a:off x="21134017" y="6462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5297</xdr:rowOff>
    </xdr:from>
    <xdr:to>
      <xdr:col>107</xdr:col>
      <xdr:colOff>101600</xdr:colOff>
      <xdr:row>39</xdr:row>
      <xdr:rowOff>106897</xdr:rowOff>
    </xdr:to>
    <xdr:sp macro="" textlink="">
      <xdr:nvSpPr>
        <xdr:cNvPr id="777" name="楕円 776"/>
        <xdr:cNvSpPr/>
      </xdr:nvSpPr>
      <xdr:spPr>
        <a:xfrm>
          <a:off x="20383500" y="669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123425</xdr:rowOff>
    </xdr:from>
    <xdr:ext cx="378565" cy="259045"/>
    <xdr:sp macro="" textlink="">
      <xdr:nvSpPr>
        <xdr:cNvPr id="778" name="テキスト ボックス 777"/>
        <xdr:cNvSpPr txBox="1"/>
      </xdr:nvSpPr>
      <xdr:spPr>
        <a:xfrm>
          <a:off x="20245017" y="6467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23095</xdr:rowOff>
    </xdr:from>
    <xdr:to>
      <xdr:col>102</xdr:col>
      <xdr:colOff>165100</xdr:colOff>
      <xdr:row>38</xdr:row>
      <xdr:rowOff>124695</xdr:rowOff>
    </xdr:to>
    <xdr:sp macro="" textlink="">
      <xdr:nvSpPr>
        <xdr:cNvPr id="779" name="楕円 778"/>
        <xdr:cNvSpPr/>
      </xdr:nvSpPr>
      <xdr:spPr>
        <a:xfrm>
          <a:off x="19494500" y="65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141223</xdr:rowOff>
    </xdr:from>
    <xdr:ext cx="469744" cy="259045"/>
    <xdr:sp macro="" textlink="">
      <xdr:nvSpPr>
        <xdr:cNvPr id="780" name="テキスト ボックス 779"/>
        <xdr:cNvSpPr txBox="1"/>
      </xdr:nvSpPr>
      <xdr:spPr>
        <a:xfrm>
          <a:off x="19310428" y="631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47099</xdr:rowOff>
    </xdr:from>
    <xdr:to>
      <xdr:col>98</xdr:col>
      <xdr:colOff>38100</xdr:colOff>
      <xdr:row>38</xdr:row>
      <xdr:rowOff>148699</xdr:rowOff>
    </xdr:to>
    <xdr:sp macro="" textlink="">
      <xdr:nvSpPr>
        <xdr:cNvPr id="781" name="楕円 780"/>
        <xdr:cNvSpPr/>
      </xdr:nvSpPr>
      <xdr:spPr>
        <a:xfrm>
          <a:off x="18605500" y="656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165226</xdr:rowOff>
    </xdr:from>
    <xdr:ext cx="469744" cy="259045"/>
    <xdr:sp macro="" textlink="">
      <xdr:nvSpPr>
        <xdr:cNvPr id="782" name="テキスト ボックス 781"/>
        <xdr:cNvSpPr txBox="1"/>
      </xdr:nvSpPr>
      <xdr:spPr>
        <a:xfrm>
          <a:off x="18421428" y="633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・総務費は、住民一人当たり</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7,549</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と大幅に上昇した。</a:t>
          </a:r>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臨時の特別定額給付金給付事業費の影響に</a:t>
          </a:r>
          <a:r>
            <a:rPr kumimoji="1" lang="ja-JP" altLang="ja-JP" sz="1100">
              <a:solidFill>
                <a:schemeClr val="dk1"/>
              </a:solidFill>
              <a:effectLst/>
              <a:latin typeface="+mn-lt"/>
              <a:ea typeface="+mn-ea"/>
              <a:cs typeface="+mn-cs"/>
            </a:rPr>
            <a:t>よるものである。</a:t>
          </a:r>
          <a:endParaRPr lang="ja-JP" altLang="ja-JP" sz="1400">
            <a:effectLst/>
          </a:endParaRPr>
        </a:p>
        <a:p>
          <a:r>
            <a:rPr kumimoji="1" lang="ja-JP" altLang="ja-JP" sz="1100">
              <a:solidFill>
                <a:schemeClr val="dk1"/>
              </a:solidFill>
              <a:effectLst/>
              <a:latin typeface="+mn-lt"/>
              <a:ea typeface="+mn-ea"/>
              <a:cs typeface="+mn-cs"/>
            </a:rPr>
            <a:t>・民生費は、住民一人当たり</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9,618</a:t>
          </a:r>
          <a:r>
            <a:rPr kumimoji="1" lang="ja-JP" altLang="ja-JP" sz="1100">
              <a:solidFill>
                <a:schemeClr val="dk1"/>
              </a:solidFill>
              <a:effectLst/>
              <a:latin typeface="+mn-lt"/>
              <a:ea typeface="+mn-ea"/>
              <a:cs typeface="+mn-cs"/>
            </a:rPr>
            <a:t>円で増加している。</a:t>
          </a:r>
          <a:r>
            <a:rPr kumimoji="1" lang="ja-JP" altLang="en-US" sz="1100">
              <a:solidFill>
                <a:schemeClr val="dk1"/>
              </a:solidFill>
              <a:effectLst/>
              <a:latin typeface="+mn-lt"/>
              <a:ea typeface="+mn-ea"/>
              <a:cs typeface="+mn-cs"/>
            </a:rPr>
            <a:t>これは、子育て世帯商品券給付事業費や感染症予防対策事業など、</a:t>
          </a:r>
          <a:r>
            <a:rPr kumimoji="1" lang="ja-JP" altLang="ja-JP" sz="1100">
              <a:solidFill>
                <a:schemeClr val="dk1"/>
              </a:solidFill>
              <a:effectLst/>
              <a:latin typeface="+mn-lt"/>
              <a:ea typeface="+mn-ea"/>
              <a:cs typeface="+mn-cs"/>
            </a:rPr>
            <a:t>新型コロナウイルス感染症</a:t>
          </a:r>
          <a:r>
            <a:rPr kumimoji="1" lang="ja-JP" altLang="en-US" sz="1100">
              <a:solidFill>
                <a:schemeClr val="dk1"/>
              </a:solidFill>
              <a:effectLst/>
              <a:latin typeface="+mn-lt"/>
              <a:ea typeface="+mn-ea"/>
              <a:cs typeface="+mn-cs"/>
            </a:rPr>
            <a:t>対策の一環として、新たな事業を実施した</a:t>
          </a:r>
          <a:r>
            <a:rPr kumimoji="1" lang="ja-JP" altLang="ja-JP" sz="1100">
              <a:solidFill>
                <a:schemeClr val="dk1"/>
              </a:solidFill>
              <a:effectLst/>
              <a:latin typeface="+mn-lt"/>
              <a:ea typeface="+mn-ea"/>
              <a:cs typeface="+mn-cs"/>
            </a:rPr>
            <a:t>ことによるものである。</a:t>
          </a:r>
          <a:endParaRPr lang="ja-JP" altLang="ja-JP" sz="1400">
            <a:effectLst/>
          </a:endParaRPr>
        </a:p>
        <a:p>
          <a:r>
            <a:rPr kumimoji="1" lang="ja-JP" altLang="ja-JP" sz="1100">
              <a:solidFill>
                <a:schemeClr val="dk1"/>
              </a:solidFill>
              <a:effectLst/>
              <a:latin typeface="+mn-lt"/>
              <a:ea typeface="+mn-ea"/>
              <a:cs typeface="+mn-cs"/>
            </a:rPr>
            <a:t>・労働費は、住民一人当たり</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さらに減少した。これは、高校生インターンシップなど例年実施の事業が、</a:t>
          </a:r>
          <a:r>
            <a:rPr kumimoji="1" lang="ja-JP" altLang="ja-JP" sz="1100">
              <a:solidFill>
                <a:schemeClr val="dk1"/>
              </a:solidFill>
              <a:effectLst/>
              <a:latin typeface="+mn-lt"/>
              <a:ea typeface="+mn-ea"/>
              <a:cs typeface="+mn-cs"/>
            </a:rPr>
            <a:t>新型コロナウイルス感染</a:t>
          </a:r>
          <a:r>
            <a:rPr kumimoji="1" lang="ja-JP" altLang="en-US" sz="1100">
              <a:solidFill>
                <a:schemeClr val="dk1"/>
              </a:solidFill>
              <a:effectLst/>
              <a:latin typeface="+mn-lt"/>
              <a:ea typeface="+mn-ea"/>
              <a:cs typeface="+mn-cs"/>
            </a:rPr>
            <a:t>症拡大により、一部中止となったことが影響している。</a:t>
          </a:r>
          <a:endParaRPr lang="ja-JP" altLang="ja-JP" sz="1400">
            <a:effectLst/>
          </a:endParaRPr>
        </a:p>
        <a:p>
          <a:r>
            <a:rPr kumimoji="1" lang="ja-JP" altLang="ja-JP" sz="1100">
              <a:solidFill>
                <a:schemeClr val="dk1"/>
              </a:solidFill>
              <a:effectLst/>
              <a:latin typeface="+mn-lt"/>
              <a:ea typeface="+mn-ea"/>
              <a:cs typeface="+mn-cs"/>
            </a:rPr>
            <a:t>・教育費は、住民一人当たり</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3,371</a:t>
          </a:r>
          <a:r>
            <a:rPr kumimoji="1" lang="ja-JP" altLang="ja-JP" sz="1100">
              <a:solidFill>
                <a:schemeClr val="dk1"/>
              </a:solidFill>
              <a:effectLst/>
              <a:latin typeface="+mn-lt"/>
              <a:ea typeface="+mn-ea"/>
              <a:cs typeface="+mn-cs"/>
            </a:rPr>
            <a:t>円となっており、</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より減少傾向が進んでるのは、新学校給食センター整備事業や図書館整備が完了したことによる減である。その他、学校施設の耐震化事業なども順次完了しており、今後は減少傾向になるものと見込まれる。</a:t>
          </a:r>
          <a:endParaRPr lang="ja-JP" altLang="ja-JP" sz="1400">
            <a:effectLst/>
          </a:endParaRPr>
        </a:p>
        <a:p>
          <a:r>
            <a:rPr kumimoji="1" lang="ja-JP" altLang="ja-JP" sz="1100">
              <a:solidFill>
                <a:schemeClr val="dk1"/>
              </a:solidFill>
              <a:effectLst/>
              <a:latin typeface="+mn-lt"/>
              <a:ea typeface="+mn-ea"/>
              <a:cs typeface="+mn-cs"/>
            </a:rPr>
            <a:t>・公債費は、今後も新庁舎整備事業や道の駅「くるくる なると」整備事業など、大規模な事業が予定されているため、高止まりの傾向は続く見込みである。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徳島県鳴門市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実質収支については、安定的な黒字を保っているものの、今後も、扶助費の増大や、新庁舎整備事業や道の駅「くるくる なると」整備事業など多額の投資的経費が必要となり、予断を許さない状況である。</a:t>
          </a:r>
          <a:endParaRPr lang="ja-JP" altLang="ja-JP" sz="1400">
            <a:effectLst/>
          </a:endParaRPr>
        </a:p>
        <a:p>
          <a:r>
            <a:rPr kumimoji="1" lang="ja-JP" altLang="ja-JP" sz="1100">
              <a:solidFill>
                <a:schemeClr val="dk1"/>
              </a:solidFill>
              <a:effectLst/>
              <a:latin typeface="+mn-lt"/>
              <a:ea typeface="+mn-ea"/>
              <a:cs typeface="+mn-cs"/>
            </a:rPr>
            <a:t>　今後は、基金取り崩し額の抑制</a:t>
          </a:r>
          <a:r>
            <a:rPr kumimoji="1" lang="ja-JP" altLang="en-US" sz="1100">
              <a:solidFill>
                <a:schemeClr val="dk1"/>
              </a:solidFill>
              <a:effectLst/>
              <a:latin typeface="+mn-lt"/>
              <a:ea typeface="+mn-ea"/>
              <a:cs typeface="+mn-cs"/>
            </a:rPr>
            <a:t>及び将来の投資的経費を見据えた基金積み立てなど、</a:t>
          </a:r>
          <a:r>
            <a:rPr kumimoji="1" lang="ja-JP" altLang="ja-JP" sz="1100">
              <a:solidFill>
                <a:schemeClr val="dk1"/>
              </a:solidFill>
              <a:effectLst/>
              <a:latin typeface="+mn-lt"/>
              <a:ea typeface="+mn-ea"/>
              <a:cs typeface="+mn-cs"/>
            </a:rPr>
            <a:t>実質単年度収支の改善のため、歳入確保・歳出削減に向けた取り組みを着実に進めることはもちろん、あらゆる事務事業についても、不断に見直し・効率化を進めていく。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徳島県鳴門市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会計において黒字となっている。前年度に比較して、黒字総額が増加している要因としては、モーターボート競走事業会計によるところが大きく、ボートレース鳴門のリニューアルオープン以降、収益が好調に推移していることが主な要因である。</a:t>
          </a:r>
          <a:endParaRPr lang="ja-JP" altLang="ja-JP" sz="1400">
            <a:effectLst/>
          </a:endParaRPr>
        </a:p>
        <a:p>
          <a:r>
            <a:rPr kumimoji="1" lang="ja-JP" altLang="ja-JP" sz="1100">
              <a:solidFill>
                <a:schemeClr val="dk1"/>
              </a:solidFill>
              <a:effectLst/>
              <a:latin typeface="+mn-lt"/>
              <a:ea typeface="+mn-ea"/>
              <a:cs typeface="+mn-cs"/>
            </a:rPr>
            <a:t>　急速な少子高齢社会の進行や地域間競争の激化、老朽化した公共施設への対応などが喫緊の課題となっているなど、本市をめぐる財政情勢は依然として厳しい状況であり、今後も引き続き、行財政改革に積極的に取り組み、財政の健全化を図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33519827</v>
      </c>
      <c r="BO4" s="464"/>
      <c r="BP4" s="464"/>
      <c r="BQ4" s="464"/>
      <c r="BR4" s="464"/>
      <c r="BS4" s="464"/>
      <c r="BT4" s="464"/>
      <c r="BU4" s="465"/>
      <c r="BV4" s="463">
        <v>25988660</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6.2</v>
      </c>
      <c r="CU4" s="648"/>
      <c r="CV4" s="648"/>
      <c r="CW4" s="648"/>
      <c r="CX4" s="648"/>
      <c r="CY4" s="648"/>
      <c r="CZ4" s="648"/>
      <c r="DA4" s="649"/>
      <c r="DB4" s="647">
        <v>5.4</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32476014</v>
      </c>
      <c r="BO5" s="469"/>
      <c r="BP5" s="469"/>
      <c r="BQ5" s="469"/>
      <c r="BR5" s="469"/>
      <c r="BS5" s="469"/>
      <c r="BT5" s="469"/>
      <c r="BU5" s="470"/>
      <c r="BV5" s="468">
        <v>25076335</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97.3</v>
      </c>
      <c r="CU5" s="439"/>
      <c r="CV5" s="439"/>
      <c r="CW5" s="439"/>
      <c r="CX5" s="439"/>
      <c r="CY5" s="439"/>
      <c r="CZ5" s="439"/>
      <c r="DA5" s="440"/>
      <c r="DB5" s="438">
        <v>96.7</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1043813</v>
      </c>
      <c r="BO6" s="469"/>
      <c r="BP6" s="469"/>
      <c r="BQ6" s="469"/>
      <c r="BR6" s="469"/>
      <c r="BS6" s="469"/>
      <c r="BT6" s="469"/>
      <c r="BU6" s="470"/>
      <c r="BV6" s="468">
        <v>912325</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103</v>
      </c>
      <c r="CU6" s="622"/>
      <c r="CV6" s="622"/>
      <c r="CW6" s="622"/>
      <c r="CX6" s="622"/>
      <c r="CY6" s="622"/>
      <c r="CZ6" s="622"/>
      <c r="DA6" s="623"/>
      <c r="DB6" s="621">
        <v>102.2</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189658</v>
      </c>
      <c r="BO7" s="469"/>
      <c r="BP7" s="469"/>
      <c r="BQ7" s="469"/>
      <c r="BR7" s="469"/>
      <c r="BS7" s="469"/>
      <c r="BT7" s="469"/>
      <c r="BU7" s="470"/>
      <c r="BV7" s="468">
        <v>191182</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13681295</v>
      </c>
      <c r="CU7" s="469"/>
      <c r="CV7" s="469"/>
      <c r="CW7" s="469"/>
      <c r="CX7" s="469"/>
      <c r="CY7" s="469"/>
      <c r="CZ7" s="469"/>
      <c r="DA7" s="470"/>
      <c r="DB7" s="468">
        <v>13265424</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110</v>
      </c>
      <c r="AV8" s="526"/>
      <c r="AW8" s="526"/>
      <c r="AX8" s="526"/>
      <c r="AY8" s="448" t="s">
        <v>111</v>
      </c>
      <c r="AZ8" s="449"/>
      <c r="BA8" s="449"/>
      <c r="BB8" s="449"/>
      <c r="BC8" s="449"/>
      <c r="BD8" s="449"/>
      <c r="BE8" s="449"/>
      <c r="BF8" s="449"/>
      <c r="BG8" s="449"/>
      <c r="BH8" s="449"/>
      <c r="BI8" s="449"/>
      <c r="BJ8" s="449"/>
      <c r="BK8" s="449"/>
      <c r="BL8" s="449"/>
      <c r="BM8" s="450"/>
      <c r="BN8" s="468">
        <v>854155</v>
      </c>
      <c r="BO8" s="469"/>
      <c r="BP8" s="469"/>
      <c r="BQ8" s="469"/>
      <c r="BR8" s="469"/>
      <c r="BS8" s="469"/>
      <c r="BT8" s="469"/>
      <c r="BU8" s="470"/>
      <c r="BV8" s="468">
        <v>721143</v>
      </c>
      <c r="BW8" s="469"/>
      <c r="BX8" s="469"/>
      <c r="BY8" s="469"/>
      <c r="BZ8" s="469"/>
      <c r="CA8" s="469"/>
      <c r="CB8" s="469"/>
      <c r="CC8" s="470"/>
      <c r="CD8" s="477" t="s">
        <v>112</v>
      </c>
      <c r="CE8" s="478"/>
      <c r="CF8" s="478"/>
      <c r="CG8" s="478"/>
      <c r="CH8" s="478"/>
      <c r="CI8" s="478"/>
      <c r="CJ8" s="478"/>
      <c r="CK8" s="478"/>
      <c r="CL8" s="478"/>
      <c r="CM8" s="478"/>
      <c r="CN8" s="478"/>
      <c r="CO8" s="478"/>
      <c r="CP8" s="478"/>
      <c r="CQ8" s="478"/>
      <c r="CR8" s="478"/>
      <c r="CS8" s="479"/>
      <c r="CT8" s="581">
        <v>0.64</v>
      </c>
      <c r="CU8" s="582"/>
      <c r="CV8" s="582"/>
      <c r="CW8" s="582"/>
      <c r="CX8" s="582"/>
      <c r="CY8" s="582"/>
      <c r="CZ8" s="582"/>
      <c r="DA8" s="583"/>
      <c r="DB8" s="581">
        <v>0.65</v>
      </c>
      <c r="DC8" s="582"/>
      <c r="DD8" s="582"/>
      <c r="DE8" s="582"/>
      <c r="DF8" s="582"/>
      <c r="DG8" s="582"/>
      <c r="DH8" s="582"/>
      <c r="DI8" s="583"/>
      <c r="DJ8" s="186"/>
      <c r="DK8" s="186"/>
      <c r="DL8" s="186"/>
      <c r="DM8" s="186"/>
      <c r="DN8" s="186"/>
      <c r="DO8" s="186"/>
    </row>
    <row r="9" spans="1:119" ht="18.75" customHeight="1" thickBot="1" x14ac:dyDescent="0.2">
      <c r="A9" s="187"/>
      <c r="B9" s="610" t="s">
        <v>113</v>
      </c>
      <c r="C9" s="611"/>
      <c r="D9" s="611"/>
      <c r="E9" s="611"/>
      <c r="F9" s="611"/>
      <c r="G9" s="611"/>
      <c r="H9" s="611"/>
      <c r="I9" s="611"/>
      <c r="J9" s="611"/>
      <c r="K9" s="531"/>
      <c r="L9" s="612" t="s">
        <v>114</v>
      </c>
      <c r="M9" s="613"/>
      <c r="N9" s="613"/>
      <c r="O9" s="613"/>
      <c r="P9" s="613"/>
      <c r="Q9" s="614"/>
      <c r="R9" s="615">
        <v>54622</v>
      </c>
      <c r="S9" s="616"/>
      <c r="T9" s="616"/>
      <c r="U9" s="616"/>
      <c r="V9" s="617"/>
      <c r="W9" s="547" t="s">
        <v>115</v>
      </c>
      <c r="X9" s="548"/>
      <c r="Y9" s="548"/>
      <c r="Z9" s="548"/>
      <c r="AA9" s="548"/>
      <c r="AB9" s="548"/>
      <c r="AC9" s="548"/>
      <c r="AD9" s="548"/>
      <c r="AE9" s="548"/>
      <c r="AF9" s="548"/>
      <c r="AG9" s="548"/>
      <c r="AH9" s="548"/>
      <c r="AI9" s="548"/>
      <c r="AJ9" s="548"/>
      <c r="AK9" s="548"/>
      <c r="AL9" s="618"/>
      <c r="AM9" s="537" t="s">
        <v>116</v>
      </c>
      <c r="AN9" s="442"/>
      <c r="AO9" s="442"/>
      <c r="AP9" s="442"/>
      <c r="AQ9" s="442"/>
      <c r="AR9" s="442"/>
      <c r="AS9" s="442"/>
      <c r="AT9" s="443"/>
      <c r="AU9" s="525" t="s">
        <v>117</v>
      </c>
      <c r="AV9" s="526"/>
      <c r="AW9" s="526"/>
      <c r="AX9" s="526"/>
      <c r="AY9" s="448" t="s">
        <v>118</v>
      </c>
      <c r="AZ9" s="449"/>
      <c r="BA9" s="449"/>
      <c r="BB9" s="449"/>
      <c r="BC9" s="449"/>
      <c r="BD9" s="449"/>
      <c r="BE9" s="449"/>
      <c r="BF9" s="449"/>
      <c r="BG9" s="449"/>
      <c r="BH9" s="449"/>
      <c r="BI9" s="449"/>
      <c r="BJ9" s="449"/>
      <c r="BK9" s="449"/>
      <c r="BL9" s="449"/>
      <c r="BM9" s="450"/>
      <c r="BN9" s="468">
        <v>133012</v>
      </c>
      <c r="BO9" s="469"/>
      <c r="BP9" s="469"/>
      <c r="BQ9" s="469"/>
      <c r="BR9" s="469"/>
      <c r="BS9" s="469"/>
      <c r="BT9" s="469"/>
      <c r="BU9" s="470"/>
      <c r="BV9" s="468">
        <v>-9389</v>
      </c>
      <c r="BW9" s="469"/>
      <c r="BX9" s="469"/>
      <c r="BY9" s="469"/>
      <c r="BZ9" s="469"/>
      <c r="CA9" s="469"/>
      <c r="CB9" s="469"/>
      <c r="CC9" s="470"/>
      <c r="CD9" s="477" t="s">
        <v>119</v>
      </c>
      <c r="CE9" s="478"/>
      <c r="CF9" s="478"/>
      <c r="CG9" s="478"/>
      <c r="CH9" s="478"/>
      <c r="CI9" s="478"/>
      <c r="CJ9" s="478"/>
      <c r="CK9" s="478"/>
      <c r="CL9" s="478"/>
      <c r="CM9" s="478"/>
      <c r="CN9" s="478"/>
      <c r="CO9" s="478"/>
      <c r="CP9" s="478"/>
      <c r="CQ9" s="478"/>
      <c r="CR9" s="478"/>
      <c r="CS9" s="479"/>
      <c r="CT9" s="438">
        <v>14.9</v>
      </c>
      <c r="CU9" s="439"/>
      <c r="CV9" s="439"/>
      <c r="CW9" s="439"/>
      <c r="CX9" s="439"/>
      <c r="CY9" s="439"/>
      <c r="CZ9" s="439"/>
      <c r="DA9" s="440"/>
      <c r="DB9" s="438">
        <v>16.7</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120</v>
      </c>
      <c r="M10" s="442"/>
      <c r="N10" s="442"/>
      <c r="O10" s="442"/>
      <c r="P10" s="442"/>
      <c r="Q10" s="443"/>
      <c r="R10" s="444">
        <v>59101</v>
      </c>
      <c r="S10" s="445"/>
      <c r="T10" s="445"/>
      <c r="U10" s="445"/>
      <c r="V10" s="447"/>
      <c r="W10" s="619"/>
      <c r="X10" s="430"/>
      <c r="Y10" s="430"/>
      <c r="Z10" s="430"/>
      <c r="AA10" s="430"/>
      <c r="AB10" s="430"/>
      <c r="AC10" s="430"/>
      <c r="AD10" s="430"/>
      <c r="AE10" s="430"/>
      <c r="AF10" s="430"/>
      <c r="AG10" s="430"/>
      <c r="AH10" s="430"/>
      <c r="AI10" s="430"/>
      <c r="AJ10" s="430"/>
      <c r="AK10" s="430"/>
      <c r="AL10" s="620"/>
      <c r="AM10" s="537" t="s">
        <v>121</v>
      </c>
      <c r="AN10" s="442"/>
      <c r="AO10" s="442"/>
      <c r="AP10" s="442"/>
      <c r="AQ10" s="442"/>
      <c r="AR10" s="442"/>
      <c r="AS10" s="442"/>
      <c r="AT10" s="443"/>
      <c r="AU10" s="525" t="s">
        <v>122</v>
      </c>
      <c r="AV10" s="526"/>
      <c r="AW10" s="526"/>
      <c r="AX10" s="526"/>
      <c r="AY10" s="448" t="s">
        <v>123</v>
      </c>
      <c r="AZ10" s="449"/>
      <c r="BA10" s="449"/>
      <c r="BB10" s="449"/>
      <c r="BC10" s="449"/>
      <c r="BD10" s="449"/>
      <c r="BE10" s="449"/>
      <c r="BF10" s="449"/>
      <c r="BG10" s="449"/>
      <c r="BH10" s="449"/>
      <c r="BI10" s="449"/>
      <c r="BJ10" s="449"/>
      <c r="BK10" s="449"/>
      <c r="BL10" s="449"/>
      <c r="BM10" s="450"/>
      <c r="BN10" s="468">
        <v>713531</v>
      </c>
      <c r="BO10" s="469"/>
      <c r="BP10" s="469"/>
      <c r="BQ10" s="469"/>
      <c r="BR10" s="469"/>
      <c r="BS10" s="469"/>
      <c r="BT10" s="469"/>
      <c r="BU10" s="470"/>
      <c r="BV10" s="468">
        <v>423152</v>
      </c>
      <c r="BW10" s="469"/>
      <c r="BX10" s="469"/>
      <c r="BY10" s="469"/>
      <c r="BZ10" s="469"/>
      <c r="CA10" s="469"/>
      <c r="CB10" s="469"/>
      <c r="CC10" s="470"/>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125</v>
      </c>
      <c r="M11" s="515"/>
      <c r="N11" s="515"/>
      <c r="O11" s="515"/>
      <c r="P11" s="515"/>
      <c r="Q11" s="516"/>
      <c r="R11" s="607" t="s">
        <v>126</v>
      </c>
      <c r="S11" s="608"/>
      <c r="T11" s="608"/>
      <c r="U11" s="608"/>
      <c r="V11" s="609"/>
      <c r="W11" s="619"/>
      <c r="X11" s="430"/>
      <c r="Y11" s="430"/>
      <c r="Z11" s="430"/>
      <c r="AA11" s="430"/>
      <c r="AB11" s="430"/>
      <c r="AC11" s="430"/>
      <c r="AD11" s="430"/>
      <c r="AE11" s="430"/>
      <c r="AF11" s="430"/>
      <c r="AG11" s="430"/>
      <c r="AH11" s="430"/>
      <c r="AI11" s="430"/>
      <c r="AJ11" s="430"/>
      <c r="AK11" s="430"/>
      <c r="AL11" s="620"/>
      <c r="AM11" s="537" t="s">
        <v>127</v>
      </c>
      <c r="AN11" s="442"/>
      <c r="AO11" s="442"/>
      <c r="AP11" s="442"/>
      <c r="AQ11" s="442"/>
      <c r="AR11" s="442"/>
      <c r="AS11" s="442"/>
      <c r="AT11" s="443"/>
      <c r="AU11" s="525" t="s">
        <v>128</v>
      </c>
      <c r="AV11" s="526"/>
      <c r="AW11" s="526"/>
      <c r="AX11" s="526"/>
      <c r="AY11" s="448" t="s">
        <v>129</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130</v>
      </c>
      <c r="CE11" s="478"/>
      <c r="CF11" s="478"/>
      <c r="CG11" s="478"/>
      <c r="CH11" s="478"/>
      <c r="CI11" s="478"/>
      <c r="CJ11" s="478"/>
      <c r="CK11" s="478"/>
      <c r="CL11" s="478"/>
      <c r="CM11" s="478"/>
      <c r="CN11" s="478"/>
      <c r="CO11" s="478"/>
      <c r="CP11" s="478"/>
      <c r="CQ11" s="478"/>
      <c r="CR11" s="478"/>
      <c r="CS11" s="479"/>
      <c r="CT11" s="581" t="s">
        <v>131</v>
      </c>
      <c r="CU11" s="582"/>
      <c r="CV11" s="582"/>
      <c r="CW11" s="582"/>
      <c r="CX11" s="582"/>
      <c r="CY11" s="582"/>
      <c r="CZ11" s="582"/>
      <c r="DA11" s="583"/>
      <c r="DB11" s="581" t="s">
        <v>132</v>
      </c>
      <c r="DC11" s="582"/>
      <c r="DD11" s="582"/>
      <c r="DE11" s="582"/>
      <c r="DF11" s="582"/>
      <c r="DG11" s="582"/>
      <c r="DH11" s="582"/>
      <c r="DI11" s="583"/>
      <c r="DJ11" s="186"/>
      <c r="DK11" s="186"/>
      <c r="DL11" s="186"/>
      <c r="DM11" s="186"/>
      <c r="DN11" s="186"/>
      <c r="DO11" s="186"/>
    </row>
    <row r="12" spans="1:119" ht="18.75" customHeight="1" x14ac:dyDescent="0.15">
      <c r="A12" s="187"/>
      <c r="B12" s="584" t="s">
        <v>133</v>
      </c>
      <c r="C12" s="585"/>
      <c r="D12" s="585"/>
      <c r="E12" s="585"/>
      <c r="F12" s="585"/>
      <c r="G12" s="585"/>
      <c r="H12" s="585"/>
      <c r="I12" s="585"/>
      <c r="J12" s="585"/>
      <c r="K12" s="586"/>
      <c r="L12" s="593" t="s">
        <v>134</v>
      </c>
      <c r="M12" s="594"/>
      <c r="N12" s="594"/>
      <c r="O12" s="594"/>
      <c r="P12" s="594"/>
      <c r="Q12" s="595"/>
      <c r="R12" s="596">
        <v>56237</v>
      </c>
      <c r="S12" s="597"/>
      <c r="T12" s="597"/>
      <c r="U12" s="597"/>
      <c r="V12" s="598"/>
      <c r="W12" s="599" t="s">
        <v>1</v>
      </c>
      <c r="X12" s="526"/>
      <c r="Y12" s="526"/>
      <c r="Z12" s="526"/>
      <c r="AA12" s="526"/>
      <c r="AB12" s="600"/>
      <c r="AC12" s="601" t="s">
        <v>135</v>
      </c>
      <c r="AD12" s="602"/>
      <c r="AE12" s="602"/>
      <c r="AF12" s="602"/>
      <c r="AG12" s="603"/>
      <c r="AH12" s="601" t="s">
        <v>136</v>
      </c>
      <c r="AI12" s="602"/>
      <c r="AJ12" s="602"/>
      <c r="AK12" s="602"/>
      <c r="AL12" s="604"/>
      <c r="AM12" s="537" t="s">
        <v>137</v>
      </c>
      <c r="AN12" s="442"/>
      <c r="AO12" s="442"/>
      <c r="AP12" s="442"/>
      <c r="AQ12" s="442"/>
      <c r="AR12" s="442"/>
      <c r="AS12" s="442"/>
      <c r="AT12" s="443"/>
      <c r="AU12" s="525" t="s">
        <v>106</v>
      </c>
      <c r="AV12" s="526"/>
      <c r="AW12" s="526"/>
      <c r="AX12" s="526"/>
      <c r="AY12" s="448" t="s">
        <v>138</v>
      </c>
      <c r="AZ12" s="449"/>
      <c r="BA12" s="449"/>
      <c r="BB12" s="449"/>
      <c r="BC12" s="449"/>
      <c r="BD12" s="449"/>
      <c r="BE12" s="449"/>
      <c r="BF12" s="449"/>
      <c r="BG12" s="449"/>
      <c r="BH12" s="449"/>
      <c r="BI12" s="449"/>
      <c r="BJ12" s="449"/>
      <c r="BK12" s="449"/>
      <c r="BL12" s="449"/>
      <c r="BM12" s="450"/>
      <c r="BN12" s="468">
        <v>1025927</v>
      </c>
      <c r="BO12" s="469"/>
      <c r="BP12" s="469"/>
      <c r="BQ12" s="469"/>
      <c r="BR12" s="469"/>
      <c r="BS12" s="469"/>
      <c r="BT12" s="469"/>
      <c r="BU12" s="470"/>
      <c r="BV12" s="468">
        <v>608463</v>
      </c>
      <c r="BW12" s="469"/>
      <c r="BX12" s="469"/>
      <c r="BY12" s="469"/>
      <c r="BZ12" s="469"/>
      <c r="CA12" s="469"/>
      <c r="CB12" s="469"/>
      <c r="CC12" s="470"/>
      <c r="CD12" s="477" t="s">
        <v>139</v>
      </c>
      <c r="CE12" s="478"/>
      <c r="CF12" s="478"/>
      <c r="CG12" s="478"/>
      <c r="CH12" s="478"/>
      <c r="CI12" s="478"/>
      <c r="CJ12" s="478"/>
      <c r="CK12" s="478"/>
      <c r="CL12" s="478"/>
      <c r="CM12" s="478"/>
      <c r="CN12" s="478"/>
      <c r="CO12" s="478"/>
      <c r="CP12" s="478"/>
      <c r="CQ12" s="478"/>
      <c r="CR12" s="478"/>
      <c r="CS12" s="479"/>
      <c r="CT12" s="581" t="s">
        <v>140</v>
      </c>
      <c r="CU12" s="582"/>
      <c r="CV12" s="582"/>
      <c r="CW12" s="582"/>
      <c r="CX12" s="582"/>
      <c r="CY12" s="582"/>
      <c r="CZ12" s="582"/>
      <c r="DA12" s="583"/>
      <c r="DB12" s="581" t="s">
        <v>141</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142</v>
      </c>
      <c r="N13" s="569"/>
      <c r="O13" s="569"/>
      <c r="P13" s="569"/>
      <c r="Q13" s="570"/>
      <c r="R13" s="571">
        <v>55776</v>
      </c>
      <c r="S13" s="572"/>
      <c r="T13" s="572"/>
      <c r="U13" s="572"/>
      <c r="V13" s="573"/>
      <c r="W13" s="559" t="s">
        <v>143</v>
      </c>
      <c r="X13" s="481"/>
      <c r="Y13" s="481"/>
      <c r="Z13" s="481"/>
      <c r="AA13" s="481"/>
      <c r="AB13" s="482"/>
      <c r="AC13" s="444">
        <v>2647</v>
      </c>
      <c r="AD13" s="445"/>
      <c r="AE13" s="445"/>
      <c r="AF13" s="445"/>
      <c r="AG13" s="446"/>
      <c r="AH13" s="444">
        <v>2912</v>
      </c>
      <c r="AI13" s="445"/>
      <c r="AJ13" s="445"/>
      <c r="AK13" s="445"/>
      <c r="AL13" s="447"/>
      <c r="AM13" s="537" t="s">
        <v>144</v>
      </c>
      <c r="AN13" s="442"/>
      <c r="AO13" s="442"/>
      <c r="AP13" s="442"/>
      <c r="AQ13" s="442"/>
      <c r="AR13" s="442"/>
      <c r="AS13" s="442"/>
      <c r="AT13" s="443"/>
      <c r="AU13" s="525" t="s">
        <v>145</v>
      </c>
      <c r="AV13" s="526"/>
      <c r="AW13" s="526"/>
      <c r="AX13" s="526"/>
      <c r="AY13" s="448" t="s">
        <v>146</v>
      </c>
      <c r="AZ13" s="449"/>
      <c r="BA13" s="449"/>
      <c r="BB13" s="449"/>
      <c r="BC13" s="449"/>
      <c r="BD13" s="449"/>
      <c r="BE13" s="449"/>
      <c r="BF13" s="449"/>
      <c r="BG13" s="449"/>
      <c r="BH13" s="449"/>
      <c r="BI13" s="449"/>
      <c r="BJ13" s="449"/>
      <c r="BK13" s="449"/>
      <c r="BL13" s="449"/>
      <c r="BM13" s="450"/>
      <c r="BN13" s="468">
        <v>-179384</v>
      </c>
      <c r="BO13" s="469"/>
      <c r="BP13" s="469"/>
      <c r="BQ13" s="469"/>
      <c r="BR13" s="469"/>
      <c r="BS13" s="469"/>
      <c r="BT13" s="469"/>
      <c r="BU13" s="470"/>
      <c r="BV13" s="468">
        <v>-194700</v>
      </c>
      <c r="BW13" s="469"/>
      <c r="BX13" s="469"/>
      <c r="BY13" s="469"/>
      <c r="BZ13" s="469"/>
      <c r="CA13" s="469"/>
      <c r="CB13" s="469"/>
      <c r="CC13" s="470"/>
      <c r="CD13" s="477" t="s">
        <v>147</v>
      </c>
      <c r="CE13" s="478"/>
      <c r="CF13" s="478"/>
      <c r="CG13" s="478"/>
      <c r="CH13" s="478"/>
      <c r="CI13" s="478"/>
      <c r="CJ13" s="478"/>
      <c r="CK13" s="478"/>
      <c r="CL13" s="478"/>
      <c r="CM13" s="478"/>
      <c r="CN13" s="478"/>
      <c r="CO13" s="478"/>
      <c r="CP13" s="478"/>
      <c r="CQ13" s="478"/>
      <c r="CR13" s="478"/>
      <c r="CS13" s="479"/>
      <c r="CT13" s="438">
        <v>13.2</v>
      </c>
      <c r="CU13" s="439"/>
      <c r="CV13" s="439"/>
      <c r="CW13" s="439"/>
      <c r="CX13" s="439"/>
      <c r="CY13" s="439"/>
      <c r="CZ13" s="439"/>
      <c r="DA13" s="440"/>
      <c r="DB13" s="438">
        <v>14</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148</v>
      </c>
      <c r="M14" s="605"/>
      <c r="N14" s="605"/>
      <c r="O14" s="605"/>
      <c r="P14" s="605"/>
      <c r="Q14" s="606"/>
      <c r="R14" s="571">
        <v>56967</v>
      </c>
      <c r="S14" s="572"/>
      <c r="T14" s="572"/>
      <c r="U14" s="572"/>
      <c r="V14" s="573"/>
      <c r="W14" s="574"/>
      <c r="X14" s="484"/>
      <c r="Y14" s="484"/>
      <c r="Z14" s="484"/>
      <c r="AA14" s="484"/>
      <c r="AB14" s="485"/>
      <c r="AC14" s="564">
        <v>10.199999999999999</v>
      </c>
      <c r="AD14" s="565"/>
      <c r="AE14" s="565"/>
      <c r="AF14" s="565"/>
      <c r="AG14" s="566"/>
      <c r="AH14" s="564">
        <v>10.9</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149</v>
      </c>
      <c r="CE14" s="475"/>
      <c r="CF14" s="475"/>
      <c r="CG14" s="475"/>
      <c r="CH14" s="475"/>
      <c r="CI14" s="475"/>
      <c r="CJ14" s="475"/>
      <c r="CK14" s="475"/>
      <c r="CL14" s="475"/>
      <c r="CM14" s="475"/>
      <c r="CN14" s="475"/>
      <c r="CO14" s="475"/>
      <c r="CP14" s="475"/>
      <c r="CQ14" s="475"/>
      <c r="CR14" s="475"/>
      <c r="CS14" s="476"/>
      <c r="CT14" s="575">
        <v>127.7</v>
      </c>
      <c r="CU14" s="576"/>
      <c r="CV14" s="576"/>
      <c r="CW14" s="576"/>
      <c r="CX14" s="576"/>
      <c r="CY14" s="576"/>
      <c r="CZ14" s="576"/>
      <c r="DA14" s="577"/>
      <c r="DB14" s="575">
        <v>128.1</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150</v>
      </c>
      <c r="N15" s="569"/>
      <c r="O15" s="569"/>
      <c r="P15" s="569"/>
      <c r="Q15" s="570"/>
      <c r="R15" s="571">
        <v>56514</v>
      </c>
      <c r="S15" s="572"/>
      <c r="T15" s="572"/>
      <c r="U15" s="572"/>
      <c r="V15" s="573"/>
      <c r="W15" s="559" t="s">
        <v>151</v>
      </c>
      <c r="X15" s="481"/>
      <c r="Y15" s="481"/>
      <c r="Z15" s="481"/>
      <c r="AA15" s="481"/>
      <c r="AB15" s="482"/>
      <c r="AC15" s="444">
        <v>6600</v>
      </c>
      <c r="AD15" s="445"/>
      <c r="AE15" s="445"/>
      <c r="AF15" s="445"/>
      <c r="AG15" s="446"/>
      <c r="AH15" s="444">
        <v>6917</v>
      </c>
      <c r="AI15" s="445"/>
      <c r="AJ15" s="445"/>
      <c r="AK15" s="445"/>
      <c r="AL15" s="447"/>
      <c r="AM15" s="537"/>
      <c r="AN15" s="442"/>
      <c r="AO15" s="442"/>
      <c r="AP15" s="442"/>
      <c r="AQ15" s="442"/>
      <c r="AR15" s="442"/>
      <c r="AS15" s="442"/>
      <c r="AT15" s="443"/>
      <c r="AU15" s="525"/>
      <c r="AV15" s="526"/>
      <c r="AW15" s="526"/>
      <c r="AX15" s="526"/>
      <c r="AY15" s="460" t="s">
        <v>152</v>
      </c>
      <c r="AZ15" s="461"/>
      <c r="BA15" s="461"/>
      <c r="BB15" s="461"/>
      <c r="BC15" s="461"/>
      <c r="BD15" s="461"/>
      <c r="BE15" s="461"/>
      <c r="BF15" s="461"/>
      <c r="BG15" s="461"/>
      <c r="BH15" s="461"/>
      <c r="BI15" s="461"/>
      <c r="BJ15" s="461"/>
      <c r="BK15" s="461"/>
      <c r="BL15" s="461"/>
      <c r="BM15" s="462"/>
      <c r="BN15" s="463">
        <v>7001587</v>
      </c>
      <c r="BO15" s="464"/>
      <c r="BP15" s="464"/>
      <c r="BQ15" s="464"/>
      <c r="BR15" s="464"/>
      <c r="BS15" s="464"/>
      <c r="BT15" s="464"/>
      <c r="BU15" s="465"/>
      <c r="BV15" s="463">
        <v>6881676</v>
      </c>
      <c r="BW15" s="464"/>
      <c r="BX15" s="464"/>
      <c r="BY15" s="464"/>
      <c r="BZ15" s="464"/>
      <c r="CA15" s="464"/>
      <c r="CB15" s="464"/>
      <c r="CC15" s="465"/>
      <c r="CD15" s="578" t="s">
        <v>153</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154</v>
      </c>
      <c r="M16" s="562"/>
      <c r="N16" s="562"/>
      <c r="O16" s="562"/>
      <c r="P16" s="562"/>
      <c r="Q16" s="563"/>
      <c r="R16" s="556" t="s">
        <v>155</v>
      </c>
      <c r="S16" s="557"/>
      <c r="T16" s="557"/>
      <c r="U16" s="557"/>
      <c r="V16" s="558"/>
      <c r="W16" s="574"/>
      <c r="X16" s="484"/>
      <c r="Y16" s="484"/>
      <c r="Z16" s="484"/>
      <c r="AA16" s="484"/>
      <c r="AB16" s="485"/>
      <c r="AC16" s="564">
        <v>25.4</v>
      </c>
      <c r="AD16" s="565"/>
      <c r="AE16" s="565"/>
      <c r="AF16" s="565"/>
      <c r="AG16" s="566"/>
      <c r="AH16" s="564">
        <v>25.8</v>
      </c>
      <c r="AI16" s="565"/>
      <c r="AJ16" s="565"/>
      <c r="AK16" s="565"/>
      <c r="AL16" s="567"/>
      <c r="AM16" s="537"/>
      <c r="AN16" s="442"/>
      <c r="AO16" s="442"/>
      <c r="AP16" s="442"/>
      <c r="AQ16" s="442"/>
      <c r="AR16" s="442"/>
      <c r="AS16" s="442"/>
      <c r="AT16" s="443"/>
      <c r="AU16" s="525"/>
      <c r="AV16" s="526"/>
      <c r="AW16" s="526"/>
      <c r="AX16" s="526"/>
      <c r="AY16" s="448" t="s">
        <v>156</v>
      </c>
      <c r="AZ16" s="449"/>
      <c r="BA16" s="449"/>
      <c r="BB16" s="449"/>
      <c r="BC16" s="449"/>
      <c r="BD16" s="449"/>
      <c r="BE16" s="449"/>
      <c r="BF16" s="449"/>
      <c r="BG16" s="449"/>
      <c r="BH16" s="449"/>
      <c r="BI16" s="449"/>
      <c r="BJ16" s="449"/>
      <c r="BK16" s="449"/>
      <c r="BL16" s="449"/>
      <c r="BM16" s="450"/>
      <c r="BN16" s="468">
        <v>11055056</v>
      </c>
      <c r="BO16" s="469"/>
      <c r="BP16" s="469"/>
      <c r="BQ16" s="469"/>
      <c r="BR16" s="469"/>
      <c r="BS16" s="469"/>
      <c r="BT16" s="469"/>
      <c r="BU16" s="470"/>
      <c r="BV16" s="468">
        <v>10595393</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157</v>
      </c>
      <c r="N17" s="554"/>
      <c r="O17" s="554"/>
      <c r="P17" s="554"/>
      <c r="Q17" s="555"/>
      <c r="R17" s="556" t="s">
        <v>155</v>
      </c>
      <c r="S17" s="557"/>
      <c r="T17" s="557"/>
      <c r="U17" s="557"/>
      <c r="V17" s="558"/>
      <c r="W17" s="559" t="s">
        <v>158</v>
      </c>
      <c r="X17" s="481"/>
      <c r="Y17" s="481"/>
      <c r="Z17" s="481"/>
      <c r="AA17" s="481"/>
      <c r="AB17" s="482"/>
      <c r="AC17" s="444">
        <v>16728</v>
      </c>
      <c r="AD17" s="445"/>
      <c r="AE17" s="445"/>
      <c r="AF17" s="445"/>
      <c r="AG17" s="446"/>
      <c r="AH17" s="444">
        <v>16991</v>
      </c>
      <c r="AI17" s="445"/>
      <c r="AJ17" s="445"/>
      <c r="AK17" s="445"/>
      <c r="AL17" s="447"/>
      <c r="AM17" s="537"/>
      <c r="AN17" s="442"/>
      <c r="AO17" s="442"/>
      <c r="AP17" s="442"/>
      <c r="AQ17" s="442"/>
      <c r="AR17" s="442"/>
      <c r="AS17" s="442"/>
      <c r="AT17" s="443"/>
      <c r="AU17" s="525"/>
      <c r="AV17" s="526"/>
      <c r="AW17" s="526"/>
      <c r="AX17" s="526"/>
      <c r="AY17" s="448" t="s">
        <v>159</v>
      </c>
      <c r="AZ17" s="449"/>
      <c r="BA17" s="449"/>
      <c r="BB17" s="449"/>
      <c r="BC17" s="449"/>
      <c r="BD17" s="449"/>
      <c r="BE17" s="449"/>
      <c r="BF17" s="449"/>
      <c r="BG17" s="449"/>
      <c r="BH17" s="449"/>
      <c r="BI17" s="449"/>
      <c r="BJ17" s="449"/>
      <c r="BK17" s="449"/>
      <c r="BL17" s="449"/>
      <c r="BM17" s="450"/>
      <c r="BN17" s="468">
        <v>8873120</v>
      </c>
      <c r="BO17" s="469"/>
      <c r="BP17" s="469"/>
      <c r="BQ17" s="469"/>
      <c r="BR17" s="469"/>
      <c r="BS17" s="469"/>
      <c r="BT17" s="469"/>
      <c r="BU17" s="470"/>
      <c r="BV17" s="468">
        <v>8791836</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160</v>
      </c>
      <c r="C18" s="531"/>
      <c r="D18" s="531"/>
      <c r="E18" s="532"/>
      <c r="F18" s="532"/>
      <c r="G18" s="532"/>
      <c r="H18" s="532"/>
      <c r="I18" s="532"/>
      <c r="J18" s="532"/>
      <c r="K18" s="532"/>
      <c r="L18" s="533">
        <v>135.66</v>
      </c>
      <c r="M18" s="533"/>
      <c r="N18" s="533"/>
      <c r="O18" s="533"/>
      <c r="P18" s="533"/>
      <c r="Q18" s="533"/>
      <c r="R18" s="534"/>
      <c r="S18" s="534"/>
      <c r="T18" s="534"/>
      <c r="U18" s="534"/>
      <c r="V18" s="535"/>
      <c r="W18" s="549"/>
      <c r="X18" s="550"/>
      <c r="Y18" s="550"/>
      <c r="Z18" s="550"/>
      <c r="AA18" s="550"/>
      <c r="AB18" s="560"/>
      <c r="AC18" s="432">
        <v>64.400000000000006</v>
      </c>
      <c r="AD18" s="433"/>
      <c r="AE18" s="433"/>
      <c r="AF18" s="433"/>
      <c r="AG18" s="536"/>
      <c r="AH18" s="432">
        <v>63.4</v>
      </c>
      <c r="AI18" s="433"/>
      <c r="AJ18" s="433"/>
      <c r="AK18" s="433"/>
      <c r="AL18" s="434"/>
      <c r="AM18" s="537"/>
      <c r="AN18" s="442"/>
      <c r="AO18" s="442"/>
      <c r="AP18" s="442"/>
      <c r="AQ18" s="442"/>
      <c r="AR18" s="442"/>
      <c r="AS18" s="442"/>
      <c r="AT18" s="443"/>
      <c r="AU18" s="525"/>
      <c r="AV18" s="526"/>
      <c r="AW18" s="526"/>
      <c r="AX18" s="526"/>
      <c r="AY18" s="448" t="s">
        <v>161</v>
      </c>
      <c r="AZ18" s="449"/>
      <c r="BA18" s="449"/>
      <c r="BB18" s="449"/>
      <c r="BC18" s="449"/>
      <c r="BD18" s="449"/>
      <c r="BE18" s="449"/>
      <c r="BF18" s="449"/>
      <c r="BG18" s="449"/>
      <c r="BH18" s="449"/>
      <c r="BI18" s="449"/>
      <c r="BJ18" s="449"/>
      <c r="BK18" s="449"/>
      <c r="BL18" s="449"/>
      <c r="BM18" s="450"/>
      <c r="BN18" s="468">
        <v>13421518</v>
      </c>
      <c r="BO18" s="469"/>
      <c r="BP18" s="469"/>
      <c r="BQ18" s="469"/>
      <c r="BR18" s="469"/>
      <c r="BS18" s="469"/>
      <c r="BT18" s="469"/>
      <c r="BU18" s="470"/>
      <c r="BV18" s="468">
        <v>13019000</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162</v>
      </c>
      <c r="C19" s="531"/>
      <c r="D19" s="531"/>
      <c r="E19" s="532"/>
      <c r="F19" s="532"/>
      <c r="G19" s="532"/>
      <c r="H19" s="532"/>
      <c r="I19" s="532"/>
      <c r="J19" s="532"/>
      <c r="K19" s="532"/>
      <c r="L19" s="538">
        <v>403</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163</v>
      </c>
      <c r="AZ19" s="449"/>
      <c r="BA19" s="449"/>
      <c r="BB19" s="449"/>
      <c r="BC19" s="449"/>
      <c r="BD19" s="449"/>
      <c r="BE19" s="449"/>
      <c r="BF19" s="449"/>
      <c r="BG19" s="449"/>
      <c r="BH19" s="449"/>
      <c r="BI19" s="449"/>
      <c r="BJ19" s="449"/>
      <c r="BK19" s="449"/>
      <c r="BL19" s="449"/>
      <c r="BM19" s="450"/>
      <c r="BN19" s="468">
        <v>18288415</v>
      </c>
      <c r="BO19" s="469"/>
      <c r="BP19" s="469"/>
      <c r="BQ19" s="469"/>
      <c r="BR19" s="469"/>
      <c r="BS19" s="469"/>
      <c r="BT19" s="469"/>
      <c r="BU19" s="470"/>
      <c r="BV19" s="468">
        <v>16272584</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164</v>
      </c>
      <c r="C20" s="531"/>
      <c r="D20" s="531"/>
      <c r="E20" s="532"/>
      <c r="F20" s="532"/>
      <c r="G20" s="532"/>
      <c r="H20" s="532"/>
      <c r="I20" s="532"/>
      <c r="J20" s="532"/>
      <c r="K20" s="532"/>
      <c r="L20" s="538">
        <v>22472</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165</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166</v>
      </c>
      <c r="C22" s="498"/>
      <c r="D22" s="499"/>
      <c r="E22" s="506" t="s">
        <v>1</v>
      </c>
      <c r="F22" s="481"/>
      <c r="G22" s="481"/>
      <c r="H22" s="481"/>
      <c r="I22" s="481"/>
      <c r="J22" s="481"/>
      <c r="K22" s="482"/>
      <c r="L22" s="506" t="s">
        <v>167</v>
      </c>
      <c r="M22" s="481"/>
      <c r="N22" s="481"/>
      <c r="O22" s="481"/>
      <c r="P22" s="482"/>
      <c r="Q22" s="491" t="s">
        <v>168</v>
      </c>
      <c r="R22" s="492"/>
      <c r="S22" s="492"/>
      <c r="T22" s="492"/>
      <c r="U22" s="492"/>
      <c r="V22" s="507"/>
      <c r="W22" s="509" t="s">
        <v>169</v>
      </c>
      <c r="X22" s="498"/>
      <c r="Y22" s="499"/>
      <c r="Z22" s="506" t="s">
        <v>1</v>
      </c>
      <c r="AA22" s="481"/>
      <c r="AB22" s="481"/>
      <c r="AC22" s="481"/>
      <c r="AD22" s="481"/>
      <c r="AE22" s="481"/>
      <c r="AF22" s="481"/>
      <c r="AG22" s="482"/>
      <c r="AH22" s="480" t="s">
        <v>170</v>
      </c>
      <c r="AI22" s="481"/>
      <c r="AJ22" s="481"/>
      <c r="AK22" s="481"/>
      <c r="AL22" s="482"/>
      <c r="AM22" s="480" t="s">
        <v>171</v>
      </c>
      <c r="AN22" s="486"/>
      <c r="AO22" s="486"/>
      <c r="AP22" s="486"/>
      <c r="AQ22" s="486"/>
      <c r="AR22" s="487"/>
      <c r="AS22" s="491" t="s">
        <v>168</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172</v>
      </c>
      <c r="AZ23" s="461"/>
      <c r="BA23" s="461"/>
      <c r="BB23" s="461"/>
      <c r="BC23" s="461"/>
      <c r="BD23" s="461"/>
      <c r="BE23" s="461"/>
      <c r="BF23" s="461"/>
      <c r="BG23" s="461"/>
      <c r="BH23" s="461"/>
      <c r="BI23" s="461"/>
      <c r="BJ23" s="461"/>
      <c r="BK23" s="461"/>
      <c r="BL23" s="461"/>
      <c r="BM23" s="462"/>
      <c r="BN23" s="468">
        <v>26856560</v>
      </c>
      <c r="BO23" s="469"/>
      <c r="BP23" s="469"/>
      <c r="BQ23" s="469"/>
      <c r="BR23" s="469"/>
      <c r="BS23" s="469"/>
      <c r="BT23" s="469"/>
      <c r="BU23" s="470"/>
      <c r="BV23" s="468">
        <v>26884613</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173</v>
      </c>
      <c r="F24" s="442"/>
      <c r="G24" s="442"/>
      <c r="H24" s="442"/>
      <c r="I24" s="442"/>
      <c r="J24" s="442"/>
      <c r="K24" s="443"/>
      <c r="L24" s="444">
        <v>1</v>
      </c>
      <c r="M24" s="445"/>
      <c r="N24" s="445"/>
      <c r="O24" s="445"/>
      <c r="P24" s="446"/>
      <c r="Q24" s="444">
        <v>8046</v>
      </c>
      <c r="R24" s="445"/>
      <c r="S24" s="445"/>
      <c r="T24" s="445"/>
      <c r="U24" s="445"/>
      <c r="V24" s="446"/>
      <c r="W24" s="510"/>
      <c r="X24" s="501"/>
      <c r="Y24" s="502"/>
      <c r="Z24" s="441" t="s">
        <v>174</v>
      </c>
      <c r="AA24" s="442"/>
      <c r="AB24" s="442"/>
      <c r="AC24" s="442"/>
      <c r="AD24" s="442"/>
      <c r="AE24" s="442"/>
      <c r="AF24" s="442"/>
      <c r="AG24" s="443"/>
      <c r="AH24" s="444">
        <v>456</v>
      </c>
      <c r="AI24" s="445"/>
      <c r="AJ24" s="445"/>
      <c r="AK24" s="445"/>
      <c r="AL24" s="446"/>
      <c r="AM24" s="444">
        <v>1334256</v>
      </c>
      <c r="AN24" s="445"/>
      <c r="AO24" s="445"/>
      <c r="AP24" s="445"/>
      <c r="AQ24" s="445"/>
      <c r="AR24" s="446"/>
      <c r="AS24" s="444">
        <v>2926</v>
      </c>
      <c r="AT24" s="445"/>
      <c r="AU24" s="445"/>
      <c r="AV24" s="445"/>
      <c r="AW24" s="445"/>
      <c r="AX24" s="447"/>
      <c r="AY24" s="435" t="s">
        <v>175</v>
      </c>
      <c r="AZ24" s="436"/>
      <c r="BA24" s="436"/>
      <c r="BB24" s="436"/>
      <c r="BC24" s="436"/>
      <c r="BD24" s="436"/>
      <c r="BE24" s="436"/>
      <c r="BF24" s="436"/>
      <c r="BG24" s="436"/>
      <c r="BH24" s="436"/>
      <c r="BI24" s="436"/>
      <c r="BJ24" s="436"/>
      <c r="BK24" s="436"/>
      <c r="BL24" s="436"/>
      <c r="BM24" s="437"/>
      <c r="BN24" s="468">
        <v>19763500</v>
      </c>
      <c r="BO24" s="469"/>
      <c r="BP24" s="469"/>
      <c r="BQ24" s="469"/>
      <c r="BR24" s="469"/>
      <c r="BS24" s="469"/>
      <c r="BT24" s="469"/>
      <c r="BU24" s="470"/>
      <c r="BV24" s="468">
        <v>19500529</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176</v>
      </c>
      <c r="F25" s="442"/>
      <c r="G25" s="442"/>
      <c r="H25" s="442"/>
      <c r="I25" s="442"/>
      <c r="J25" s="442"/>
      <c r="K25" s="443"/>
      <c r="L25" s="444">
        <v>1</v>
      </c>
      <c r="M25" s="445"/>
      <c r="N25" s="445"/>
      <c r="O25" s="445"/>
      <c r="P25" s="446"/>
      <c r="Q25" s="444">
        <v>6640</v>
      </c>
      <c r="R25" s="445"/>
      <c r="S25" s="445"/>
      <c r="T25" s="445"/>
      <c r="U25" s="445"/>
      <c r="V25" s="446"/>
      <c r="W25" s="510"/>
      <c r="X25" s="501"/>
      <c r="Y25" s="502"/>
      <c r="Z25" s="441" t="s">
        <v>177</v>
      </c>
      <c r="AA25" s="442"/>
      <c r="AB25" s="442"/>
      <c r="AC25" s="442"/>
      <c r="AD25" s="442"/>
      <c r="AE25" s="442"/>
      <c r="AF25" s="442"/>
      <c r="AG25" s="443"/>
      <c r="AH25" s="444">
        <v>75</v>
      </c>
      <c r="AI25" s="445"/>
      <c r="AJ25" s="445"/>
      <c r="AK25" s="445"/>
      <c r="AL25" s="446"/>
      <c r="AM25" s="444">
        <v>200775</v>
      </c>
      <c r="AN25" s="445"/>
      <c r="AO25" s="445"/>
      <c r="AP25" s="445"/>
      <c r="AQ25" s="445"/>
      <c r="AR25" s="446"/>
      <c r="AS25" s="444">
        <v>2677</v>
      </c>
      <c r="AT25" s="445"/>
      <c r="AU25" s="445"/>
      <c r="AV25" s="445"/>
      <c r="AW25" s="445"/>
      <c r="AX25" s="447"/>
      <c r="AY25" s="460" t="s">
        <v>178</v>
      </c>
      <c r="AZ25" s="461"/>
      <c r="BA25" s="461"/>
      <c r="BB25" s="461"/>
      <c r="BC25" s="461"/>
      <c r="BD25" s="461"/>
      <c r="BE25" s="461"/>
      <c r="BF25" s="461"/>
      <c r="BG25" s="461"/>
      <c r="BH25" s="461"/>
      <c r="BI25" s="461"/>
      <c r="BJ25" s="461"/>
      <c r="BK25" s="461"/>
      <c r="BL25" s="461"/>
      <c r="BM25" s="462"/>
      <c r="BN25" s="463">
        <v>1922257</v>
      </c>
      <c r="BO25" s="464"/>
      <c r="BP25" s="464"/>
      <c r="BQ25" s="464"/>
      <c r="BR25" s="464"/>
      <c r="BS25" s="464"/>
      <c r="BT25" s="464"/>
      <c r="BU25" s="465"/>
      <c r="BV25" s="463">
        <v>2023694</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179</v>
      </c>
      <c r="F26" s="442"/>
      <c r="G26" s="442"/>
      <c r="H26" s="442"/>
      <c r="I26" s="442"/>
      <c r="J26" s="442"/>
      <c r="K26" s="443"/>
      <c r="L26" s="444">
        <v>1</v>
      </c>
      <c r="M26" s="445"/>
      <c r="N26" s="445"/>
      <c r="O26" s="445"/>
      <c r="P26" s="446"/>
      <c r="Q26" s="444">
        <v>6125</v>
      </c>
      <c r="R26" s="445"/>
      <c r="S26" s="445"/>
      <c r="T26" s="445"/>
      <c r="U26" s="445"/>
      <c r="V26" s="446"/>
      <c r="W26" s="510"/>
      <c r="X26" s="501"/>
      <c r="Y26" s="502"/>
      <c r="Z26" s="441" t="s">
        <v>180</v>
      </c>
      <c r="AA26" s="523"/>
      <c r="AB26" s="523"/>
      <c r="AC26" s="523"/>
      <c r="AD26" s="523"/>
      <c r="AE26" s="523"/>
      <c r="AF26" s="523"/>
      <c r="AG26" s="524"/>
      <c r="AH26" s="444">
        <v>51</v>
      </c>
      <c r="AI26" s="445"/>
      <c r="AJ26" s="445"/>
      <c r="AK26" s="445"/>
      <c r="AL26" s="446"/>
      <c r="AM26" s="444">
        <v>171615</v>
      </c>
      <c r="AN26" s="445"/>
      <c r="AO26" s="445"/>
      <c r="AP26" s="445"/>
      <c r="AQ26" s="445"/>
      <c r="AR26" s="446"/>
      <c r="AS26" s="444">
        <v>3365</v>
      </c>
      <c r="AT26" s="445"/>
      <c r="AU26" s="445"/>
      <c r="AV26" s="445"/>
      <c r="AW26" s="445"/>
      <c r="AX26" s="447"/>
      <c r="AY26" s="477" t="s">
        <v>181</v>
      </c>
      <c r="AZ26" s="478"/>
      <c r="BA26" s="478"/>
      <c r="BB26" s="478"/>
      <c r="BC26" s="478"/>
      <c r="BD26" s="478"/>
      <c r="BE26" s="478"/>
      <c r="BF26" s="478"/>
      <c r="BG26" s="478"/>
      <c r="BH26" s="478"/>
      <c r="BI26" s="478"/>
      <c r="BJ26" s="478"/>
      <c r="BK26" s="478"/>
      <c r="BL26" s="478"/>
      <c r="BM26" s="479"/>
      <c r="BN26" s="468">
        <v>300000</v>
      </c>
      <c r="BO26" s="469"/>
      <c r="BP26" s="469"/>
      <c r="BQ26" s="469"/>
      <c r="BR26" s="469"/>
      <c r="BS26" s="469"/>
      <c r="BT26" s="469"/>
      <c r="BU26" s="470"/>
      <c r="BV26" s="468">
        <v>300000</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182</v>
      </c>
      <c r="F27" s="442"/>
      <c r="G27" s="442"/>
      <c r="H27" s="442"/>
      <c r="I27" s="442"/>
      <c r="J27" s="442"/>
      <c r="K27" s="443"/>
      <c r="L27" s="444">
        <v>1</v>
      </c>
      <c r="M27" s="445"/>
      <c r="N27" s="445"/>
      <c r="O27" s="445"/>
      <c r="P27" s="446"/>
      <c r="Q27" s="444">
        <v>4770</v>
      </c>
      <c r="R27" s="445"/>
      <c r="S27" s="445"/>
      <c r="T27" s="445"/>
      <c r="U27" s="445"/>
      <c r="V27" s="446"/>
      <c r="W27" s="510"/>
      <c r="X27" s="501"/>
      <c r="Y27" s="502"/>
      <c r="Z27" s="441" t="s">
        <v>183</v>
      </c>
      <c r="AA27" s="442"/>
      <c r="AB27" s="442"/>
      <c r="AC27" s="442"/>
      <c r="AD27" s="442"/>
      <c r="AE27" s="442"/>
      <c r="AF27" s="442"/>
      <c r="AG27" s="443"/>
      <c r="AH27" s="444">
        <v>46</v>
      </c>
      <c r="AI27" s="445"/>
      <c r="AJ27" s="445"/>
      <c r="AK27" s="445"/>
      <c r="AL27" s="446"/>
      <c r="AM27" s="444">
        <v>144508</v>
      </c>
      <c r="AN27" s="445"/>
      <c r="AO27" s="445"/>
      <c r="AP27" s="445"/>
      <c r="AQ27" s="445"/>
      <c r="AR27" s="446"/>
      <c r="AS27" s="444">
        <v>3141</v>
      </c>
      <c r="AT27" s="445"/>
      <c r="AU27" s="445"/>
      <c r="AV27" s="445"/>
      <c r="AW27" s="445"/>
      <c r="AX27" s="447"/>
      <c r="AY27" s="474" t="s">
        <v>184</v>
      </c>
      <c r="AZ27" s="475"/>
      <c r="BA27" s="475"/>
      <c r="BB27" s="475"/>
      <c r="BC27" s="475"/>
      <c r="BD27" s="475"/>
      <c r="BE27" s="475"/>
      <c r="BF27" s="475"/>
      <c r="BG27" s="475"/>
      <c r="BH27" s="475"/>
      <c r="BI27" s="475"/>
      <c r="BJ27" s="475"/>
      <c r="BK27" s="475"/>
      <c r="BL27" s="475"/>
      <c r="BM27" s="476"/>
      <c r="BN27" s="471">
        <v>1100000</v>
      </c>
      <c r="BO27" s="472"/>
      <c r="BP27" s="472"/>
      <c r="BQ27" s="472"/>
      <c r="BR27" s="472"/>
      <c r="BS27" s="472"/>
      <c r="BT27" s="472"/>
      <c r="BU27" s="473"/>
      <c r="BV27" s="471">
        <v>1100000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185</v>
      </c>
      <c r="F28" s="442"/>
      <c r="G28" s="442"/>
      <c r="H28" s="442"/>
      <c r="I28" s="442"/>
      <c r="J28" s="442"/>
      <c r="K28" s="443"/>
      <c r="L28" s="444">
        <v>1</v>
      </c>
      <c r="M28" s="445"/>
      <c r="N28" s="445"/>
      <c r="O28" s="445"/>
      <c r="P28" s="446"/>
      <c r="Q28" s="444">
        <v>4110</v>
      </c>
      <c r="R28" s="445"/>
      <c r="S28" s="445"/>
      <c r="T28" s="445"/>
      <c r="U28" s="445"/>
      <c r="V28" s="446"/>
      <c r="W28" s="510"/>
      <c r="X28" s="501"/>
      <c r="Y28" s="502"/>
      <c r="Z28" s="441" t="s">
        <v>186</v>
      </c>
      <c r="AA28" s="442"/>
      <c r="AB28" s="442"/>
      <c r="AC28" s="442"/>
      <c r="AD28" s="442"/>
      <c r="AE28" s="442"/>
      <c r="AF28" s="442"/>
      <c r="AG28" s="443"/>
      <c r="AH28" s="444" t="s">
        <v>187</v>
      </c>
      <c r="AI28" s="445"/>
      <c r="AJ28" s="445"/>
      <c r="AK28" s="445"/>
      <c r="AL28" s="446"/>
      <c r="AM28" s="444" t="s">
        <v>187</v>
      </c>
      <c r="AN28" s="445"/>
      <c r="AO28" s="445"/>
      <c r="AP28" s="445"/>
      <c r="AQ28" s="445"/>
      <c r="AR28" s="446"/>
      <c r="AS28" s="444" t="s">
        <v>187</v>
      </c>
      <c r="AT28" s="445"/>
      <c r="AU28" s="445"/>
      <c r="AV28" s="445"/>
      <c r="AW28" s="445"/>
      <c r="AX28" s="447"/>
      <c r="AY28" s="451" t="s">
        <v>188</v>
      </c>
      <c r="AZ28" s="452"/>
      <c r="BA28" s="452"/>
      <c r="BB28" s="453"/>
      <c r="BC28" s="460" t="s">
        <v>48</v>
      </c>
      <c r="BD28" s="461"/>
      <c r="BE28" s="461"/>
      <c r="BF28" s="461"/>
      <c r="BG28" s="461"/>
      <c r="BH28" s="461"/>
      <c r="BI28" s="461"/>
      <c r="BJ28" s="461"/>
      <c r="BK28" s="461"/>
      <c r="BL28" s="461"/>
      <c r="BM28" s="462"/>
      <c r="BN28" s="463">
        <v>1363177</v>
      </c>
      <c r="BO28" s="464"/>
      <c r="BP28" s="464"/>
      <c r="BQ28" s="464"/>
      <c r="BR28" s="464"/>
      <c r="BS28" s="464"/>
      <c r="BT28" s="464"/>
      <c r="BU28" s="465"/>
      <c r="BV28" s="463">
        <v>1675573</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189</v>
      </c>
      <c r="F29" s="442"/>
      <c r="G29" s="442"/>
      <c r="H29" s="442"/>
      <c r="I29" s="442"/>
      <c r="J29" s="442"/>
      <c r="K29" s="443"/>
      <c r="L29" s="444">
        <v>20</v>
      </c>
      <c r="M29" s="445"/>
      <c r="N29" s="445"/>
      <c r="O29" s="445"/>
      <c r="P29" s="446"/>
      <c r="Q29" s="444">
        <v>3890</v>
      </c>
      <c r="R29" s="445"/>
      <c r="S29" s="445"/>
      <c r="T29" s="445"/>
      <c r="U29" s="445"/>
      <c r="V29" s="446"/>
      <c r="W29" s="511"/>
      <c r="X29" s="512"/>
      <c r="Y29" s="513"/>
      <c r="Z29" s="441" t="s">
        <v>190</v>
      </c>
      <c r="AA29" s="442"/>
      <c r="AB29" s="442"/>
      <c r="AC29" s="442"/>
      <c r="AD29" s="442"/>
      <c r="AE29" s="442"/>
      <c r="AF29" s="442"/>
      <c r="AG29" s="443"/>
      <c r="AH29" s="444">
        <v>502</v>
      </c>
      <c r="AI29" s="445"/>
      <c r="AJ29" s="445"/>
      <c r="AK29" s="445"/>
      <c r="AL29" s="446"/>
      <c r="AM29" s="444">
        <v>1478764</v>
      </c>
      <c r="AN29" s="445"/>
      <c r="AO29" s="445"/>
      <c r="AP29" s="445"/>
      <c r="AQ29" s="445"/>
      <c r="AR29" s="446"/>
      <c r="AS29" s="444">
        <v>2946</v>
      </c>
      <c r="AT29" s="445"/>
      <c r="AU29" s="445"/>
      <c r="AV29" s="445"/>
      <c r="AW29" s="445"/>
      <c r="AX29" s="447"/>
      <c r="AY29" s="454"/>
      <c r="AZ29" s="455"/>
      <c r="BA29" s="455"/>
      <c r="BB29" s="456"/>
      <c r="BC29" s="448" t="s">
        <v>191</v>
      </c>
      <c r="BD29" s="449"/>
      <c r="BE29" s="449"/>
      <c r="BF29" s="449"/>
      <c r="BG29" s="449"/>
      <c r="BH29" s="449"/>
      <c r="BI29" s="449"/>
      <c r="BJ29" s="449"/>
      <c r="BK29" s="449"/>
      <c r="BL29" s="449"/>
      <c r="BM29" s="450"/>
      <c r="BN29" s="468">
        <v>708009</v>
      </c>
      <c r="BO29" s="469"/>
      <c r="BP29" s="469"/>
      <c r="BQ29" s="469"/>
      <c r="BR29" s="469"/>
      <c r="BS29" s="469"/>
      <c r="BT29" s="469"/>
      <c r="BU29" s="470"/>
      <c r="BV29" s="468">
        <v>307733</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192</v>
      </c>
      <c r="X30" s="521"/>
      <c r="Y30" s="521"/>
      <c r="Z30" s="521"/>
      <c r="AA30" s="521"/>
      <c r="AB30" s="521"/>
      <c r="AC30" s="521"/>
      <c r="AD30" s="521"/>
      <c r="AE30" s="521"/>
      <c r="AF30" s="521"/>
      <c r="AG30" s="522"/>
      <c r="AH30" s="432">
        <v>96.6</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2409231</v>
      </c>
      <c r="BO30" s="472"/>
      <c r="BP30" s="472"/>
      <c r="BQ30" s="472"/>
      <c r="BR30" s="472"/>
      <c r="BS30" s="472"/>
      <c r="BT30" s="472"/>
      <c r="BU30" s="473"/>
      <c r="BV30" s="471">
        <v>2036064</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199</v>
      </c>
      <c r="D33" s="431"/>
      <c r="E33" s="430" t="s">
        <v>200</v>
      </c>
      <c r="F33" s="430"/>
      <c r="G33" s="430"/>
      <c r="H33" s="430"/>
      <c r="I33" s="430"/>
      <c r="J33" s="430"/>
      <c r="K33" s="430"/>
      <c r="L33" s="430"/>
      <c r="M33" s="430"/>
      <c r="N33" s="430"/>
      <c r="O33" s="430"/>
      <c r="P33" s="430"/>
      <c r="Q33" s="430"/>
      <c r="R33" s="430"/>
      <c r="S33" s="430"/>
      <c r="T33" s="216"/>
      <c r="U33" s="431" t="s">
        <v>199</v>
      </c>
      <c r="V33" s="431"/>
      <c r="W33" s="430" t="s">
        <v>200</v>
      </c>
      <c r="X33" s="430"/>
      <c r="Y33" s="430"/>
      <c r="Z33" s="430"/>
      <c r="AA33" s="430"/>
      <c r="AB33" s="430"/>
      <c r="AC33" s="430"/>
      <c r="AD33" s="430"/>
      <c r="AE33" s="430"/>
      <c r="AF33" s="430"/>
      <c r="AG33" s="430"/>
      <c r="AH33" s="430"/>
      <c r="AI33" s="430"/>
      <c r="AJ33" s="430"/>
      <c r="AK33" s="430"/>
      <c r="AL33" s="216"/>
      <c r="AM33" s="431" t="s">
        <v>199</v>
      </c>
      <c r="AN33" s="431"/>
      <c r="AO33" s="430" t="s">
        <v>200</v>
      </c>
      <c r="AP33" s="430"/>
      <c r="AQ33" s="430"/>
      <c r="AR33" s="430"/>
      <c r="AS33" s="430"/>
      <c r="AT33" s="430"/>
      <c r="AU33" s="430"/>
      <c r="AV33" s="430"/>
      <c r="AW33" s="430"/>
      <c r="AX33" s="430"/>
      <c r="AY33" s="430"/>
      <c r="AZ33" s="430"/>
      <c r="BA33" s="430"/>
      <c r="BB33" s="430"/>
      <c r="BC33" s="430"/>
      <c r="BD33" s="217"/>
      <c r="BE33" s="430" t="s">
        <v>201</v>
      </c>
      <c r="BF33" s="430"/>
      <c r="BG33" s="430" t="s">
        <v>202</v>
      </c>
      <c r="BH33" s="430"/>
      <c r="BI33" s="430"/>
      <c r="BJ33" s="430"/>
      <c r="BK33" s="430"/>
      <c r="BL33" s="430"/>
      <c r="BM33" s="430"/>
      <c r="BN33" s="430"/>
      <c r="BO33" s="430"/>
      <c r="BP33" s="430"/>
      <c r="BQ33" s="430"/>
      <c r="BR33" s="430"/>
      <c r="BS33" s="430"/>
      <c r="BT33" s="430"/>
      <c r="BU33" s="430"/>
      <c r="BV33" s="217"/>
      <c r="BW33" s="431" t="s">
        <v>201</v>
      </c>
      <c r="BX33" s="431"/>
      <c r="BY33" s="430" t="s">
        <v>203</v>
      </c>
      <c r="BZ33" s="430"/>
      <c r="CA33" s="430"/>
      <c r="CB33" s="430"/>
      <c r="CC33" s="430"/>
      <c r="CD33" s="430"/>
      <c r="CE33" s="430"/>
      <c r="CF33" s="430"/>
      <c r="CG33" s="430"/>
      <c r="CH33" s="430"/>
      <c r="CI33" s="430"/>
      <c r="CJ33" s="430"/>
      <c r="CK33" s="430"/>
      <c r="CL33" s="430"/>
      <c r="CM33" s="430"/>
      <c r="CN33" s="216"/>
      <c r="CO33" s="431" t="s">
        <v>204</v>
      </c>
      <c r="CP33" s="431"/>
      <c r="CQ33" s="430" t="s">
        <v>205</v>
      </c>
      <c r="CR33" s="430"/>
      <c r="CS33" s="430"/>
      <c r="CT33" s="430"/>
      <c r="CU33" s="430"/>
      <c r="CV33" s="430"/>
      <c r="CW33" s="430"/>
      <c r="CX33" s="430"/>
      <c r="CY33" s="430"/>
      <c r="CZ33" s="430"/>
      <c r="DA33" s="430"/>
      <c r="DB33" s="430"/>
      <c r="DC33" s="430"/>
      <c r="DD33" s="430"/>
      <c r="DE33" s="430"/>
      <c r="DF33" s="216"/>
      <c r="DG33" s="429" t="s">
        <v>206</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5</v>
      </c>
      <c r="V34" s="427"/>
      <c r="W34" s="426" t="str">
        <f>IF('各会計、関係団体の財政状況及び健全化判断比率'!B28="","",'各会計、関係団体の財政状況及び健全化判断比率'!B28)</f>
        <v>鳴門市国民健康保険事業特別会計</v>
      </c>
      <c r="X34" s="426"/>
      <c r="Y34" s="426"/>
      <c r="Z34" s="426"/>
      <c r="AA34" s="426"/>
      <c r="AB34" s="426"/>
      <c r="AC34" s="426"/>
      <c r="AD34" s="426"/>
      <c r="AE34" s="426"/>
      <c r="AF34" s="426"/>
      <c r="AG34" s="426"/>
      <c r="AH34" s="426"/>
      <c r="AI34" s="426"/>
      <c r="AJ34" s="426"/>
      <c r="AK34" s="426"/>
      <c r="AL34" s="214"/>
      <c r="AM34" s="427">
        <f>IF(AO34="","",MAX(C34:D43,U34:V43)+1)</f>
        <v>8</v>
      </c>
      <c r="AN34" s="427"/>
      <c r="AO34" s="426" t="str">
        <f>IF('各会計、関係団体の財政状況及び健全化判断比率'!B31="","",'各会計、関係団体の財政状況及び健全化判断比率'!B31)</f>
        <v>鳴門市水道事業会計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11</v>
      </c>
      <c r="BX34" s="427"/>
      <c r="BY34" s="426" t="str">
        <f>IF('各会計、関係団体の財政状況及び健全化判断比率'!B68="","",'各会計、関係団体の財政状況及び健全化判断比率'!B68)</f>
        <v>徳島県市町村総合事務組合</v>
      </c>
      <c r="BZ34" s="426"/>
      <c r="CA34" s="426"/>
      <c r="CB34" s="426"/>
      <c r="CC34" s="426"/>
      <c r="CD34" s="426"/>
      <c r="CE34" s="426"/>
      <c r="CF34" s="426"/>
      <c r="CG34" s="426"/>
      <c r="CH34" s="426"/>
      <c r="CI34" s="426"/>
      <c r="CJ34" s="426"/>
      <c r="CK34" s="426"/>
      <c r="CL34" s="426"/>
      <c r="CM34" s="426"/>
      <c r="CN34" s="214"/>
      <c r="CO34" s="427">
        <f>IF(CQ34="","",MAX(C34:D43,U34:V43,AM34:AN43,BE34:BF43,BW34:BX43)+1)</f>
        <v>15</v>
      </c>
      <c r="CP34" s="427"/>
      <c r="CQ34" s="426" t="str">
        <f>IF('各会計、関係団体の財政状況及び健全化判断比率'!BS7="","",'各会計、関係団体の財政状況及び健全化判断比率'!BS7)</f>
        <v>鳴門市観光コンベンション</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鳴門市光熱水費等支出特別会計</v>
      </c>
      <c r="F35" s="426"/>
      <c r="G35" s="426"/>
      <c r="H35" s="426"/>
      <c r="I35" s="426"/>
      <c r="J35" s="426"/>
      <c r="K35" s="426"/>
      <c r="L35" s="426"/>
      <c r="M35" s="426"/>
      <c r="N35" s="426"/>
      <c r="O35" s="426"/>
      <c r="P35" s="426"/>
      <c r="Q35" s="426"/>
      <c r="R35" s="426"/>
      <c r="S35" s="426"/>
      <c r="T35" s="214"/>
      <c r="U35" s="427">
        <f>IF(W35="","",U34+1)</f>
        <v>6</v>
      </c>
      <c r="V35" s="427"/>
      <c r="W35" s="426" t="str">
        <f>IF('各会計、関係団体の財政状況及び健全化判断比率'!B29="","",'各会計、関係団体の財政状況及び健全化判断比率'!B29)</f>
        <v>鳴門市後期高齢者医療特別会計</v>
      </c>
      <c r="X35" s="426"/>
      <c r="Y35" s="426"/>
      <c r="Z35" s="426"/>
      <c r="AA35" s="426"/>
      <c r="AB35" s="426"/>
      <c r="AC35" s="426"/>
      <c r="AD35" s="426"/>
      <c r="AE35" s="426"/>
      <c r="AF35" s="426"/>
      <c r="AG35" s="426"/>
      <c r="AH35" s="426"/>
      <c r="AI35" s="426"/>
      <c r="AJ35" s="426"/>
      <c r="AK35" s="426"/>
      <c r="AL35" s="214"/>
      <c r="AM35" s="427">
        <f t="shared" ref="AM35:AM43" si="0">IF(AO35="","",AM34+1)</f>
        <v>9</v>
      </c>
      <c r="AN35" s="427"/>
      <c r="AO35" s="426" t="str">
        <f>IF('各会計、関係団体の財政状況及び健全化判断比率'!B32="","",'各会計、関係団体の財政状況及び健全化判断比率'!B32)</f>
        <v>鳴門市下水道事業会計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12</v>
      </c>
      <c r="BX35" s="427"/>
      <c r="BY35" s="426" t="str">
        <f>IF('各会計、関係団体の財政状況及び健全化判断比率'!B69="","",'各会計、関係団体の財政状況及び健全化判断比率'!B69)</f>
        <v>徳島県市町村総合事務組合（徳島滞納整理機構特別会計）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f>IF(E36="","",C35+1)</f>
        <v>3</v>
      </c>
      <c r="D36" s="427"/>
      <c r="E36" s="426" t="str">
        <f>IF('各会計、関係団体の財政状況及び健全化判断比率'!B9="","",'各会計、関係団体の財政状況及び健全化判断比率'!B9)</f>
        <v>鳴門市給与費等管理特別会計</v>
      </c>
      <c r="F36" s="426"/>
      <c r="G36" s="426"/>
      <c r="H36" s="426"/>
      <c r="I36" s="426"/>
      <c r="J36" s="426"/>
      <c r="K36" s="426"/>
      <c r="L36" s="426"/>
      <c r="M36" s="426"/>
      <c r="N36" s="426"/>
      <c r="O36" s="426"/>
      <c r="P36" s="426"/>
      <c r="Q36" s="426"/>
      <c r="R36" s="426"/>
      <c r="S36" s="426"/>
      <c r="T36" s="214"/>
      <c r="U36" s="427">
        <f t="shared" ref="U36:U43" si="4">IF(W36="","",U35+1)</f>
        <v>7</v>
      </c>
      <c r="V36" s="427"/>
      <c r="W36" s="426" t="str">
        <f>IF('各会計、関係団体の財政状況及び健全化判断比率'!B30="","",'各会計、関係団体の財政状況及び健全化判断比率'!B30)</f>
        <v>鳴門市介護保険事業特別会計</v>
      </c>
      <c r="X36" s="426"/>
      <c r="Y36" s="426"/>
      <c r="Z36" s="426"/>
      <c r="AA36" s="426"/>
      <c r="AB36" s="426"/>
      <c r="AC36" s="426"/>
      <c r="AD36" s="426"/>
      <c r="AE36" s="426"/>
      <c r="AF36" s="426"/>
      <c r="AG36" s="426"/>
      <c r="AH36" s="426"/>
      <c r="AI36" s="426"/>
      <c r="AJ36" s="426"/>
      <c r="AK36" s="426"/>
      <c r="AL36" s="214"/>
      <c r="AM36" s="427">
        <f t="shared" si="0"/>
        <v>10</v>
      </c>
      <c r="AN36" s="427"/>
      <c r="AO36" s="426" t="str">
        <f>IF('各会計、関係団体の財政状況及び健全化判断比率'!B33="","",'各会計、関係団体の財政状況及び健全化判断比率'!B33)</f>
        <v>鳴門市モーターボート競走事業会計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13</v>
      </c>
      <c r="BX36" s="427"/>
      <c r="BY36" s="426" t="str">
        <f>IF('各会計、関係団体の財政状況及び健全化判断比率'!B70="","",'各会計、関係団体の財政状況及び健全化判断比率'!B70)</f>
        <v>徳島県後期高齢者医療広域連合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f>IF(E37="","",C36+1)</f>
        <v>4</v>
      </c>
      <c r="D37" s="427"/>
      <c r="E37" s="426" t="str">
        <f>IF('各会計、関係団体の財政状況及び健全化判断比率'!B10="","",'各会計、関係団体の財政状況及び健全化判断比率'!B10)</f>
        <v>鳴門市公債費管理特別会計</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14</v>
      </c>
      <c r="BX37" s="427"/>
      <c r="BY37" s="426" t="str">
        <f>IF('各会計、関係団体の財政状況及び健全化判断比率'!B71="","",'各会計、関係団体の財政状況及び健全化判断比率'!B71)</f>
        <v>徳島県後期高齢者医療広域連合（後期高齢者医療事業会計）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t="str">
        <f t="shared" si="2"/>
        <v/>
      </c>
      <c r="BX38" s="427"/>
      <c r="BY38" s="426" t="str">
        <f>IF('各会計、関係団体の財政状況及び健全化判断比率'!B72="","",'各会計、関係団体の財政状況及び健全化判断比率'!B72)</f>
        <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v46D1m5CxK/iQrmv2Lo0KGhr77guyAxWNb+aNm2U2vVSPFwrEaYPPWECe3SL8mlDJEo7a1ZSzzJ4/LX8zG8BtQ==" saltValue="gVZqLcERvf6rvjC7gYeRN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50" t="s">
        <v>574</v>
      </c>
      <c r="D34" s="1250"/>
      <c r="E34" s="1251"/>
      <c r="F34" s="32">
        <v>30.65</v>
      </c>
      <c r="G34" s="33">
        <v>40.409999999999997</v>
      </c>
      <c r="H34" s="33">
        <v>52.41</v>
      </c>
      <c r="I34" s="33">
        <v>76.2</v>
      </c>
      <c r="J34" s="34">
        <v>114.46</v>
      </c>
      <c r="K34" s="22"/>
      <c r="L34" s="22"/>
      <c r="M34" s="22"/>
      <c r="N34" s="22"/>
      <c r="O34" s="22"/>
      <c r="P34" s="22"/>
    </row>
    <row r="35" spans="1:16" ht="39" customHeight="1" x14ac:dyDescent="0.15">
      <c r="A35" s="22"/>
      <c r="B35" s="35"/>
      <c r="C35" s="1244" t="s">
        <v>575</v>
      </c>
      <c r="D35" s="1245"/>
      <c r="E35" s="1246"/>
      <c r="F35" s="36">
        <v>10.94</v>
      </c>
      <c r="G35" s="37">
        <v>11.38</v>
      </c>
      <c r="H35" s="37">
        <v>10.51</v>
      </c>
      <c r="I35" s="37">
        <v>12.45</v>
      </c>
      <c r="J35" s="38">
        <v>14.18</v>
      </c>
      <c r="K35" s="22"/>
      <c r="L35" s="22"/>
      <c r="M35" s="22"/>
      <c r="N35" s="22"/>
      <c r="O35" s="22"/>
      <c r="P35" s="22"/>
    </row>
    <row r="36" spans="1:16" ht="39" customHeight="1" x14ac:dyDescent="0.15">
      <c r="A36" s="22"/>
      <c r="B36" s="35"/>
      <c r="C36" s="1244" t="s">
        <v>576</v>
      </c>
      <c r="D36" s="1245"/>
      <c r="E36" s="1246"/>
      <c r="F36" s="36">
        <v>3.77</v>
      </c>
      <c r="G36" s="37">
        <v>4.9400000000000004</v>
      </c>
      <c r="H36" s="37">
        <v>5.47</v>
      </c>
      <c r="I36" s="37">
        <v>5.39</v>
      </c>
      <c r="J36" s="38">
        <v>6.24</v>
      </c>
      <c r="K36" s="22"/>
      <c r="L36" s="22"/>
      <c r="M36" s="22"/>
      <c r="N36" s="22"/>
      <c r="O36" s="22"/>
      <c r="P36" s="22"/>
    </row>
    <row r="37" spans="1:16" ht="39" customHeight="1" x14ac:dyDescent="0.15">
      <c r="A37" s="22"/>
      <c r="B37" s="35"/>
      <c r="C37" s="1244" t="s">
        <v>577</v>
      </c>
      <c r="D37" s="1245"/>
      <c r="E37" s="1246"/>
      <c r="F37" s="36">
        <v>1.1299999999999999</v>
      </c>
      <c r="G37" s="37">
        <v>1.4</v>
      </c>
      <c r="H37" s="37">
        <v>1.89</v>
      </c>
      <c r="I37" s="37">
        <v>2</v>
      </c>
      <c r="J37" s="38">
        <v>0.97</v>
      </c>
      <c r="K37" s="22"/>
      <c r="L37" s="22"/>
      <c r="M37" s="22"/>
      <c r="N37" s="22"/>
      <c r="O37" s="22"/>
      <c r="P37" s="22"/>
    </row>
    <row r="38" spans="1:16" ht="39" customHeight="1" x14ac:dyDescent="0.15">
      <c r="A38" s="22"/>
      <c r="B38" s="35"/>
      <c r="C38" s="1244" t="s">
        <v>578</v>
      </c>
      <c r="D38" s="1245"/>
      <c r="E38" s="1246"/>
      <c r="F38" s="36" t="s">
        <v>525</v>
      </c>
      <c r="G38" s="37" t="s">
        <v>525</v>
      </c>
      <c r="H38" s="37" t="s">
        <v>525</v>
      </c>
      <c r="I38" s="37" t="s">
        <v>525</v>
      </c>
      <c r="J38" s="38">
        <v>0.54</v>
      </c>
      <c r="K38" s="22"/>
      <c r="L38" s="22"/>
      <c r="M38" s="22"/>
      <c r="N38" s="22"/>
      <c r="O38" s="22"/>
      <c r="P38" s="22"/>
    </row>
    <row r="39" spans="1:16" ht="39" customHeight="1" x14ac:dyDescent="0.15">
      <c r="A39" s="22"/>
      <c r="B39" s="35"/>
      <c r="C39" s="1244" t="s">
        <v>579</v>
      </c>
      <c r="D39" s="1245"/>
      <c r="E39" s="1246"/>
      <c r="F39" s="36">
        <v>2.12</v>
      </c>
      <c r="G39" s="37">
        <v>0.55000000000000004</v>
      </c>
      <c r="H39" s="37">
        <v>0.49</v>
      </c>
      <c r="I39" s="37">
        <v>0.23</v>
      </c>
      <c r="J39" s="38">
        <v>0.41</v>
      </c>
      <c r="K39" s="22"/>
      <c r="L39" s="22"/>
      <c r="M39" s="22"/>
      <c r="N39" s="22"/>
      <c r="O39" s="22"/>
      <c r="P39" s="22"/>
    </row>
    <row r="40" spans="1:16" ht="39" customHeight="1" x14ac:dyDescent="0.15">
      <c r="A40" s="22"/>
      <c r="B40" s="35"/>
      <c r="C40" s="1244" t="s">
        <v>580</v>
      </c>
      <c r="D40" s="1245"/>
      <c r="E40" s="1246"/>
      <c r="F40" s="36">
        <v>0.17</v>
      </c>
      <c r="G40" s="37">
        <v>0.18</v>
      </c>
      <c r="H40" s="37">
        <v>0.18</v>
      </c>
      <c r="I40" s="37">
        <v>0.17</v>
      </c>
      <c r="J40" s="38">
        <v>0.17</v>
      </c>
      <c r="K40" s="22"/>
      <c r="L40" s="22"/>
      <c r="M40" s="22"/>
      <c r="N40" s="22"/>
      <c r="O40" s="22"/>
      <c r="P40" s="22"/>
    </row>
    <row r="41" spans="1:16" ht="39" customHeight="1" x14ac:dyDescent="0.15">
      <c r="A41" s="22"/>
      <c r="B41" s="35"/>
      <c r="C41" s="1244" t="s">
        <v>581</v>
      </c>
      <c r="D41" s="1245"/>
      <c r="E41" s="1246"/>
      <c r="F41" s="36">
        <v>0</v>
      </c>
      <c r="G41" s="37">
        <v>0</v>
      </c>
      <c r="H41" s="37">
        <v>0</v>
      </c>
      <c r="I41" s="37">
        <v>0</v>
      </c>
      <c r="J41" s="38">
        <v>0</v>
      </c>
      <c r="K41" s="22"/>
      <c r="L41" s="22"/>
      <c r="M41" s="22"/>
      <c r="N41" s="22"/>
      <c r="O41" s="22"/>
      <c r="P41" s="22"/>
    </row>
    <row r="42" spans="1:16" ht="39" customHeight="1" x14ac:dyDescent="0.15">
      <c r="A42" s="22"/>
      <c r="B42" s="39"/>
      <c r="C42" s="1244" t="s">
        <v>582</v>
      </c>
      <c r="D42" s="1245"/>
      <c r="E42" s="1246"/>
      <c r="F42" s="36" t="s">
        <v>525</v>
      </c>
      <c r="G42" s="37" t="s">
        <v>525</v>
      </c>
      <c r="H42" s="37" t="s">
        <v>525</v>
      </c>
      <c r="I42" s="37" t="s">
        <v>525</v>
      </c>
      <c r="J42" s="38" t="s">
        <v>525</v>
      </c>
      <c r="K42" s="22"/>
      <c r="L42" s="22"/>
      <c r="M42" s="22"/>
      <c r="N42" s="22"/>
      <c r="O42" s="22"/>
      <c r="P42" s="22"/>
    </row>
    <row r="43" spans="1:16" ht="39" customHeight="1" thickBot="1" x14ac:dyDescent="0.2">
      <c r="A43" s="22"/>
      <c r="B43" s="40"/>
      <c r="C43" s="1247" t="s">
        <v>583</v>
      </c>
      <c r="D43" s="1248"/>
      <c r="E43" s="1249"/>
      <c r="F43" s="41">
        <v>0.22</v>
      </c>
      <c r="G43" s="42">
        <v>0.17</v>
      </c>
      <c r="H43" s="42">
        <v>0.16</v>
      </c>
      <c r="I43" s="42">
        <v>0.06</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6z1zuFDfn6SuCs4YylpeMBIgh7COWpGL6jMvcJpWsoic1/nP1m8DYRZqOh98FEmemgl53EkqQrYbMofenDmWiw==" saltValue="N0mV3RnhIAcbc3LJ30lj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3207</v>
      </c>
      <c r="L45" s="60">
        <v>3006</v>
      </c>
      <c r="M45" s="60">
        <v>2949</v>
      </c>
      <c r="N45" s="60">
        <v>2775</v>
      </c>
      <c r="O45" s="61">
        <v>2779</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525</v>
      </c>
      <c r="L46" s="64" t="s">
        <v>525</v>
      </c>
      <c r="M46" s="64" t="s">
        <v>525</v>
      </c>
      <c r="N46" s="64" t="s">
        <v>525</v>
      </c>
      <c r="O46" s="65" t="s">
        <v>525</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525</v>
      </c>
      <c r="L47" s="64" t="s">
        <v>525</v>
      </c>
      <c r="M47" s="64" t="s">
        <v>525</v>
      </c>
      <c r="N47" s="64" t="s">
        <v>525</v>
      </c>
      <c r="O47" s="65" t="s">
        <v>525</v>
      </c>
      <c r="P47" s="48"/>
      <c r="Q47" s="48"/>
      <c r="R47" s="48"/>
      <c r="S47" s="48"/>
      <c r="T47" s="48"/>
      <c r="U47" s="48"/>
    </row>
    <row r="48" spans="1:21" ht="30.75" customHeight="1" x14ac:dyDescent="0.15">
      <c r="A48" s="48"/>
      <c r="B48" s="1272"/>
      <c r="C48" s="1273"/>
      <c r="D48" s="62"/>
      <c r="E48" s="1254" t="s">
        <v>15</v>
      </c>
      <c r="F48" s="1254"/>
      <c r="G48" s="1254"/>
      <c r="H48" s="1254"/>
      <c r="I48" s="1254"/>
      <c r="J48" s="1255"/>
      <c r="K48" s="63">
        <v>315</v>
      </c>
      <c r="L48" s="64">
        <v>322</v>
      </c>
      <c r="M48" s="64">
        <v>339</v>
      </c>
      <c r="N48" s="64">
        <v>345</v>
      </c>
      <c r="O48" s="65">
        <v>349</v>
      </c>
      <c r="P48" s="48"/>
      <c r="Q48" s="48"/>
      <c r="R48" s="48"/>
      <c r="S48" s="48"/>
      <c r="T48" s="48"/>
      <c r="U48" s="48"/>
    </row>
    <row r="49" spans="1:21" ht="30.75" customHeight="1" x14ac:dyDescent="0.15">
      <c r="A49" s="48"/>
      <c r="B49" s="1272"/>
      <c r="C49" s="1273"/>
      <c r="D49" s="62"/>
      <c r="E49" s="1254" t="s">
        <v>16</v>
      </c>
      <c r="F49" s="1254"/>
      <c r="G49" s="1254"/>
      <c r="H49" s="1254"/>
      <c r="I49" s="1254"/>
      <c r="J49" s="1255"/>
      <c r="K49" s="63" t="s">
        <v>525</v>
      </c>
      <c r="L49" s="64" t="s">
        <v>525</v>
      </c>
      <c r="M49" s="64" t="s">
        <v>525</v>
      </c>
      <c r="N49" s="64" t="s">
        <v>525</v>
      </c>
      <c r="O49" s="65" t="s">
        <v>525</v>
      </c>
      <c r="P49" s="48"/>
      <c r="Q49" s="48"/>
      <c r="R49" s="48"/>
      <c r="S49" s="48"/>
      <c r="T49" s="48"/>
      <c r="U49" s="48"/>
    </row>
    <row r="50" spans="1:21" ht="30.75" customHeight="1" x14ac:dyDescent="0.15">
      <c r="A50" s="48"/>
      <c r="B50" s="1272"/>
      <c r="C50" s="1273"/>
      <c r="D50" s="62"/>
      <c r="E50" s="1254" t="s">
        <v>17</v>
      </c>
      <c r="F50" s="1254"/>
      <c r="G50" s="1254"/>
      <c r="H50" s="1254"/>
      <c r="I50" s="1254"/>
      <c r="J50" s="1255"/>
      <c r="K50" s="63" t="s">
        <v>525</v>
      </c>
      <c r="L50" s="64" t="s">
        <v>525</v>
      </c>
      <c r="M50" s="64" t="s">
        <v>525</v>
      </c>
      <c r="N50" s="64" t="s">
        <v>525</v>
      </c>
      <c r="O50" s="65" t="s">
        <v>525</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525</v>
      </c>
      <c r="L51" s="64">
        <v>0</v>
      </c>
      <c r="M51" s="64" t="s">
        <v>525</v>
      </c>
      <c r="N51" s="64" t="s">
        <v>525</v>
      </c>
      <c r="O51" s="65" t="s">
        <v>525</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1635</v>
      </c>
      <c r="L52" s="64">
        <v>1587</v>
      </c>
      <c r="M52" s="64">
        <v>1598</v>
      </c>
      <c r="N52" s="64">
        <v>1604</v>
      </c>
      <c r="O52" s="65">
        <v>1619</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1887</v>
      </c>
      <c r="L53" s="69">
        <v>1741</v>
      </c>
      <c r="M53" s="69">
        <v>1690</v>
      </c>
      <c r="N53" s="69">
        <v>1516</v>
      </c>
      <c r="O53" s="70">
        <v>1509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kvu8SAD6MHXrrbDTamCIRfbnUFIjWpXuswRIUAiot+nCIF20JqdISHbqqz7zQWYWsBd0uH5ztXMtqMO3bFqUA==" saltValue="uDsWk4lpN3/9qFcLL67lF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290" t="s">
        <v>30</v>
      </c>
      <c r="C41" s="1291"/>
      <c r="D41" s="102"/>
      <c r="E41" s="1292" t="s">
        <v>31</v>
      </c>
      <c r="F41" s="1292"/>
      <c r="G41" s="1292"/>
      <c r="H41" s="1293"/>
      <c r="I41" s="103">
        <v>26734</v>
      </c>
      <c r="J41" s="104">
        <v>27457</v>
      </c>
      <c r="K41" s="104">
        <v>27250</v>
      </c>
      <c r="L41" s="104">
        <v>26885</v>
      </c>
      <c r="M41" s="105">
        <v>26857</v>
      </c>
    </row>
    <row r="42" spans="2:13" ht="27.75" customHeight="1" x14ac:dyDescent="0.15">
      <c r="B42" s="1280"/>
      <c r="C42" s="1281"/>
      <c r="D42" s="106"/>
      <c r="E42" s="1284" t="s">
        <v>32</v>
      </c>
      <c r="F42" s="1284"/>
      <c r="G42" s="1284"/>
      <c r="H42" s="1285"/>
      <c r="I42" s="107" t="s">
        <v>525</v>
      </c>
      <c r="J42" s="108" t="s">
        <v>525</v>
      </c>
      <c r="K42" s="108" t="s">
        <v>525</v>
      </c>
      <c r="L42" s="108" t="s">
        <v>525</v>
      </c>
      <c r="M42" s="109" t="s">
        <v>525</v>
      </c>
    </row>
    <row r="43" spans="2:13" ht="27.75" customHeight="1" x14ac:dyDescent="0.15">
      <c r="B43" s="1280"/>
      <c r="C43" s="1281"/>
      <c r="D43" s="106"/>
      <c r="E43" s="1284" t="s">
        <v>33</v>
      </c>
      <c r="F43" s="1284"/>
      <c r="G43" s="1284"/>
      <c r="H43" s="1285"/>
      <c r="I43" s="107">
        <v>6367</v>
      </c>
      <c r="J43" s="108">
        <v>6258</v>
      </c>
      <c r="K43" s="108">
        <v>6418</v>
      </c>
      <c r="L43" s="108">
        <v>8384</v>
      </c>
      <c r="M43" s="109">
        <v>9404</v>
      </c>
    </row>
    <row r="44" spans="2:13" ht="27.75" customHeight="1" x14ac:dyDescent="0.15">
      <c r="B44" s="1280"/>
      <c r="C44" s="1281"/>
      <c r="D44" s="106"/>
      <c r="E44" s="1284" t="s">
        <v>34</v>
      </c>
      <c r="F44" s="1284"/>
      <c r="G44" s="1284"/>
      <c r="H44" s="1285"/>
      <c r="I44" s="107" t="s">
        <v>525</v>
      </c>
      <c r="J44" s="108" t="s">
        <v>525</v>
      </c>
      <c r="K44" s="108" t="s">
        <v>525</v>
      </c>
      <c r="L44" s="108" t="s">
        <v>525</v>
      </c>
      <c r="M44" s="109" t="s">
        <v>525</v>
      </c>
    </row>
    <row r="45" spans="2:13" ht="27.75" customHeight="1" x14ac:dyDescent="0.15">
      <c r="B45" s="1280"/>
      <c r="C45" s="1281"/>
      <c r="D45" s="106"/>
      <c r="E45" s="1284" t="s">
        <v>35</v>
      </c>
      <c r="F45" s="1284"/>
      <c r="G45" s="1284"/>
      <c r="H45" s="1285"/>
      <c r="I45" s="107">
        <v>3251</v>
      </c>
      <c r="J45" s="108">
        <v>3157</v>
      </c>
      <c r="K45" s="108">
        <v>3197</v>
      </c>
      <c r="L45" s="108">
        <v>3029</v>
      </c>
      <c r="M45" s="109">
        <v>2936</v>
      </c>
    </row>
    <row r="46" spans="2:13" ht="27.75" customHeight="1" x14ac:dyDescent="0.15">
      <c r="B46" s="1280"/>
      <c r="C46" s="1281"/>
      <c r="D46" s="110"/>
      <c r="E46" s="1284" t="s">
        <v>36</v>
      </c>
      <c r="F46" s="1284"/>
      <c r="G46" s="1284"/>
      <c r="H46" s="1285"/>
      <c r="I46" s="107" t="s">
        <v>525</v>
      </c>
      <c r="J46" s="108" t="s">
        <v>525</v>
      </c>
      <c r="K46" s="108" t="s">
        <v>525</v>
      </c>
      <c r="L46" s="108" t="s">
        <v>525</v>
      </c>
      <c r="M46" s="109" t="s">
        <v>525</v>
      </c>
    </row>
    <row r="47" spans="2:13" ht="27.75" customHeight="1" x14ac:dyDescent="0.15">
      <c r="B47" s="1280"/>
      <c r="C47" s="1281"/>
      <c r="D47" s="111"/>
      <c r="E47" s="1294" t="s">
        <v>37</v>
      </c>
      <c r="F47" s="1295"/>
      <c r="G47" s="1295"/>
      <c r="H47" s="1296"/>
      <c r="I47" s="107" t="s">
        <v>525</v>
      </c>
      <c r="J47" s="108" t="s">
        <v>525</v>
      </c>
      <c r="K47" s="108" t="s">
        <v>525</v>
      </c>
      <c r="L47" s="108" t="s">
        <v>525</v>
      </c>
      <c r="M47" s="109" t="s">
        <v>525</v>
      </c>
    </row>
    <row r="48" spans="2:13" ht="27.75" customHeight="1" x14ac:dyDescent="0.15">
      <c r="B48" s="1280"/>
      <c r="C48" s="1281"/>
      <c r="D48" s="106"/>
      <c r="E48" s="1284" t="s">
        <v>38</v>
      </c>
      <c r="F48" s="1284"/>
      <c r="G48" s="1284"/>
      <c r="H48" s="1285"/>
      <c r="I48" s="107" t="s">
        <v>525</v>
      </c>
      <c r="J48" s="108" t="s">
        <v>525</v>
      </c>
      <c r="K48" s="108" t="s">
        <v>525</v>
      </c>
      <c r="L48" s="108" t="s">
        <v>525</v>
      </c>
      <c r="M48" s="109" t="s">
        <v>525</v>
      </c>
    </row>
    <row r="49" spans="2:13" ht="27.75" customHeight="1" x14ac:dyDescent="0.15">
      <c r="B49" s="1282"/>
      <c r="C49" s="1283"/>
      <c r="D49" s="106"/>
      <c r="E49" s="1284" t="s">
        <v>39</v>
      </c>
      <c r="F49" s="1284"/>
      <c r="G49" s="1284"/>
      <c r="H49" s="1285"/>
      <c r="I49" s="107" t="s">
        <v>525</v>
      </c>
      <c r="J49" s="108" t="s">
        <v>525</v>
      </c>
      <c r="K49" s="108" t="s">
        <v>525</v>
      </c>
      <c r="L49" s="108" t="s">
        <v>525</v>
      </c>
      <c r="M49" s="109" t="s">
        <v>525</v>
      </c>
    </row>
    <row r="50" spans="2:13" ht="27.75" customHeight="1" x14ac:dyDescent="0.15">
      <c r="B50" s="1278" t="s">
        <v>40</v>
      </c>
      <c r="C50" s="1279"/>
      <c r="D50" s="112"/>
      <c r="E50" s="1284" t="s">
        <v>41</v>
      </c>
      <c r="F50" s="1284"/>
      <c r="G50" s="1284"/>
      <c r="H50" s="1285"/>
      <c r="I50" s="107">
        <v>3415</v>
      </c>
      <c r="J50" s="108">
        <v>3357</v>
      </c>
      <c r="K50" s="108">
        <v>3949</v>
      </c>
      <c r="L50" s="108">
        <v>4514</v>
      </c>
      <c r="M50" s="109">
        <v>5083</v>
      </c>
    </row>
    <row r="51" spans="2:13" ht="27.75" customHeight="1" x14ac:dyDescent="0.15">
      <c r="B51" s="1280"/>
      <c r="C51" s="1281"/>
      <c r="D51" s="106"/>
      <c r="E51" s="1284" t="s">
        <v>42</v>
      </c>
      <c r="F51" s="1284"/>
      <c r="G51" s="1284"/>
      <c r="H51" s="1285"/>
      <c r="I51" s="107">
        <v>495</v>
      </c>
      <c r="J51" s="108">
        <v>511</v>
      </c>
      <c r="K51" s="108">
        <v>534</v>
      </c>
      <c r="L51" s="108">
        <v>531</v>
      </c>
      <c r="M51" s="109">
        <v>509</v>
      </c>
    </row>
    <row r="52" spans="2:13" ht="27.75" customHeight="1" x14ac:dyDescent="0.15">
      <c r="B52" s="1282"/>
      <c r="C52" s="1283"/>
      <c r="D52" s="106"/>
      <c r="E52" s="1284" t="s">
        <v>43</v>
      </c>
      <c r="F52" s="1284"/>
      <c r="G52" s="1284"/>
      <c r="H52" s="1285"/>
      <c r="I52" s="107">
        <v>18617</v>
      </c>
      <c r="J52" s="108">
        <v>18517</v>
      </c>
      <c r="K52" s="108">
        <v>18732</v>
      </c>
      <c r="L52" s="108">
        <v>18242</v>
      </c>
      <c r="M52" s="109">
        <v>18127</v>
      </c>
    </row>
    <row r="53" spans="2:13" ht="27.75" customHeight="1" thickBot="1" x14ac:dyDescent="0.2">
      <c r="B53" s="1286" t="s">
        <v>44</v>
      </c>
      <c r="C53" s="1287"/>
      <c r="D53" s="113"/>
      <c r="E53" s="1288" t="s">
        <v>45</v>
      </c>
      <c r="F53" s="1288"/>
      <c r="G53" s="1288"/>
      <c r="H53" s="1289"/>
      <c r="I53" s="114">
        <v>13826</v>
      </c>
      <c r="J53" s="115">
        <v>14487</v>
      </c>
      <c r="K53" s="115">
        <v>13651</v>
      </c>
      <c r="L53" s="115">
        <v>15010</v>
      </c>
      <c r="M53" s="116">
        <v>15477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IrmxYc/OfD2yCB+n/ot1OEzh/B8it1wWZs5qj+iqZtt7cCsJsEFUz1Cu6kbRipJZt+yXLAfPAsAQE8w0m40dQ==" saltValue="zpElz2i89V6GF5/Jal5mv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568</v>
      </c>
      <c r="G54" s="125" t="s">
        <v>569</v>
      </c>
      <c r="H54" s="126" t="s">
        <v>570</v>
      </c>
    </row>
    <row r="55" spans="2:8" ht="52.5" customHeight="1" x14ac:dyDescent="0.15">
      <c r="B55" s="127"/>
      <c r="C55" s="1305" t="s">
        <v>48</v>
      </c>
      <c r="D55" s="1305"/>
      <c r="E55" s="1306"/>
      <c r="F55" s="128">
        <v>1861</v>
      </c>
      <c r="G55" s="128">
        <v>1676</v>
      </c>
      <c r="H55" s="129">
        <v>1363</v>
      </c>
    </row>
    <row r="56" spans="2:8" ht="52.5" customHeight="1" x14ac:dyDescent="0.15">
      <c r="B56" s="130"/>
      <c r="C56" s="1307" t="s">
        <v>49</v>
      </c>
      <c r="D56" s="1307"/>
      <c r="E56" s="1308"/>
      <c r="F56" s="131">
        <v>186</v>
      </c>
      <c r="G56" s="131">
        <v>308</v>
      </c>
      <c r="H56" s="132">
        <v>708</v>
      </c>
    </row>
    <row r="57" spans="2:8" ht="53.25" customHeight="1" x14ac:dyDescent="0.15">
      <c r="B57" s="130"/>
      <c r="C57" s="1309" t="s">
        <v>50</v>
      </c>
      <c r="D57" s="1309"/>
      <c r="E57" s="1310"/>
      <c r="F57" s="133">
        <v>1419</v>
      </c>
      <c r="G57" s="133">
        <v>2036</v>
      </c>
      <c r="H57" s="134">
        <v>2409</v>
      </c>
    </row>
    <row r="58" spans="2:8" ht="45.75" customHeight="1" x14ac:dyDescent="0.15">
      <c r="B58" s="135"/>
      <c r="C58" s="1297" t="s">
        <v>602</v>
      </c>
      <c r="D58" s="1298"/>
      <c r="E58" s="1299"/>
      <c r="F58" s="136">
        <v>648</v>
      </c>
      <c r="G58" s="136">
        <v>1161</v>
      </c>
      <c r="H58" s="137">
        <v>1287</v>
      </c>
    </row>
    <row r="59" spans="2:8" ht="45.75" customHeight="1" x14ac:dyDescent="0.15">
      <c r="B59" s="135"/>
      <c r="C59" s="1297" t="s">
        <v>603</v>
      </c>
      <c r="D59" s="1298"/>
      <c r="E59" s="1299"/>
      <c r="F59" s="136">
        <v>351</v>
      </c>
      <c r="G59" s="136">
        <v>466</v>
      </c>
      <c r="H59" s="137">
        <v>559</v>
      </c>
    </row>
    <row r="60" spans="2:8" ht="45.75" customHeight="1" x14ac:dyDescent="0.15">
      <c r="B60" s="135"/>
      <c r="C60" s="1297" t="s">
        <v>604</v>
      </c>
      <c r="D60" s="1298"/>
      <c r="E60" s="1299"/>
      <c r="F60" s="136">
        <v>189</v>
      </c>
      <c r="G60" s="136">
        <v>189</v>
      </c>
      <c r="H60" s="137">
        <v>229</v>
      </c>
    </row>
    <row r="61" spans="2:8" ht="45.75" customHeight="1" x14ac:dyDescent="0.15">
      <c r="B61" s="135"/>
      <c r="C61" s="1297" t="s">
        <v>605</v>
      </c>
      <c r="D61" s="1298"/>
      <c r="E61" s="1299"/>
      <c r="F61" s="136" t="s">
        <v>607</v>
      </c>
      <c r="G61" s="136" t="s">
        <v>608</v>
      </c>
      <c r="H61" s="137">
        <v>120</v>
      </c>
    </row>
    <row r="62" spans="2:8" ht="45.75" customHeight="1" thickBot="1" x14ac:dyDescent="0.2">
      <c r="B62" s="138"/>
      <c r="C62" s="1300" t="s">
        <v>606</v>
      </c>
      <c r="D62" s="1301"/>
      <c r="E62" s="1302"/>
      <c r="F62" s="139">
        <v>116</v>
      </c>
      <c r="G62" s="139">
        <v>108</v>
      </c>
      <c r="H62" s="140">
        <v>100</v>
      </c>
    </row>
    <row r="63" spans="2:8" ht="52.5" customHeight="1" thickBot="1" x14ac:dyDescent="0.2">
      <c r="B63" s="141"/>
      <c r="C63" s="1303" t="s">
        <v>51</v>
      </c>
      <c r="D63" s="1303"/>
      <c r="E63" s="1304"/>
      <c r="F63" s="142">
        <v>3466</v>
      </c>
      <c r="G63" s="142">
        <v>4019</v>
      </c>
      <c r="H63" s="143">
        <v>4480</v>
      </c>
    </row>
    <row r="64" spans="2:8" ht="15" customHeight="1" x14ac:dyDescent="0.15"/>
  </sheetData>
  <sheetProtection algorithmName="SHA-512" hashValue="jUYE0RoN7BSAK88djSFqDz7d+9xtLTOKbkgS+HuYChK0Nhm7wgavBs+ktKYpVz4fFI0EPTRC4z0vAVCkiztG+g==" saltValue="/iEA/PsCLBxBt6aHOqu98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620</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620</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619</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614</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24" t="s">
        <v>621</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ht="13.5" x14ac:dyDescent="0.15">
      <c r="B44" s="389"/>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ht="13.5" x14ac:dyDescent="0.15">
      <c r="B45" s="389"/>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ht="13.5" x14ac:dyDescent="0.15">
      <c r="B46" s="389"/>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ht="13.5" x14ac:dyDescent="0.15">
      <c r="B47" s="389"/>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613</v>
      </c>
    </row>
    <row r="50" spans="1:109" ht="13.5" x14ac:dyDescent="0.15">
      <c r="B50" s="389"/>
      <c r="G50" s="1314"/>
      <c r="H50" s="1314"/>
      <c r="I50" s="1314"/>
      <c r="J50" s="1314"/>
      <c r="K50" s="398"/>
      <c r="L50" s="398"/>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8" t="s">
        <v>566</v>
      </c>
      <c r="BQ50" s="1318"/>
      <c r="BR50" s="1318"/>
      <c r="BS50" s="1318"/>
      <c r="BT50" s="1318"/>
      <c r="BU50" s="1318"/>
      <c r="BV50" s="1318"/>
      <c r="BW50" s="1318"/>
      <c r="BX50" s="1318" t="s">
        <v>567</v>
      </c>
      <c r="BY50" s="1318"/>
      <c r="BZ50" s="1318"/>
      <c r="CA50" s="1318"/>
      <c r="CB50" s="1318"/>
      <c r="CC50" s="1318"/>
      <c r="CD50" s="1318"/>
      <c r="CE50" s="1318"/>
      <c r="CF50" s="1318" t="s">
        <v>568</v>
      </c>
      <c r="CG50" s="1318"/>
      <c r="CH50" s="1318"/>
      <c r="CI50" s="1318"/>
      <c r="CJ50" s="1318"/>
      <c r="CK50" s="1318"/>
      <c r="CL50" s="1318"/>
      <c r="CM50" s="1318"/>
      <c r="CN50" s="1318" t="s">
        <v>569</v>
      </c>
      <c r="CO50" s="1318"/>
      <c r="CP50" s="1318"/>
      <c r="CQ50" s="1318"/>
      <c r="CR50" s="1318"/>
      <c r="CS50" s="1318"/>
      <c r="CT50" s="1318"/>
      <c r="CU50" s="1318"/>
      <c r="CV50" s="1318" t="s">
        <v>570</v>
      </c>
      <c r="CW50" s="1318"/>
      <c r="CX50" s="1318"/>
      <c r="CY50" s="1318"/>
      <c r="CZ50" s="1318"/>
      <c r="DA50" s="1318"/>
      <c r="DB50" s="1318"/>
      <c r="DC50" s="1318"/>
    </row>
    <row r="51" spans="1:109" ht="13.5" customHeight="1" x14ac:dyDescent="0.15">
      <c r="B51" s="389"/>
      <c r="G51" s="1322"/>
      <c r="H51" s="1322"/>
      <c r="I51" s="1323"/>
      <c r="J51" s="1323"/>
      <c r="K51" s="1313"/>
      <c r="L51" s="1313"/>
      <c r="M51" s="1313"/>
      <c r="N51" s="1313"/>
      <c r="AM51" s="396"/>
      <c r="AN51" s="1311" t="s">
        <v>612</v>
      </c>
      <c r="AO51" s="1311"/>
      <c r="AP51" s="1311"/>
      <c r="AQ51" s="1311"/>
      <c r="AR51" s="1311"/>
      <c r="AS51" s="1311"/>
      <c r="AT51" s="1311"/>
      <c r="AU51" s="1311"/>
      <c r="AV51" s="1311"/>
      <c r="AW51" s="1311"/>
      <c r="AX51" s="1311"/>
      <c r="AY51" s="1311"/>
      <c r="AZ51" s="1311"/>
      <c r="BA51" s="1311"/>
      <c r="BB51" s="1311" t="s">
        <v>617</v>
      </c>
      <c r="BC51" s="1311"/>
      <c r="BD51" s="1311"/>
      <c r="BE51" s="1311"/>
      <c r="BF51" s="1311"/>
      <c r="BG51" s="1311"/>
      <c r="BH51" s="1311"/>
      <c r="BI51" s="1311"/>
      <c r="BJ51" s="1311"/>
      <c r="BK51" s="1311"/>
      <c r="BL51" s="1311"/>
      <c r="BM51" s="1311"/>
      <c r="BN51" s="1311"/>
      <c r="BO51" s="1311"/>
      <c r="BP51" s="1312">
        <v>115.8</v>
      </c>
      <c r="BQ51" s="1312"/>
      <c r="BR51" s="1312"/>
      <c r="BS51" s="1312"/>
      <c r="BT51" s="1312"/>
      <c r="BU51" s="1312"/>
      <c r="BV51" s="1312"/>
      <c r="BW51" s="1312"/>
      <c r="BX51" s="1312">
        <v>122.5</v>
      </c>
      <c r="BY51" s="1312"/>
      <c r="BZ51" s="1312"/>
      <c r="CA51" s="1312"/>
      <c r="CB51" s="1312"/>
      <c r="CC51" s="1312"/>
      <c r="CD51" s="1312"/>
      <c r="CE51" s="1312"/>
      <c r="CF51" s="1312">
        <v>116.5</v>
      </c>
      <c r="CG51" s="1312"/>
      <c r="CH51" s="1312"/>
      <c r="CI51" s="1312"/>
      <c r="CJ51" s="1312"/>
      <c r="CK51" s="1312"/>
      <c r="CL51" s="1312"/>
      <c r="CM51" s="1312"/>
      <c r="CN51" s="1312">
        <v>128.1</v>
      </c>
      <c r="CO51" s="1312"/>
      <c r="CP51" s="1312"/>
      <c r="CQ51" s="1312"/>
      <c r="CR51" s="1312"/>
      <c r="CS51" s="1312"/>
      <c r="CT51" s="1312"/>
      <c r="CU51" s="1312"/>
      <c r="CV51" s="1312">
        <v>127.7</v>
      </c>
      <c r="CW51" s="1312"/>
      <c r="CX51" s="1312"/>
      <c r="CY51" s="1312"/>
      <c r="CZ51" s="1312"/>
      <c r="DA51" s="1312"/>
      <c r="DB51" s="1312"/>
      <c r="DC51" s="1312"/>
    </row>
    <row r="52" spans="1:109" ht="13.5" x14ac:dyDescent="0.15">
      <c r="B52" s="389"/>
      <c r="G52" s="1322"/>
      <c r="H52" s="1322"/>
      <c r="I52" s="1323"/>
      <c r="J52" s="1323"/>
      <c r="K52" s="1313"/>
      <c r="L52" s="1313"/>
      <c r="M52" s="1313"/>
      <c r="N52" s="1313"/>
      <c r="AM52" s="396"/>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ht="13.5" x14ac:dyDescent="0.15">
      <c r="A53" s="404"/>
      <c r="B53" s="389"/>
      <c r="G53" s="1322"/>
      <c r="H53" s="1322"/>
      <c r="I53" s="1314"/>
      <c r="J53" s="1314"/>
      <c r="K53" s="1313"/>
      <c r="L53" s="1313"/>
      <c r="M53" s="1313"/>
      <c r="N53" s="1313"/>
      <c r="AM53" s="396"/>
      <c r="AN53" s="1311"/>
      <c r="AO53" s="1311"/>
      <c r="AP53" s="1311"/>
      <c r="AQ53" s="1311"/>
      <c r="AR53" s="1311"/>
      <c r="AS53" s="1311"/>
      <c r="AT53" s="1311"/>
      <c r="AU53" s="1311"/>
      <c r="AV53" s="1311"/>
      <c r="AW53" s="1311"/>
      <c r="AX53" s="1311"/>
      <c r="AY53" s="1311"/>
      <c r="AZ53" s="1311"/>
      <c r="BA53" s="1311"/>
      <c r="BB53" s="1311" t="s">
        <v>616</v>
      </c>
      <c r="BC53" s="1311"/>
      <c r="BD53" s="1311"/>
      <c r="BE53" s="1311"/>
      <c r="BF53" s="1311"/>
      <c r="BG53" s="1311"/>
      <c r="BH53" s="1311"/>
      <c r="BI53" s="1311"/>
      <c r="BJ53" s="1311"/>
      <c r="BK53" s="1311"/>
      <c r="BL53" s="1311"/>
      <c r="BM53" s="1311"/>
      <c r="BN53" s="1311"/>
      <c r="BO53" s="1311"/>
      <c r="BP53" s="1312">
        <v>63.6</v>
      </c>
      <c r="BQ53" s="1312"/>
      <c r="BR53" s="1312"/>
      <c r="BS53" s="1312"/>
      <c r="BT53" s="1312"/>
      <c r="BU53" s="1312"/>
      <c r="BV53" s="1312"/>
      <c r="BW53" s="1312"/>
      <c r="BX53" s="1312">
        <v>62.7</v>
      </c>
      <c r="BY53" s="1312"/>
      <c r="BZ53" s="1312"/>
      <c r="CA53" s="1312"/>
      <c r="CB53" s="1312"/>
      <c r="CC53" s="1312"/>
      <c r="CD53" s="1312"/>
      <c r="CE53" s="1312"/>
      <c r="CF53" s="1312">
        <v>63.3</v>
      </c>
      <c r="CG53" s="1312"/>
      <c r="CH53" s="1312"/>
      <c r="CI53" s="1312"/>
      <c r="CJ53" s="1312"/>
      <c r="CK53" s="1312"/>
      <c r="CL53" s="1312"/>
      <c r="CM53" s="1312"/>
      <c r="CN53" s="1312">
        <v>63.1</v>
      </c>
      <c r="CO53" s="1312"/>
      <c r="CP53" s="1312"/>
      <c r="CQ53" s="1312"/>
      <c r="CR53" s="1312"/>
      <c r="CS53" s="1312"/>
      <c r="CT53" s="1312"/>
      <c r="CU53" s="1312"/>
      <c r="CV53" s="1312">
        <v>63.6</v>
      </c>
      <c r="CW53" s="1312"/>
      <c r="CX53" s="1312"/>
      <c r="CY53" s="1312"/>
      <c r="CZ53" s="1312"/>
      <c r="DA53" s="1312"/>
      <c r="DB53" s="1312"/>
      <c r="DC53" s="1312"/>
    </row>
    <row r="54" spans="1:109" ht="13.5" x14ac:dyDescent="0.15">
      <c r="A54" s="404"/>
      <c r="B54" s="389"/>
      <c r="G54" s="1322"/>
      <c r="H54" s="1322"/>
      <c r="I54" s="1314"/>
      <c r="J54" s="1314"/>
      <c r="K54" s="1313"/>
      <c r="L54" s="1313"/>
      <c r="M54" s="1313"/>
      <c r="N54" s="1313"/>
      <c r="AM54" s="396"/>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ht="13.5" x14ac:dyDescent="0.15">
      <c r="A55" s="404"/>
      <c r="B55" s="389"/>
      <c r="G55" s="1314"/>
      <c r="H55" s="1314"/>
      <c r="I55" s="1314"/>
      <c r="J55" s="1314"/>
      <c r="K55" s="1313"/>
      <c r="L55" s="1313"/>
      <c r="M55" s="1313"/>
      <c r="N55" s="1313"/>
      <c r="AN55" s="1318" t="s">
        <v>618</v>
      </c>
      <c r="AO55" s="1318"/>
      <c r="AP55" s="1318"/>
      <c r="AQ55" s="1318"/>
      <c r="AR55" s="1318"/>
      <c r="AS55" s="1318"/>
      <c r="AT55" s="1318"/>
      <c r="AU55" s="1318"/>
      <c r="AV55" s="1318"/>
      <c r="AW55" s="1318"/>
      <c r="AX55" s="1318"/>
      <c r="AY55" s="1318"/>
      <c r="AZ55" s="1318"/>
      <c r="BA55" s="1318"/>
      <c r="BB55" s="1311" t="s">
        <v>617</v>
      </c>
      <c r="BC55" s="1311"/>
      <c r="BD55" s="1311"/>
      <c r="BE55" s="1311"/>
      <c r="BF55" s="1311"/>
      <c r="BG55" s="1311"/>
      <c r="BH55" s="1311"/>
      <c r="BI55" s="1311"/>
      <c r="BJ55" s="1311"/>
      <c r="BK55" s="1311"/>
      <c r="BL55" s="1311"/>
      <c r="BM55" s="1311"/>
      <c r="BN55" s="1311"/>
      <c r="BO55" s="1311"/>
      <c r="BP55" s="1312">
        <v>32.5</v>
      </c>
      <c r="BQ55" s="1312"/>
      <c r="BR55" s="1312"/>
      <c r="BS55" s="1312"/>
      <c r="BT55" s="1312"/>
      <c r="BU55" s="1312"/>
      <c r="BV55" s="1312"/>
      <c r="BW55" s="1312"/>
      <c r="BX55" s="1312">
        <v>30.2</v>
      </c>
      <c r="BY55" s="1312"/>
      <c r="BZ55" s="1312"/>
      <c r="CA55" s="1312"/>
      <c r="CB55" s="1312"/>
      <c r="CC55" s="1312"/>
      <c r="CD55" s="1312"/>
      <c r="CE55" s="1312"/>
      <c r="CF55" s="1312">
        <v>25.4</v>
      </c>
      <c r="CG55" s="1312"/>
      <c r="CH55" s="1312"/>
      <c r="CI55" s="1312"/>
      <c r="CJ55" s="1312"/>
      <c r="CK55" s="1312"/>
      <c r="CL55" s="1312"/>
      <c r="CM55" s="1312"/>
      <c r="CN55" s="1312">
        <v>22.9</v>
      </c>
      <c r="CO55" s="1312"/>
      <c r="CP55" s="1312"/>
      <c r="CQ55" s="1312"/>
      <c r="CR55" s="1312"/>
      <c r="CS55" s="1312"/>
      <c r="CT55" s="1312"/>
      <c r="CU55" s="1312"/>
      <c r="CV55" s="1312">
        <v>28.5</v>
      </c>
      <c r="CW55" s="1312"/>
      <c r="CX55" s="1312"/>
      <c r="CY55" s="1312"/>
      <c r="CZ55" s="1312"/>
      <c r="DA55" s="1312"/>
      <c r="DB55" s="1312"/>
      <c r="DC55" s="1312"/>
    </row>
    <row r="56" spans="1:109" ht="13.5" x14ac:dyDescent="0.15">
      <c r="A56" s="404"/>
      <c r="B56" s="389"/>
      <c r="G56" s="1314"/>
      <c r="H56" s="1314"/>
      <c r="I56" s="1314"/>
      <c r="J56" s="1314"/>
      <c r="K56" s="1313"/>
      <c r="L56" s="1313"/>
      <c r="M56" s="1313"/>
      <c r="N56" s="1313"/>
      <c r="AN56" s="1318"/>
      <c r="AO56" s="1318"/>
      <c r="AP56" s="1318"/>
      <c r="AQ56" s="1318"/>
      <c r="AR56" s="1318"/>
      <c r="AS56" s="1318"/>
      <c r="AT56" s="1318"/>
      <c r="AU56" s="1318"/>
      <c r="AV56" s="1318"/>
      <c r="AW56" s="1318"/>
      <c r="AX56" s="1318"/>
      <c r="AY56" s="1318"/>
      <c r="AZ56" s="1318"/>
      <c r="BA56" s="1318"/>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4" customFormat="1" ht="13.5" x14ac:dyDescent="0.15">
      <c r="B57" s="410"/>
      <c r="G57" s="1314"/>
      <c r="H57" s="1314"/>
      <c r="I57" s="1316"/>
      <c r="J57" s="1316"/>
      <c r="K57" s="1313"/>
      <c r="L57" s="1313"/>
      <c r="M57" s="1313"/>
      <c r="N57" s="1313"/>
      <c r="AM57" s="388"/>
      <c r="AN57" s="1318"/>
      <c r="AO57" s="1318"/>
      <c r="AP57" s="1318"/>
      <c r="AQ57" s="1318"/>
      <c r="AR57" s="1318"/>
      <c r="AS57" s="1318"/>
      <c r="AT57" s="1318"/>
      <c r="AU57" s="1318"/>
      <c r="AV57" s="1318"/>
      <c r="AW57" s="1318"/>
      <c r="AX57" s="1318"/>
      <c r="AY57" s="1318"/>
      <c r="AZ57" s="1318"/>
      <c r="BA57" s="1318"/>
      <c r="BB57" s="1311" t="s">
        <v>616</v>
      </c>
      <c r="BC57" s="1311"/>
      <c r="BD57" s="1311"/>
      <c r="BE57" s="1311"/>
      <c r="BF57" s="1311"/>
      <c r="BG57" s="1311"/>
      <c r="BH57" s="1311"/>
      <c r="BI57" s="1311"/>
      <c r="BJ57" s="1311"/>
      <c r="BK57" s="1311"/>
      <c r="BL57" s="1311"/>
      <c r="BM57" s="1311"/>
      <c r="BN57" s="1311"/>
      <c r="BO57" s="1311"/>
      <c r="BP57" s="1312">
        <v>57</v>
      </c>
      <c r="BQ57" s="1312"/>
      <c r="BR57" s="1312"/>
      <c r="BS57" s="1312"/>
      <c r="BT57" s="1312"/>
      <c r="BU57" s="1312"/>
      <c r="BV57" s="1312"/>
      <c r="BW57" s="1312"/>
      <c r="BX57" s="1312">
        <v>58.9</v>
      </c>
      <c r="BY57" s="1312"/>
      <c r="BZ57" s="1312"/>
      <c r="CA57" s="1312"/>
      <c r="CB57" s="1312"/>
      <c r="CC57" s="1312"/>
      <c r="CD57" s="1312"/>
      <c r="CE57" s="1312"/>
      <c r="CF57" s="1312">
        <v>60</v>
      </c>
      <c r="CG57" s="1312"/>
      <c r="CH57" s="1312"/>
      <c r="CI57" s="1312"/>
      <c r="CJ57" s="1312"/>
      <c r="CK57" s="1312"/>
      <c r="CL57" s="1312"/>
      <c r="CM57" s="1312"/>
      <c r="CN57" s="1312">
        <v>60.6</v>
      </c>
      <c r="CO57" s="1312"/>
      <c r="CP57" s="1312"/>
      <c r="CQ57" s="1312"/>
      <c r="CR57" s="1312"/>
      <c r="CS57" s="1312"/>
      <c r="CT57" s="1312"/>
      <c r="CU57" s="1312"/>
      <c r="CV57" s="1312">
        <v>62.3</v>
      </c>
      <c r="CW57" s="1312"/>
      <c r="CX57" s="1312"/>
      <c r="CY57" s="1312"/>
      <c r="CZ57" s="1312"/>
      <c r="DA57" s="1312"/>
      <c r="DB57" s="1312"/>
      <c r="DC57" s="1312"/>
      <c r="DD57" s="415"/>
      <c r="DE57" s="410"/>
    </row>
    <row r="58" spans="1:109" s="404" customFormat="1" ht="13.5" x14ac:dyDescent="0.15">
      <c r="A58" s="388"/>
      <c r="B58" s="410"/>
      <c r="G58" s="1314"/>
      <c r="H58" s="1314"/>
      <c r="I58" s="1316"/>
      <c r="J58" s="1316"/>
      <c r="K58" s="1313"/>
      <c r="L58" s="1313"/>
      <c r="M58" s="1313"/>
      <c r="N58" s="1313"/>
      <c r="AM58" s="388"/>
      <c r="AN58" s="1318"/>
      <c r="AO58" s="1318"/>
      <c r="AP58" s="1318"/>
      <c r="AQ58" s="1318"/>
      <c r="AR58" s="1318"/>
      <c r="AS58" s="1318"/>
      <c r="AT58" s="1318"/>
      <c r="AU58" s="1318"/>
      <c r="AV58" s="1318"/>
      <c r="AW58" s="1318"/>
      <c r="AX58" s="1318"/>
      <c r="AY58" s="1318"/>
      <c r="AZ58" s="1318"/>
      <c r="BA58" s="1318"/>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615</v>
      </c>
    </row>
    <row r="64" spans="1:109" ht="13.5" x14ac:dyDescent="0.15">
      <c r="B64" s="389"/>
      <c r="G64" s="405"/>
      <c r="I64" s="407"/>
      <c r="J64" s="407"/>
      <c r="K64" s="407"/>
      <c r="L64" s="407"/>
      <c r="M64" s="407"/>
      <c r="N64" s="406"/>
      <c r="AM64" s="405"/>
      <c r="AN64" s="405" t="s">
        <v>614</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24" t="s">
        <v>622</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ht="13.5" x14ac:dyDescent="0.15">
      <c r="B66" s="389"/>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ht="13.5" x14ac:dyDescent="0.15">
      <c r="B67" s="389"/>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ht="13.5" x14ac:dyDescent="0.15">
      <c r="B68" s="389"/>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ht="13.5" x14ac:dyDescent="0.15">
      <c r="B69" s="389"/>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613</v>
      </c>
    </row>
    <row r="72" spans="2:107" ht="13.5" x14ac:dyDescent="0.15">
      <c r="B72" s="389"/>
      <c r="G72" s="1314"/>
      <c r="H72" s="1314"/>
      <c r="I72" s="1314"/>
      <c r="J72" s="1314"/>
      <c r="K72" s="398"/>
      <c r="L72" s="398"/>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8" t="s">
        <v>566</v>
      </c>
      <c r="BQ72" s="1318"/>
      <c r="BR72" s="1318"/>
      <c r="BS72" s="1318"/>
      <c r="BT72" s="1318"/>
      <c r="BU72" s="1318"/>
      <c r="BV72" s="1318"/>
      <c r="BW72" s="1318"/>
      <c r="BX72" s="1318" t="s">
        <v>567</v>
      </c>
      <c r="BY72" s="1318"/>
      <c r="BZ72" s="1318"/>
      <c r="CA72" s="1318"/>
      <c r="CB72" s="1318"/>
      <c r="CC72" s="1318"/>
      <c r="CD72" s="1318"/>
      <c r="CE72" s="1318"/>
      <c r="CF72" s="1318" t="s">
        <v>568</v>
      </c>
      <c r="CG72" s="1318"/>
      <c r="CH72" s="1318"/>
      <c r="CI72" s="1318"/>
      <c r="CJ72" s="1318"/>
      <c r="CK72" s="1318"/>
      <c r="CL72" s="1318"/>
      <c r="CM72" s="1318"/>
      <c r="CN72" s="1318" t="s">
        <v>569</v>
      </c>
      <c r="CO72" s="1318"/>
      <c r="CP72" s="1318"/>
      <c r="CQ72" s="1318"/>
      <c r="CR72" s="1318"/>
      <c r="CS72" s="1318"/>
      <c r="CT72" s="1318"/>
      <c r="CU72" s="1318"/>
      <c r="CV72" s="1318" t="s">
        <v>570</v>
      </c>
      <c r="CW72" s="1318"/>
      <c r="CX72" s="1318"/>
      <c r="CY72" s="1318"/>
      <c r="CZ72" s="1318"/>
      <c r="DA72" s="1318"/>
      <c r="DB72" s="1318"/>
      <c r="DC72" s="1318"/>
    </row>
    <row r="73" spans="2:107" ht="13.5" x14ac:dyDescent="0.15">
      <c r="B73" s="389"/>
      <c r="G73" s="1322"/>
      <c r="H73" s="1322"/>
      <c r="I73" s="1322"/>
      <c r="J73" s="1322"/>
      <c r="K73" s="1315"/>
      <c r="L73" s="1315"/>
      <c r="M73" s="1315"/>
      <c r="N73" s="1315"/>
      <c r="AM73" s="396"/>
      <c r="AN73" s="1311" t="s">
        <v>612</v>
      </c>
      <c r="AO73" s="1311"/>
      <c r="AP73" s="1311"/>
      <c r="AQ73" s="1311"/>
      <c r="AR73" s="1311"/>
      <c r="AS73" s="1311"/>
      <c r="AT73" s="1311"/>
      <c r="AU73" s="1311"/>
      <c r="AV73" s="1311"/>
      <c r="AW73" s="1311"/>
      <c r="AX73" s="1311"/>
      <c r="AY73" s="1311"/>
      <c r="AZ73" s="1311"/>
      <c r="BA73" s="1311"/>
      <c r="BB73" s="1311" t="s">
        <v>610</v>
      </c>
      <c r="BC73" s="1311"/>
      <c r="BD73" s="1311"/>
      <c r="BE73" s="1311"/>
      <c r="BF73" s="1311"/>
      <c r="BG73" s="1311"/>
      <c r="BH73" s="1311"/>
      <c r="BI73" s="1311"/>
      <c r="BJ73" s="1311"/>
      <c r="BK73" s="1311"/>
      <c r="BL73" s="1311"/>
      <c r="BM73" s="1311"/>
      <c r="BN73" s="1311"/>
      <c r="BO73" s="1311"/>
      <c r="BP73" s="1312">
        <v>115.8</v>
      </c>
      <c r="BQ73" s="1312"/>
      <c r="BR73" s="1312"/>
      <c r="BS73" s="1312"/>
      <c r="BT73" s="1312"/>
      <c r="BU73" s="1312"/>
      <c r="BV73" s="1312"/>
      <c r="BW73" s="1312"/>
      <c r="BX73" s="1312">
        <v>122.5</v>
      </c>
      <c r="BY73" s="1312"/>
      <c r="BZ73" s="1312"/>
      <c r="CA73" s="1312"/>
      <c r="CB73" s="1312"/>
      <c r="CC73" s="1312"/>
      <c r="CD73" s="1312"/>
      <c r="CE73" s="1312"/>
      <c r="CF73" s="1312">
        <v>116.5</v>
      </c>
      <c r="CG73" s="1312"/>
      <c r="CH73" s="1312"/>
      <c r="CI73" s="1312"/>
      <c r="CJ73" s="1312"/>
      <c r="CK73" s="1312"/>
      <c r="CL73" s="1312"/>
      <c r="CM73" s="1312"/>
      <c r="CN73" s="1312">
        <v>128.1</v>
      </c>
      <c r="CO73" s="1312"/>
      <c r="CP73" s="1312"/>
      <c r="CQ73" s="1312"/>
      <c r="CR73" s="1312"/>
      <c r="CS73" s="1312"/>
      <c r="CT73" s="1312"/>
      <c r="CU73" s="1312"/>
      <c r="CV73" s="1312">
        <v>127.7</v>
      </c>
      <c r="CW73" s="1312"/>
      <c r="CX73" s="1312"/>
      <c r="CY73" s="1312"/>
      <c r="CZ73" s="1312"/>
      <c r="DA73" s="1312"/>
      <c r="DB73" s="1312"/>
      <c r="DC73" s="1312"/>
    </row>
    <row r="74" spans="2:107" ht="13.5" x14ac:dyDescent="0.15">
      <c r="B74" s="389"/>
      <c r="G74" s="1322"/>
      <c r="H74" s="1322"/>
      <c r="I74" s="1322"/>
      <c r="J74" s="1322"/>
      <c r="K74" s="1315"/>
      <c r="L74" s="1315"/>
      <c r="M74" s="1315"/>
      <c r="N74" s="1315"/>
      <c r="AM74" s="396"/>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ht="13.5" x14ac:dyDescent="0.15">
      <c r="B75" s="389"/>
      <c r="G75" s="1322"/>
      <c r="H75" s="1322"/>
      <c r="I75" s="1314"/>
      <c r="J75" s="1314"/>
      <c r="K75" s="1313"/>
      <c r="L75" s="1313"/>
      <c r="M75" s="1313"/>
      <c r="N75" s="1313"/>
      <c r="AM75" s="396"/>
      <c r="AN75" s="1311"/>
      <c r="AO75" s="1311"/>
      <c r="AP75" s="1311"/>
      <c r="AQ75" s="1311"/>
      <c r="AR75" s="1311"/>
      <c r="AS75" s="1311"/>
      <c r="AT75" s="1311"/>
      <c r="AU75" s="1311"/>
      <c r="AV75" s="1311"/>
      <c r="AW75" s="1311"/>
      <c r="AX75" s="1311"/>
      <c r="AY75" s="1311"/>
      <c r="AZ75" s="1311"/>
      <c r="BA75" s="1311"/>
      <c r="BB75" s="1311" t="s">
        <v>609</v>
      </c>
      <c r="BC75" s="1311"/>
      <c r="BD75" s="1311"/>
      <c r="BE75" s="1311"/>
      <c r="BF75" s="1311"/>
      <c r="BG75" s="1311"/>
      <c r="BH75" s="1311"/>
      <c r="BI75" s="1311"/>
      <c r="BJ75" s="1311"/>
      <c r="BK75" s="1311"/>
      <c r="BL75" s="1311"/>
      <c r="BM75" s="1311"/>
      <c r="BN75" s="1311"/>
      <c r="BO75" s="1311"/>
      <c r="BP75" s="1312">
        <v>15.7</v>
      </c>
      <c r="BQ75" s="1312"/>
      <c r="BR75" s="1312"/>
      <c r="BS75" s="1312"/>
      <c r="BT75" s="1312"/>
      <c r="BU75" s="1312"/>
      <c r="BV75" s="1312"/>
      <c r="BW75" s="1312"/>
      <c r="BX75" s="1312">
        <v>15.3</v>
      </c>
      <c r="BY75" s="1312"/>
      <c r="BZ75" s="1312"/>
      <c r="CA75" s="1312"/>
      <c r="CB75" s="1312"/>
      <c r="CC75" s="1312"/>
      <c r="CD75" s="1312"/>
      <c r="CE75" s="1312"/>
      <c r="CF75" s="1312">
        <v>14.9</v>
      </c>
      <c r="CG75" s="1312"/>
      <c r="CH75" s="1312"/>
      <c r="CI75" s="1312"/>
      <c r="CJ75" s="1312"/>
      <c r="CK75" s="1312"/>
      <c r="CL75" s="1312"/>
      <c r="CM75" s="1312"/>
      <c r="CN75" s="1312">
        <v>14</v>
      </c>
      <c r="CO75" s="1312"/>
      <c r="CP75" s="1312"/>
      <c r="CQ75" s="1312"/>
      <c r="CR75" s="1312"/>
      <c r="CS75" s="1312"/>
      <c r="CT75" s="1312"/>
      <c r="CU75" s="1312"/>
      <c r="CV75" s="1312">
        <v>13.2</v>
      </c>
      <c r="CW75" s="1312"/>
      <c r="CX75" s="1312"/>
      <c r="CY75" s="1312"/>
      <c r="CZ75" s="1312"/>
      <c r="DA75" s="1312"/>
      <c r="DB75" s="1312"/>
      <c r="DC75" s="1312"/>
    </row>
    <row r="76" spans="2:107" ht="13.5" x14ac:dyDescent="0.15">
      <c r="B76" s="389"/>
      <c r="G76" s="1322"/>
      <c r="H76" s="1322"/>
      <c r="I76" s="1314"/>
      <c r="J76" s="1314"/>
      <c r="K76" s="1313"/>
      <c r="L76" s="1313"/>
      <c r="M76" s="1313"/>
      <c r="N76" s="1313"/>
      <c r="AM76" s="396"/>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ht="13.5" x14ac:dyDescent="0.15">
      <c r="B77" s="389"/>
      <c r="G77" s="1314"/>
      <c r="H77" s="1314"/>
      <c r="I77" s="1314"/>
      <c r="J77" s="1314"/>
      <c r="K77" s="1315"/>
      <c r="L77" s="1315"/>
      <c r="M77" s="1315"/>
      <c r="N77" s="1315"/>
      <c r="AN77" s="1318" t="s">
        <v>611</v>
      </c>
      <c r="AO77" s="1318"/>
      <c r="AP77" s="1318"/>
      <c r="AQ77" s="1318"/>
      <c r="AR77" s="1318"/>
      <c r="AS77" s="1318"/>
      <c r="AT77" s="1318"/>
      <c r="AU77" s="1318"/>
      <c r="AV77" s="1318"/>
      <c r="AW77" s="1318"/>
      <c r="AX77" s="1318"/>
      <c r="AY77" s="1318"/>
      <c r="AZ77" s="1318"/>
      <c r="BA77" s="1318"/>
      <c r="BB77" s="1311" t="s">
        <v>610</v>
      </c>
      <c r="BC77" s="1311"/>
      <c r="BD77" s="1311"/>
      <c r="BE77" s="1311"/>
      <c r="BF77" s="1311"/>
      <c r="BG77" s="1311"/>
      <c r="BH77" s="1311"/>
      <c r="BI77" s="1311"/>
      <c r="BJ77" s="1311"/>
      <c r="BK77" s="1311"/>
      <c r="BL77" s="1311"/>
      <c r="BM77" s="1311"/>
      <c r="BN77" s="1311"/>
      <c r="BO77" s="1311"/>
      <c r="BP77" s="1312">
        <v>32.5</v>
      </c>
      <c r="BQ77" s="1312"/>
      <c r="BR77" s="1312"/>
      <c r="BS77" s="1312"/>
      <c r="BT77" s="1312"/>
      <c r="BU77" s="1312"/>
      <c r="BV77" s="1312"/>
      <c r="BW77" s="1312"/>
      <c r="BX77" s="1312">
        <v>30.2</v>
      </c>
      <c r="BY77" s="1312"/>
      <c r="BZ77" s="1312"/>
      <c r="CA77" s="1312"/>
      <c r="CB77" s="1312"/>
      <c r="CC77" s="1312"/>
      <c r="CD77" s="1312"/>
      <c r="CE77" s="1312"/>
      <c r="CF77" s="1312">
        <v>25.4</v>
      </c>
      <c r="CG77" s="1312"/>
      <c r="CH77" s="1312"/>
      <c r="CI77" s="1312"/>
      <c r="CJ77" s="1312"/>
      <c r="CK77" s="1312"/>
      <c r="CL77" s="1312"/>
      <c r="CM77" s="1312"/>
      <c r="CN77" s="1312">
        <v>22.9</v>
      </c>
      <c r="CO77" s="1312"/>
      <c r="CP77" s="1312"/>
      <c r="CQ77" s="1312"/>
      <c r="CR77" s="1312"/>
      <c r="CS77" s="1312"/>
      <c r="CT77" s="1312"/>
      <c r="CU77" s="1312"/>
      <c r="CV77" s="1312">
        <v>28.5</v>
      </c>
      <c r="CW77" s="1312"/>
      <c r="CX77" s="1312"/>
      <c r="CY77" s="1312"/>
      <c r="CZ77" s="1312"/>
      <c r="DA77" s="1312"/>
      <c r="DB77" s="1312"/>
      <c r="DC77" s="1312"/>
    </row>
    <row r="78" spans="2:107" ht="13.5" x14ac:dyDescent="0.15">
      <c r="B78" s="389"/>
      <c r="G78" s="1314"/>
      <c r="H78" s="1314"/>
      <c r="I78" s="1314"/>
      <c r="J78" s="1314"/>
      <c r="K78" s="1315"/>
      <c r="L78" s="1315"/>
      <c r="M78" s="1315"/>
      <c r="N78" s="1315"/>
      <c r="AN78" s="1318"/>
      <c r="AO78" s="1318"/>
      <c r="AP78" s="1318"/>
      <c r="AQ78" s="1318"/>
      <c r="AR78" s="1318"/>
      <c r="AS78" s="1318"/>
      <c r="AT78" s="1318"/>
      <c r="AU78" s="1318"/>
      <c r="AV78" s="1318"/>
      <c r="AW78" s="1318"/>
      <c r="AX78" s="1318"/>
      <c r="AY78" s="1318"/>
      <c r="AZ78" s="1318"/>
      <c r="BA78" s="1318"/>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ht="13.5" x14ac:dyDescent="0.15">
      <c r="B79" s="389"/>
      <c r="G79" s="1314"/>
      <c r="H79" s="1314"/>
      <c r="I79" s="1316"/>
      <c r="J79" s="1316"/>
      <c r="K79" s="1317"/>
      <c r="L79" s="1317"/>
      <c r="M79" s="1317"/>
      <c r="N79" s="1317"/>
      <c r="AN79" s="1318"/>
      <c r="AO79" s="1318"/>
      <c r="AP79" s="1318"/>
      <c r="AQ79" s="1318"/>
      <c r="AR79" s="1318"/>
      <c r="AS79" s="1318"/>
      <c r="AT79" s="1318"/>
      <c r="AU79" s="1318"/>
      <c r="AV79" s="1318"/>
      <c r="AW79" s="1318"/>
      <c r="AX79" s="1318"/>
      <c r="AY79" s="1318"/>
      <c r="AZ79" s="1318"/>
      <c r="BA79" s="1318"/>
      <c r="BB79" s="1311" t="s">
        <v>609</v>
      </c>
      <c r="BC79" s="1311"/>
      <c r="BD79" s="1311"/>
      <c r="BE79" s="1311"/>
      <c r="BF79" s="1311"/>
      <c r="BG79" s="1311"/>
      <c r="BH79" s="1311"/>
      <c r="BI79" s="1311"/>
      <c r="BJ79" s="1311"/>
      <c r="BK79" s="1311"/>
      <c r="BL79" s="1311"/>
      <c r="BM79" s="1311"/>
      <c r="BN79" s="1311"/>
      <c r="BO79" s="1311"/>
      <c r="BP79" s="1312">
        <v>8.1999999999999993</v>
      </c>
      <c r="BQ79" s="1312"/>
      <c r="BR79" s="1312"/>
      <c r="BS79" s="1312"/>
      <c r="BT79" s="1312"/>
      <c r="BU79" s="1312"/>
      <c r="BV79" s="1312"/>
      <c r="BW79" s="1312"/>
      <c r="BX79" s="1312">
        <v>8</v>
      </c>
      <c r="BY79" s="1312"/>
      <c r="BZ79" s="1312"/>
      <c r="CA79" s="1312"/>
      <c r="CB79" s="1312"/>
      <c r="CC79" s="1312"/>
      <c r="CD79" s="1312"/>
      <c r="CE79" s="1312"/>
      <c r="CF79" s="1312">
        <v>7.8</v>
      </c>
      <c r="CG79" s="1312"/>
      <c r="CH79" s="1312"/>
      <c r="CI79" s="1312"/>
      <c r="CJ79" s="1312"/>
      <c r="CK79" s="1312"/>
      <c r="CL79" s="1312"/>
      <c r="CM79" s="1312"/>
      <c r="CN79" s="1312">
        <v>7.7</v>
      </c>
      <c r="CO79" s="1312"/>
      <c r="CP79" s="1312"/>
      <c r="CQ79" s="1312"/>
      <c r="CR79" s="1312"/>
      <c r="CS79" s="1312"/>
      <c r="CT79" s="1312"/>
      <c r="CU79" s="1312"/>
      <c r="CV79" s="1312">
        <v>7.5</v>
      </c>
      <c r="CW79" s="1312"/>
      <c r="CX79" s="1312"/>
      <c r="CY79" s="1312"/>
      <c r="CZ79" s="1312"/>
      <c r="DA79" s="1312"/>
      <c r="DB79" s="1312"/>
      <c r="DC79" s="1312"/>
    </row>
    <row r="80" spans="2:107" ht="13.5" x14ac:dyDescent="0.15">
      <c r="B80" s="389"/>
      <c r="G80" s="1314"/>
      <c r="H80" s="1314"/>
      <c r="I80" s="1316"/>
      <c r="J80" s="1316"/>
      <c r="K80" s="1317"/>
      <c r="L80" s="1317"/>
      <c r="M80" s="1317"/>
      <c r="N80" s="1317"/>
      <c r="AN80" s="1318"/>
      <c r="AO80" s="1318"/>
      <c r="AP80" s="1318"/>
      <c r="AQ80" s="1318"/>
      <c r="AR80" s="1318"/>
      <c r="AS80" s="1318"/>
      <c r="AT80" s="1318"/>
      <c r="AU80" s="1318"/>
      <c r="AV80" s="1318"/>
      <c r="AW80" s="1318"/>
      <c r="AX80" s="1318"/>
      <c r="AY80" s="1318"/>
      <c r="AZ80" s="1318"/>
      <c r="BA80" s="1318"/>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5doxlYuAIZOd1gZ5BQKWWSWs/fi/28r9324CWq/CIgRmKf3KBGbyjZ8f/prUGdy3pwYcWUIb8yM/OWDWSh6gWw==" saltValue="Z47SxiZbf/AEQGN+UkSWw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564</v>
      </c>
    </row>
  </sheetData>
  <sheetProtection algorithmName="SHA-512" hashValue="DAz6lCKMobIY4NkCyBljkagBD9ePo2c4wYXXrX81Bk4NbeKAliDhta33cGbmvSb1WV9ZB3wqdOdtf45d83cBig==" saltValue="ml3zG1PbbvazIoHPc+9VA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564</v>
      </c>
    </row>
  </sheetData>
  <sheetProtection algorithmName="SHA-512" hashValue="PuNXVC0iYiW2vT0xIfaxeYLwxxB3yww0HnonrEI/emagZPMHz+jrVtqdyeyqzRxBXEZW9vlzEvWFnuM9/1xpBQ==" saltValue="HfXfim6WukP3QcydX+6FV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563</v>
      </c>
      <c r="G2" s="157"/>
      <c r="H2" s="158"/>
    </row>
    <row r="3" spans="1:8" x14ac:dyDescent="0.15">
      <c r="A3" s="154" t="s">
        <v>556</v>
      </c>
      <c r="B3" s="159"/>
      <c r="C3" s="160"/>
      <c r="D3" s="161">
        <v>44937</v>
      </c>
      <c r="E3" s="162"/>
      <c r="F3" s="163">
        <v>67319</v>
      </c>
      <c r="G3" s="164"/>
      <c r="H3" s="165"/>
    </row>
    <row r="4" spans="1:8" x14ac:dyDescent="0.15">
      <c r="A4" s="166"/>
      <c r="B4" s="167"/>
      <c r="C4" s="168"/>
      <c r="D4" s="169">
        <v>22610</v>
      </c>
      <c r="E4" s="170"/>
      <c r="F4" s="171">
        <v>38101</v>
      </c>
      <c r="G4" s="172"/>
      <c r="H4" s="173"/>
    </row>
    <row r="5" spans="1:8" x14ac:dyDescent="0.15">
      <c r="A5" s="154" t="s">
        <v>558</v>
      </c>
      <c r="B5" s="159"/>
      <c r="C5" s="160"/>
      <c r="D5" s="161">
        <v>65037</v>
      </c>
      <c r="E5" s="162"/>
      <c r="F5" s="163">
        <v>70615</v>
      </c>
      <c r="G5" s="164"/>
      <c r="H5" s="165"/>
    </row>
    <row r="6" spans="1:8" x14ac:dyDescent="0.15">
      <c r="A6" s="166"/>
      <c r="B6" s="167"/>
      <c r="C6" s="168"/>
      <c r="D6" s="169">
        <v>38699</v>
      </c>
      <c r="E6" s="170"/>
      <c r="F6" s="171">
        <v>37382</v>
      </c>
      <c r="G6" s="172"/>
      <c r="H6" s="173"/>
    </row>
    <row r="7" spans="1:8" x14ac:dyDescent="0.15">
      <c r="A7" s="154" t="s">
        <v>559</v>
      </c>
      <c r="B7" s="159"/>
      <c r="C7" s="160"/>
      <c r="D7" s="161">
        <v>46092</v>
      </c>
      <c r="E7" s="162"/>
      <c r="F7" s="163">
        <v>69185</v>
      </c>
      <c r="G7" s="164"/>
      <c r="H7" s="165"/>
    </row>
    <row r="8" spans="1:8" x14ac:dyDescent="0.15">
      <c r="A8" s="166"/>
      <c r="B8" s="167"/>
      <c r="C8" s="168"/>
      <c r="D8" s="169">
        <v>26098</v>
      </c>
      <c r="E8" s="170"/>
      <c r="F8" s="171">
        <v>38519</v>
      </c>
      <c r="G8" s="172"/>
      <c r="H8" s="173"/>
    </row>
    <row r="9" spans="1:8" x14ac:dyDescent="0.15">
      <c r="A9" s="154" t="s">
        <v>560</v>
      </c>
      <c r="B9" s="159"/>
      <c r="C9" s="160"/>
      <c r="D9" s="161">
        <v>47461</v>
      </c>
      <c r="E9" s="162"/>
      <c r="F9" s="163">
        <v>70166</v>
      </c>
      <c r="G9" s="164"/>
      <c r="H9" s="165"/>
    </row>
    <row r="10" spans="1:8" x14ac:dyDescent="0.15">
      <c r="A10" s="166"/>
      <c r="B10" s="167"/>
      <c r="C10" s="168"/>
      <c r="D10" s="169">
        <v>29704</v>
      </c>
      <c r="E10" s="170"/>
      <c r="F10" s="171">
        <v>36115</v>
      </c>
      <c r="G10" s="172"/>
      <c r="H10" s="173"/>
    </row>
    <row r="11" spans="1:8" x14ac:dyDescent="0.15">
      <c r="A11" s="154" t="s">
        <v>561</v>
      </c>
      <c r="B11" s="159"/>
      <c r="C11" s="160"/>
      <c r="D11" s="161">
        <v>53439</v>
      </c>
      <c r="E11" s="162"/>
      <c r="F11" s="163">
        <v>70329</v>
      </c>
      <c r="G11" s="164"/>
      <c r="H11" s="165"/>
    </row>
    <row r="12" spans="1:8" x14ac:dyDescent="0.15">
      <c r="A12" s="166"/>
      <c r="B12" s="167"/>
      <c r="C12" s="174"/>
      <c r="D12" s="169">
        <v>38681</v>
      </c>
      <c r="E12" s="170"/>
      <c r="F12" s="171">
        <v>39403</v>
      </c>
      <c r="G12" s="172"/>
      <c r="H12" s="173"/>
    </row>
    <row r="13" spans="1:8" x14ac:dyDescent="0.15">
      <c r="A13" s="154"/>
      <c r="B13" s="159"/>
      <c r="C13" s="175"/>
      <c r="D13" s="176">
        <v>51393</v>
      </c>
      <c r="E13" s="177"/>
      <c r="F13" s="178">
        <v>69523</v>
      </c>
      <c r="G13" s="179"/>
      <c r="H13" s="165"/>
    </row>
    <row r="14" spans="1:8" x14ac:dyDescent="0.15">
      <c r="A14" s="166"/>
      <c r="B14" s="167"/>
      <c r="C14" s="168"/>
      <c r="D14" s="169">
        <v>31158</v>
      </c>
      <c r="E14" s="170"/>
      <c r="F14" s="171">
        <v>37904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3.81</v>
      </c>
      <c r="C19" s="180">
        <f>ROUND(VALUE(SUBSTITUTE(実質収支比率等に係る経年分析!G$48,"▲","-")),2)</f>
        <v>4.9800000000000004</v>
      </c>
      <c r="D19" s="180">
        <f>ROUND(VALUE(SUBSTITUTE(実質収支比率等に係る経年分析!H$48,"▲","-")),2)</f>
        <v>5.51</v>
      </c>
      <c r="E19" s="180">
        <f>ROUND(VALUE(SUBSTITUTE(実質収支比率等に係る経年分析!I$48,"▲","-")),2)</f>
        <v>5.44</v>
      </c>
      <c r="F19" s="180">
        <f>ROUND(VALUE(SUBSTITUTE(実質収支比率等に係る経年分析!J$48,"▲","-")),2)</f>
        <v>6.24</v>
      </c>
    </row>
    <row r="20" spans="1:11" x14ac:dyDescent="0.15">
      <c r="A20" s="180" t="s">
        <v>55</v>
      </c>
      <c r="B20" s="180">
        <f>ROUND(VALUE(SUBSTITUTE(実質収支比率等に係る経年分析!F$47,"▲","-")),2)</f>
        <v>9.14</v>
      </c>
      <c r="C20" s="180">
        <f>ROUND(VALUE(SUBSTITUTE(実質収支比率等に係る経年分析!G$47,"▲","-")),2)</f>
        <v>8.67</v>
      </c>
      <c r="D20" s="180">
        <f>ROUND(VALUE(SUBSTITUTE(実質収支比率等に係る経年分析!H$47,"▲","-")),2)</f>
        <v>14.03</v>
      </c>
      <c r="E20" s="180">
        <f>ROUND(VALUE(SUBSTITUTE(実質収支比率等に係る経年分析!I$47,"▲","-")),2)</f>
        <v>12.63</v>
      </c>
      <c r="F20" s="180">
        <f>ROUND(VALUE(SUBSTITUTE(実質収支比率等に係る経年分析!J$47,"▲","-")),2)</f>
        <v>9.9600000000000009</v>
      </c>
    </row>
    <row r="21" spans="1:11" x14ac:dyDescent="0.15">
      <c r="A21" s="180" t="s">
        <v>56</v>
      </c>
      <c r="B21" s="180">
        <f>IF(ISNUMBER(VALUE(SUBSTITUTE(実質収支比率等に係る経年分析!F$49,"▲","-"))),ROUND(VALUE(SUBSTITUTE(実質収支比率等に係る経年分析!F$49,"▲","-")),2),NA())</f>
        <v>-3.16</v>
      </c>
      <c r="C21" s="180">
        <f>IF(ISNUMBER(VALUE(SUBSTITUTE(実質収支比率等に係る経年分析!G$49,"▲","-"))),ROUND(VALUE(SUBSTITUTE(実質収支比率等に係る経年分析!G$49,"▲","-")),2),NA())</f>
        <v>0.68</v>
      </c>
      <c r="D21" s="180">
        <f>IF(ISNUMBER(VALUE(SUBSTITUTE(実質収支比率等に係る経年分析!H$49,"▲","-"))),ROUND(VALUE(SUBSTITUTE(実質収支比率等に係る経年分析!H$49,"▲","-")),2),NA())</f>
        <v>5.79</v>
      </c>
      <c r="E21" s="180">
        <f>IF(ISNUMBER(VALUE(SUBSTITUTE(実質収支比率等に係る経年分析!I$49,"▲","-"))),ROUND(VALUE(SUBSTITUTE(実質収支比率等に係る経年分析!I$49,"▲","-")),2),NA())</f>
        <v>-1.47</v>
      </c>
      <c r="F21" s="180">
        <f>IF(ISNUMBER(VALUE(SUBSTITUTE(実質収支比率等に係る経年分析!J$49,"▲","-"))),ROUND(VALUE(SUBSTITUTE(実質収支比率等に係る経年分析!J$49,"▲","-")),2),NA())</f>
        <v>-1.31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鳴門市光熱水費等支出特別会計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鳴門市後期高齢者医療特別会計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0.17</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0.17</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0.17</v>
      </c>
    </row>
    <row r="31" spans="1:11" x14ac:dyDescent="0.15">
      <c r="A31" s="181" t="str">
        <f>IF(連結実質赤字比率に係る赤字・黒字の構成分析!C$39="",NA(),連結実質赤字比率に係る赤字・黒字の構成分析!C$39)</f>
        <v>鳴門市国民健康保険事業特別会計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2.12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0.55000000000000004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0.41</v>
      </c>
    </row>
    <row r="32" spans="1:11" x14ac:dyDescent="0.15">
      <c r="A32" s="181" t="str">
        <f>IF(連結実質赤字比率に係る赤字・黒字の構成分析!C$38="",NA(),連結実質赤字比率に係る赤字・黒字の構成分析!C$38)</f>
        <v>鳴門市下水道事業会計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0.54</v>
      </c>
    </row>
    <row r="33" spans="1:16" x14ac:dyDescent="0.15">
      <c r="A33" s="181" t="str">
        <f>IF(連結実質赤字比率に係る赤字・黒字の構成分析!C$37="",NA(),連結実質赤字比率に係る赤字・黒字の構成分析!C$37)</f>
        <v>鳴門市介護保険事業特別会計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1.1299999999999999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1.89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0.97</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3.77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4.9400000000000004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5.47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5.39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6.24</v>
      </c>
    </row>
    <row r="35" spans="1:16" x14ac:dyDescent="0.15">
      <c r="A35" s="181" t="str">
        <f>IF(連結実質赤字比率に係る赤字・黒字の構成分析!C$35="",NA(),連結実質赤字比率に係る赤字・黒字の構成分析!C$35)</f>
        <v>鳴門市水道事業会計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10.94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11.38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10.51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12.45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14.18</v>
      </c>
    </row>
    <row r="36" spans="1:16" x14ac:dyDescent="0.15">
      <c r="A36" s="181" t="str">
        <f>IF(連結実質赤字比率に係る赤字・黒字の構成分析!C$34="",NA(),連結実質赤字比率に係る赤字・黒字の構成分析!C$34)</f>
        <v>鳴門市モーターボート競走事業会計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30.65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40.409999999999997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52.41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76.2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114.46</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1635</v>
      </c>
      <c r="E42" s="182"/>
      <c r="F42" s="182"/>
      <c r="G42" s="182">
        <f>'実質公債費比率（分子）の構造'!L$52</f>
        <v>1587</v>
      </c>
      <c r="H42" s="182"/>
      <c r="I42" s="182"/>
      <c r="J42" s="182">
        <f>'実質公債費比率（分子）の構造'!M$52</f>
        <v>1598</v>
      </c>
      <c r="K42" s="182"/>
      <c r="L42" s="182"/>
      <c r="M42" s="182">
        <f>'実質公債費比率（分子）の構造'!N$52</f>
        <v>1604</v>
      </c>
      <c r="N42" s="182"/>
      <c r="O42" s="182"/>
      <c r="P42" s="182">
        <f>'実質公債費比率（分子）の構造'!O$52</f>
        <v>1619</v>
      </c>
    </row>
    <row r="43" spans="1:16" x14ac:dyDescent="0.15">
      <c r="A43" s="182" t="s">
        <v>64</v>
      </c>
      <c r="B43" s="182" t="str">
        <f>'実質公債費比率（分子）の構造'!K$51</f>
        <v>-</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315</v>
      </c>
      <c r="C46" s="182"/>
      <c r="D46" s="182"/>
      <c r="E46" s="182">
        <f>'実質公債費比率（分子）の構造'!L$48</f>
        <v>322</v>
      </c>
      <c r="F46" s="182"/>
      <c r="G46" s="182"/>
      <c r="H46" s="182">
        <f>'実質公債費比率（分子）の構造'!M$48</f>
        <v>339</v>
      </c>
      <c r="I46" s="182"/>
      <c r="J46" s="182"/>
      <c r="K46" s="182">
        <f>'実質公債費比率（分子）の構造'!N$48</f>
        <v>345</v>
      </c>
      <c r="L46" s="182"/>
      <c r="M46" s="182"/>
      <c r="N46" s="182">
        <f>'実質公債費比率（分子）の構造'!O$48</f>
        <v>349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3207</v>
      </c>
      <c r="C49" s="182"/>
      <c r="D49" s="182"/>
      <c r="E49" s="182">
        <f>'実質公債費比率（分子）の構造'!L$45</f>
        <v>3006</v>
      </c>
      <c r="F49" s="182"/>
      <c r="G49" s="182"/>
      <c r="H49" s="182">
        <f>'実質公債費比率（分子）の構造'!M$45</f>
        <v>2949</v>
      </c>
      <c r="I49" s="182"/>
      <c r="J49" s="182"/>
      <c r="K49" s="182">
        <f>'実質公債費比率（分子）の構造'!N$45</f>
        <v>2775</v>
      </c>
      <c r="L49" s="182"/>
      <c r="M49" s="182"/>
      <c r="N49" s="182">
        <f>'実質公債費比率（分子）の構造'!O$45</f>
        <v>2779</v>
      </c>
      <c r="O49" s="182"/>
      <c r="P49" s="182"/>
    </row>
    <row r="50" spans="1:16" x14ac:dyDescent="0.15">
      <c r="A50" s="182" t="s">
        <v>71</v>
      </c>
      <c r="B50" s="182" t="e">
        <f>NA()</f>
        <v>#N/A</v>
      </c>
      <c r="C50" s="182">
        <f>IF(ISNUMBER('実質公債費比率（分子）の構造'!K$53),'実質公債費比率（分子）の構造'!K$53,NA())</f>
        <v>1887</v>
      </c>
      <c r="D50" s="182" t="e">
        <f>NA()</f>
        <v>#N/A</v>
      </c>
      <c r="E50" s="182" t="e">
        <f>NA()</f>
        <v>#N/A</v>
      </c>
      <c r="F50" s="182">
        <f>IF(ISNUMBER('実質公債費比率（分子）の構造'!L$53),'実質公債費比率（分子）の構造'!L$53,NA())</f>
        <v>1741</v>
      </c>
      <c r="G50" s="182" t="e">
        <f>NA()</f>
        <v>#N/A</v>
      </c>
      <c r="H50" s="182" t="e">
        <f>NA()</f>
        <v>#N/A</v>
      </c>
      <c r="I50" s="182">
        <f>IF(ISNUMBER('実質公債費比率（分子）の構造'!M$53),'実質公債費比率（分子）の構造'!M$53,NA())</f>
        <v>1690</v>
      </c>
      <c r="J50" s="182" t="e">
        <f>NA()</f>
        <v>#N/A</v>
      </c>
      <c r="K50" s="182" t="e">
        <f>NA()</f>
        <v>#N/A</v>
      </c>
      <c r="L50" s="182">
        <f>IF(ISNUMBER('実質公債費比率（分子）の構造'!N$53),'実質公債費比率（分子）の構造'!N$53,NA())</f>
        <v>1516</v>
      </c>
      <c r="M50" s="182" t="e">
        <f>NA()</f>
        <v>#N/A</v>
      </c>
      <c r="N50" s="182" t="e">
        <f>NA()</f>
        <v>#N/A</v>
      </c>
      <c r="O50" s="182">
        <f>IF(ISNUMBER('実質公債費比率（分子）の構造'!O$53),'実質公債費比率（分子）の構造'!O$53,NA())</f>
        <v>1509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18617</v>
      </c>
      <c r="E56" s="181"/>
      <c r="F56" s="181"/>
      <c r="G56" s="181">
        <f>'将来負担比率（分子）の構造'!J$52</f>
        <v>18517</v>
      </c>
      <c r="H56" s="181"/>
      <c r="I56" s="181"/>
      <c r="J56" s="181">
        <f>'将来負担比率（分子）の構造'!K$52</f>
        <v>18732</v>
      </c>
      <c r="K56" s="181"/>
      <c r="L56" s="181"/>
      <c r="M56" s="181">
        <f>'将来負担比率（分子）の構造'!L$52</f>
        <v>18242</v>
      </c>
      <c r="N56" s="181"/>
      <c r="O56" s="181"/>
      <c r="P56" s="181">
        <f>'将来負担比率（分子）の構造'!M$52</f>
        <v>18127</v>
      </c>
    </row>
    <row r="57" spans="1:16" x14ac:dyDescent="0.15">
      <c r="A57" s="181" t="s">
        <v>42</v>
      </c>
      <c r="B57" s="181"/>
      <c r="C57" s="181"/>
      <c r="D57" s="181">
        <f>'将来負担比率（分子）の構造'!I$51</f>
        <v>495</v>
      </c>
      <c r="E57" s="181"/>
      <c r="F57" s="181"/>
      <c r="G57" s="181">
        <f>'将来負担比率（分子）の構造'!J$51</f>
        <v>511</v>
      </c>
      <c r="H57" s="181"/>
      <c r="I57" s="181"/>
      <c r="J57" s="181">
        <f>'将来負担比率（分子）の構造'!K$51</f>
        <v>534</v>
      </c>
      <c r="K57" s="181"/>
      <c r="L57" s="181"/>
      <c r="M57" s="181">
        <f>'将来負担比率（分子）の構造'!L$51</f>
        <v>531</v>
      </c>
      <c r="N57" s="181"/>
      <c r="O57" s="181"/>
      <c r="P57" s="181">
        <f>'将来負担比率（分子）の構造'!M$51</f>
        <v>509</v>
      </c>
    </row>
    <row r="58" spans="1:16" x14ac:dyDescent="0.15">
      <c r="A58" s="181" t="s">
        <v>41</v>
      </c>
      <c r="B58" s="181"/>
      <c r="C58" s="181"/>
      <c r="D58" s="181">
        <f>'将来負担比率（分子）の構造'!I$50</f>
        <v>3415</v>
      </c>
      <c r="E58" s="181"/>
      <c r="F58" s="181"/>
      <c r="G58" s="181">
        <f>'将来負担比率（分子）の構造'!J$50</f>
        <v>3357</v>
      </c>
      <c r="H58" s="181"/>
      <c r="I58" s="181"/>
      <c r="J58" s="181">
        <f>'将来負担比率（分子）の構造'!K$50</f>
        <v>3949</v>
      </c>
      <c r="K58" s="181"/>
      <c r="L58" s="181"/>
      <c r="M58" s="181">
        <f>'将来負担比率（分子）の構造'!L$50</f>
        <v>4514</v>
      </c>
      <c r="N58" s="181"/>
      <c r="O58" s="181"/>
      <c r="P58" s="181">
        <f>'将来負担比率（分子）の構造'!M$50</f>
        <v>5083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3251</v>
      </c>
      <c r="C62" s="181"/>
      <c r="D62" s="181"/>
      <c r="E62" s="181">
        <f>'将来負担比率（分子）の構造'!J$45</f>
        <v>3157</v>
      </c>
      <c r="F62" s="181"/>
      <c r="G62" s="181"/>
      <c r="H62" s="181">
        <f>'将来負担比率（分子）の構造'!K$45</f>
        <v>3197</v>
      </c>
      <c r="I62" s="181"/>
      <c r="J62" s="181"/>
      <c r="K62" s="181">
        <f>'将来負担比率（分子）の構造'!L$45</f>
        <v>3029</v>
      </c>
      <c r="L62" s="181"/>
      <c r="M62" s="181"/>
      <c r="N62" s="181">
        <f>'将来負担比率（分子）の構造'!M$45</f>
        <v>2936</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6367</v>
      </c>
      <c r="C64" s="181"/>
      <c r="D64" s="181"/>
      <c r="E64" s="181">
        <f>'将来負担比率（分子）の構造'!J$43</f>
        <v>6258</v>
      </c>
      <c r="F64" s="181"/>
      <c r="G64" s="181"/>
      <c r="H64" s="181">
        <f>'将来負担比率（分子）の構造'!K$43</f>
        <v>6418</v>
      </c>
      <c r="I64" s="181"/>
      <c r="J64" s="181"/>
      <c r="K64" s="181">
        <f>'将来負担比率（分子）の構造'!L$43</f>
        <v>8384</v>
      </c>
      <c r="L64" s="181"/>
      <c r="M64" s="181"/>
      <c r="N64" s="181">
        <f>'将来負担比率（分子）の構造'!M$43</f>
        <v>9404</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26734</v>
      </c>
      <c r="C66" s="181"/>
      <c r="D66" s="181"/>
      <c r="E66" s="181">
        <f>'将来負担比率（分子）の構造'!J$41</f>
        <v>27457</v>
      </c>
      <c r="F66" s="181"/>
      <c r="G66" s="181"/>
      <c r="H66" s="181">
        <f>'将来負担比率（分子）の構造'!K$41</f>
        <v>27250</v>
      </c>
      <c r="I66" s="181"/>
      <c r="J66" s="181"/>
      <c r="K66" s="181">
        <f>'将来負担比率（分子）の構造'!L$41</f>
        <v>26885</v>
      </c>
      <c r="L66" s="181"/>
      <c r="M66" s="181"/>
      <c r="N66" s="181">
        <f>'将来負担比率（分子）の構造'!M$41</f>
        <v>26857</v>
      </c>
      <c r="O66" s="181"/>
      <c r="P66" s="181"/>
    </row>
    <row r="67" spans="1:16" x14ac:dyDescent="0.15">
      <c r="A67" s="181" t="s">
        <v>75</v>
      </c>
      <c r="B67" s="181" t="e">
        <f>NA()</f>
        <v>#N/A</v>
      </c>
      <c r="C67" s="181">
        <f>IF(ISNUMBER('将来負担比率（分子）の構造'!I$53), IF('将来負担比率（分子）の構造'!I$53 &lt; 0, 0, '将来負担比率（分子）の構造'!I$53), NA())</f>
        <v>13826</v>
      </c>
      <c r="D67" s="181" t="e">
        <f>NA()</f>
        <v>#N/A</v>
      </c>
      <c r="E67" s="181" t="e">
        <f>NA()</f>
        <v>#N/A</v>
      </c>
      <c r="F67" s="181">
        <f>IF(ISNUMBER('将来負担比率（分子）の構造'!J$53), IF('将来負担比率（分子）の構造'!J$53 &lt; 0, 0, '将来負担比率（分子）の構造'!J$53), NA())</f>
        <v>14487</v>
      </c>
      <c r="G67" s="181" t="e">
        <f>NA()</f>
        <v>#N/A</v>
      </c>
      <c r="H67" s="181" t="e">
        <f>NA()</f>
        <v>#N/A</v>
      </c>
      <c r="I67" s="181">
        <f>IF(ISNUMBER('将来負担比率（分子）の構造'!K$53), IF('将来負担比率（分子）の構造'!K$53 &lt; 0, 0, '将来負担比率（分子）の構造'!K$53), NA())</f>
        <v>13651</v>
      </c>
      <c r="J67" s="181" t="e">
        <f>NA()</f>
        <v>#N/A</v>
      </c>
      <c r="K67" s="181" t="e">
        <f>NA()</f>
        <v>#N/A</v>
      </c>
      <c r="L67" s="181">
        <f>IF(ISNUMBER('将来負担比率（分子）の構造'!L$53), IF('将来負担比率（分子）の構造'!L$53 &lt; 0, 0, '将来負担比率（分子）の構造'!L$53), NA())</f>
        <v>15010</v>
      </c>
      <c r="M67" s="181" t="e">
        <f>NA()</f>
        <v>#N/A</v>
      </c>
      <c r="N67" s="181" t="e">
        <f>NA()</f>
        <v>#N/A</v>
      </c>
      <c r="O67" s="181">
        <f>IF(ISNUMBER('将来負担比率（分子）の構造'!M$53), IF('将来負担比率（分子）の構造'!M$53 &lt; 0, 0, '将来負担比率（分子）の構造'!M$53), NA())</f>
        <v>15477</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1861</v>
      </c>
      <c r="C72" s="185">
        <f>基金残高に係る経年分析!G55</f>
        <v>1676</v>
      </c>
      <c r="D72" s="185">
        <f>基金残高に係る経年分析!H55</f>
        <v>1363</v>
      </c>
    </row>
    <row r="73" spans="1:16" x14ac:dyDescent="0.15">
      <c r="A73" s="184" t="s">
        <v>78</v>
      </c>
      <c r="B73" s="185">
        <f>基金残高に係る経年分析!F56</f>
        <v>186</v>
      </c>
      <c r="C73" s="185">
        <f>基金残高に係る経年分析!G56</f>
        <v>308</v>
      </c>
      <c r="D73" s="185">
        <f>基金残高に係る経年分析!H56</f>
        <v>708</v>
      </c>
    </row>
    <row r="74" spans="1:16" x14ac:dyDescent="0.15">
      <c r="A74" s="184" t="s">
        <v>79</v>
      </c>
      <c r="B74" s="185">
        <f>基金残高に係る経年分析!F57</f>
        <v>1419</v>
      </c>
      <c r="C74" s="185">
        <f>基金残高に係る経年分析!G57</f>
        <v>2036</v>
      </c>
      <c r="D74" s="185">
        <f>基金残高に係る経年分析!H57</f>
        <v>2409</v>
      </c>
    </row>
  </sheetData>
  <sheetProtection algorithmName="SHA-512" hashValue="MI6j8QVb83aoeKlodEfMmRabbnvZsWYI/kVzMpE0/c1dLd9aQm0qZJIc+z37D3Fr3+aHOXrIWrk0mcToEndaPg==" saltValue="E1kJLA5fTLvpW3xtHIrQS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215</v>
      </c>
      <c r="DI1" s="800"/>
      <c r="DJ1" s="800"/>
      <c r="DK1" s="800"/>
      <c r="DL1" s="800"/>
      <c r="DM1" s="800"/>
      <c r="DN1" s="801"/>
      <c r="DO1" s="226"/>
      <c r="DP1" s="799" t="s">
        <v>216</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218</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219</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220</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221</v>
      </c>
      <c r="S4" s="742"/>
      <c r="T4" s="742"/>
      <c r="U4" s="742"/>
      <c r="V4" s="742"/>
      <c r="W4" s="742"/>
      <c r="X4" s="742"/>
      <c r="Y4" s="743"/>
      <c r="Z4" s="741" t="s">
        <v>222</v>
      </c>
      <c r="AA4" s="742"/>
      <c r="AB4" s="742"/>
      <c r="AC4" s="743"/>
      <c r="AD4" s="741" t="s">
        <v>223</v>
      </c>
      <c r="AE4" s="742"/>
      <c r="AF4" s="742"/>
      <c r="AG4" s="742"/>
      <c r="AH4" s="742"/>
      <c r="AI4" s="742"/>
      <c r="AJ4" s="742"/>
      <c r="AK4" s="743"/>
      <c r="AL4" s="741" t="s">
        <v>222</v>
      </c>
      <c r="AM4" s="742"/>
      <c r="AN4" s="742"/>
      <c r="AO4" s="743"/>
      <c r="AP4" s="802" t="s">
        <v>224</v>
      </c>
      <c r="AQ4" s="802"/>
      <c r="AR4" s="802"/>
      <c r="AS4" s="802"/>
      <c r="AT4" s="802"/>
      <c r="AU4" s="802"/>
      <c r="AV4" s="802"/>
      <c r="AW4" s="802"/>
      <c r="AX4" s="802"/>
      <c r="AY4" s="802"/>
      <c r="AZ4" s="802"/>
      <c r="BA4" s="802"/>
      <c r="BB4" s="802"/>
      <c r="BC4" s="802"/>
      <c r="BD4" s="802"/>
      <c r="BE4" s="802"/>
      <c r="BF4" s="802"/>
      <c r="BG4" s="802" t="s">
        <v>225</v>
      </c>
      <c r="BH4" s="802"/>
      <c r="BI4" s="802"/>
      <c r="BJ4" s="802"/>
      <c r="BK4" s="802"/>
      <c r="BL4" s="802"/>
      <c r="BM4" s="802"/>
      <c r="BN4" s="802"/>
      <c r="BO4" s="802" t="s">
        <v>222</v>
      </c>
      <c r="BP4" s="802"/>
      <c r="BQ4" s="802"/>
      <c r="BR4" s="802"/>
      <c r="BS4" s="802" t="s">
        <v>226</v>
      </c>
      <c r="BT4" s="802"/>
      <c r="BU4" s="802"/>
      <c r="BV4" s="802"/>
      <c r="BW4" s="802"/>
      <c r="BX4" s="802"/>
      <c r="BY4" s="802"/>
      <c r="BZ4" s="802"/>
      <c r="CA4" s="802"/>
      <c r="CB4" s="802"/>
      <c r="CD4" s="784" t="s">
        <v>227</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228</v>
      </c>
      <c r="C5" s="747"/>
      <c r="D5" s="747"/>
      <c r="E5" s="747"/>
      <c r="F5" s="747"/>
      <c r="G5" s="747"/>
      <c r="H5" s="747"/>
      <c r="I5" s="747"/>
      <c r="J5" s="747"/>
      <c r="K5" s="747"/>
      <c r="L5" s="747"/>
      <c r="M5" s="747"/>
      <c r="N5" s="747"/>
      <c r="O5" s="747"/>
      <c r="P5" s="747"/>
      <c r="Q5" s="748"/>
      <c r="R5" s="735">
        <v>7277551</v>
      </c>
      <c r="S5" s="736"/>
      <c r="T5" s="736"/>
      <c r="U5" s="736"/>
      <c r="V5" s="736"/>
      <c r="W5" s="736"/>
      <c r="X5" s="736"/>
      <c r="Y5" s="779"/>
      <c r="Z5" s="797">
        <v>21.7</v>
      </c>
      <c r="AA5" s="797"/>
      <c r="AB5" s="797"/>
      <c r="AC5" s="797"/>
      <c r="AD5" s="798">
        <v>7277551</v>
      </c>
      <c r="AE5" s="798"/>
      <c r="AF5" s="798"/>
      <c r="AG5" s="798"/>
      <c r="AH5" s="798"/>
      <c r="AI5" s="798"/>
      <c r="AJ5" s="798"/>
      <c r="AK5" s="798"/>
      <c r="AL5" s="780">
        <v>55.8</v>
      </c>
      <c r="AM5" s="751"/>
      <c r="AN5" s="751"/>
      <c r="AO5" s="781"/>
      <c r="AP5" s="746" t="s">
        <v>229</v>
      </c>
      <c r="AQ5" s="747"/>
      <c r="AR5" s="747"/>
      <c r="AS5" s="747"/>
      <c r="AT5" s="747"/>
      <c r="AU5" s="747"/>
      <c r="AV5" s="747"/>
      <c r="AW5" s="747"/>
      <c r="AX5" s="747"/>
      <c r="AY5" s="747"/>
      <c r="AZ5" s="747"/>
      <c r="BA5" s="747"/>
      <c r="BB5" s="747"/>
      <c r="BC5" s="747"/>
      <c r="BD5" s="747"/>
      <c r="BE5" s="747"/>
      <c r="BF5" s="748"/>
      <c r="BG5" s="680">
        <v>7265259</v>
      </c>
      <c r="BH5" s="681"/>
      <c r="BI5" s="681"/>
      <c r="BJ5" s="681"/>
      <c r="BK5" s="681"/>
      <c r="BL5" s="681"/>
      <c r="BM5" s="681"/>
      <c r="BN5" s="682"/>
      <c r="BO5" s="713">
        <v>99.8</v>
      </c>
      <c r="BP5" s="713"/>
      <c r="BQ5" s="713"/>
      <c r="BR5" s="713"/>
      <c r="BS5" s="714">
        <v>134098</v>
      </c>
      <c r="BT5" s="714"/>
      <c r="BU5" s="714"/>
      <c r="BV5" s="714"/>
      <c r="BW5" s="714"/>
      <c r="BX5" s="714"/>
      <c r="BY5" s="714"/>
      <c r="BZ5" s="714"/>
      <c r="CA5" s="714"/>
      <c r="CB5" s="777"/>
      <c r="CD5" s="784" t="s">
        <v>224</v>
      </c>
      <c r="CE5" s="785"/>
      <c r="CF5" s="785"/>
      <c r="CG5" s="785"/>
      <c r="CH5" s="785"/>
      <c r="CI5" s="785"/>
      <c r="CJ5" s="785"/>
      <c r="CK5" s="785"/>
      <c r="CL5" s="785"/>
      <c r="CM5" s="785"/>
      <c r="CN5" s="785"/>
      <c r="CO5" s="785"/>
      <c r="CP5" s="785"/>
      <c r="CQ5" s="786"/>
      <c r="CR5" s="784" t="s">
        <v>230</v>
      </c>
      <c r="CS5" s="785"/>
      <c r="CT5" s="785"/>
      <c r="CU5" s="785"/>
      <c r="CV5" s="785"/>
      <c r="CW5" s="785"/>
      <c r="CX5" s="785"/>
      <c r="CY5" s="786"/>
      <c r="CZ5" s="784" t="s">
        <v>222</v>
      </c>
      <c r="DA5" s="785"/>
      <c r="DB5" s="785"/>
      <c r="DC5" s="786"/>
      <c r="DD5" s="784" t="s">
        <v>231</v>
      </c>
      <c r="DE5" s="785"/>
      <c r="DF5" s="785"/>
      <c r="DG5" s="785"/>
      <c r="DH5" s="785"/>
      <c r="DI5" s="785"/>
      <c r="DJ5" s="785"/>
      <c r="DK5" s="785"/>
      <c r="DL5" s="785"/>
      <c r="DM5" s="785"/>
      <c r="DN5" s="785"/>
      <c r="DO5" s="785"/>
      <c r="DP5" s="786"/>
      <c r="DQ5" s="784" t="s">
        <v>232</v>
      </c>
      <c r="DR5" s="785"/>
      <c r="DS5" s="785"/>
      <c r="DT5" s="785"/>
      <c r="DU5" s="785"/>
      <c r="DV5" s="785"/>
      <c r="DW5" s="785"/>
      <c r="DX5" s="785"/>
      <c r="DY5" s="785"/>
      <c r="DZ5" s="785"/>
      <c r="EA5" s="785"/>
      <c r="EB5" s="785"/>
      <c r="EC5" s="786"/>
    </row>
    <row r="6" spans="2:143" ht="11.25" customHeight="1" x14ac:dyDescent="0.15">
      <c r="B6" s="677" t="s">
        <v>233</v>
      </c>
      <c r="C6" s="678"/>
      <c r="D6" s="678"/>
      <c r="E6" s="678"/>
      <c r="F6" s="678"/>
      <c r="G6" s="678"/>
      <c r="H6" s="678"/>
      <c r="I6" s="678"/>
      <c r="J6" s="678"/>
      <c r="K6" s="678"/>
      <c r="L6" s="678"/>
      <c r="M6" s="678"/>
      <c r="N6" s="678"/>
      <c r="O6" s="678"/>
      <c r="P6" s="678"/>
      <c r="Q6" s="679"/>
      <c r="R6" s="680">
        <v>203947</v>
      </c>
      <c r="S6" s="681"/>
      <c r="T6" s="681"/>
      <c r="U6" s="681"/>
      <c r="V6" s="681"/>
      <c r="W6" s="681"/>
      <c r="X6" s="681"/>
      <c r="Y6" s="682"/>
      <c r="Z6" s="713">
        <v>0.6</v>
      </c>
      <c r="AA6" s="713"/>
      <c r="AB6" s="713"/>
      <c r="AC6" s="713"/>
      <c r="AD6" s="714">
        <v>203947</v>
      </c>
      <c r="AE6" s="714"/>
      <c r="AF6" s="714"/>
      <c r="AG6" s="714"/>
      <c r="AH6" s="714"/>
      <c r="AI6" s="714"/>
      <c r="AJ6" s="714"/>
      <c r="AK6" s="714"/>
      <c r="AL6" s="683">
        <v>1.6</v>
      </c>
      <c r="AM6" s="684"/>
      <c r="AN6" s="684"/>
      <c r="AO6" s="715"/>
      <c r="AP6" s="677" t="s">
        <v>234</v>
      </c>
      <c r="AQ6" s="678"/>
      <c r="AR6" s="678"/>
      <c r="AS6" s="678"/>
      <c r="AT6" s="678"/>
      <c r="AU6" s="678"/>
      <c r="AV6" s="678"/>
      <c r="AW6" s="678"/>
      <c r="AX6" s="678"/>
      <c r="AY6" s="678"/>
      <c r="AZ6" s="678"/>
      <c r="BA6" s="678"/>
      <c r="BB6" s="678"/>
      <c r="BC6" s="678"/>
      <c r="BD6" s="678"/>
      <c r="BE6" s="678"/>
      <c r="BF6" s="679"/>
      <c r="BG6" s="680">
        <v>7265259</v>
      </c>
      <c r="BH6" s="681"/>
      <c r="BI6" s="681"/>
      <c r="BJ6" s="681"/>
      <c r="BK6" s="681"/>
      <c r="BL6" s="681"/>
      <c r="BM6" s="681"/>
      <c r="BN6" s="682"/>
      <c r="BO6" s="713">
        <v>99.8</v>
      </c>
      <c r="BP6" s="713"/>
      <c r="BQ6" s="713"/>
      <c r="BR6" s="713"/>
      <c r="BS6" s="714">
        <v>134098</v>
      </c>
      <c r="BT6" s="714"/>
      <c r="BU6" s="714"/>
      <c r="BV6" s="714"/>
      <c r="BW6" s="714"/>
      <c r="BX6" s="714"/>
      <c r="BY6" s="714"/>
      <c r="BZ6" s="714"/>
      <c r="CA6" s="714"/>
      <c r="CB6" s="777"/>
      <c r="CD6" s="738" t="s">
        <v>235</v>
      </c>
      <c r="CE6" s="739"/>
      <c r="CF6" s="739"/>
      <c r="CG6" s="739"/>
      <c r="CH6" s="739"/>
      <c r="CI6" s="739"/>
      <c r="CJ6" s="739"/>
      <c r="CK6" s="739"/>
      <c r="CL6" s="739"/>
      <c r="CM6" s="739"/>
      <c r="CN6" s="739"/>
      <c r="CO6" s="739"/>
      <c r="CP6" s="739"/>
      <c r="CQ6" s="740"/>
      <c r="CR6" s="680">
        <v>226125</v>
      </c>
      <c r="CS6" s="681"/>
      <c r="CT6" s="681"/>
      <c r="CU6" s="681"/>
      <c r="CV6" s="681"/>
      <c r="CW6" s="681"/>
      <c r="CX6" s="681"/>
      <c r="CY6" s="682"/>
      <c r="CZ6" s="780">
        <v>0.7</v>
      </c>
      <c r="DA6" s="751"/>
      <c r="DB6" s="751"/>
      <c r="DC6" s="783"/>
      <c r="DD6" s="686" t="s">
        <v>236</v>
      </c>
      <c r="DE6" s="681"/>
      <c r="DF6" s="681"/>
      <c r="DG6" s="681"/>
      <c r="DH6" s="681"/>
      <c r="DI6" s="681"/>
      <c r="DJ6" s="681"/>
      <c r="DK6" s="681"/>
      <c r="DL6" s="681"/>
      <c r="DM6" s="681"/>
      <c r="DN6" s="681"/>
      <c r="DO6" s="681"/>
      <c r="DP6" s="682"/>
      <c r="DQ6" s="686">
        <v>226125</v>
      </c>
      <c r="DR6" s="681"/>
      <c r="DS6" s="681"/>
      <c r="DT6" s="681"/>
      <c r="DU6" s="681"/>
      <c r="DV6" s="681"/>
      <c r="DW6" s="681"/>
      <c r="DX6" s="681"/>
      <c r="DY6" s="681"/>
      <c r="DZ6" s="681"/>
      <c r="EA6" s="681"/>
      <c r="EB6" s="681"/>
      <c r="EC6" s="727"/>
    </row>
    <row r="7" spans="2:143" ht="11.25" customHeight="1" x14ac:dyDescent="0.15">
      <c r="B7" s="677" t="s">
        <v>237</v>
      </c>
      <c r="C7" s="678"/>
      <c r="D7" s="678"/>
      <c r="E7" s="678"/>
      <c r="F7" s="678"/>
      <c r="G7" s="678"/>
      <c r="H7" s="678"/>
      <c r="I7" s="678"/>
      <c r="J7" s="678"/>
      <c r="K7" s="678"/>
      <c r="L7" s="678"/>
      <c r="M7" s="678"/>
      <c r="N7" s="678"/>
      <c r="O7" s="678"/>
      <c r="P7" s="678"/>
      <c r="Q7" s="679"/>
      <c r="R7" s="680">
        <v>9091</v>
      </c>
      <c r="S7" s="681"/>
      <c r="T7" s="681"/>
      <c r="U7" s="681"/>
      <c r="V7" s="681"/>
      <c r="W7" s="681"/>
      <c r="X7" s="681"/>
      <c r="Y7" s="682"/>
      <c r="Z7" s="713">
        <v>0</v>
      </c>
      <c r="AA7" s="713"/>
      <c r="AB7" s="713"/>
      <c r="AC7" s="713"/>
      <c r="AD7" s="714">
        <v>9091</v>
      </c>
      <c r="AE7" s="714"/>
      <c r="AF7" s="714"/>
      <c r="AG7" s="714"/>
      <c r="AH7" s="714"/>
      <c r="AI7" s="714"/>
      <c r="AJ7" s="714"/>
      <c r="AK7" s="714"/>
      <c r="AL7" s="683">
        <v>0.1</v>
      </c>
      <c r="AM7" s="684"/>
      <c r="AN7" s="684"/>
      <c r="AO7" s="715"/>
      <c r="AP7" s="677" t="s">
        <v>238</v>
      </c>
      <c r="AQ7" s="678"/>
      <c r="AR7" s="678"/>
      <c r="AS7" s="678"/>
      <c r="AT7" s="678"/>
      <c r="AU7" s="678"/>
      <c r="AV7" s="678"/>
      <c r="AW7" s="678"/>
      <c r="AX7" s="678"/>
      <c r="AY7" s="678"/>
      <c r="AZ7" s="678"/>
      <c r="BA7" s="678"/>
      <c r="BB7" s="678"/>
      <c r="BC7" s="678"/>
      <c r="BD7" s="678"/>
      <c r="BE7" s="678"/>
      <c r="BF7" s="679"/>
      <c r="BG7" s="680">
        <v>3050959</v>
      </c>
      <c r="BH7" s="681"/>
      <c r="BI7" s="681"/>
      <c r="BJ7" s="681"/>
      <c r="BK7" s="681"/>
      <c r="BL7" s="681"/>
      <c r="BM7" s="681"/>
      <c r="BN7" s="682"/>
      <c r="BO7" s="713">
        <v>41.9</v>
      </c>
      <c r="BP7" s="713"/>
      <c r="BQ7" s="713"/>
      <c r="BR7" s="713"/>
      <c r="BS7" s="714">
        <v>121632</v>
      </c>
      <c r="BT7" s="714"/>
      <c r="BU7" s="714"/>
      <c r="BV7" s="714"/>
      <c r="BW7" s="714"/>
      <c r="BX7" s="714"/>
      <c r="BY7" s="714"/>
      <c r="BZ7" s="714"/>
      <c r="CA7" s="714"/>
      <c r="CB7" s="777"/>
      <c r="CD7" s="719" t="s">
        <v>239</v>
      </c>
      <c r="CE7" s="720"/>
      <c r="CF7" s="720"/>
      <c r="CG7" s="720"/>
      <c r="CH7" s="720"/>
      <c r="CI7" s="720"/>
      <c r="CJ7" s="720"/>
      <c r="CK7" s="720"/>
      <c r="CL7" s="720"/>
      <c r="CM7" s="720"/>
      <c r="CN7" s="720"/>
      <c r="CO7" s="720"/>
      <c r="CP7" s="720"/>
      <c r="CQ7" s="721"/>
      <c r="CR7" s="680">
        <v>10547208</v>
      </c>
      <c r="CS7" s="681"/>
      <c r="CT7" s="681"/>
      <c r="CU7" s="681"/>
      <c r="CV7" s="681"/>
      <c r="CW7" s="681"/>
      <c r="CX7" s="681"/>
      <c r="CY7" s="682"/>
      <c r="CZ7" s="713">
        <v>32.5</v>
      </c>
      <c r="DA7" s="713"/>
      <c r="DB7" s="713"/>
      <c r="DC7" s="713"/>
      <c r="DD7" s="686">
        <v>629549</v>
      </c>
      <c r="DE7" s="681"/>
      <c r="DF7" s="681"/>
      <c r="DG7" s="681"/>
      <c r="DH7" s="681"/>
      <c r="DI7" s="681"/>
      <c r="DJ7" s="681"/>
      <c r="DK7" s="681"/>
      <c r="DL7" s="681"/>
      <c r="DM7" s="681"/>
      <c r="DN7" s="681"/>
      <c r="DO7" s="681"/>
      <c r="DP7" s="682"/>
      <c r="DQ7" s="686">
        <v>3463972</v>
      </c>
      <c r="DR7" s="681"/>
      <c r="DS7" s="681"/>
      <c r="DT7" s="681"/>
      <c r="DU7" s="681"/>
      <c r="DV7" s="681"/>
      <c r="DW7" s="681"/>
      <c r="DX7" s="681"/>
      <c r="DY7" s="681"/>
      <c r="DZ7" s="681"/>
      <c r="EA7" s="681"/>
      <c r="EB7" s="681"/>
      <c r="EC7" s="727"/>
    </row>
    <row r="8" spans="2:143" ht="11.25" customHeight="1" x14ac:dyDescent="0.15">
      <c r="B8" s="677" t="s">
        <v>240</v>
      </c>
      <c r="C8" s="678"/>
      <c r="D8" s="678"/>
      <c r="E8" s="678"/>
      <c r="F8" s="678"/>
      <c r="G8" s="678"/>
      <c r="H8" s="678"/>
      <c r="I8" s="678"/>
      <c r="J8" s="678"/>
      <c r="K8" s="678"/>
      <c r="L8" s="678"/>
      <c r="M8" s="678"/>
      <c r="N8" s="678"/>
      <c r="O8" s="678"/>
      <c r="P8" s="678"/>
      <c r="Q8" s="679"/>
      <c r="R8" s="680">
        <v>52545</v>
      </c>
      <c r="S8" s="681"/>
      <c r="T8" s="681"/>
      <c r="U8" s="681"/>
      <c r="V8" s="681"/>
      <c r="W8" s="681"/>
      <c r="X8" s="681"/>
      <c r="Y8" s="682"/>
      <c r="Z8" s="713">
        <v>0.2</v>
      </c>
      <c r="AA8" s="713"/>
      <c r="AB8" s="713"/>
      <c r="AC8" s="713"/>
      <c r="AD8" s="714">
        <v>52545</v>
      </c>
      <c r="AE8" s="714"/>
      <c r="AF8" s="714"/>
      <c r="AG8" s="714"/>
      <c r="AH8" s="714"/>
      <c r="AI8" s="714"/>
      <c r="AJ8" s="714"/>
      <c r="AK8" s="714"/>
      <c r="AL8" s="683">
        <v>0.4</v>
      </c>
      <c r="AM8" s="684"/>
      <c r="AN8" s="684"/>
      <c r="AO8" s="715"/>
      <c r="AP8" s="677" t="s">
        <v>241</v>
      </c>
      <c r="AQ8" s="678"/>
      <c r="AR8" s="678"/>
      <c r="AS8" s="678"/>
      <c r="AT8" s="678"/>
      <c r="AU8" s="678"/>
      <c r="AV8" s="678"/>
      <c r="AW8" s="678"/>
      <c r="AX8" s="678"/>
      <c r="AY8" s="678"/>
      <c r="AZ8" s="678"/>
      <c r="BA8" s="678"/>
      <c r="BB8" s="678"/>
      <c r="BC8" s="678"/>
      <c r="BD8" s="678"/>
      <c r="BE8" s="678"/>
      <c r="BF8" s="679"/>
      <c r="BG8" s="680">
        <v>96581</v>
      </c>
      <c r="BH8" s="681"/>
      <c r="BI8" s="681"/>
      <c r="BJ8" s="681"/>
      <c r="BK8" s="681"/>
      <c r="BL8" s="681"/>
      <c r="BM8" s="681"/>
      <c r="BN8" s="682"/>
      <c r="BO8" s="713">
        <v>1.3</v>
      </c>
      <c r="BP8" s="713"/>
      <c r="BQ8" s="713"/>
      <c r="BR8" s="713"/>
      <c r="BS8" s="686" t="s">
        <v>242</v>
      </c>
      <c r="BT8" s="681"/>
      <c r="BU8" s="681"/>
      <c r="BV8" s="681"/>
      <c r="BW8" s="681"/>
      <c r="BX8" s="681"/>
      <c r="BY8" s="681"/>
      <c r="BZ8" s="681"/>
      <c r="CA8" s="681"/>
      <c r="CB8" s="727"/>
      <c r="CD8" s="719" t="s">
        <v>243</v>
      </c>
      <c r="CE8" s="720"/>
      <c r="CF8" s="720"/>
      <c r="CG8" s="720"/>
      <c r="CH8" s="720"/>
      <c r="CI8" s="720"/>
      <c r="CJ8" s="720"/>
      <c r="CK8" s="720"/>
      <c r="CL8" s="720"/>
      <c r="CM8" s="720"/>
      <c r="CN8" s="720"/>
      <c r="CO8" s="720"/>
      <c r="CP8" s="720"/>
      <c r="CQ8" s="721"/>
      <c r="CR8" s="680">
        <v>9538805</v>
      </c>
      <c r="CS8" s="681"/>
      <c r="CT8" s="681"/>
      <c r="CU8" s="681"/>
      <c r="CV8" s="681"/>
      <c r="CW8" s="681"/>
      <c r="CX8" s="681"/>
      <c r="CY8" s="682"/>
      <c r="CZ8" s="713">
        <v>29.4</v>
      </c>
      <c r="DA8" s="713"/>
      <c r="DB8" s="713"/>
      <c r="DC8" s="713"/>
      <c r="DD8" s="686">
        <v>13619</v>
      </c>
      <c r="DE8" s="681"/>
      <c r="DF8" s="681"/>
      <c r="DG8" s="681"/>
      <c r="DH8" s="681"/>
      <c r="DI8" s="681"/>
      <c r="DJ8" s="681"/>
      <c r="DK8" s="681"/>
      <c r="DL8" s="681"/>
      <c r="DM8" s="681"/>
      <c r="DN8" s="681"/>
      <c r="DO8" s="681"/>
      <c r="DP8" s="682"/>
      <c r="DQ8" s="686">
        <v>4529188</v>
      </c>
      <c r="DR8" s="681"/>
      <c r="DS8" s="681"/>
      <c r="DT8" s="681"/>
      <c r="DU8" s="681"/>
      <c r="DV8" s="681"/>
      <c r="DW8" s="681"/>
      <c r="DX8" s="681"/>
      <c r="DY8" s="681"/>
      <c r="DZ8" s="681"/>
      <c r="EA8" s="681"/>
      <c r="EB8" s="681"/>
      <c r="EC8" s="727"/>
    </row>
    <row r="9" spans="2:143" ht="11.25" customHeight="1" x14ac:dyDescent="0.15">
      <c r="B9" s="677" t="s">
        <v>244</v>
      </c>
      <c r="C9" s="678"/>
      <c r="D9" s="678"/>
      <c r="E9" s="678"/>
      <c r="F9" s="678"/>
      <c r="G9" s="678"/>
      <c r="H9" s="678"/>
      <c r="I9" s="678"/>
      <c r="J9" s="678"/>
      <c r="K9" s="678"/>
      <c r="L9" s="678"/>
      <c r="M9" s="678"/>
      <c r="N9" s="678"/>
      <c r="O9" s="678"/>
      <c r="P9" s="678"/>
      <c r="Q9" s="679"/>
      <c r="R9" s="680">
        <v>51875</v>
      </c>
      <c r="S9" s="681"/>
      <c r="T9" s="681"/>
      <c r="U9" s="681"/>
      <c r="V9" s="681"/>
      <c r="W9" s="681"/>
      <c r="X9" s="681"/>
      <c r="Y9" s="682"/>
      <c r="Z9" s="713">
        <v>0.2</v>
      </c>
      <c r="AA9" s="713"/>
      <c r="AB9" s="713"/>
      <c r="AC9" s="713"/>
      <c r="AD9" s="714">
        <v>51875</v>
      </c>
      <c r="AE9" s="714"/>
      <c r="AF9" s="714"/>
      <c r="AG9" s="714"/>
      <c r="AH9" s="714"/>
      <c r="AI9" s="714"/>
      <c r="AJ9" s="714"/>
      <c r="AK9" s="714"/>
      <c r="AL9" s="683">
        <v>0.4</v>
      </c>
      <c r="AM9" s="684"/>
      <c r="AN9" s="684"/>
      <c r="AO9" s="715"/>
      <c r="AP9" s="677" t="s">
        <v>245</v>
      </c>
      <c r="AQ9" s="678"/>
      <c r="AR9" s="678"/>
      <c r="AS9" s="678"/>
      <c r="AT9" s="678"/>
      <c r="AU9" s="678"/>
      <c r="AV9" s="678"/>
      <c r="AW9" s="678"/>
      <c r="AX9" s="678"/>
      <c r="AY9" s="678"/>
      <c r="AZ9" s="678"/>
      <c r="BA9" s="678"/>
      <c r="BB9" s="678"/>
      <c r="BC9" s="678"/>
      <c r="BD9" s="678"/>
      <c r="BE9" s="678"/>
      <c r="BF9" s="679"/>
      <c r="BG9" s="680">
        <v>2412064</v>
      </c>
      <c r="BH9" s="681"/>
      <c r="BI9" s="681"/>
      <c r="BJ9" s="681"/>
      <c r="BK9" s="681"/>
      <c r="BL9" s="681"/>
      <c r="BM9" s="681"/>
      <c r="BN9" s="682"/>
      <c r="BO9" s="713">
        <v>33.1</v>
      </c>
      <c r="BP9" s="713"/>
      <c r="BQ9" s="713"/>
      <c r="BR9" s="713"/>
      <c r="BS9" s="686" t="s">
        <v>242</v>
      </c>
      <c r="BT9" s="681"/>
      <c r="BU9" s="681"/>
      <c r="BV9" s="681"/>
      <c r="BW9" s="681"/>
      <c r="BX9" s="681"/>
      <c r="BY9" s="681"/>
      <c r="BZ9" s="681"/>
      <c r="CA9" s="681"/>
      <c r="CB9" s="727"/>
      <c r="CD9" s="719" t="s">
        <v>246</v>
      </c>
      <c r="CE9" s="720"/>
      <c r="CF9" s="720"/>
      <c r="CG9" s="720"/>
      <c r="CH9" s="720"/>
      <c r="CI9" s="720"/>
      <c r="CJ9" s="720"/>
      <c r="CK9" s="720"/>
      <c r="CL9" s="720"/>
      <c r="CM9" s="720"/>
      <c r="CN9" s="720"/>
      <c r="CO9" s="720"/>
      <c r="CP9" s="720"/>
      <c r="CQ9" s="721"/>
      <c r="CR9" s="680">
        <v>2486291</v>
      </c>
      <c r="CS9" s="681"/>
      <c r="CT9" s="681"/>
      <c r="CU9" s="681"/>
      <c r="CV9" s="681"/>
      <c r="CW9" s="681"/>
      <c r="CX9" s="681"/>
      <c r="CY9" s="682"/>
      <c r="CZ9" s="713">
        <v>7.7</v>
      </c>
      <c r="DA9" s="713"/>
      <c r="DB9" s="713"/>
      <c r="DC9" s="713"/>
      <c r="DD9" s="686">
        <v>315798</v>
      </c>
      <c r="DE9" s="681"/>
      <c r="DF9" s="681"/>
      <c r="DG9" s="681"/>
      <c r="DH9" s="681"/>
      <c r="DI9" s="681"/>
      <c r="DJ9" s="681"/>
      <c r="DK9" s="681"/>
      <c r="DL9" s="681"/>
      <c r="DM9" s="681"/>
      <c r="DN9" s="681"/>
      <c r="DO9" s="681"/>
      <c r="DP9" s="682"/>
      <c r="DQ9" s="686">
        <v>1973064</v>
      </c>
      <c r="DR9" s="681"/>
      <c r="DS9" s="681"/>
      <c r="DT9" s="681"/>
      <c r="DU9" s="681"/>
      <c r="DV9" s="681"/>
      <c r="DW9" s="681"/>
      <c r="DX9" s="681"/>
      <c r="DY9" s="681"/>
      <c r="DZ9" s="681"/>
      <c r="EA9" s="681"/>
      <c r="EB9" s="681"/>
      <c r="EC9" s="727"/>
    </row>
    <row r="10" spans="2:143" ht="11.25" customHeight="1" x14ac:dyDescent="0.15">
      <c r="B10" s="677" t="s">
        <v>247</v>
      </c>
      <c r="C10" s="678"/>
      <c r="D10" s="678"/>
      <c r="E10" s="678"/>
      <c r="F10" s="678"/>
      <c r="G10" s="678"/>
      <c r="H10" s="678"/>
      <c r="I10" s="678"/>
      <c r="J10" s="678"/>
      <c r="K10" s="678"/>
      <c r="L10" s="678"/>
      <c r="M10" s="678"/>
      <c r="N10" s="678"/>
      <c r="O10" s="678"/>
      <c r="P10" s="678"/>
      <c r="Q10" s="679"/>
      <c r="R10" s="680" t="s">
        <v>242</v>
      </c>
      <c r="S10" s="681"/>
      <c r="T10" s="681"/>
      <c r="U10" s="681"/>
      <c r="V10" s="681"/>
      <c r="W10" s="681"/>
      <c r="X10" s="681"/>
      <c r="Y10" s="682"/>
      <c r="Z10" s="713" t="s">
        <v>242</v>
      </c>
      <c r="AA10" s="713"/>
      <c r="AB10" s="713"/>
      <c r="AC10" s="713"/>
      <c r="AD10" s="714" t="s">
        <v>242</v>
      </c>
      <c r="AE10" s="714"/>
      <c r="AF10" s="714"/>
      <c r="AG10" s="714"/>
      <c r="AH10" s="714"/>
      <c r="AI10" s="714"/>
      <c r="AJ10" s="714"/>
      <c r="AK10" s="714"/>
      <c r="AL10" s="683" t="s">
        <v>236</v>
      </c>
      <c r="AM10" s="684"/>
      <c r="AN10" s="684"/>
      <c r="AO10" s="715"/>
      <c r="AP10" s="677" t="s">
        <v>248</v>
      </c>
      <c r="AQ10" s="678"/>
      <c r="AR10" s="678"/>
      <c r="AS10" s="678"/>
      <c r="AT10" s="678"/>
      <c r="AU10" s="678"/>
      <c r="AV10" s="678"/>
      <c r="AW10" s="678"/>
      <c r="AX10" s="678"/>
      <c r="AY10" s="678"/>
      <c r="AZ10" s="678"/>
      <c r="BA10" s="678"/>
      <c r="BB10" s="678"/>
      <c r="BC10" s="678"/>
      <c r="BD10" s="678"/>
      <c r="BE10" s="678"/>
      <c r="BF10" s="679"/>
      <c r="BG10" s="680">
        <v>153444</v>
      </c>
      <c r="BH10" s="681"/>
      <c r="BI10" s="681"/>
      <c r="BJ10" s="681"/>
      <c r="BK10" s="681"/>
      <c r="BL10" s="681"/>
      <c r="BM10" s="681"/>
      <c r="BN10" s="682"/>
      <c r="BO10" s="713">
        <v>2.1</v>
      </c>
      <c r="BP10" s="713"/>
      <c r="BQ10" s="713"/>
      <c r="BR10" s="713"/>
      <c r="BS10" s="686">
        <v>26004</v>
      </c>
      <c r="BT10" s="681"/>
      <c r="BU10" s="681"/>
      <c r="BV10" s="681"/>
      <c r="BW10" s="681"/>
      <c r="BX10" s="681"/>
      <c r="BY10" s="681"/>
      <c r="BZ10" s="681"/>
      <c r="CA10" s="681"/>
      <c r="CB10" s="727"/>
      <c r="CD10" s="719" t="s">
        <v>249</v>
      </c>
      <c r="CE10" s="720"/>
      <c r="CF10" s="720"/>
      <c r="CG10" s="720"/>
      <c r="CH10" s="720"/>
      <c r="CI10" s="720"/>
      <c r="CJ10" s="720"/>
      <c r="CK10" s="720"/>
      <c r="CL10" s="720"/>
      <c r="CM10" s="720"/>
      <c r="CN10" s="720"/>
      <c r="CO10" s="720"/>
      <c r="CP10" s="720"/>
      <c r="CQ10" s="721"/>
      <c r="CR10" s="680">
        <v>357</v>
      </c>
      <c r="CS10" s="681"/>
      <c r="CT10" s="681"/>
      <c r="CU10" s="681"/>
      <c r="CV10" s="681"/>
      <c r="CW10" s="681"/>
      <c r="CX10" s="681"/>
      <c r="CY10" s="682"/>
      <c r="CZ10" s="713">
        <v>0</v>
      </c>
      <c r="DA10" s="713"/>
      <c r="DB10" s="713"/>
      <c r="DC10" s="713"/>
      <c r="DD10" s="686" t="s">
        <v>242</v>
      </c>
      <c r="DE10" s="681"/>
      <c r="DF10" s="681"/>
      <c r="DG10" s="681"/>
      <c r="DH10" s="681"/>
      <c r="DI10" s="681"/>
      <c r="DJ10" s="681"/>
      <c r="DK10" s="681"/>
      <c r="DL10" s="681"/>
      <c r="DM10" s="681"/>
      <c r="DN10" s="681"/>
      <c r="DO10" s="681"/>
      <c r="DP10" s="682"/>
      <c r="DQ10" s="686">
        <v>357</v>
      </c>
      <c r="DR10" s="681"/>
      <c r="DS10" s="681"/>
      <c r="DT10" s="681"/>
      <c r="DU10" s="681"/>
      <c r="DV10" s="681"/>
      <c r="DW10" s="681"/>
      <c r="DX10" s="681"/>
      <c r="DY10" s="681"/>
      <c r="DZ10" s="681"/>
      <c r="EA10" s="681"/>
      <c r="EB10" s="681"/>
      <c r="EC10" s="727"/>
    </row>
    <row r="11" spans="2:143" ht="11.25" customHeight="1" x14ac:dyDescent="0.15">
      <c r="B11" s="677" t="s">
        <v>250</v>
      </c>
      <c r="C11" s="678"/>
      <c r="D11" s="678"/>
      <c r="E11" s="678"/>
      <c r="F11" s="678"/>
      <c r="G11" s="678"/>
      <c r="H11" s="678"/>
      <c r="I11" s="678"/>
      <c r="J11" s="678"/>
      <c r="K11" s="678"/>
      <c r="L11" s="678"/>
      <c r="M11" s="678"/>
      <c r="N11" s="678"/>
      <c r="O11" s="678"/>
      <c r="P11" s="678"/>
      <c r="Q11" s="679"/>
      <c r="R11" s="680">
        <v>1174366</v>
      </c>
      <c r="S11" s="681"/>
      <c r="T11" s="681"/>
      <c r="U11" s="681"/>
      <c r="V11" s="681"/>
      <c r="W11" s="681"/>
      <c r="X11" s="681"/>
      <c r="Y11" s="682"/>
      <c r="Z11" s="683">
        <v>3.5</v>
      </c>
      <c r="AA11" s="684"/>
      <c r="AB11" s="684"/>
      <c r="AC11" s="685"/>
      <c r="AD11" s="686">
        <v>1174366</v>
      </c>
      <c r="AE11" s="681"/>
      <c r="AF11" s="681"/>
      <c r="AG11" s="681"/>
      <c r="AH11" s="681"/>
      <c r="AI11" s="681"/>
      <c r="AJ11" s="681"/>
      <c r="AK11" s="682"/>
      <c r="AL11" s="683">
        <v>9</v>
      </c>
      <c r="AM11" s="684"/>
      <c r="AN11" s="684"/>
      <c r="AO11" s="715"/>
      <c r="AP11" s="677" t="s">
        <v>251</v>
      </c>
      <c r="AQ11" s="678"/>
      <c r="AR11" s="678"/>
      <c r="AS11" s="678"/>
      <c r="AT11" s="678"/>
      <c r="AU11" s="678"/>
      <c r="AV11" s="678"/>
      <c r="AW11" s="678"/>
      <c r="AX11" s="678"/>
      <c r="AY11" s="678"/>
      <c r="AZ11" s="678"/>
      <c r="BA11" s="678"/>
      <c r="BB11" s="678"/>
      <c r="BC11" s="678"/>
      <c r="BD11" s="678"/>
      <c r="BE11" s="678"/>
      <c r="BF11" s="679"/>
      <c r="BG11" s="680">
        <v>388870</v>
      </c>
      <c r="BH11" s="681"/>
      <c r="BI11" s="681"/>
      <c r="BJ11" s="681"/>
      <c r="BK11" s="681"/>
      <c r="BL11" s="681"/>
      <c r="BM11" s="681"/>
      <c r="BN11" s="682"/>
      <c r="BO11" s="713">
        <v>5.3</v>
      </c>
      <c r="BP11" s="713"/>
      <c r="BQ11" s="713"/>
      <c r="BR11" s="713"/>
      <c r="BS11" s="686">
        <v>95628</v>
      </c>
      <c r="BT11" s="681"/>
      <c r="BU11" s="681"/>
      <c r="BV11" s="681"/>
      <c r="BW11" s="681"/>
      <c r="BX11" s="681"/>
      <c r="BY11" s="681"/>
      <c r="BZ11" s="681"/>
      <c r="CA11" s="681"/>
      <c r="CB11" s="727"/>
      <c r="CD11" s="719" t="s">
        <v>252</v>
      </c>
      <c r="CE11" s="720"/>
      <c r="CF11" s="720"/>
      <c r="CG11" s="720"/>
      <c r="CH11" s="720"/>
      <c r="CI11" s="720"/>
      <c r="CJ11" s="720"/>
      <c r="CK11" s="720"/>
      <c r="CL11" s="720"/>
      <c r="CM11" s="720"/>
      <c r="CN11" s="720"/>
      <c r="CO11" s="720"/>
      <c r="CP11" s="720"/>
      <c r="CQ11" s="721"/>
      <c r="CR11" s="680">
        <v>472664</v>
      </c>
      <c r="CS11" s="681"/>
      <c r="CT11" s="681"/>
      <c r="CU11" s="681"/>
      <c r="CV11" s="681"/>
      <c r="CW11" s="681"/>
      <c r="CX11" s="681"/>
      <c r="CY11" s="682"/>
      <c r="CZ11" s="713">
        <v>1.5</v>
      </c>
      <c r="DA11" s="713"/>
      <c r="DB11" s="713"/>
      <c r="DC11" s="713"/>
      <c r="DD11" s="686">
        <v>167657</v>
      </c>
      <c r="DE11" s="681"/>
      <c r="DF11" s="681"/>
      <c r="DG11" s="681"/>
      <c r="DH11" s="681"/>
      <c r="DI11" s="681"/>
      <c r="DJ11" s="681"/>
      <c r="DK11" s="681"/>
      <c r="DL11" s="681"/>
      <c r="DM11" s="681"/>
      <c r="DN11" s="681"/>
      <c r="DO11" s="681"/>
      <c r="DP11" s="682"/>
      <c r="DQ11" s="686">
        <v>245716</v>
      </c>
      <c r="DR11" s="681"/>
      <c r="DS11" s="681"/>
      <c r="DT11" s="681"/>
      <c r="DU11" s="681"/>
      <c r="DV11" s="681"/>
      <c r="DW11" s="681"/>
      <c r="DX11" s="681"/>
      <c r="DY11" s="681"/>
      <c r="DZ11" s="681"/>
      <c r="EA11" s="681"/>
      <c r="EB11" s="681"/>
      <c r="EC11" s="727"/>
    </row>
    <row r="12" spans="2:143" ht="11.25" customHeight="1" x14ac:dyDescent="0.15">
      <c r="B12" s="677" t="s">
        <v>253</v>
      </c>
      <c r="C12" s="678"/>
      <c r="D12" s="678"/>
      <c r="E12" s="678"/>
      <c r="F12" s="678"/>
      <c r="G12" s="678"/>
      <c r="H12" s="678"/>
      <c r="I12" s="678"/>
      <c r="J12" s="678"/>
      <c r="K12" s="678"/>
      <c r="L12" s="678"/>
      <c r="M12" s="678"/>
      <c r="N12" s="678"/>
      <c r="O12" s="678"/>
      <c r="P12" s="678"/>
      <c r="Q12" s="679"/>
      <c r="R12" s="680">
        <v>38189</v>
      </c>
      <c r="S12" s="681"/>
      <c r="T12" s="681"/>
      <c r="U12" s="681"/>
      <c r="V12" s="681"/>
      <c r="W12" s="681"/>
      <c r="X12" s="681"/>
      <c r="Y12" s="682"/>
      <c r="Z12" s="713">
        <v>0.1</v>
      </c>
      <c r="AA12" s="713"/>
      <c r="AB12" s="713"/>
      <c r="AC12" s="713"/>
      <c r="AD12" s="714">
        <v>38189</v>
      </c>
      <c r="AE12" s="714"/>
      <c r="AF12" s="714"/>
      <c r="AG12" s="714"/>
      <c r="AH12" s="714"/>
      <c r="AI12" s="714"/>
      <c r="AJ12" s="714"/>
      <c r="AK12" s="714"/>
      <c r="AL12" s="683">
        <v>0.3</v>
      </c>
      <c r="AM12" s="684"/>
      <c r="AN12" s="684"/>
      <c r="AO12" s="715"/>
      <c r="AP12" s="677" t="s">
        <v>254</v>
      </c>
      <c r="AQ12" s="678"/>
      <c r="AR12" s="678"/>
      <c r="AS12" s="678"/>
      <c r="AT12" s="678"/>
      <c r="AU12" s="678"/>
      <c r="AV12" s="678"/>
      <c r="AW12" s="678"/>
      <c r="AX12" s="678"/>
      <c r="AY12" s="678"/>
      <c r="AZ12" s="678"/>
      <c r="BA12" s="678"/>
      <c r="BB12" s="678"/>
      <c r="BC12" s="678"/>
      <c r="BD12" s="678"/>
      <c r="BE12" s="678"/>
      <c r="BF12" s="679"/>
      <c r="BG12" s="680">
        <v>3697594</v>
      </c>
      <c r="BH12" s="681"/>
      <c r="BI12" s="681"/>
      <c r="BJ12" s="681"/>
      <c r="BK12" s="681"/>
      <c r="BL12" s="681"/>
      <c r="BM12" s="681"/>
      <c r="BN12" s="682"/>
      <c r="BO12" s="713">
        <v>50.8</v>
      </c>
      <c r="BP12" s="713"/>
      <c r="BQ12" s="713"/>
      <c r="BR12" s="713"/>
      <c r="BS12" s="686" t="s">
        <v>236</v>
      </c>
      <c r="BT12" s="681"/>
      <c r="BU12" s="681"/>
      <c r="BV12" s="681"/>
      <c r="BW12" s="681"/>
      <c r="BX12" s="681"/>
      <c r="BY12" s="681"/>
      <c r="BZ12" s="681"/>
      <c r="CA12" s="681"/>
      <c r="CB12" s="727"/>
      <c r="CD12" s="719" t="s">
        <v>255</v>
      </c>
      <c r="CE12" s="720"/>
      <c r="CF12" s="720"/>
      <c r="CG12" s="720"/>
      <c r="CH12" s="720"/>
      <c r="CI12" s="720"/>
      <c r="CJ12" s="720"/>
      <c r="CK12" s="720"/>
      <c r="CL12" s="720"/>
      <c r="CM12" s="720"/>
      <c r="CN12" s="720"/>
      <c r="CO12" s="720"/>
      <c r="CP12" s="720"/>
      <c r="CQ12" s="721"/>
      <c r="CR12" s="680">
        <v>389728</v>
      </c>
      <c r="CS12" s="681"/>
      <c r="CT12" s="681"/>
      <c r="CU12" s="681"/>
      <c r="CV12" s="681"/>
      <c r="CW12" s="681"/>
      <c r="CX12" s="681"/>
      <c r="CY12" s="682"/>
      <c r="CZ12" s="713">
        <v>1.2</v>
      </c>
      <c r="DA12" s="713"/>
      <c r="DB12" s="713"/>
      <c r="DC12" s="713"/>
      <c r="DD12" s="686">
        <v>25873</v>
      </c>
      <c r="DE12" s="681"/>
      <c r="DF12" s="681"/>
      <c r="DG12" s="681"/>
      <c r="DH12" s="681"/>
      <c r="DI12" s="681"/>
      <c r="DJ12" s="681"/>
      <c r="DK12" s="681"/>
      <c r="DL12" s="681"/>
      <c r="DM12" s="681"/>
      <c r="DN12" s="681"/>
      <c r="DO12" s="681"/>
      <c r="DP12" s="682"/>
      <c r="DQ12" s="686">
        <v>295596</v>
      </c>
      <c r="DR12" s="681"/>
      <c r="DS12" s="681"/>
      <c r="DT12" s="681"/>
      <c r="DU12" s="681"/>
      <c r="DV12" s="681"/>
      <c r="DW12" s="681"/>
      <c r="DX12" s="681"/>
      <c r="DY12" s="681"/>
      <c r="DZ12" s="681"/>
      <c r="EA12" s="681"/>
      <c r="EB12" s="681"/>
      <c r="EC12" s="727"/>
    </row>
    <row r="13" spans="2:143" ht="11.25" customHeight="1" x14ac:dyDescent="0.15">
      <c r="B13" s="677" t="s">
        <v>256</v>
      </c>
      <c r="C13" s="678"/>
      <c r="D13" s="678"/>
      <c r="E13" s="678"/>
      <c r="F13" s="678"/>
      <c r="G13" s="678"/>
      <c r="H13" s="678"/>
      <c r="I13" s="678"/>
      <c r="J13" s="678"/>
      <c r="K13" s="678"/>
      <c r="L13" s="678"/>
      <c r="M13" s="678"/>
      <c r="N13" s="678"/>
      <c r="O13" s="678"/>
      <c r="P13" s="678"/>
      <c r="Q13" s="679"/>
      <c r="R13" s="680" t="s">
        <v>236</v>
      </c>
      <c r="S13" s="681"/>
      <c r="T13" s="681"/>
      <c r="U13" s="681"/>
      <c r="V13" s="681"/>
      <c r="W13" s="681"/>
      <c r="X13" s="681"/>
      <c r="Y13" s="682"/>
      <c r="Z13" s="713" t="s">
        <v>242</v>
      </c>
      <c r="AA13" s="713"/>
      <c r="AB13" s="713"/>
      <c r="AC13" s="713"/>
      <c r="AD13" s="714" t="s">
        <v>236</v>
      </c>
      <c r="AE13" s="714"/>
      <c r="AF13" s="714"/>
      <c r="AG13" s="714"/>
      <c r="AH13" s="714"/>
      <c r="AI13" s="714"/>
      <c r="AJ13" s="714"/>
      <c r="AK13" s="714"/>
      <c r="AL13" s="683" t="s">
        <v>236</v>
      </c>
      <c r="AM13" s="684"/>
      <c r="AN13" s="684"/>
      <c r="AO13" s="715"/>
      <c r="AP13" s="677" t="s">
        <v>257</v>
      </c>
      <c r="AQ13" s="678"/>
      <c r="AR13" s="678"/>
      <c r="AS13" s="678"/>
      <c r="AT13" s="678"/>
      <c r="AU13" s="678"/>
      <c r="AV13" s="678"/>
      <c r="AW13" s="678"/>
      <c r="AX13" s="678"/>
      <c r="AY13" s="678"/>
      <c r="AZ13" s="678"/>
      <c r="BA13" s="678"/>
      <c r="BB13" s="678"/>
      <c r="BC13" s="678"/>
      <c r="BD13" s="678"/>
      <c r="BE13" s="678"/>
      <c r="BF13" s="679"/>
      <c r="BG13" s="680">
        <v>3692679</v>
      </c>
      <c r="BH13" s="681"/>
      <c r="BI13" s="681"/>
      <c r="BJ13" s="681"/>
      <c r="BK13" s="681"/>
      <c r="BL13" s="681"/>
      <c r="BM13" s="681"/>
      <c r="BN13" s="682"/>
      <c r="BO13" s="713">
        <v>50.7</v>
      </c>
      <c r="BP13" s="713"/>
      <c r="BQ13" s="713"/>
      <c r="BR13" s="713"/>
      <c r="BS13" s="686" t="s">
        <v>236</v>
      </c>
      <c r="BT13" s="681"/>
      <c r="BU13" s="681"/>
      <c r="BV13" s="681"/>
      <c r="BW13" s="681"/>
      <c r="BX13" s="681"/>
      <c r="BY13" s="681"/>
      <c r="BZ13" s="681"/>
      <c r="CA13" s="681"/>
      <c r="CB13" s="727"/>
      <c r="CD13" s="719" t="s">
        <v>258</v>
      </c>
      <c r="CE13" s="720"/>
      <c r="CF13" s="720"/>
      <c r="CG13" s="720"/>
      <c r="CH13" s="720"/>
      <c r="CI13" s="720"/>
      <c r="CJ13" s="720"/>
      <c r="CK13" s="720"/>
      <c r="CL13" s="720"/>
      <c r="CM13" s="720"/>
      <c r="CN13" s="720"/>
      <c r="CO13" s="720"/>
      <c r="CP13" s="720"/>
      <c r="CQ13" s="721"/>
      <c r="CR13" s="680">
        <v>2084788</v>
      </c>
      <c r="CS13" s="681"/>
      <c r="CT13" s="681"/>
      <c r="CU13" s="681"/>
      <c r="CV13" s="681"/>
      <c r="CW13" s="681"/>
      <c r="CX13" s="681"/>
      <c r="CY13" s="682"/>
      <c r="CZ13" s="713">
        <v>6.4</v>
      </c>
      <c r="DA13" s="713"/>
      <c r="DB13" s="713"/>
      <c r="DC13" s="713"/>
      <c r="DD13" s="686">
        <v>705094</v>
      </c>
      <c r="DE13" s="681"/>
      <c r="DF13" s="681"/>
      <c r="DG13" s="681"/>
      <c r="DH13" s="681"/>
      <c r="DI13" s="681"/>
      <c r="DJ13" s="681"/>
      <c r="DK13" s="681"/>
      <c r="DL13" s="681"/>
      <c r="DM13" s="681"/>
      <c r="DN13" s="681"/>
      <c r="DO13" s="681"/>
      <c r="DP13" s="682"/>
      <c r="DQ13" s="686">
        <v>1201940</v>
      </c>
      <c r="DR13" s="681"/>
      <c r="DS13" s="681"/>
      <c r="DT13" s="681"/>
      <c r="DU13" s="681"/>
      <c r="DV13" s="681"/>
      <c r="DW13" s="681"/>
      <c r="DX13" s="681"/>
      <c r="DY13" s="681"/>
      <c r="DZ13" s="681"/>
      <c r="EA13" s="681"/>
      <c r="EB13" s="681"/>
      <c r="EC13" s="727"/>
    </row>
    <row r="14" spans="2:143" ht="11.25" customHeight="1" x14ac:dyDescent="0.15">
      <c r="B14" s="677" t="s">
        <v>259</v>
      </c>
      <c r="C14" s="678"/>
      <c r="D14" s="678"/>
      <c r="E14" s="678"/>
      <c r="F14" s="678"/>
      <c r="G14" s="678"/>
      <c r="H14" s="678"/>
      <c r="I14" s="678"/>
      <c r="J14" s="678"/>
      <c r="K14" s="678"/>
      <c r="L14" s="678"/>
      <c r="M14" s="678"/>
      <c r="N14" s="678"/>
      <c r="O14" s="678"/>
      <c r="P14" s="678"/>
      <c r="Q14" s="679"/>
      <c r="R14" s="680" t="s">
        <v>242</v>
      </c>
      <c r="S14" s="681"/>
      <c r="T14" s="681"/>
      <c r="U14" s="681"/>
      <c r="V14" s="681"/>
      <c r="W14" s="681"/>
      <c r="X14" s="681"/>
      <c r="Y14" s="682"/>
      <c r="Z14" s="713" t="s">
        <v>236</v>
      </c>
      <c r="AA14" s="713"/>
      <c r="AB14" s="713"/>
      <c r="AC14" s="713"/>
      <c r="AD14" s="714" t="s">
        <v>236</v>
      </c>
      <c r="AE14" s="714"/>
      <c r="AF14" s="714"/>
      <c r="AG14" s="714"/>
      <c r="AH14" s="714"/>
      <c r="AI14" s="714"/>
      <c r="AJ14" s="714"/>
      <c r="AK14" s="714"/>
      <c r="AL14" s="683" t="s">
        <v>236</v>
      </c>
      <c r="AM14" s="684"/>
      <c r="AN14" s="684"/>
      <c r="AO14" s="715"/>
      <c r="AP14" s="677" t="s">
        <v>260</v>
      </c>
      <c r="AQ14" s="678"/>
      <c r="AR14" s="678"/>
      <c r="AS14" s="678"/>
      <c r="AT14" s="678"/>
      <c r="AU14" s="678"/>
      <c r="AV14" s="678"/>
      <c r="AW14" s="678"/>
      <c r="AX14" s="678"/>
      <c r="AY14" s="678"/>
      <c r="AZ14" s="678"/>
      <c r="BA14" s="678"/>
      <c r="BB14" s="678"/>
      <c r="BC14" s="678"/>
      <c r="BD14" s="678"/>
      <c r="BE14" s="678"/>
      <c r="BF14" s="679"/>
      <c r="BG14" s="680">
        <v>206853</v>
      </c>
      <c r="BH14" s="681"/>
      <c r="BI14" s="681"/>
      <c r="BJ14" s="681"/>
      <c r="BK14" s="681"/>
      <c r="BL14" s="681"/>
      <c r="BM14" s="681"/>
      <c r="BN14" s="682"/>
      <c r="BO14" s="713">
        <v>2.8</v>
      </c>
      <c r="BP14" s="713"/>
      <c r="BQ14" s="713"/>
      <c r="BR14" s="713"/>
      <c r="BS14" s="686">
        <v>12466</v>
      </c>
      <c r="BT14" s="681"/>
      <c r="BU14" s="681"/>
      <c r="BV14" s="681"/>
      <c r="BW14" s="681"/>
      <c r="BX14" s="681"/>
      <c r="BY14" s="681"/>
      <c r="BZ14" s="681"/>
      <c r="CA14" s="681"/>
      <c r="CB14" s="727"/>
      <c r="CD14" s="719" t="s">
        <v>261</v>
      </c>
      <c r="CE14" s="720"/>
      <c r="CF14" s="720"/>
      <c r="CG14" s="720"/>
      <c r="CH14" s="720"/>
      <c r="CI14" s="720"/>
      <c r="CJ14" s="720"/>
      <c r="CK14" s="720"/>
      <c r="CL14" s="720"/>
      <c r="CM14" s="720"/>
      <c r="CN14" s="720"/>
      <c r="CO14" s="720"/>
      <c r="CP14" s="720"/>
      <c r="CQ14" s="721"/>
      <c r="CR14" s="680">
        <v>948687</v>
      </c>
      <c r="CS14" s="681"/>
      <c r="CT14" s="681"/>
      <c r="CU14" s="681"/>
      <c r="CV14" s="681"/>
      <c r="CW14" s="681"/>
      <c r="CX14" s="681"/>
      <c r="CY14" s="682"/>
      <c r="CZ14" s="713">
        <v>2.9</v>
      </c>
      <c r="DA14" s="713"/>
      <c r="DB14" s="713"/>
      <c r="DC14" s="713"/>
      <c r="DD14" s="686">
        <v>219358</v>
      </c>
      <c r="DE14" s="681"/>
      <c r="DF14" s="681"/>
      <c r="DG14" s="681"/>
      <c r="DH14" s="681"/>
      <c r="DI14" s="681"/>
      <c r="DJ14" s="681"/>
      <c r="DK14" s="681"/>
      <c r="DL14" s="681"/>
      <c r="DM14" s="681"/>
      <c r="DN14" s="681"/>
      <c r="DO14" s="681"/>
      <c r="DP14" s="682"/>
      <c r="DQ14" s="686">
        <v>691625</v>
      </c>
      <c r="DR14" s="681"/>
      <c r="DS14" s="681"/>
      <c r="DT14" s="681"/>
      <c r="DU14" s="681"/>
      <c r="DV14" s="681"/>
      <c r="DW14" s="681"/>
      <c r="DX14" s="681"/>
      <c r="DY14" s="681"/>
      <c r="DZ14" s="681"/>
      <c r="EA14" s="681"/>
      <c r="EB14" s="681"/>
      <c r="EC14" s="727"/>
    </row>
    <row r="15" spans="2:143" ht="11.25" customHeight="1" x14ac:dyDescent="0.15">
      <c r="B15" s="677" t="s">
        <v>262</v>
      </c>
      <c r="C15" s="678"/>
      <c r="D15" s="678"/>
      <c r="E15" s="678"/>
      <c r="F15" s="678"/>
      <c r="G15" s="678"/>
      <c r="H15" s="678"/>
      <c r="I15" s="678"/>
      <c r="J15" s="678"/>
      <c r="K15" s="678"/>
      <c r="L15" s="678"/>
      <c r="M15" s="678"/>
      <c r="N15" s="678"/>
      <c r="O15" s="678"/>
      <c r="P15" s="678"/>
      <c r="Q15" s="679"/>
      <c r="R15" s="680" t="s">
        <v>236</v>
      </c>
      <c r="S15" s="681"/>
      <c r="T15" s="681"/>
      <c r="U15" s="681"/>
      <c r="V15" s="681"/>
      <c r="W15" s="681"/>
      <c r="X15" s="681"/>
      <c r="Y15" s="682"/>
      <c r="Z15" s="713" t="s">
        <v>236</v>
      </c>
      <c r="AA15" s="713"/>
      <c r="AB15" s="713"/>
      <c r="AC15" s="713"/>
      <c r="AD15" s="714" t="s">
        <v>236</v>
      </c>
      <c r="AE15" s="714"/>
      <c r="AF15" s="714"/>
      <c r="AG15" s="714"/>
      <c r="AH15" s="714"/>
      <c r="AI15" s="714"/>
      <c r="AJ15" s="714"/>
      <c r="AK15" s="714"/>
      <c r="AL15" s="683" t="s">
        <v>236</v>
      </c>
      <c r="AM15" s="684"/>
      <c r="AN15" s="684"/>
      <c r="AO15" s="715"/>
      <c r="AP15" s="677" t="s">
        <v>263</v>
      </c>
      <c r="AQ15" s="678"/>
      <c r="AR15" s="678"/>
      <c r="AS15" s="678"/>
      <c r="AT15" s="678"/>
      <c r="AU15" s="678"/>
      <c r="AV15" s="678"/>
      <c r="AW15" s="678"/>
      <c r="AX15" s="678"/>
      <c r="AY15" s="678"/>
      <c r="AZ15" s="678"/>
      <c r="BA15" s="678"/>
      <c r="BB15" s="678"/>
      <c r="BC15" s="678"/>
      <c r="BD15" s="678"/>
      <c r="BE15" s="678"/>
      <c r="BF15" s="679"/>
      <c r="BG15" s="680">
        <v>309853</v>
      </c>
      <c r="BH15" s="681"/>
      <c r="BI15" s="681"/>
      <c r="BJ15" s="681"/>
      <c r="BK15" s="681"/>
      <c r="BL15" s="681"/>
      <c r="BM15" s="681"/>
      <c r="BN15" s="682"/>
      <c r="BO15" s="713">
        <v>4.3</v>
      </c>
      <c r="BP15" s="713"/>
      <c r="BQ15" s="713"/>
      <c r="BR15" s="713"/>
      <c r="BS15" s="686" t="s">
        <v>242</v>
      </c>
      <c r="BT15" s="681"/>
      <c r="BU15" s="681"/>
      <c r="BV15" s="681"/>
      <c r="BW15" s="681"/>
      <c r="BX15" s="681"/>
      <c r="BY15" s="681"/>
      <c r="BZ15" s="681"/>
      <c r="CA15" s="681"/>
      <c r="CB15" s="727"/>
      <c r="CD15" s="719" t="s">
        <v>264</v>
      </c>
      <c r="CE15" s="720"/>
      <c r="CF15" s="720"/>
      <c r="CG15" s="720"/>
      <c r="CH15" s="720"/>
      <c r="CI15" s="720"/>
      <c r="CJ15" s="720"/>
      <c r="CK15" s="720"/>
      <c r="CL15" s="720"/>
      <c r="CM15" s="720"/>
      <c r="CN15" s="720"/>
      <c r="CO15" s="720"/>
      <c r="CP15" s="720"/>
      <c r="CQ15" s="721"/>
      <c r="CR15" s="680">
        <v>3001421</v>
      </c>
      <c r="CS15" s="681"/>
      <c r="CT15" s="681"/>
      <c r="CU15" s="681"/>
      <c r="CV15" s="681"/>
      <c r="CW15" s="681"/>
      <c r="CX15" s="681"/>
      <c r="CY15" s="682"/>
      <c r="CZ15" s="713">
        <v>9.1999999999999993</v>
      </c>
      <c r="DA15" s="713"/>
      <c r="DB15" s="713"/>
      <c r="DC15" s="713"/>
      <c r="DD15" s="686">
        <v>928286</v>
      </c>
      <c r="DE15" s="681"/>
      <c r="DF15" s="681"/>
      <c r="DG15" s="681"/>
      <c r="DH15" s="681"/>
      <c r="DI15" s="681"/>
      <c r="DJ15" s="681"/>
      <c r="DK15" s="681"/>
      <c r="DL15" s="681"/>
      <c r="DM15" s="681"/>
      <c r="DN15" s="681"/>
      <c r="DO15" s="681"/>
      <c r="DP15" s="682"/>
      <c r="DQ15" s="686">
        <v>1886003</v>
      </c>
      <c r="DR15" s="681"/>
      <c r="DS15" s="681"/>
      <c r="DT15" s="681"/>
      <c r="DU15" s="681"/>
      <c r="DV15" s="681"/>
      <c r="DW15" s="681"/>
      <c r="DX15" s="681"/>
      <c r="DY15" s="681"/>
      <c r="DZ15" s="681"/>
      <c r="EA15" s="681"/>
      <c r="EB15" s="681"/>
      <c r="EC15" s="727"/>
    </row>
    <row r="16" spans="2:143" ht="11.25" customHeight="1" x14ac:dyDescent="0.15">
      <c r="B16" s="677" t="s">
        <v>265</v>
      </c>
      <c r="C16" s="678"/>
      <c r="D16" s="678"/>
      <c r="E16" s="678"/>
      <c r="F16" s="678"/>
      <c r="G16" s="678"/>
      <c r="H16" s="678"/>
      <c r="I16" s="678"/>
      <c r="J16" s="678"/>
      <c r="K16" s="678"/>
      <c r="L16" s="678"/>
      <c r="M16" s="678"/>
      <c r="N16" s="678"/>
      <c r="O16" s="678"/>
      <c r="P16" s="678"/>
      <c r="Q16" s="679"/>
      <c r="R16" s="680">
        <v>14163</v>
      </c>
      <c r="S16" s="681"/>
      <c r="T16" s="681"/>
      <c r="U16" s="681"/>
      <c r="V16" s="681"/>
      <c r="W16" s="681"/>
      <c r="X16" s="681"/>
      <c r="Y16" s="682"/>
      <c r="Z16" s="713">
        <v>0</v>
      </c>
      <c r="AA16" s="713"/>
      <c r="AB16" s="713"/>
      <c r="AC16" s="713"/>
      <c r="AD16" s="714">
        <v>14163</v>
      </c>
      <c r="AE16" s="714"/>
      <c r="AF16" s="714"/>
      <c r="AG16" s="714"/>
      <c r="AH16" s="714"/>
      <c r="AI16" s="714"/>
      <c r="AJ16" s="714"/>
      <c r="AK16" s="714"/>
      <c r="AL16" s="683">
        <v>0.1</v>
      </c>
      <c r="AM16" s="684"/>
      <c r="AN16" s="684"/>
      <c r="AO16" s="715"/>
      <c r="AP16" s="677" t="s">
        <v>266</v>
      </c>
      <c r="AQ16" s="678"/>
      <c r="AR16" s="678"/>
      <c r="AS16" s="678"/>
      <c r="AT16" s="678"/>
      <c r="AU16" s="678"/>
      <c r="AV16" s="678"/>
      <c r="AW16" s="678"/>
      <c r="AX16" s="678"/>
      <c r="AY16" s="678"/>
      <c r="AZ16" s="678"/>
      <c r="BA16" s="678"/>
      <c r="BB16" s="678"/>
      <c r="BC16" s="678"/>
      <c r="BD16" s="678"/>
      <c r="BE16" s="678"/>
      <c r="BF16" s="679"/>
      <c r="BG16" s="680" t="s">
        <v>236</v>
      </c>
      <c r="BH16" s="681"/>
      <c r="BI16" s="681"/>
      <c r="BJ16" s="681"/>
      <c r="BK16" s="681"/>
      <c r="BL16" s="681"/>
      <c r="BM16" s="681"/>
      <c r="BN16" s="682"/>
      <c r="BO16" s="713" t="s">
        <v>236</v>
      </c>
      <c r="BP16" s="713"/>
      <c r="BQ16" s="713"/>
      <c r="BR16" s="713"/>
      <c r="BS16" s="686" t="s">
        <v>242</v>
      </c>
      <c r="BT16" s="681"/>
      <c r="BU16" s="681"/>
      <c r="BV16" s="681"/>
      <c r="BW16" s="681"/>
      <c r="BX16" s="681"/>
      <c r="BY16" s="681"/>
      <c r="BZ16" s="681"/>
      <c r="CA16" s="681"/>
      <c r="CB16" s="727"/>
      <c r="CD16" s="719" t="s">
        <v>267</v>
      </c>
      <c r="CE16" s="720"/>
      <c r="CF16" s="720"/>
      <c r="CG16" s="720"/>
      <c r="CH16" s="720"/>
      <c r="CI16" s="720"/>
      <c r="CJ16" s="720"/>
      <c r="CK16" s="720"/>
      <c r="CL16" s="720"/>
      <c r="CM16" s="720"/>
      <c r="CN16" s="720"/>
      <c r="CO16" s="720"/>
      <c r="CP16" s="720"/>
      <c r="CQ16" s="721"/>
      <c r="CR16" s="680" t="s">
        <v>236</v>
      </c>
      <c r="CS16" s="681"/>
      <c r="CT16" s="681"/>
      <c r="CU16" s="681"/>
      <c r="CV16" s="681"/>
      <c r="CW16" s="681"/>
      <c r="CX16" s="681"/>
      <c r="CY16" s="682"/>
      <c r="CZ16" s="713" t="s">
        <v>242</v>
      </c>
      <c r="DA16" s="713"/>
      <c r="DB16" s="713"/>
      <c r="DC16" s="713"/>
      <c r="DD16" s="686" t="s">
        <v>242</v>
      </c>
      <c r="DE16" s="681"/>
      <c r="DF16" s="681"/>
      <c r="DG16" s="681"/>
      <c r="DH16" s="681"/>
      <c r="DI16" s="681"/>
      <c r="DJ16" s="681"/>
      <c r="DK16" s="681"/>
      <c r="DL16" s="681"/>
      <c r="DM16" s="681"/>
      <c r="DN16" s="681"/>
      <c r="DO16" s="681"/>
      <c r="DP16" s="682"/>
      <c r="DQ16" s="686" t="s">
        <v>242</v>
      </c>
      <c r="DR16" s="681"/>
      <c r="DS16" s="681"/>
      <c r="DT16" s="681"/>
      <c r="DU16" s="681"/>
      <c r="DV16" s="681"/>
      <c r="DW16" s="681"/>
      <c r="DX16" s="681"/>
      <c r="DY16" s="681"/>
      <c r="DZ16" s="681"/>
      <c r="EA16" s="681"/>
      <c r="EB16" s="681"/>
      <c r="EC16" s="727"/>
    </row>
    <row r="17" spans="2:133" ht="11.25" customHeight="1" x14ac:dyDescent="0.15">
      <c r="B17" s="677" t="s">
        <v>268</v>
      </c>
      <c r="C17" s="678"/>
      <c r="D17" s="678"/>
      <c r="E17" s="678"/>
      <c r="F17" s="678"/>
      <c r="G17" s="678"/>
      <c r="H17" s="678"/>
      <c r="I17" s="678"/>
      <c r="J17" s="678"/>
      <c r="K17" s="678"/>
      <c r="L17" s="678"/>
      <c r="M17" s="678"/>
      <c r="N17" s="678"/>
      <c r="O17" s="678"/>
      <c r="P17" s="678"/>
      <c r="Q17" s="679"/>
      <c r="R17" s="680">
        <v>60302</v>
      </c>
      <c r="S17" s="681"/>
      <c r="T17" s="681"/>
      <c r="U17" s="681"/>
      <c r="V17" s="681"/>
      <c r="W17" s="681"/>
      <c r="X17" s="681"/>
      <c r="Y17" s="682"/>
      <c r="Z17" s="713">
        <v>0.2</v>
      </c>
      <c r="AA17" s="713"/>
      <c r="AB17" s="713"/>
      <c r="AC17" s="713"/>
      <c r="AD17" s="714">
        <v>60302</v>
      </c>
      <c r="AE17" s="714"/>
      <c r="AF17" s="714"/>
      <c r="AG17" s="714"/>
      <c r="AH17" s="714"/>
      <c r="AI17" s="714"/>
      <c r="AJ17" s="714"/>
      <c r="AK17" s="714"/>
      <c r="AL17" s="683">
        <v>0.5</v>
      </c>
      <c r="AM17" s="684"/>
      <c r="AN17" s="684"/>
      <c r="AO17" s="715"/>
      <c r="AP17" s="677" t="s">
        <v>269</v>
      </c>
      <c r="AQ17" s="678"/>
      <c r="AR17" s="678"/>
      <c r="AS17" s="678"/>
      <c r="AT17" s="678"/>
      <c r="AU17" s="678"/>
      <c r="AV17" s="678"/>
      <c r="AW17" s="678"/>
      <c r="AX17" s="678"/>
      <c r="AY17" s="678"/>
      <c r="AZ17" s="678"/>
      <c r="BA17" s="678"/>
      <c r="BB17" s="678"/>
      <c r="BC17" s="678"/>
      <c r="BD17" s="678"/>
      <c r="BE17" s="678"/>
      <c r="BF17" s="679"/>
      <c r="BG17" s="680" t="s">
        <v>236</v>
      </c>
      <c r="BH17" s="681"/>
      <c r="BI17" s="681"/>
      <c r="BJ17" s="681"/>
      <c r="BK17" s="681"/>
      <c r="BL17" s="681"/>
      <c r="BM17" s="681"/>
      <c r="BN17" s="682"/>
      <c r="BO17" s="713" t="s">
        <v>236</v>
      </c>
      <c r="BP17" s="713"/>
      <c r="BQ17" s="713"/>
      <c r="BR17" s="713"/>
      <c r="BS17" s="686" t="s">
        <v>236</v>
      </c>
      <c r="BT17" s="681"/>
      <c r="BU17" s="681"/>
      <c r="BV17" s="681"/>
      <c r="BW17" s="681"/>
      <c r="BX17" s="681"/>
      <c r="BY17" s="681"/>
      <c r="BZ17" s="681"/>
      <c r="CA17" s="681"/>
      <c r="CB17" s="727"/>
      <c r="CD17" s="719" t="s">
        <v>270</v>
      </c>
      <c r="CE17" s="720"/>
      <c r="CF17" s="720"/>
      <c r="CG17" s="720"/>
      <c r="CH17" s="720"/>
      <c r="CI17" s="720"/>
      <c r="CJ17" s="720"/>
      <c r="CK17" s="720"/>
      <c r="CL17" s="720"/>
      <c r="CM17" s="720"/>
      <c r="CN17" s="720"/>
      <c r="CO17" s="720"/>
      <c r="CP17" s="720"/>
      <c r="CQ17" s="721"/>
      <c r="CR17" s="680">
        <v>2778612</v>
      </c>
      <c r="CS17" s="681"/>
      <c r="CT17" s="681"/>
      <c r="CU17" s="681"/>
      <c r="CV17" s="681"/>
      <c r="CW17" s="681"/>
      <c r="CX17" s="681"/>
      <c r="CY17" s="682"/>
      <c r="CZ17" s="713">
        <v>8.6</v>
      </c>
      <c r="DA17" s="713"/>
      <c r="DB17" s="713"/>
      <c r="DC17" s="713"/>
      <c r="DD17" s="686" t="s">
        <v>236</v>
      </c>
      <c r="DE17" s="681"/>
      <c r="DF17" s="681"/>
      <c r="DG17" s="681"/>
      <c r="DH17" s="681"/>
      <c r="DI17" s="681"/>
      <c r="DJ17" s="681"/>
      <c r="DK17" s="681"/>
      <c r="DL17" s="681"/>
      <c r="DM17" s="681"/>
      <c r="DN17" s="681"/>
      <c r="DO17" s="681"/>
      <c r="DP17" s="682"/>
      <c r="DQ17" s="686">
        <v>2729688</v>
      </c>
      <c r="DR17" s="681"/>
      <c r="DS17" s="681"/>
      <c r="DT17" s="681"/>
      <c r="DU17" s="681"/>
      <c r="DV17" s="681"/>
      <c r="DW17" s="681"/>
      <c r="DX17" s="681"/>
      <c r="DY17" s="681"/>
      <c r="DZ17" s="681"/>
      <c r="EA17" s="681"/>
      <c r="EB17" s="681"/>
      <c r="EC17" s="727"/>
    </row>
    <row r="18" spans="2:133" ht="11.25" customHeight="1" x14ac:dyDescent="0.15">
      <c r="B18" s="677" t="s">
        <v>271</v>
      </c>
      <c r="C18" s="678"/>
      <c r="D18" s="678"/>
      <c r="E18" s="678"/>
      <c r="F18" s="678"/>
      <c r="G18" s="678"/>
      <c r="H18" s="678"/>
      <c r="I18" s="678"/>
      <c r="J18" s="678"/>
      <c r="K18" s="678"/>
      <c r="L18" s="678"/>
      <c r="M18" s="678"/>
      <c r="N18" s="678"/>
      <c r="O18" s="678"/>
      <c r="P18" s="678"/>
      <c r="Q18" s="679"/>
      <c r="R18" s="680">
        <v>40067</v>
      </c>
      <c r="S18" s="681"/>
      <c r="T18" s="681"/>
      <c r="U18" s="681"/>
      <c r="V18" s="681"/>
      <c r="W18" s="681"/>
      <c r="X18" s="681"/>
      <c r="Y18" s="682"/>
      <c r="Z18" s="713">
        <v>0.1</v>
      </c>
      <c r="AA18" s="713"/>
      <c r="AB18" s="713"/>
      <c r="AC18" s="713"/>
      <c r="AD18" s="714">
        <v>40067</v>
      </c>
      <c r="AE18" s="714"/>
      <c r="AF18" s="714"/>
      <c r="AG18" s="714"/>
      <c r="AH18" s="714"/>
      <c r="AI18" s="714"/>
      <c r="AJ18" s="714"/>
      <c r="AK18" s="714"/>
      <c r="AL18" s="683">
        <v>0.3</v>
      </c>
      <c r="AM18" s="684"/>
      <c r="AN18" s="684"/>
      <c r="AO18" s="715"/>
      <c r="AP18" s="677" t="s">
        <v>272</v>
      </c>
      <c r="AQ18" s="678"/>
      <c r="AR18" s="678"/>
      <c r="AS18" s="678"/>
      <c r="AT18" s="678"/>
      <c r="AU18" s="678"/>
      <c r="AV18" s="678"/>
      <c r="AW18" s="678"/>
      <c r="AX18" s="678"/>
      <c r="AY18" s="678"/>
      <c r="AZ18" s="678"/>
      <c r="BA18" s="678"/>
      <c r="BB18" s="678"/>
      <c r="BC18" s="678"/>
      <c r="BD18" s="678"/>
      <c r="BE18" s="678"/>
      <c r="BF18" s="679"/>
      <c r="BG18" s="680" t="s">
        <v>236</v>
      </c>
      <c r="BH18" s="681"/>
      <c r="BI18" s="681"/>
      <c r="BJ18" s="681"/>
      <c r="BK18" s="681"/>
      <c r="BL18" s="681"/>
      <c r="BM18" s="681"/>
      <c r="BN18" s="682"/>
      <c r="BO18" s="713" t="s">
        <v>242</v>
      </c>
      <c r="BP18" s="713"/>
      <c r="BQ18" s="713"/>
      <c r="BR18" s="713"/>
      <c r="BS18" s="686" t="s">
        <v>236</v>
      </c>
      <c r="BT18" s="681"/>
      <c r="BU18" s="681"/>
      <c r="BV18" s="681"/>
      <c r="BW18" s="681"/>
      <c r="BX18" s="681"/>
      <c r="BY18" s="681"/>
      <c r="BZ18" s="681"/>
      <c r="CA18" s="681"/>
      <c r="CB18" s="727"/>
      <c r="CD18" s="719" t="s">
        <v>273</v>
      </c>
      <c r="CE18" s="720"/>
      <c r="CF18" s="720"/>
      <c r="CG18" s="720"/>
      <c r="CH18" s="720"/>
      <c r="CI18" s="720"/>
      <c r="CJ18" s="720"/>
      <c r="CK18" s="720"/>
      <c r="CL18" s="720"/>
      <c r="CM18" s="720"/>
      <c r="CN18" s="720"/>
      <c r="CO18" s="720"/>
      <c r="CP18" s="720"/>
      <c r="CQ18" s="721"/>
      <c r="CR18" s="680">
        <v>1328</v>
      </c>
      <c r="CS18" s="681"/>
      <c r="CT18" s="681"/>
      <c r="CU18" s="681"/>
      <c r="CV18" s="681"/>
      <c r="CW18" s="681"/>
      <c r="CX18" s="681"/>
      <c r="CY18" s="682"/>
      <c r="CZ18" s="713">
        <v>0</v>
      </c>
      <c r="DA18" s="713"/>
      <c r="DB18" s="713"/>
      <c r="DC18" s="713"/>
      <c r="DD18" s="686" t="s">
        <v>242</v>
      </c>
      <c r="DE18" s="681"/>
      <c r="DF18" s="681"/>
      <c r="DG18" s="681"/>
      <c r="DH18" s="681"/>
      <c r="DI18" s="681"/>
      <c r="DJ18" s="681"/>
      <c r="DK18" s="681"/>
      <c r="DL18" s="681"/>
      <c r="DM18" s="681"/>
      <c r="DN18" s="681"/>
      <c r="DO18" s="681"/>
      <c r="DP18" s="682"/>
      <c r="DQ18" s="686">
        <v>1328</v>
      </c>
      <c r="DR18" s="681"/>
      <c r="DS18" s="681"/>
      <c r="DT18" s="681"/>
      <c r="DU18" s="681"/>
      <c r="DV18" s="681"/>
      <c r="DW18" s="681"/>
      <c r="DX18" s="681"/>
      <c r="DY18" s="681"/>
      <c r="DZ18" s="681"/>
      <c r="EA18" s="681"/>
      <c r="EB18" s="681"/>
      <c r="EC18" s="727"/>
    </row>
    <row r="19" spans="2:133" ht="11.25" customHeight="1" x14ac:dyDescent="0.15">
      <c r="B19" s="677" t="s">
        <v>274</v>
      </c>
      <c r="C19" s="678"/>
      <c r="D19" s="678"/>
      <c r="E19" s="678"/>
      <c r="F19" s="678"/>
      <c r="G19" s="678"/>
      <c r="H19" s="678"/>
      <c r="I19" s="678"/>
      <c r="J19" s="678"/>
      <c r="K19" s="678"/>
      <c r="L19" s="678"/>
      <c r="M19" s="678"/>
      <c r="N19" s="678"/>
      <c r="O19" s="678"/>
      <c r="P19" s="678"/>
      <c r="Q19" s="679"/>
      <c r="R19" s="680">
        <v>30316</v>
      </c>
      <c r="S19" s="681"/>
      <c r="T19" s="681"/>
      <c r="U19" s="681"/>
      <c r="V19" s="681"/>
      <c r="W19" s="681"/>
      <c r="X19" s="681"/>
      <c r="Y19" s="682"/>
      <c r="Z19" s="713">
        <v>0.1</v>
      </c>
      <c r="AA19" s="713"/>
      <c r="AB19" s="713"/>
      <c r="AC19" s="713"/>
      <c r="AD19" s="714">
        <v>30316</v>
      </c>
      <c r="AE19" s="714"/>
      <c r="AF19" s="714"/>
      <c r="AG19" s="714"/>
      <c r="AH19" s="714"/>
      <c r="AI19" s="714"/>
      <c r="AJ19" s="714"/>
      <c r="AK19" s="714"/>
      <c r="AL19" s="683">
        <v>0.2</v>
      </c>
      <c r="AM19" s="684"/>
      <c r="AN19" s="684"/>
      <c r="AO19" s="715"/>
      <c r="AP19" s="677" t="s">
        <v>275</v>
      </c>
      <c r="AQ19" s="678"/>
      <c r="AR19" s="678"/>
      <c r="AS19" s="678"/>
      <c r="AT19" s="678"/>
      <c r="AU19" s="678"/>
      <c r="AV19" s="678"/>
      <c r="AW19" s="678"/>
      <c r="AX19" s="678"/>
      <c r="AY19" s="678"/>
      <c r="AZ19" s="678"/>
      <c r="BA19" s="678"/>
      <c r="BB19" s="678"/>
      <c r="BC19" s="678"/>
      <c r="BD19" s="678"/>
      <c r="BE19" s="678"/>
      <c r="BF19" s="679"/>
      <c r="BG19" s="680">
        <v>12292</v>
      </c>
      <c r="BH19" s="681"/>
      <c r="BI19" s="681"/>
      <c r="BJ19" s="681"/>
      <c r="BK19" s="681"/>
      <c r="BL19" s="681"/>
      <c r="BM19" s="681"/>
      <c r="BN19" s="682"/>
      <c r="BO19" s="713">
        <v>0.2</v>
      </c>
      <c r="BP19" s="713"/>
      <c r="BQ19" s="713"/>
      <c r="BR19" s="713"/>
      <c r="BS19" s="686" t="s">
        <v>242</v>
      </c>
      <c r="BT19" s="681"/>
      <c r="BU19" s="681"/>
      <c r="BV19" s="681"/>
      <c r="BW19" s="681"/>
      <c r="BX19" s="681"/>
      <c r="BY19" s="681"/>
      <c r="BZ19" s="681"/>
      <c r="CA19" s="681"/>
      <c r="CB19" s="727"/>
      <c r="CD19" s="719" t="s">
        <v>276</v>
      </c>
      <c r="CE19" s="720"/>
      <c r="CF19" s="720"/>
      <c r="CG19" s="720"/>
      <c r="CH19" s="720"/>
      <c r="CI19" s="720"/>
      <c r="CJ19" s="720"/>
      <c r="CK19" s="720"/>
      <c r="CL19" s="720"/>
      <c r="CM19" s="720"/>
      <c r="CN19" s="720"/>
      <c r="CO19" s="720"/>
      <c r="CP19" s="720"/>
      <c r="CQ19" s="721"/>
      <c r="CR19" s="680" t="s">
        <v>236</v>
      </c>
      <c r="CS19" s="681"/>
      <c r="CT19" s="681"/>
      <c r="CU19" s="681"/>
      <c r="CV19" s="681"/>
      <c r="CW19" s="681"/>
      <c r="CX19" s="681"/>
      <c r="CY19" s="682"/>
      <c r="CZ19" s="713" t="s">
        <v>242</v>
      </c>
      <c r="DA19" s="713"/>
      <c r="DB19" s="713"/>
      <c r="DC19" s="713"/>
      <c r="DD19" s="686" t="s">
        <v>242</v>
      </c>
      <c r="DE19" s="681"/>
      <c r="DF19" s="681"/>
      <c r="DG19" s="681"/>
      <c r="DH19" s="681"/>
      <c r="DI19" s="681"/>
      <c r="DJ19" s="681"/>
      <c r="DK19" s="681"/>
      <c r="DL19" s="681"/>
      <c r="DM19" s="681"/>
      <c r="DN19" s="681"/>
      <c r="DO19" s="681"/>
      <c r="DP19" s="682"/>
      <c r="DQ19" s="686" t="s">
        <v>242</v>
      </c>
      <c r="DR19" s="681"/>
      <c r="DS19" s="681"/>
      <c r="DT19" s="681"/>
      <c r="DU19" s="681"/>
      <c r="DV19" s="681"/>
      <c r="DW19" s="681"/>
      <c r="DX19" s="681"/>
      <c r="DY19" s="681"/>
      <c r="DZ19" s="681"/>
      <c r="EA19" s="681"/>
      <c r="EB19" s="681"/>
      <c r="EC19" s="727"/>
    </row>
    <row r="20" spans="2:133" ht="11.25" customHeight="1" x14ac:dyDescent="0.15">
      <c r="B20" s="677" t="s">
        <v>277</v>
      </c>
      <c r="C20" s="678"/>
      <c r="D20" s="678"/>
      <c r="E20" s="678"/>
      <c r="F20" s="678"/>
      <c r="G20" s="678"/>
      <c r="H20" s="678"/>
      <c r="I20" s="678"/>
      <c r="J20" s="678"/>
      <c r="K20" s="678"/>
      <c r="L20" s="678"/>
      <c r="M20" s="678"/>
      <c r="N20" s="678"/>
      <c r="O20" s="678"/>
      <c r="P20" s="678"/>
      <c r="Q20" s="679"/>
      <c r="R20" s="680">
        <v>6462</v>
      </c>
      <c r="S20" s="681"/>
      <c r="T20" s="681"/>
      <c r="U20" s="681"/>
      <c r="V20" s="681"/>
      <c r="W20" s="681"/>
      <c r="X20" s="681"/>
      <c r="Y20" s="682"/>
      <c r="Z20" s="713">
        <v>0</v>
      </c>
      <c r="AA20" s="713"/>
      <c r="AB20" s="713"/>
      <c r="AC20" s="713"/>
      <c r="AD20" s="714">
        <v>6462</v>
      </c>
      <c r="AE20" s="714"/>
      <c r="AF20" s="714"/>
      <c r="AG20" s="714"/>
      <c r="AH20" s="714"/>
      <c r="AI20" s="714"/>
      <c r="AJ20" s="714"/>
      <c r="AK20" s="714"/>
      <c r="AL20" s="683">
        <v>0</v>
      </c>
      <c r="AM20" s="684"/>
      <c r="AN20" s="684"/>
      <c r="AO20" s="715"/>
      <c r="AP20" s="677" t="s">
        <v>278</v>
      </c>
      <c r="AQ20" s="678"/>
      <c r="AR20" s="678"/>
      <c r="AS20" s="678"/>
      <c r="AT20" s="678"/>
      <c r="AU20" s="678"/>
      <c r="AV20" s="678"/>
      <c r="AW20" s="678"/>
      <c r="AX20" s="678"/>
      <c r="AY20" s="678"/>
      <c r="AZ20" s="678"/>
      <c r="BA20" s="678"/>
      <c r="BB20" s="678"/>
      <c r="BC20" s="678"/>
      <c r="BD20" s="678"/>
      <c r="BE20" s="678"/>
      <c r="BF20" s="679"/>
      <c r="BG20" s="680">
        <v>12292</v>
      </c>
      <c r="BH20" s="681"/>
      <c r="BI20" s="681"/>
      <c r="BJ20" s="681"/>
      <c r="BK20" s="681"/>
      <c r="BL20" s="681"/>
      <c r="BM20" s="681"/>
      <c r="BN20" s="682"/>
      <c r="BO20" s="713">
        <v>0.2</v>
      </c>
      <c r="BP20" s="713"/>
      <c r="BQ20" s="713"/>
      <c r="BR20" s="713"/>
      <c r="BS20" s="686" t="s">
        <v>236</v>
      </c>
      <c r="BT20" s="681"/>
      <c r="BU20" s="681"/>
      <c r="BV20" s="681"/>
      <c r="BW20" s="681"/>
      <c r="BX20" s="681"/>
      <c r="BY20" s="681"/>
      <c r="BZ20" s="681"/>
      <c r="CA20" s="681"/>
      <c r="CB20" s="727"/>
      <c r="CD20" s="719" t="s">
        <v>279</v>
      </c>
      <c r="CE20" s="720"/>
      <c r="CF20" s="720"/>
      <c r="CG20" s="720"/>
      <c r="CH20" s="720"/>
      <c r="CI20" s="720"/>
      <c r="CJ20" s="720"/>
      <c r="CK20" s="720"/>
      <c r="CL20" s="720"/>
      <c r="CM20" s="720"/>
      <c r="CN20" s="720"/>
      <c r="CO20" s="720"/>
      <c r="CP20" s="720"/>
      <c r="CQ20" s="721"/>
      <c r="CR20" s="680">
        <v>32476014</v>
      </c>
      <c r="CS20" s="681"/>
      <c r="CT20" s="681"/>
      <c r="CU20" s="681"/>
      <c r="CV20" s="681"/>
      <c r="CW20" s="681"/>
      <c r="CX20" s="681"/>
      <c r="CY20" s="682"/>
      <c r="CZ20" s="713">
        <v>100</v>
      </c>
      <c r="DA20" s="713"/>
      <c r="DB20" s="713"/>
      <c r="DC20" s="713"/>
      <c r="DD20" s="686">
        <v>3005234</v>
      </c>
      <c r="DE20" s="681"/>
      <c r="DF20" s="681"/>
      <c r="DG20" s="681"/>
      <c r="DH20" s="681"/>
      <c r="DI20" s="681"/>
      <c r="DJ20" s="681"/>
      <c r="DK20" s="681"/>
      <c r="DL20" s="681"/>
      <c r="DM20" s="681"/>
      <c r="DN20" s="681"/>
      <c r="DO20" s="681"/>
      <c r="DP20" s="682"/>
      <c r="DQ20" s="686">
        <v>17244602</v>
      </c>
      <c r="DR20" s="681"/>
      <c r="DS20" s="681"/>
      <c r="DT20" s="681"/>
      <c r="DU20" s="681"/>
      <c r="DV20" s="681"/>
      <c r="DW20" s="681"/>
      <c r="DX20" s="681"/>
      <c r="DY20" s="681"/>
      <c r="DZ20" s="681"/>
      <c r="EA20" s="681"/>
      <c r="EB20" s="681"/>
      <c r="EC20" s="727"/>
    </row>
    <row r="21" spans="2:133" ht="11.25" customHeight="1" x14ac:dyDescent="0.15">
      <c r="B21" s="677" t="s">
        <v>280</v>
      </c>
      <c r="C21" s="678"/>
      <c r="D21" s="678"/>
      <c r="E21" s="678"/>
      <c r="F21" s="678"/>
      <c r="G21" s="678"/>
      <c r="H21" s="678"/>
      <c r="I21" s="678"/>
      <c r="J21" s="678"/>
      <c r="K21" s="678"/>
      <c r="L21" s="678"/>
      <c r="M21" s="678"/>
      <c r="N21" s="678"/>
      <c r="O21" s="678"/>
      <c r="P21" s="678"/>
      <c r="Q21" s="679"/>
      <c r="R21" s="680">
        <v>3289</v>
      </c>
      <c r="S21" s="681"/>
      <c r="T21" s="681"/>
      <c r="U21" s="681"/>
      <c r="V21" s="681"/>
      <c r="W21" s="681"/>
      <c r="X21" s="681"/>
      <c r="Y21" s="682"/>
      <c r="Z21" s="713">
        <v>0</v>
      </c>
      <c r="AA21" s="713"/>
      <c r="AB21" s="713"/>
      <c r="AC21" s="713"/>
      <c r="AD21" s="714">
        <v>3289</v>
      </c>
      <c r="AE21" s="714"/>
      <c r="AF21" s="714"/>
      <c r="AG21" s="714"/>
      <c r="AH21" s="714"/>
      <c r="AI21" s="714"/>
      <c r="AJ21" s="714"/>
      <c r="AK21" s="714"/>
      <c r="AL21" s="683">
        <v>0</v>
      </c>
      <c r="AM21" s="684"/>
      <c r="AN21" s="684"/>
      <c r="AO21" s="715"/>
      <c r="AP21" s="774" t="s">
        <v>281</v>
      </c>
      <c r="AQ21" s="782"/>
      <c r="AR21" s="782"/>
      <c r="AS21" s="782"/>
      <c r="AT21" s="782"/>
      <c r="AU21" s="782"/>
      <c r="AV21" s="782"/>
      <c r="AW21" s="782"/>
      <c r="AX21" s="782"/>
      <c r="AY21" s="782"/>
      <c r="AZ21" s="782"/>
      <c r="BA21" s="782"/>
      <c r="BB21" s="782"/>
      <c r="BC21" s="782"/>
      <c r="BD21" s="782"/>
      <c r="BE21" s="782"/>
      <c r="BF21" s="776"/>
      <c r="BG21" s="680">
        <v>12292</v>
      </c>
      <c r="BH21" s="681"/>
      <c r="BI21" s="681"/>
      <c r="BJ21" s="681"/>
      <c r="BK21" s="681"/>
      <c r="BL21" s="681"/>
      <c r="BM21" s="681"/>
      <c r="BN21" s="682"/>
      <c r="BO21" s="713">
        <v>0.2</v>
      </c>
      <c r="BP21" s="713"/>
      <c r="BQ21" s="713"/>
      <c r="BR21" s="713"/>
      <c r="BS21" s="686" t="s">
        <v>242</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282</v>
      </c>
      <c r="C22" s="678"/>
      <c r="D22" s="678"/>
      <c r="E22" s="678"/>
      <c r="F22" s="678"/>
      <c r="G22" s="678"/>
      <c r="H22" s="678"/>
      <c r="I22" s="678"/>
      <c r="J22" s="678"/>
      <c r="K22" s="678"/>
      <c r="L22" s="678"/>
      <c r="M22" s="678"/>
      <c r="N22" s="678"/>
      <c r="O22" s="678"/>
      <c r="P22" s="678"/>
      <c r="Q22" s="679"/>
      <c r="R22" s="680">
        <v>4498641</v>
      </c>
      <c r="S22" s="681"/>
      <c r="T22" s="681"/>
      <c r="U22" s="681"/>
      <c r="V22" s="681"/>
      <c r="W22" s="681"/>
      <c r="X22" s="681"/>
      <c r="Y22" s="682"/>
      <c r="Z22" s="713">
        <v>13.4</v>
      </c>
      <c r="AA22" s="713"/>
      <c r="AB22" s="713"/>
      <c r="AC22" s="713"/>
      <c r="AD22" s="714">
        <v>4047821</v>
      </c>
      <c r="AE22" s="714"/>
      <c r="AF22" s="714"/>
      <c r="AG22" s="714"/>
      <c r="AH22" s="714"/>
      <c r="AI22" s="714"/>
      <c r="AJ22" s="714"/>
      <c r="AK22" s="714"/>
      <c r="AL22" s="683">
        <v>31.1</v>
      </c>
      <c r="AM22" s="684"/>
      <c r="AN22" s="684"/>
      <c r="AO22" s="715"/>
      <c r="AP22" s="774" t="s">
        <v>283</v>
      </c>
      <c r="AQ22" s="782"/>
      <c r="AR22" s="782"/>
      <c r="AS22" s="782"/>
      <c r="AT22" s="782"/>
      <c r="AU22" s="782"/>
      <c r="AV22" s="782"/>
      <c r="AW22" s="782"/>
      <c r="AX22" s="782"/>
      <c r="AY22" s="782"/>
      <c r="AZ22" s="782"/>
      <c r="BA22" s="782"/>
      <c r="BB22" s="782"/>
      <c r="BC22" s="782"/>
      <c r="BD22" s="782"/>
      <c r="BE22" s="782"/>
      <c r="BF22" s="776"/>
      <c r="BG22" s="680" t="s">
        <v>242</v>
      </c>
      <c r="BH22" s="681"/>
      <c r="BI22" s="681"/>
      <c r="BJ22" s="681"/>
      <c r="BK22" s="681"/>
      <c r="BL22" s="681"/>
      <c r="BM22" s="681"/>
      <c r="BN22" s="682"/>
      <c r="BO22" s="713" t="s">
        <v>236</v>
      </c>
      <c r="BP22" s="713"/>
      <c r="BQ22" s="713"/>
      <c r="BR22" s="713"/>
      <c r="BS22" s="686" t="s">
        <v>242</v>
      </c>
      <c r="BT22" s="681"/>
      <c r="BU22" s="681"/>
      <c r="BV22" s="681"/>
      <c r="BW22" s="681"/>
      <c r="BX22" s="681"/>
      <c r="BY22" s="681"/>
      <c r="BZ22" s="681"/>
      <c r="CA22" s="681"/>
      <c r="CB22" s="727"/>
      <c r="CD22" s="784" t="s">
        <v>284</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285</v>
      </c>
      <c r="C23" s="678"/>
      <c r="D23" s="678"/>
      <c r="E23" s="678"/>
      <c r="F23" s="678"/>
      <c r="G23" s="678"/>
      <c r="H23" s="678"/>
      <c r="I23" s="678"/>
      <c r="J23" s="678"/>
      <c r="K23" s="678"/>
      <c r="L23" s="678"/>
      <c r="M23" s="678"/>
      <c r="N23" s="678"/>
      <c r="O23" s="678"/>
      <c r="P23" s="678"/>
      <c r="Q23" s="679"/>
      <c r="R23" s="680">
        <v>4047821</v>
      </c>
      <c r="S23" s="681"/>
      <c r="T23" s="681"/>
      <c r="U23" s="681"/>
      <c r="V23" s="681"/>
      <c r="W23" s="681"/>
      <c r="X23" s="681"/>
      <c r="Y23" s="682"/>
      <c r="Z23" s="713">
        <v>12.1</v>
      </c>
      <c r="AA23" s="713"/>
      <c r="AB23" s="713"/>
      <c r="AC23" s="713"/>
      <c r="AD23" s="714">
        <v>4047821</v>
      </c>
      <c r="AE23" s="714"/>
      <c r="AF23" s="714"/>
      <c r="AG23" s="714"/>
      <c r="AH23" s="714"/>
      <c r="AI23" s="714"/>
      <c r="AJ23" s="714"/>
      <c r="AK23" s="714"/>
      <c r="AL23" s="683">
        <v>31.1</v>
      </c>
      <c r="AM23" s="684"/>
      <c r="AN23" s="684"/>
      <c r="AO23" s="715"/>
      <c r="AP23" s="774" t="s">
        <v>286</v>
      </c>
      <c r="AQ23" s="782"/>
      <c r="AR23" s="782"/>
      <c r="AS23" s="782"/>
      <c r="AT23" s="782"/>
      <c r="AU23" s="782"/>
      <c r="AV23" s="782"/>
      <c r="AW23" s="782"/>
      <c r="AX23" s="782"/>
      <c r="AY23" s="782"/>
      <c r="AZ23" s="782"/>
      <c r="BA23" s="782"/>
      <c r="BB23" s="782"/>
      <c r="BC23" s="782"/>
      <c r="BD23" s="782"/>
      <c r="BE23" s="782"/>
      <c r="BF23" s="776"/>
      <c r="BG23" s="680" t="s">
        <v>236</v>
      </c>
      <c r="BH23" s="681"/>
      <c r="BI23" s="681"/>
      <c r="BJ23" s="681"/>
      <c r="BK23" s="681"/>
      <c r="BL23" s="681"/>
      <c r="BM23" s="681"/>
      <c r="BN23" s="682"/>
      <c r="BO23" s="713" t="s">
        <v>236</v>
      </c>
      <c r="BP23" s="713"/>
      <c r="BQ23" s="713"/>
      <c r="BR23" s="713"/>
      <c r="BS23" s="686" t="s">
        <v>242</v>
      </c>
      <c r="BT23" s="681"/>
      <c r="BU23" s="681"/>
      <c r="BV23" s="681"/>
      <c r="BW23" s="681"/>
      <c r="BX23" s="681"/>
      <c r="BY23" s="681"/>
      <c r="BZ23" s="681"/>
      <c r="CA23" s="681"/>
      <c r="CB23" s="727"/>
      <c r="CD23" s="784" t="s">
        <v>224</v>
      </c>
      <c r="CE23" s="785"/>
      <c r="CF23" s="785"/>
      <c r="CG23" s="785"/>
      <c r="CH23" s="785"/>
      <c r="CI23" s="785"/>
      <c r="CJ23" s="785"/>
      <c r="CK23" s="785"/>
      <c r="CL23" s="785"/>
      <c r="CM23" s="785"/>
      <c r="CN23" s="785"/>
      <c r="CO23" s="785"/>
      <c r="CP23" s="785"/>
      <c r="CQ23" s="786"/>
      <c r="CR23" s="784" t="s">
        <v>287</v>
      </c>
      <c r="CS23" s="785"/>
      <c r="CT23" s="785"/>
      <c r="CU23" s="785"/>
      <c r="CV23" s="785"/>
      <c r="CW23" s="785"/>
      <c r="CX23" s="785"/>
      <c r="CY23" s="786"/>
      <c r="CZ23" s="784" t="s">
        <v>288</v>
      </c>
      <c r="DA23" s="785"/>
      <c r="DB23" s="785"/>
      <c r="DC23" s="786"/>
      <c r="DD23" s="784" t="s">
        <v>289</v>
      </c>
      <c r="DE23" s="785"/>
      <c r="DF23" s="785"/>
      <c r="DG23" s="785"/>
      <c r="DH23" s="785"/>
      <c r="DI23" s="785"/>
      <c r="DJ23" s="785"/>
      <c r="DK23" s="786"/>
      <c r="DL23" s="793" t="s">
        <v>290</v>
      </c>
      <c r="DM23" s="794"/>
      <c r="DN23" s="794"/>
      <c r="DO23" s="794"/>
      <c r="DP23" s="794"/>
      <c r="DQ23" s="794"/>
      <c r="DR23" s="794"/>
      <c r="DS23" s="794"/>
      <c r="DT23" s="794"/>
      <c r="DU23" s="794"/>
      <c r="DV23" s="795"/>
      <c r="DW23" s="784" t="s">
        <v>291</v>
      </c>
      <c r="DX23" s="785"/>
      <c r="DY23" s="785"/>
      <c r="DZ23" s="785"/>
      <c r="EA23" s="785"/>
      <c r="EB23" s="785"/>
      <c r="EC23" s="786"/>
    </row>
    <row r="24" spans="2:133" ht="11.25" customHeight="1" x14ac:dyDescent="0.15">
      <c r="B24" s="677" t="s">
        <v>292</v>
      </c>
      <c r="C24" s="678"/>
      <c r="D24" s="678"/>
      <c r="E24" s="678"/>
      <c r="F24" s="678"/>
      <c r="G24" s="678"/>
      <c r="H24" s="678"/>
      <c r="I24" s="678"/>
      <c r="J24" s="678"/>
      <c r="K24" s="678"/>
      <c r="L24" s="678"/>
      <c r="M24" s="678"/>
      <c r="N24" s="678"/>
      <c r="O24" s="678"/>
      <c r="P24" s="678"/>
      <c r="Q24" s="679"/>
      <c r="R24" s="680">
        <v>450820</v>
      </c>
      <c r="S24" s="681"/>
      <c r="T24" s="681"/>
      <c r="U24" s="681"/>
      <c r="V24" s="681"/>
      <c r="W24" s="681"/>
      <c r="X24" s="681"/>
      <c r="Y24" s="682"/>
      <c r="Z24" s="713">
        <v>1.3</v>
      </c>
      <c r="AA24" s="713"/>
      <c r="AB24" s="713"/>
      <c r="AC24" s="713"/>
      <c r="AD24" s="714" t="s">
        <v>236</v>
      </c>
      <c r="AE24" s="714"/>
      <c r="AF24" s="714"/>
      <c r="AG24" s="714"/>
      <c r="AH24" s="714"/>
      <c r="AI24" s="714"/>
      <c r="AJ24" s="714"/>
      <c r="AK24" s="714"/>
      <c r="AL24" s="683" t="s">
        <v>236</v>
      </c>
      <c r="AM24" s="684"/>
      <c r="AN24" s="684"/>
      <c r="AO24" s="715"/>
      <c r="AP24" s="774" t="s">
        <v>293</v>
      </c>
      <c r="AQ24" s="782"/>
      <c r="AR24" s="782"/>
      <c r="AS24" s="782"/>
      <c r="AT24" s="782"/>
      <c r="AU24" s="782"/>
      <c r="AV24" s="782"/>
      <c r="AW24" s="782"/>
      <c r="AX24" s="782"/>
      <c r="AY24" s="782"/>
      <c r="AZ24" s="782"/>
      <c r="BA24" s="782"/>
      <c r="BB24" s="782"/>
      <c r="BC24" s="782"/>
      <c r="BD24" s="782"/>
      <c r="BE24" s="782"/>
      <c r="BF24" s="776"/>
      <c r="BG24" s="680" t="s">
        <v>242</v>
      </c>
      <c r="BH24" s="681"/>
      <c r="BI24" s="681"/>
      <c r="BJ24" s="681"/>
      <c r="BK24" s="681"/>
      <c r="BL24" s="681"/>
      <c r="BM24" s="681"/>
      <c r="BN24" s="682"/>
      <c r="BO24" s="713" t="s">
        <v>242</v>
      </c>
      <c r="BP24" s="713"/>
      <c r="BQ24" s="713"/>
      <c r="BR24" s="713"/>
      <c r="BS24" s="686" t="s">
        <v>242</v>
      </c>
      <c r="BT24" s="681"/>
      <c r="BU24" s="681"/>
      <c r="BV24" s="681"/>
      <c r="BW24" s="681"/>
      <c r="BX24" s="681"/>
      <c r="BY24" s="681"/>
      <c r="BZ24" s="681"/>
      <c r="CA24" s="681"/>
      <c r="CB24" s="727"/>
      <c r="CD24" s="738" t="s">
        <v>294</v>
      </c>
      <c r="CE24" s="739"/>
      <c r="CF24" s="739"/>
      <c r="CG24" s="739"/>
      <c r="CH24" s="739"/>
      <c r="CI24" s="739"/>
      <c r="CJ24" s="739"/>
      <c r="CK24" s="739"/>
      <c r="CL24" s="739"/>
      <c r="CM24" s="739"/>
      <c r="CN24" s="739"/>
      <c r="CO24" s="739"/>
      <c r="CP24" s="739"/>
      <c r="CQ24" s="740"/>
      <c r="CR24" s="735">
        <v>13471183</v>
      </c>
      <c r="CS24" s="736"/>
      <c r="CT24" s="736"/>
      <c r="CU24" s="736"/>
      <c r="CV24" s="736"/>
      <c r="CW24" s="736"/>
      <c r="CX24" s="736"/>
      <c r="CY24" s="779"/>
      <c r="CZ24" s="780">
        <v>41.5</v>
      </c>
      <c r="DA24" s="751"/>
      <c r="DB24" s="751"/>
      <c r="DC24" s="783"/>
      <c r="DD24" s="778">
        <v>8726859</v>
      </c>
      <c r="DE24" s="736"/>
      <c r="DF24" s="736"/>
      <c r="DG24" s="736"/>
      <c r="DH24" s="736"/>
      <c r="DI24" s="736"/>
      <c r="DJ24" s="736"/>
      <c r="DK24" s="779"/>
      <c r="DL24" s="778">
        <v>8408129</v>
      </c>
      <c r="DM24" s="736"/>
      <c r="DN24" s="736"/>
      <c r="DO24" s="736"/>
      <c r="DP24" s="736"/>
      <c r="DQ24" s="736"/>
      <c r="DR24" s="736"/>
      <c r="DS24" s="736"/>
      <c r="DT24" s="736"/>
      <c r="DU24" s="736"/>
      <c r="DV24" s="779"/>
      <c r="DW24" s="780">
        <v>61</v>
      </c>
      <c r="DX24" s="751"/>
      <c r="DY24" s="751"/>
      <c r="DZ24" s="751"/>
      <c r="EA24" s="751"/>
      <c r="EB24" s="751"/>
      <c r="EC24" s="781"/>
    </row>
    <row r="25" spans="2:133" ht="11.25" customHeight="1" x14ac:dyDescent="0.15">
      <c r="B25" s="677" t="s">
        <v>295</v>
      </c>
      <c r="C25" s="678"/>
      <c r="D25" s="678"/>
      <c r="E25" s="678"/>
      <c r="F25" s="678"/>
      <c r="G25" s="678"/>
      <c r="H25" s="678"/>
      <c r="I25" s="678"/>
      <c r="J25" s="678"/>
      <c r="K25" s="678"/>
      <c r="L25" s="678"/>
      <c r="M25" s="678"/>
      <c r="N25" s="678"/>
      <c r="O25" s="678"/>
      <c r="P25" s="678"/>
      <c r="Q25" s="679"/>
      <c r="R25" s="680" t="s">
        <v>242</v>
      </c>
      <c r="S25" s="681"/>
      <c r="T25" s="681"/>
      <c r="U25" s="681"/>
      <c r="V25" s="681"/>
      <c r="W25" s="681"/>
      <c r="X25" s="681"/>
      <c r="Y25" s="682"/>
      <c r="Z25" s="713" t="s">
        <v>236</v>
      </c>
      <c r="AA25" s="713"/>
      <c r="AB25" s="713"/>
      <c r="AC25" s="713"/>
      <c r="AD25" s="714" t="s">
        <v>236</v>
      </c>
      <c r="AE25" s="714"/>
      <c r="AF25" s="714"/>
      <c r="AG25" s="714"/>
      <c r="AH25" s="714"/>
      <c r="AI25" s="714"/>
      <c r="AJ25" s="714"/>
      <c r="AK25" s="714"/>
      <c r="AL25" s="683" t="s">
        <v>242</v>
      </c>
      <c r="AM25" s="684"/>
      <c r="AN25" s="684"/>
      <c r="AO25" s="715"/>
      <c r="AP25" s="774" t="s">
        <v>296</v>
      </c>
      <c r="AQ25" s="782"/>
      <c r="AR25" s="782"/>
      <c r="AS25" s="782"/>
      <c r="AT25" s="782"/>
      <c r="AU25" s="782"/>
      <c r="AV25" s="782"/>
      <c r="AW25" s="782"/>
      <c r="AX25" s="782"/>
      <c r="AY25" s="782"/>
      <c r="AZ25" s="782"/>
      <c r="BA25" s="782"/>
      <c r="BB25" s="782"/>
      <c r="BC25" s="782"/>
      <c r="BD25" s="782"/>
      <c r="BE25" s="782"/>
      <c r="BF25" s="776"/>
      <c r="BG25" s="680" t="s">
        <v>236</v>
      </c>
      <c r="BH25" s="681"/>
      <c r="BI25" s="681"/>
      <c r="BJ25" s="681"/>
      <c r="BK25" s="681"/>
      <c r="BL25" s="681"/>
      <c r="BM25" s="681"/>
      <c r="BN25" s="682"/>
      <c r="BO25" s="713" t="s">
        <v>236</v>
      </c>
      <c r="BP25" s="713"/>
      <c r="BQ25" s="713"/>
      <c r="BR25" s="713"/>
      <c r="BS25" s="686" t="s">
        <v>242</v>
      </c>
      <c r="BT25" s="681"/>
      <c r="BU25" s="681"/>
      <c r="BV25" s="681"/>
      <c r="BW25" s="681"/>
      <c r="BX25" s="681"/>
      <c r="BY25" s="681"/>
      <c r="BZ25" s="681"/>
      <c r="CA25" s="681"/>
      <c r="CB25" s="727"/>
      <c r="CD25" s="719" t="s">
        <v>297</v>
      </c>
      <c r="CE25" s="720"/>
      <c r="CF25" s="720"/>
      <c r="CG25" s="720"/>
      <c r="CH25" s="720"/>
      <c r="CI25" s="720"/>
      <c r="CJ25" s="720"/>
      <c r="CK25" s="720"/>
      <c r="CL25" s="720"/>
      <c r="CM25" s="720"/>
      <c r="CN25" s="720"/>
      <c r="CO25" s="720"/>
      <c r="CP25" s="720"/>
      <c r="CQ25" s="721"/>
      <c r="CR25" s="680">
        <v>4828694</v>
      </c>
      <c r="CS25" s="699"/>
      <c r="CT25" s="699"/>
      <c r="CU25" s="699"/>
      <c r="CV25" s="699"/>
      <c r="CW25" s="699"/>
      <c r="CX25" s="699"/>
      <c r="CY25" s="700"/>
      <c r="CZ25" s="683">
        <v>14.9</v>
      </c>
      <c r="DA25" s="701"/>
      <c r="DB25" s="701"/>
      <c r="DC25" s="702"/>
      <c r="DD25" s="686">
        <v>4458678</v>
      </c>
      <c r="DE25" s="699"/>
      <c r="DF25" s="699"/>
      <c r="DG25" s="699"/>
      <c r="DH25" s="699"/>
      <c r="DI25" s="699"/>
      <c r="DJ25" s="699"/>
      <c r="DK25" s="700"/>
      <c r="DL25" s="686">
        <v>4182178</v>
      </c>
      <c r="DM25" s="699"/>
      <c r="DN25" s="699"/>
      <c r="DO25" s="699"/>
      <c r="DP25" s="699"/>
      <c r="DQ25" s="699"/>
      <c r="DR25" s="699"/>
      <c r="DS25" s="699"/>
      <c r="DT25" s="699"/>
      <c r="DU25" s="699"/>
      <c r="DV25" s="700"/>
      <c r="DW25" s="683">
        <v>30.3</v>
      </c>
      <c r="DX25" s="701"/>
      <c r="DY25" s="701"/>
      <c r="DZ25" s="701"/>
      <c r="EA25" s="701"/>
      <c r="EB25" s="701"/>
      <c r="EC25" s="722"/>
    </row>
    <row r="26" spans="2:133" ht="11.25" customHeight="1" x14ac:dyDescent="0.15">
      <c r="B26" s="677" t="s">
        <v>298</v>
      </c>
      <c r="C26" s="678"/>
      <c r="D26" s="678"/>
      <c r="E26" s="678"/>
      <c r="F26" s="678"/>
      <c r="G26" s="678"/>
      <c r="H26" s="678"/>
      <c r="I26" s="678"/>
      <c r="J26" s="678"/>
      <c r="K26" s="678"/>
      <c r="L26" s="678"/>
      <c r="M26" s="678"/>
      <c r="N26" s="678"/>
      <c r="O26" s="678"/>
      <c r="P26" s="678"/>
      <c r="Q26" s="679"/>
      <c r="R26" s="680">
        <v>13420737</v>
      </c>
      <c r="S26" s="681"/>
      <c r="T26" s="681"/>
      <c r="U26" s="681"/>
      <c r="V26" s="681"/>
      <c r="W26" s="681"/>
      <c r="X26" s="681"/>
      <c r="Y26" s="682"/>
      <c r="Z26" s="713">
        <v>40</v>
      </c>
      <c r="AA26" s="713"/>
      <c r="AB26" s="713"/>
      <c r="AC26" s="713"/>
      <c r="AD26" s="714">
        <v>12969917</v>
      </c>
      <c r="AE26" s="714"/>
      <c r="AF26" s="714"/>
      <c r="AG26" s="714"/>
      <c r="AH26" s="714"/>
      <c r="AI26" s="714"/>
      <c r="AJ26" s="714"/>
      <c r="AK26" s="714"/>
      <c r="AL26" s="683">
        <v>99.5</v>
      </c>
      <c r="AM26" s="684"/>
      <c r="AN26" s="684"/>
      <c r="AO26" s="715"/>
      <c r="AP26" s="774" t="s">
        <v>299</v>
      </c>
      <c r="AQ26" s="775"/>
      <c r="AR26" s="775"/>
      <c r="AS26" s="775"/>
      <c r="AT26" s="775"/>
      <c r="AU26" s="775"/>
      <c r="AV26" s="775"/>
      <c r="AW26" s="775"/>
      <c r="AX26" s="775"/>
      <c r="AY26" s="775"/>
      <c r="AZ26" s="775"/>
      <c r="BA26" s="775"/>
      <c r="BB26" s="775"/>
      <c r="BC26" s="775"/>
      <c r="BD26" s="775"/>
      <c r="BE26" s="775"/>
      <c r="BF26" s="776"/>
      <c r="BG26" s="680" t="s">
        <v>236</v>
      </c>
      <c r="BH26" s="681"/>
      <c r="BI26" s="681"/>
      <c r="BJ26" s="681"/>
      <c r="BK26" s="681"/>
      <c r="BL26" s="681"/>
      <c r="BM26" s="681"/>
      <c r="BN26" s="682"/>
      <c r="BO26" s="713" t="s">
        <v>236</v>
      </c>
      <c r="BP26" s="713"/>
      <c r="BQ26" s="713"/>
      <c r="BR26" s="713"/>
      <c r="BS26" s="686" t="s">
        <v>236</v>
      </c>
      <c r="BT26" s="681"/>
      <c r="BU26" s="681"/>
      <c r="BV26" s="681"/>
      <c r="BW26" s="681"/>
      <c r="BX26" s="681"/>
      <c r="BY26" s="681"/>
      <c r="BZ26" s="681"/>
      <c r="CA26" s="681"/>
      <c r="CB26" s="727"/>
      <c r="CD26" s="719" t="s">
        <v>300</v>
      </c>
      <c r="CE26" s="720"/>
      <c r="CF26" s="720"/>
      <c r="CG26" s="720"/>
      <c r="CH26" s="720"/>
      <c r="CI26" s="720"/>
      <c r="CJ26" s="720"/>
      <c r="CK26" s="720"/>
      <c r="CL26" s="720"/>
      <c r="CM26" s="720"/>
      <c r="CN26" s="720"/>
      <c r="CO26" s="720"/>
      <c r="CP26" s="720"/>
      <c r="CQ26" s="721"/>
      <c r="CR26" s="680">
        <v>2887852</v>
      </c>
      <c r="CS26" s="681"/>
      <c r="CT26" s="681"/>
      <c r="CU26" s="681"/>
      <c r="CV26" s="681"/>
      <c r="CW26" s="681"/>
      <c r="CX26" s="681"/>
      <c r="CY26" s="682"/>
      <c r="CZ26" s="683">
        <v>8.9</v>
      </c>
      <c r="DA26" s="701"/>
      <c r="DB26" s="701"/>
      <c r="DC26" s="702"/>
      <c r="DD26" s="686">
        <v>2626150</v>
      </c>
      <c r="DE26" s="681"/>
      <c r="DF26" s="681"/>
      <c r="DG26" s="681"/>
      <c r="DH26" s="681"/>
      <c r="DI26" s="681"/>
      <c r="DJ26" s="681"/>
      <c r="DK26" s="682"/>
      <c r="DL26" s="686" t="s">
        <v>236</v>
      </c>
      <c r="DM26" s="681"/>
      <c r="DN26" s="681"/>
      <c r="DO26" s="681"/>
      <c r="DP26" s="681"/>
      <c r="DQ26" s="681"/>
      <c r="DR26" s="681"/>
      <c r="DS26" s="681"/>
      <c r="DT26" s="681"/>
      <c r="DU26" s="681"/>
      <c r="DV26" s="682"/>
      <c r="DW26" s="683" t="s">
        <v>242</v>
      </c>
      <c r="DX26" s="701"/>
      <c r="DY26" s="701"/>
      <c r="DZ26" s="701"/>
      <c r="EA26" s="701"/>
      <c r="EB26" s="701"/>
      <c r="EC26" s="722"/>
    </row>
    <row r="27" spans="2:133" ht="11.25" customHeight="1" x14ac:dyDescent="0.15">
      <c r="B27" s="677" t="s">
        <v>301</v>
      </c>
      <c r="C27" s="678"/>
      <c r="D27" s="678"/>
      <c r="E27" s="678"/>
      <c r="F27" s="678"/>
      <c r="G27" s="678"/>
      <c r="H27" s="678"/>
      <c r="I27" s="678"/>
      <c r="J27" s="678"/>
      <c r="K27" s="678"/>
      <c r="L27" s="678"/>
      <c r="M27" s="678"/>
      <c r="N27" s="678"/>
      <c r="O27" s="678"/>
      <c r="P27" s="678"/>
      <c r="Q27" s="679"/>
      <c r="R27" s="680">
        <v>8475</v>
      </c>
      <c r="S27" s="681"/>
      <c r="T27" s="681"/>
      <c r="U27" s="681"/>
      <c r="V27" s="681"/>
      <c r="W27" s="681"/>
      <c r="X27" s="681"/>
      <c r="Y27" s="682"/>
      <c r="Z27" s="713">
        <v>0</v>
      </c>
      <c r="AA27" s="713"/>
      <c r="AB27" s="713"/>
      <c r="AC27" s="713"/>
      <c r="AD27" s="714">
        <v>8475</v>
      </c>
      <c r="AE27" s="714"/>
      <c r="AF27" s="714"/>
      <c r="AG27" s="714"/>
      <c r="AH27" s="714"/>
      <c r="AI27" s="714"/>
      <c r="AJ27" s="714"/>
      <c r="AK27" s="714"/>
      <c r="AL27" s="683">
        <v>0.1</v>
      </c>
      <c r="AM27" s="684"/>
      <c r="AN27" s="684"/>
      <c r="AO27" s="715"/>
      <c r="AP27" s="677" t="s">
        <v>302</v>
      </c>
      <c r="AQ27" s="678"/>
      <c r="AR27" s="678"/>
      <c r="AS27" s="678"/>
      <c r="AT27" s="678"/>
      <c r="AU27" s="678"/>
      <c r="AV27" s="678"/>
      <c r="AW27" s="678"/>
      <c r="AX27" s="678"/>
      <c r="AY27" s="678"/>
      <c r="AZ27" s="678"/>
      <c r="BA27" s="678"/>
      <c r="BB27" s="678"/>
      <c r="BC27" s="678"/>
      <c r="BD27" s="678"/>
      <c r="BE27" s="678"/>
      <c r="BF27" s="679"/>
      <c r="BG27" s="680">
        <v>7277551</v>
      </c>
      <c r="BH27" s="681"/>
      <c r="BI27" s="681"/>
      <c r="BJ27" s="681"/>
      <c r="BK27" s="681"/>
      <c r="BL27" s="681"/>
      <c r="BM27" s="681"/>
      <c r="BN27" s="682"/>
      <c r="BO27" s="713">
        <v>100</v>
      </c>
      <c r="BP27" s="713"/>
      <c r="BQ27" s="713"/>
      <c r="BR27" s="713"/>
      <c r="BS27" s="686">
        <v>134098</v>
      </c>
      <c r="BT27" s="681"/>
      <c r="BU27" s="681"/>
      <c r="BV27" s="681"/>
      <c r="BW27" s="681"/>
      <c r="BX27" s="681"/>
      <c r="BY27" s="681"/>
      <c r="BZ27" s="681"/>
      <c r="CA27" s="681"/>
      <c r="CB27" s="727"/>
      <c r="CD27" s="719" t="s">
        <v>303</v>
      </c>
      <c r="CE27" s="720"/>
      <c r="CF27" s="720"/>
      <c r="CG27" s="720"/>
      <c r="CH27" s="720"/>
      <c r="CI27" s="720"/>
      <c r="CJ27" s="720"/>
      <c r="CK27" s="720"/>
      <c r="CL27" s="720"/>
      <c r="CM27" s="720"/>
      <c r="CN27" s="720"/>
      <c r="CO27" s="720"/>
      <c r="CP27" s="720"/>
      <c r="CQ27" s="721"/>
      <c r="CR27" s="680">
        <v>5863877</v>
      </c>
      <c r="CS27" s="699"/>
      <c r="CT27" s="699"/>
      <c r="CU27" s="699"/>
      <c r="CV27" s="699"/>
      <c r="CW27" s="699"/>
      <c r="CX27" s="699"/>
      <c r="CY27" s="700"/>
      <c r="CZ27" s="683">
        <v>18.100000000000001</v>
      </c>
      <c r="DA27" s="701"/>
      <c r="DB27" s="701"/>
      <c r="DC27" s="702"/>
      <c r="DD27" s="686">
        <v>1538493</v>
      </c>
      <c r="DE27" s="699"/>
      <c r="DF27" s="699"/>
      <c r="DG27" s="699"/>
      <c r="DH27" s="699"/>
      <c r="DI27" s="699"/>
      <c r="DJ27" s="699"/>
      <c r="DK27" s="700"/>
      <c r="DL27" s="686">
        <v>1496263</v>
      </c>
      <c r="DM27" s="699"/>
      <c r="DN27" s="699"/>
      <c r="DO27" s="699"/>
      <c r="DP27" s="699"/>
      <c r="DQ27" s="699"/>
      <c r="DR27" s="699"/>
      <c r="DS27" s="699"/>
      <c r="DT27" s="699"/>
      <c r="DU27" s="699"/>
      <c r="DV27" s="700"/>
      <c r="DW27" s="683">
        <v>10.8</v>
      </c>
      <c r="DX27" s="701"/>
      <c r="DY27" s="701"/>
      <c r="DZ27" s="701"/>
      <c r="EA27" s="701"/>
      <c r="EB27" s="701"/>
      <c r="EC27" s="722"/>
    </row>
    <row r="28" spans="2:133" ht="11.25" customHeight="1" x14ac:dyDescent="0.15">
      <c r="B28" s="677" t="s">
        <v>304</v>
      </c>
      <c r="C28" s="678"/>
      <c r="D28" s="678"/>
      <c r="E28" s="678"/>
      <c r="F28" s="678"/>
      <c r="G28" s="678"/>
      <c r="H28" s="678"/>
      <c r="I28" s="678"/>
      <c r="J28" s="678"/>
      <c r="K28" s="678"/>
      <c r="L28" s="678"/>
      <c r="M28" s="678"/>
      <c r="N28" s="678"/>
      <c r="O28" s="678"/>
      <c r="P28" s="678"/>
      <c r="Q28" s="679"/>
      <c r="R28" s="680">
        <v>119219</v>
      </c>
      <c r="S28" s="681"/>
      <c r="T28" s="681"/>
      <c r="U28" s="681"/>
      <c r="V28" s="681"/>
      <c r="W28" s="681"/>
      <c r="X28" s="681"/>
      <c r="Y28" s="682"/>
      <c r="Z28" s="713">
        <v>0.4</v>
      </c>
      <c r="AA28" s="713"/>
      <c r="AB28" s="713"/>
      <c r="AC28" s="713"/>
      <c r="AD28" s="714" t="s">
        <v>236</v>
      </c>
      <c r="AE28" s="714"/>
      <c r="AF28" s="714"/>
      <c r="AG28" s="714"/>
      <c r="AH28" s="714"/>
      <c r="AI28" s="714"/>
      <c r="AJ28" s="714"/>
      <c r="AK28" s="714"/>
      <c r="AL28" s="683" t="s">
        <v>236</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305</v>
      </c>
      <c r="CE28" s="720"/>
      <c r="CF28" s="720"/>
      <c r="CG28" s="720"/>
      <c r="CH28" s="720"/>
      <c r="CI28" s="720"/>
      <c r="CJ28" s="720"/>
      <c r="CK28" s="720"/>
      <c r="CL28" s="720"/>
      <c r="CM28" s="720"/>
      <c r="CN28" s="720"/>
      <c r="CO28" s="720"/>
      <c r="CP28" s="720"/>
      <c r="CQ28" s="721"/>
      <c r="CR28" s="680">
        <v>2778612</v>
      </c>
      <c r="CS28" s="681"/>
      <c r="CT28" s="681"/>
      <c r="CU28" s="681"/>
      <c r="CV28" s="681"/>
      <c r="CW28" s="681"/>
      <c r="CX28" s="681"/>
      <c r="CY28" s="682"/>
      <c r="CZ28" s="683">
        <v>8.6</v>
      </c>
      <c r="DA28" s="701"/>
      <c r="DB28" s="701"/>
      <c r="DC28" s="702"/>
      <c r="DD28" s="686">
        <v>2729688</v>
      </c>
      <c r="DE28" s="681"/>
      <c r="DF28" s="681"/>
      <c r="DG28" s="681"/>
      <c r="DH28" s="681"/>
      <c r="DI28" s="681"/>
      <c r="DJ28" s="681"/>
      <c r="DK28" s="682"/>
      <c r="DL28" s="686">
        <v>2729688</v>
      </c>
      <c r="DM28" s="681"/>
      <c r="DN28" s="681"/>
      <c r="DO28" s="681"/>
      <c r="DP28" s="681"/>
      <c r="DQ28" s="681"/>
      <c r="DR28" s="681"/>
      <c r="DS28" s="681"/>
      <c r="DT28" s="681"/>
      <c r="DU28" s="681"/>
      <c r="DV28" s="682"/>
      <c r="DW28" s="683">
        <v>19.8</v>
      </c>
      <c r="DX28" s="701"/>
      <c r="DY28" s="701"/>
      <c r="DZ28" s="701"/>
      <c r="EA28" s="701"/>
      <c r="EB28" s="701"/>
      <c r="EC28" s="722"/>
    </row>
    <row r="29" spans="2:133" ht="11.25" customHeight="1" x14ac:dyDescent="0.15">
      <c r="B29" s="677" t="s">
        <v>306</v>
      </c>
      <c r="C29" s="678"/>
      <c r="D29" s="678"/>
      <c r="E29" s="678"/>
      <c r="F29" s="678"/>
      <c r="G29" s="678"/>
      <c r="H29" s="678"/>
      <c r="I29" s="678"/>
      <c r="J29" s="678"/>
      <c r="K29" s="678"/>
      <c r="L29" s="678"/>
      <c r="M29" s="678"/>
      <c r="N29" s="678"/>
      <c r="O29" s="678"/>
      <c r="P29" s="678"/>
      <c r="Q29" s="679"/>
      <c r="R29" s="680">
        <v>147721</v>
      </c>
      <c r="S29" s="681"/>
      <c r="T29" s="681"/>
      <c r="U29" s="681"/>
      <c r="V29" s="681"/>
      <c r="W29" s="681"/>
      <c r="X29" s="681"/>
      <c r="Y29" s="682"/>
      <c r="Z29" s="713">
        <v>0.4</v>
      </c>
      <c r="AA29" s="713"/>
      <c r="AB29" s="713"/>
      <c r="AC29" s="713"/>
      <c r="AD29" s="714">
        <v>33977</v>
      </c>
      <c r="AE29" s="714"/>
      <c r="AF29" s="714"/>
      <c r="AG29" s="714"/>
      <c r="AH29" s="714"/>
      <c r="AI29" s="714"/>
      <c r="AJ29" s="714"/>
      <c r="AK29" s="714"/>
      <c r="AL29" s="683">
        <v>0.3</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307</v>
      </c>
      <c r="CE29" s="766"/>
      <c r="CF29" s="719" t="s">
        <v>308</v>
      </c>
      <c r="CG29" s="720"/>
      <c r="CH29" s="720"/>
      <c r="CI29" s="720"/>
      <c r="CJ29" s="720"/>
      <c r="CK29" s="720"/>
      <c r="CL29" s="720"/>
      <c r="CM29" s="720"/>
      <c r="CN29" s="720"/>
      <c r="CO29" s="720"/>
      <c r="CP29" s="720"/>
      <c r="CQ29" s="721"/>
      <c r="CR29" s="680">
        <v>2778612</v>
      </c>
      <c r="CS29" s="699"/>
      <c r="CT29" s="699"/>
      <c r="CU29" s="699"/>
      <c r="CV29" s="699"/>
      <c r="CW29" s="699"/>
      <c r="CX29" s="699"/>
      <c r="CY29" s="700"/>
      <c r="CZ29" s="683">
        <v>8.6</v>
      </c>
      <c r="DA29" s="701"/>
      <c r="DB29" s="701"/>
      <c r="DC29" s="702"/>
      <c r="DD29" s="686">
        <v>2729688</v>
      </c>
      <c r="DE29" s="699"/>
      <c r="DF29" s="699"/>
      <c r="DG29" s="699"/>
      <c r="DH29" s="699"/>
      <c r="DI29" s="699"/>
      <c r="DJ29" s="699"/>
      <c r="DK29" s="700"/>
      <c r="DL29" s="686">
        <v>2729688</v>
      </c>
      <c r="DM29" s="699"/>
      <c r="DN29" s="699"/>
      <c r="DO29" s="699"/>
      <c r="DP29" s="699"/>
      <c r="DQ29" s="699"/>
      <c r="DR29" s="699"/>
      <c r="DS29" s="699"/>
      <c r="DT29" s="699"/>
      <c r="DU29" s="699"/>
      <c r="DV29" s="700"/>
      <c r="DW29" s="683">
        <v>19.8</v>
      </c>
      <c r="DX29" s="701"/>
      <c r="DY29" s="701"/>
      <c r="DZ29" s="701"/>
      <c r="EA29" s="701"/>
      <c r="EB29" s="701"/>
      <c r="EC29" s="722"/>
    </row>
    <row r="30" spans="2:133" ht="11.25" customHeight="1" x14ac:dyDescent="0.15">
      <c r="B30" s="677" t="s">
        <v>309</v>
      </c>
      <c r="C30" s="678"/>
      <c r="D30" s="678"/>
      <c r="E30" s="678"/>
      <c r="F30" s="678"/>
      <c r="G30" s="678"/>
      <c r="H30" s="678"/>
      <c r="I30" s="678"/>
      <c r="J30" s="678"/>
      <c r="K30" s="678"/>
      <c r="L30" s="678"/>
      <c r="M30" s="678"/>
      <c r="N30" s="678"/>
      <c r="O30" s="678"/>
      <c r="P30" s="678"/>
      <c r="Q30" s="679"/>
      <c r="R30" s="680">
        <v>103985</v>
      </c>
      <c r="S30" s="681"/>
      <c r="T30" s="681"/>
      <c r="U30" s="681"/>
      <c r="V30" s="681"/>
      <c r="W30" s="681"/>
      <c r="X30" s="681"/>
      <c r="Y30" s="682"/>
      <c r="Z30" s="713">
        <v>0.3</v>
      </c>
      <c r="AA30" s="713"/>
      <c r="AB30" s="713"/>
      <c r="AC30" s="713"/>
      <c r="AD30" s="714" t="s">
        <v>236</v>
      </c>
      <c r="AE30" s="714"/>
      <c r="AF30" s="714"/>
      <c r="AG30" s="714"/>
      <c r="AH30" s="714"/>
      <c r="AI30" s="714"/>
      <c r="AJ30" s="714"/>
      <c r="AK30" s="714"/>
      <c r="AL30" s="683" t="s">
        <v>242</v>
      </c>
      <c r="AM30" s="684"/>
      <c r="AN30" s="684"/>
      <c r="AO30" s="715"/>
      <c r="AP30" s="741" t="s">
        <v>224</v>
      </c>
      <c r="AQ30" s="742"/>
      <c r="AR30" s="742"/>
      <c r="AS30" s="742"/>
      <c r="AT30" s="742"/>
      <c r="AU30" s="742"/>
      <c r="AV30" s="742"/>
      <c r="AW30" s="742"/>
      <c r="AX30" s="742"/>
      <c r="AY30" s="742"/>
      <c r="AZ30" s="742"/>
      <c r="BA30" s="742"/>
      <c r="BB30" s="742"/>
      <c r="BC30" s="742"/>
      <c r="BD30" s="742"/>
      <c r="BE30" s="742"/>
      <c r="BF30" s="743"/>
      <c r="BG30" s="741" t="s">
        <v>310</v>
      </c>
      <c r="BH30" s="754"/>
      <c r="BI30" s="754"/>
      <c r="BJ30" s="754"/>
      <c r="BK30" s="754"/>
      <c r="BL30" s="754"/>
      <c r="BM30" s="754"/>
      <c r="BN30" s="754"/>
      <c r="BO30" s="754"/>
      <c r="BP30" s="754"/>
      <c r="BQ30" s="755"/>
      <c r="BR30" s="741" t="s">
        <v>311</v>
      </c>
      <c r="BS30" s="754"/>
      <c r="BT30" s="754"/>
      <c r="BU30" s="754"/>
      <c r="BV30" s="754"/>
      <c r="BW30" s="754"/>
      <c r="BX30" s="754"/>
      <c r="BY30" s="754"/>
      <c r="BZ30" s="754"/>
      <c r="CA30" s="754"/>
      <c r="CB30" s="755"/>
      <c r="CD30" s="767"/>
      <c r="CE30" s="768"/>
      <c r="CF30" s="719" t="s">
        <v>312</v>
      </c>
      <c r="CG30" s="720"/>
      <c r="CH30" s="720"/>
      <c r="CI30" s="720"/>
      <c r="CJ30" s="720"/>
      <c r="CK30" s="720"/>
      <c r="CL30" s="720"/>
      <c r="CM30" s="720"/>
      <c r="CN30" s="720"/>
      <c r="CO30" s="720"/>
      <c r="CP30" s="720"/>
      <c r="CQ30" s="721"/>
      <c r="CR30" s="680">
        <v>2637528</v>
      </c>
      <c r="CS30" s="681"/>
      <c r="CT30" s="681"/>
      <c r="CU30" s="681"/>
      <c r="CV30" s="681"/>
      <c r="CW30" s="681"/>
      <c r="CX30" s="681"/>
      <c r="CY30" s="682"/>
      <c r="CZ30" s="683">
        <v>8.1</v>
      </c>
      <c r="DA30" s="701"/>
      <c r="DB30" s="701"/>
      <c r="DC30" s="702"/>
      <c r="DD30" s="686">
        <v>2588604</v>
      </c>
      <c r="DE30" s="681"/>
      <c r="DF30" s="681"/>
      <c r="DG30" s="681"/>
      <c r="DH30" s="681"/>
      <c r="DI30" s="681"/>
      <c r="DJ30" s="681"/>
      <c r="DK30" s="682"/>
      <c r="DL30" s="686">
        <v>2588604</v>
      </c>
      <c r="DM30" s="681"/>
      <c r="DN30" s="681"/>
      <c r="DO30" s="681"/>
      <c r="DP30" s="681"/>
      <c r="DQ30" s="681"/>
      <c r="DR30" s="681"/>
      <c r="DS30" s="681"/>
      <c r="DT30" s="681"/>
      <c r="DU30" s="681"/>
      <c r="DV30" s="682"/>
      <c r="DW30" s="683">
        <v>18.8</v>
      </c>
      <c r="DX30" s="701"/>
      <c r="DY30" s="701"/>
      <c r="DZ30" s="701"/>
      <c r="EA30" s="701"/>
      <c r="EB30" s="701"/>
      <c r="EC30" s="722"/>
    </row>
    <row r="31" spans="2:133" ht="11.25" customHeight="1" x14ac:dyDescent="0.15">
      <c r="B31" s="677" t="s">
        <v>313</v>
      </c>
      <c r="C31" s="678"/>
      <c r="D31" s="678"/>
      <c r="E31" s="678"/>
      <c r="F31" s="678"/>
      <c r="G31" s="678"/>
      <c r="H31" s="678"/>
      <c r="I31" s="678"/>
      <c r="J31" s="678"/>
      <c r="K31" s="678"/>
      <c r="L31" s="678"/>
      <c r="M31" s="678"/>
      <c r="N31" s="678"/>
      <c r="O31" s="678"/>
      <c r="P31" s="678"/>
      <c r="Q31" s="679"/>
      <c r="R31" s="680">
        <v>10425021</v>
      </c>
      <c r="S31" s="681"/>
      <c r="T31" s="681"/>
      <c r="U31" s="681"/>
      <c r="V31" s="681"/>
      <c r="W31" s="681"/>
      <c r="X31" s="681"/>
      <c r="Y31" s="682"/>
      <c r="Z31" s="713">
        <v>31.1</v>
      </c>
      <c r="AA31" s="713"/>
      <c r="AB31" s="713"/>
      <c r="AC31" s="713"/>
      <c r="AD31" s="714" t="s">
        <v>242</v>
      </c>
      <c r="AE31" s="714"/>
      <c r="AF31" s="714"/>
      <c r="AG31" s="714"/>
      <c r="AH31" s="714"/>
      <c r="AI31" s="714"/>
      <c r="AJ31" s="714"/>
      <c r="AK31" s="714"/>
      <c r="AL31" s="683" t="s">
        <v>236</v>
      </c>
      <c r="AM31" s="684"/>
      <c r="AN31" s="684"/>
      <c r="AO31" s="715"/>
      <c r="AP31" s="756" t="s">
        <v>314</v>
      </c>
      <c r="AQ31" s="757"/>
      <c r="AR31" s="757"/>
      <c r="AS31" s="757"/>
      <c r="AT31" s="762" t="s">
        <v>315</v>
      </c>
      <c r="AU31" s="231"/>
      <c r="AV31" s="231"/>
      <c r="AW31" s="231"/>
      <c r="AX31" s="746" t="s">
        <v>190</v>
      </c>
      <c r="AY31" s="747"/>
      <c r="AZ31" s="747"/>
      <c r="BA31" s="747"/>
      <c r="BB31" s="747"/>
      <c r="BC31" s="747"/>
      <c r="BD31" s="747"/>
      <c r="BE31" s="747"/>
      <c r="BF31" s="748"/>
      <c r="BG31" s="749">
        <v>98.7</v>
      </c>
      <c r="BH31" s="750"/>
      <c r="BI31" s="750"/>
      <c r="BJ31" s="750"/>
      <c r="BK31" s="750"/>
      <c r="BL31" s="750"/>
      <c r="BM31" s="751">
        <v>96.1</v>
      </c>
      <c r="BN31" s="750"/>
      <c r="BO31" s="750"/>
      <c r="BP31" s="750"/>
      <c r="BQ31" s="752"/>
      <c r="BR31" s="749">
        <v>99</v>
      </c>
      <c r="BS31" s="750"/>
      <c r="BT31" s="750"/>
      <c r="BU31" s="750"/>
      <c r="BV31" s="750"/>
      <c r="BW31" s="750"/>
      <c r="BX31" s="751">
        <v>96</v>
      </c>
      <c r="BY31" s="750"/>
      <c r="BZ31" s="750"/>
      <c r="CA31" s="750"/>
      <c r="CB31" s="752"/>
      <c r="CD31" s="767"/>
      <c r="CE31" s="768"/>
      <c r="CF31" s="719" t="s">
        <v>316</v>
      </c>
      <c r="CG31" s="720"/>
      <c r="CH31" s="720"/>
      <c r="CI31" s="720"/>
      <c r="CJ31" s="720"/>
      <c r="CK31" s="720"/>
      <c r="CL31" s="720"/>
      <c r="CM31" s="720"/>
      <c r="CN31" s="720"/>
      <c r="CO31" s="720"/>
      <c r="CP31" s="720"/>
      <c r="CQ31" s="721"/>
      <c r="CR31" s="680">
        <v>141084</v>
      </c>
      <c r="CS31" s="699"/>
      <c r="CT31" s="699"/>
      <c r="CU31" s="699"/>
      <c r="CV31" s="699"/>
      <c r="CW31" s="699"/>
      <c r="CX31" s="699"/>
      <c r="CY31" s="700"/>
      <c r="CZ31" s="683">
        <v>0.4</v>
      </c>
      <c r="DA31" s="701"/>
      <c r="DB31" s="701"/>
      <c r="DC31" s="702"/>
      <c r="DD31" s="686">
        <v>141084</v>
      </c>
      <c r="DE31" s="699"/>
      <c r="DF31" s="699"/>
      <c r="DG31" s="699"/>
      <c r="DH31" s="699"/>
      <c r="DI31" s="699"/>
      <c r="DJ31" s="699"/>
      <c r="DK31" s="700"/>
      <c r="DL31" s="686">
        <v>141084</v>
      </c>
      <c r="DM31" s="699"/>
      <c r="DN31" s="699"/>
      <c r="DO31" s="699"/>
      <c r="DP31" s="699"/>
      <c r="DQ31" s="699"/>
      <c r="DR31" s="699"/>
      <c r="DS31" s="699"/>
      <c r="DT31" s="699"/>
      <c r="DU31" s="699"/>
      <c r="DV31" s="700"/>
      <c r="DW31" s="683">
        <v>1</v>
      </c>
      <c r="DX31" s="701"/>
      <c r="DY31" s="701"/>
      <c r="DZ31" s="701"/>
      <c r="EA31" s="701"/>
      <c r="EB31" s="701"/>
      <c r="EC31" s="722"/>
    </row>
    <row r="32" spans="2:133" ht="11.25" customHeight="1" x14ac:dyDescent="0.15">
      <c r="B32" s="771" t="s">
        <v>317</v>
      </c>
      <c r="C32" s="772"/>
      <c r="D32" s="772"/>
      <c r="E32" s="772"/>
      <c r="F32" s="772"/>
      <c r="G32" s="772"/>
      <c r="H32" s="772"/>
      <c r="I32" s="772"/>
      <c r="J32" s="772"/>
      <c r="K32" s="772"/>
      <c r="L32" s="772"/>
      <c r="M32" s="772"/>
      <c r="N32" s="772"/>
      <c r="O32" s="772"/>
      <c r="P32" s="772"/>
      <c r="Q32" s="773"/>
      <c r="R32" s="680" t="s">
        <v>242</v>
      </c>
      <c r="S32" s="681"/>
      <c r="T32" s="681"/>
      <c r="U32" s="681"/>
      <c r="V32" s="681"/>
      <c r="W32" s="681"/>
      <c r="X32" s="681"/>
      <c r="Y32" s="682"/>
      <c r="Z32" s="713" t="s">
        <v>242</v>
      </c>
      <c r="AA32" s="713"/>
      <c r="AB32" s="713"/>
      <c r="AC32" s="713"/>
      <c r="AD32" s="714" t="s">
        <v>236</v>
      </c>
      <c r="AE32" s="714"/>
      <c r="AF32" s="714"/>
      <c r="AG32" s="714"/>
      <c r="AH32" s="714"/>
      <c r="AI32" s="714"/>
      <c r="AJ32" s="714"/>
      <c r="AK32" s="714"/>
      <c r="AL32" s="683" t="s">
        <v>236</v>
      </c>
      <c r="AM32" s="684"/>
      <c r="AN32" s="684"/>
      <c r="AO32" s="715"/>
      <c r="AP32" s="758"/>
      <c r="AQ32" s="759"/>
      <c r="AR32" s="759"/>
      <c r="AS32" s="759"/>
      <c r="AT32" s="763"/>
      <c r="AU32" s="230" t="s">
        <v>318</v>
      </c>
      <c r="AV32" s="230"/>
      <c r="AW32" s="230"/>
      <c r="AX32" s="677" t="s">
        <v>319</v>
      </c>
      <c r="AY32" s="678"/>
      <c r="AZ32" s="678"/>
      <c r="BA32" s="678"/>
      <c r="BB32" s="678"/>
      <c r="BC32" s="678"/>
      <c r="BD32" s="678"/>
      <c r="BE32" s="678"/>
      <c r="BF32" s="679"/>
      <c r="BG32" s="753">
        <v>99.2</v>
      </c>
      <c r="BH32" s="699"/>
      <c r="BI32" s="699"/>
      <c r="BJ32" s="699"/>
      <c r="BK32" s="699"/>
      <c r="BL32" s="699"/>
      <c r="BM32" s="684">
        <v>97.2</v>
      </c>
      <c r="BN32" s="745"/>
      <c r="BO32" s="745"/>
      <c r="BP32" s="745"/>
      <c r="BQ32" s="726"/>
      <c r="BR32" s="753">
        <v>99.1</v>
      </c>
      <c r="BS32" s="699"/>
      <c r="BT32" s="699"/>
      <c r="BU32" s="699"/>
      <c r="BV32" s="699"/>
      <c r="BW32" s="699"/>
      <c r="BX32" s="684">
        <v>97.3</v>
      </c>
      <c r="BY32" s="745"/>
      <c r="BZ32" s="745"/>
      <c r="CA32" s="745"/>
      <c r="CB32" s="726"/>
      <c r="CD32" s="769"/>
      <c r="CE32" s="770"/>
      <c r="CF32" s="719" t="s">
        <v>320</v>
      </c>
      <c r="CG32" s="720"/>
      <c r="CH32" s="720"/>
      <c r="CI32" s="720"/>
      <c r="CJ32" s="720"/>
      <c r="CK32" s="720"/>
      <c r="CL32" s="720"/>
      <c r="CM32" s="720"/>
      <c r="CN32" s="720"/>
      <c r="CO32" s="720"/>
      <c r="CP32" s="720"/>
      <c r="CQ32" s="721"/>
      <c r="CR32" s="680" t="s">
        <v>236</v>
      </c>
      <c r="CS32" s="681"/>
      <c r="CT32" s="681"/>
      <c r="CU32" s="681"/>
      <c r="CV32" s="681"/>
      <c r="CW32" s="681"/>
      <c r="CX32" s="681"/>
      <c r="CY32" s="682"/>
      <c r="CZ32" s="683" t="s">
        <v>242</v>
      </c>
      <c r="DA32" s="701"/>
      <c r="DB32" s="701"/>
      <c r="DC32" s="702"/>
      <c r="DD32" s="686" t="s">
        <v>242</v>
      </c>
      <c r="DE32" s="681"/>
      <c r="DF32" s="681"/>
      <c r="DG32" s="681"/>
      <c r="DH32" s="681"/>
      <c r="DI32" s="681"/>
      <c r="DJ32" s="681"/>
      <c r="DK32" s="682"/>
      <c r="DL32" s="686" t="s">
        <v>242</v>
      </c>
      <c r="DM32" s="681"/>
      <c r="DN32" s="681"/>
      <c r="DO32" s="681"/>
      <c r="DP32" s="681"/>
      <c r="DQ32" s="681"/>
      <c r="DR32" s="681"/>
      <c r="DS32" s="681"/>
      <c r="DT32" s="681"/>
      <c r="DU32" s="681"/>
      <c r="DV32" s="682"/>
      <c r="DW32" s="683" t="s">
        <v>242</v>
      </c>
      <c r="DX32" s="701"/>
      <c r="DY32" s="701"/>
      <c r="DZ32" s="701"/>
      <c r="EA32" s="701"/>
      <c r="EB32" s="701"/>
      <c r="EC32" s="722"/>
    </row>
    <row r="33" spans="2:133" ht="11.25" customHeight="1" x14ac:dyDescent="0.15">
      <c r="B33" s="677" t="s">
        <v>321</v>
      </c>
      <c r="C33" s="678"/>
      <c r="D33" s="678"/>
      <c r="E33" s="678"/>
      <c r="F33" s="678"/>
      <c r="G33" s="678"/>
      <c r="H33" s="678"/>
      <c r="I33" s="678"/>
      <c r="J33" s="678"/>
      <c r="K33" s="678"/>
      <c r="L33" s="678"/>
      <c r="M33" s="678"/>
      <c r="N33" s="678"/>
      <c r="O33" s="678"/>
      <c r="P33" s="678"/>
      <c r="Q33" s="679"/>
      <c r="R33" s="680">
        <v>1973670</v>
      </c>
      <c r="S33" s="681"/>
      <c r="T33" s="681"/>
      <c r="U33" s="681"/>
      <c r="V33" s="681"/>
      <c r="W33" s="681"/>
      <c r="X33" s="681"/>
      <c r="Y33" s="682"/>
      <c r="Z33" s="713">
        <v>5.9</v>
      </c>
      <c r="AA33" s="713"/>
      <c r="AB33" s="713"/>
      <c r="AC33" s="713"/>
      <c r="AD33" s="714" t="s">
        <v>236</v>
      </c>
      <c r="AE33" s="714"/>
      <c r="AF33" s="714"/>
      <c r="AG33" s="714"/>
      <c r="AH33" s="714"/>
      <c r="AI33" s="714"/>
      <c r="AJ33" s="714"/>
      <c r="AK33" s="714"/>
      <c r="AL33" s="683" t="s">
        <v>236</v>
      </c>
      <c r="AM33" s="684"/>
      <c r="AN33" s="684"/>
      <c r="AO33" s="715"/>
      <c r="AP33" s="760"/>
      <c r="AQ33" s="761"/>
      <c r="AR33" s="761"/>
      <c r="AS33" s="761"/>
      <c r="AT33" s="764"/>
      <c r="AU33" s="232"/>
      <c r="AV33" s="232"/>
      <c r="AW33" s="232"/>
      <c r="AX33" s="661" t="s">
        <v>322</v>
      </c>
      <c r="AY33" s="662"/>
      <c r="AZ33" s="662"/>
      <c r="BA33" s="662"/>
      <c r="BB33" s="662"/>
      <c r="BC33" s="662"/>
      <c r="BD33" s="662"/>
      <c r="BE33" s="662"/>
      <c r="BF33" s="663"/>
      <c r="BG33" s="744">
        <v>98.3</v>
      </c>
      <c r="BH33" s="665"/>
      <c r="BI33" s="665"/>
      <c r="BJ33" s="665"/>
      <c r="BK33" s="665"/>
      <c r="BL33" s="665"/>
      <c r="BM33" s="707">
        <v>95.9</v>
      </c>
      <c r="BN33" s="665"/>
      <c r="BO33" s="665"/>
      <c r="BP33" s="665"/>
      <c r="BQ33" s="709"/>
      <c r="BR33" s="744">
        <v>99</v>
      </c>
      <c r="BS33" s="665"/>
      <c r="BT33" s="665"/>
      <c r="BU33" s="665"/>
      <c r="BV33" s="665"/>
      <c r="BW33" s="665"/>
      <c r="BX33" s="707">
        <v>95.5</v>
      </c>
      <c r="BY33" s="665"/>
      <c r="BZ33" s="665"/>
      <c r="CA33" s="665"/>
      <c r="CB33" s="709"/>
      <c r="CD33" s="719" t="s">
        <v>323</v>
      </c>
      <c r="CE33" s="720"/>
      <c r="CF33" s="720"/>
      <c r="CG33" s="720"/>
      <c r="CH33" s="720"/>
      <c r="CI33" s="720"/>
      <c r="CJ33" s="720"/>
      <c r="CK33" s="720"/>
      <c r="CL33" s="720"/>
      <c r="CM33" s="720"/>
      <c r="CN33" s="720"/>
      <c r="CO33" s="720"/>
      <c r="CP33" s="720"/>
      <c r="CQ33" s="721"/>
      <c r="CR33" s="680">
        <v>15999597</v>
      </c>
      <c r="CS33" s="699"/>
      <c r="CT33" s="699"/>
      <c r="CU33" s="699"/>
      <c r="CV33" s="699"/>
      <c r="CW33" s="699"/>
      <c r="CX33" s="699"/>
      <c r="CY33" s="700"/>
      <c r="CZ33" s="683">
        <v>49.3</v>
      </c>
      <c r="DA33" s="701"/>
      <c r="DB33" s="701"/>
      <c r="DC33" s="702"/>
      <c r="DD33" s="686">
        <v>8013881</v>
      </c>
      <c r="DE33" s="699"/>
      <c r="DF33" s="699"/>
      <c r="DG33" s="699"/>
      <c r="DH33" s="699"/>
      <c r="DI33" s="699"/>
      <c r="DJ33" s="699"/>
      <c r="DK33" s="700"/>
      <c r="DL33" s="686">
        <v>5013389</v>
      </c>
      <c r="DM33" s="699"/>
      <c r="DN33" s="699"/>
      <c r="DO33" s="699"/>
      <c r="DP33" s="699"/>
      <c r="DQ33" s="699"/>
      <c r="DR33" s="699"/>
      <c r="DS33" s="699"/>
      <c r="DT33" s="699"/>
      <c r="DU33" s="699"/>
      <c r="DV33" s="700"/>
      <c r="DW33" s="683">
        <v>36.299999999999997</v>
      </c>
      <c r="DX33" s="701"/>
      <c r="DY33" s="701"/>
      <c r="DZ33" s="701"/>
      <c r="EA33" s="701"/>
      <c r="EB33" s="701"/>
      <c r="EC33" s="722"/>
    </row>
    <row r="34" spans="2:133" ht="11.25" customHeight="1" x14ac:dyDescent="0.15">
      <c r="B34" s="677" t="s">
        <v>324</v>
      </c>
      <c r="C34" s="678"/>
      <c r="D34" s="678"/>
      <c r="E34" s="678"/>
      <c r="F34" s="678"/>
      <c r="G34" s="678"/>
      <c r="H34" s="678"/>
      <c r="I34" s="678"/>
      <c r="J34" s="678"/>
      <c r="K34" s="678"/>
      <c r="L34" s="678"/>
      <c r="M34" s="678"/>
      <c r="N34" s="678"/>
      <c r="O34" s="678"/>
      <c r="P34" s="678"/>
      <c r="Q34" s="679"/>
      <c r="R34" s="680">
        <v>312556</v>
      </c>
      <c r="S34" s="681"/>
      <c r="T34" s="681"/>
      <c r="U34" s="681"/>
      <c r="V34" s="681"/>
      <c r="W34" s="681"/>
      <c r="X34" s="681"/>
      <c r="Y34" s="682"/>
      <c r="Z34" s="713">
        <v>0.9</v>
      </c>
      <c r="AA34" s="713"/>
      <c r="AB34" s="713"/>
      <c r="AC34" s="713"/>
      <c r="AD34" s="714">
        <v>20701</v>
      </c>
      <c r="AE34" s="714"/>
      <c r="AF34" s="714"/>
      <c r="AG34" s="714"/>
      <c r="AH34" s="714"/>
      <c r="AI34" s="714"/>
      <c r="AJ34" s="714"/>
      <c r="AK34" s="714"/>
      <c r="AL34" s="683">
        <v>0.2</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325</v>
      </c>
      <c r="CE34" s="720"/>
      <c r="CF34" s="720"/>
      <c r="CG34" s="720"/>
      <c r="CH34" s="720"/>
      <c r="CI34" s="720"/>
      <c r="CJ34" s="720"/>
      <c r="CK34" s="720"/>
      <c r="CL34" s="720"/>
      <c r="CM34" s="720"/>
      <c r="CN34" s="720"/>
      <c r="CO34" s="720"/>
      <c r="CP34" s="720"/>
      <c r="CQ34" s="721"/>
      <c r="CR34" s="680">
        <v>3385655</v>
      </c>
      <c r="CS34" s="681"/>
      <c r="CT34" s="681"/>
      <c r="CU34" s="681"/>
      <c r="CV34" s="681"/>
      <c r="CW34" s="681"/>
      <c r="CX34" s="681"/>
      <c r="CY34" s="682"/>
      <c r="CZ34" s="683">
        <v>10.4</v>
      </c>
      <c r="DA34" s="701"/>
      <c r="DB34" s="701"/>
      <c r="DC34" s="702"/>
      <c r="DD34" s="686">
        <v>2546677</v>
      </c>
      <c r="DE34" s="681"/>
      <c r="DF34" s="681"/>
      <c r="DG34" s="681"/>
      <c r="DH34" s="681"/>
      <c r="DI34" s="681"/>
      <c r="DJ34" s="681"/>
      <c r="DK34" s="682"/>
      <c r="DL34" s="686">
        <v>1838644</v>
      </c>
      <c r="DM34" s="681"/>
      <c r="DN34" s="681"/>
      <c r="DO34" s="681"/>
      <c r="DP34" s="681"/>
      <c r="DQ34" s="681"/>
      <c r="DR34" s="681"/>
      <c r="DS34" s="681"/>
      <c r="DT34" s="681"/>
      <c r="DU34" s="681"/>
      <c r="DV34" s="682"/>
      <c r="DW34" s="683">
        <v>13.3</v>
      </c>
      <c r="DX34" s="701"/>
      <c r="DY34" s="701"/>
      <c r="DZ34" s="701"/>
      <c r="EA34" s="701"/>
      <c r="EB34" s="701"/>
      <c r="EC34" s="722"/>
    </row>
    <row r="35" spans="2:133" ht="11.25" customHeight="1" x14ac:dyDescent="0.15">
      <c r="B35" s="677" t="s">
        <v>326</v>
      </c>
      <c r="C35" s="678"/>
      <c r="D35" s="678"/>
      <c r="E35" s="678"/>
      <c r="F35" s="678"/>
      <c r="G35" s="678"/>
      <c r="H35" s="678"/>
      <c r="I35" s="678"/>
      <c r="J35" s="678"/>
      <c r="K35" s="678"/>
      <c r="L35" s="678"/>
      <c r="M35" s="678"/>
      <c r="N35" s="678"/>
      <c r="O35" s="678"/>
      <c r="P35" s="678"/>
      <c r="Q35" s="679"/>
      <c r="R35" s="680">
        <v>349929</v>
      </c>
      <c r="S35" s="681"/>
      <c r="T35" s="681"/>
      <c r="U35" s="681"/>
      <c r="V35" s="681"/>
      <c r="W35" s="681"/>
      <c r="X35" s="681"/>
      <c r="Y35" s="682"/>
      <c r="Z35" s="713">
        <v>1</v>
      </c>
      <c r="AA35" s="713"/>
      <c r="AB35" s="713"/>
      <c r="AC35" s="713"/>
      <c r="AD35" s="714" t="s">
        <v>242</v>
      </c>
      <c r="AE35" s="714"/>
      <c r="AF35" s="714"/>
      <c r="AG35" s="714"/>
      <c r="AH35" s="714"/>
      <c r="AI35" s="714"/>
      <c r="AJ35" s="714"/>
      <c r="AK35" s="714"/>
      <c r="AL35" s="683" t="s">
        <v>236</v>
      </c>
      <c r="AM35" s="684"/>
      <c r="AN35" s="684"/>
      <c r="AO35" s="715"/>
      <c r="AP35" s="235"/>
      <c r="AQ35" s="741" t="s">
        <v>327</v>
      </c>
      <c r="AR35" s="742"/>
      <c r="AS35" s="742"/>
      <c r="AT35" s="742"/>
      <c r="AU35" s="742"/>
      <c r="AV35" s="742"/>
      <c r="AW35" s="742"/>
      <c r="AX35" s="742"/>
      <c r="AY35" s="742"/>
      <c r="AZ35" s="742"/>
      <c r="BA35" s="742"/>
      <c r="BB35" s="742"/>
      <c r="BC35" s="742"/>
      <c r="BD35" s="742"/>
      <c r="BE35" s="742"/>
      <c r="BF35" s="743"/>
      <c r="BG35" s="741" t="s">
        <v>328</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329</v>
      </c>
      <c r="CE35" s="720"/>
      <c r="CF35" s="720"/>
      <c r="CG35" s="720"/>
      <c r="CH35" s="720"/>
      <c r="CI35" s="720"/>
      <c r="CJ35" s="720"/>
      <c r="CK35" s="720"/>
      <c r="CL35" s="720"/>
      <c r="CM35" s="720"/>
      <c r="CN35" s="720"/>
      <c r="CO35" s="720"/>
      <c r="CP35" s="720"/>
      <c r="CQ35" s="721"/>
      <c r="CR35" s="680">
        <v>355631</v>
      </c>
      <c r="CS35" s="699"/>
      <c r="CT35" s="699"/>
      <c r="CU35" s="699"/>
      <c r="CV35" s="699"/>
      <c r="CW35" s="699"/>
      <c r="CX35" s="699"/>
      <c r="CY35" s="700"/>
      <c r="CZ35" s="683">
        <v>1.1000000000000001</v>
      </c>
      <c r="DA35" s="701"/>
      <c r="DB35" s="701"/>
      <c r="DC35" s="702"/>
      <c r="DD35" s="686">
        <v>289749</v>
      </c>
      <c r="DE35" s="699"/>
      <c r="DF35" s="699"/>
      <c r="DG35" s="699"/>
      <c r="DH35" s="699"/>
      <c r="DI35" s="699"/>
      <c r="DJ35" s="699"/>
      <c r="DK35" s="700"/>
      <c r="DL35" s="686">
        <v>289439</v>
      </c>
      <c r="DM35" s="699"/>
      <c r="DN35" s="699"/>
      <c r="DO35" s="699"/>
      <c r="DP35" s="699"/>
      <c r="DQ35" s="699"/>
      <c r="DR35" s="699"/>
      <c r="DS35" s="699"/>
      <c r="DT35" s="699"/>
      <c r="DU35" s="699"/>
      <c r="DV35" s="700"/>
      <c r="DW35" s="683">
        <v>2.1</v>
      </c>
      <c r="DX35" s="701"/>
      <c r="DY35" s="701"/>
      <c r="DZ35" s="701"/>
      <c r="EA35" s="701"/>
      <c r="EB35" s="701"/>
      <c r="EC35" s="722"/>
    </row>
    <row r="36" spans="2:133" ht="11.25" customHeight="1" x14ac:dyDescent="0.15">
      <c r="B36" s="677" t="s">
        <v>330</v>
      </c>
      <c r="C36" s="678"/>
      <c r="D36" s="678"/>
      <c r="E36" s="678"/>
      <c r="F36" s="678"/>
      <c r="G36" s="678"/>
      <c r="H36" s="678"/>
      <c r="I36" s="678"/>
      <c r="J36" s="678"/>
      <c r="K36" s="678"/>
      <c r="L36" s="678"/>
      <c r="M36" s="678"/>
      <c r="N36" s="678"/>
      <c r="O36" s="678"/>
      <c r="P36" s="678"/>
      <c r="Q36" s="679"/>
      <c r="R36" s="680">
        <v>2524264</v>
      </c>
      <c r="S36" s="681"/>
      <c r="T36" s="681"/>
      <c r="U36" s="681"/>
      <c r="V36" s="681"/>
      <c r="W36" s="681"/>
      <c r="X36" s="681"/>
      <c r="Y36" s="682"/>
      <c r="Z36" s="713">
        <v>7.5</v>
      </c>
      <c r="AA36" s="713"/>
      <c r="AB36" s="713"/>
      <c r="AC36" s="713"/>
      <c r="AD36" s="714" t="s">
        <v>242</v>
      </c>
      <c r="AE36" s="714"/>
      <c r="AF36" s="714"/>
      <c r="AG36" s="714"/>
      <c r="AH36" s="714"/>
      <c r="AI36" s="714"/>
      <c r="AJ36" s="714"/>
      <c r="AK36" s="714"/>
      <c r="AL36" s="683" t="s">
        <v>242</v>
      </c>
      <c r="AM36" s="684"/>
      <c r="AN36" s="684"/>
      <c r="AO36" s="715"/>
      <c r="AP36" s="235"/>
      <c r="AQ36" s="732" t="s">
        <v>331</v>
      </c>
      <c r="AR36" s="733"/>
      <c r="AS36" s="733"/>
      <c r="AT36" s="733"/>
      <c r="AU36" s="733"/>
      <c r="AV36" s="733"/>
      <c r="AW36" s="733"/>
      <c r="AX36" s="733"/>
      <c r="AY36" s="734"/>
      <c r="AZ36" s="735">
        <v>3489907</v>
      </c>
      <c r="BA36" s="736"/>
      <c r="BB36" s="736"/>
      <c r="BC36" s="736"/>
      <c r="BD36" s="736"/>
      <c r="BE36" s="736"/>
      <c r="BF36" s="737"/>
      <c r="BG36" s="738" t="s">
        <v>332</v>
      </c>
      <c r="BH36" s="739"/>
      <c r="BI36" s="739"/>
      <c r="BJ36" s="739"/>
      <c r="BK36" s="739"/>
      <c r="BL36" s="739"/>
      <c r="BM36" s="739"/>
      <c r="BN36" s="739"/>
      <c r="BO36" s="739"/>
      <c r="BP36" s="739"/>
      <c r="BQ36" s="739"/>
      <c r="BR36" s="739"/>
      <c r="BS36" s="739"/>
      <c r="BT36" s="739"/>
      <c r="BU36" s="740"/>
      <c r="BV36" s="735">
        <v>56210</v>
      </c>
      <c r="BW36" s="736"/>
      <c r="BX36" s="736"/>
      <c r="BY36" s="736"/>
      <c r="BZ36" s="736"/>
      <c r="CA36" s="736"/>
      <c r="CB36" s="737"/>
      <c r="CD36" s="719" t="s">
        <v>333</v>
      </c>
      <c r="CE36" s="720"/>
      <c r="CF36" s="720"/>
      <c r="CG36" s="720"/>
      <c r="CH36" s="720"/>
      <c r="CI36" s="720"/>
      <c r="CJ36" s="720"/>
      <c r="CK36" s="720"/>
      <c r="CL36" s="720"/>
      <c r="CM36" s="720"/>
      <c r="CN36" s="720"/>
      <c r="CO36" s="720"/>
      <c r="CP36" s="720"/>
      <c r="CQ36" s="721"/>
      <c r="CR36" s="680">
        <v>7684754</v>
      </c>
      <c r="CS36" s="681"/>
      <c r="CT36" s="681"/>
      <c r="CU36" s="681"/>
      <c r="CV36" s="681"/>
      <c r="CW36" s="681"/>
      <c r="CX36" s="681"/>
      <c r="CY36" s="682"/>
      <c r="CZ36" s="683">
        <v>23.7</v>
      </c>
      <c r="DA36" s="701"/>
      <c r="DB36" s="701"/>
      <c r="DC36" s="702"/>
      <c r="DD36" s="686">
        <v>1551020</v>
      </c>
      <c r="DE36" s="681"/>
      <c r="DF36" s="681"/>
      <c r="DG36" s="681"/>
      <c r="DH36" s="681"/>
      <c r="DI36" s="681"/>
      <c r="DJ36" s="681"/>
      <c r="DK36" s="682"/>
      <c r="DL36" s="686">
        <v>733182</v>
      </c>
      <c r="DM36" s="681"/>
      <c r="DN36" s="681"/>
      <c r="DO36" s="681"/>
      <c r="DP36" s="681"/>
      <c r="DQ36" s="681"/>
      <c r="DR36" s="681"/>
      <c r="DS36" s="681"/>
      <c r="DT36" s="681"/>
      <c r="DU36" s="681"/>
      <c r="DV36" s="682"/>
      <c r="DW36" s="683">
        <v>5.3</v>
      </c>
      <c r="DX36" s="701"/>
      <c r="DY36" s="701"/>
      <c r="DZ36" s="701"/>
      <c r="EA36" s="701"/>
      <c r="EB36" s="701"/>
      <c r="EC36" s="722"/>
    </row>
    <row r="37" spans="2:133" ht="11.25" customHeight="1" x14ac:dyDescent="0.15">
      <c r="B37" s="677" t="s">
        <v>334</v>
      </c>
      <c r="C37" s="678"/>
      <c r="D37" s="678"/>
      <c r="E37" s="678"/>
      <c r="F37" s="678"/>
      <c r="G37" s="678"/>
      <c r="H37" s="678"/>
      <c r="I37" s="678"/>
      <c r="J37" s="678"/>
      <c r="K37" s="678"/>
      <c r="L37" s="678"/>
      <c r="M37" s="678"/>
      <c r="N37" s="678"/>
      <c r="O37" s="678"/>
      <c r="P37" s="678"/>
      <c r="Q37" s="679"/>
      <c r="R37" s="680">
        <v>912325</v>
      </c>
      <c r="S37" s="681"/>
      <c r="T37" s="681"/>
      <c r="U37" s="681"/>
      <c r="V37" s="681"/>
      <c r="W37" s="681"/>
      <c r="X37" s="681"/>
      <c r="Y37" s="682"/>
      <c r="Z37" s="713">
        <v>2.7</v>
      </c>
      <c r="AA37" s="713"/>
      <c r="AB37" s="713"/>
      <c r="AC37" s="713"/>
      <c r="AD37" s="714" t="s">
        <v>236</v>
      </c>
      <c r="AE37" s="714"/>
      <c r="AF37" s="714"/>
      <c r="AG37" s="714"/>
      <c r="AH37" s="714"/>
      <c r="AI37" s="714"/>
      <c r="AJ37" s="714"/>
      <c r="AK37" s="714"/>
      <c r="AL37" s="683" t="s">
        <v>236</v>
      </c>
      <c r="AM37" s="684"/>
      <c r="AN37" s="684"/>
      <c r="AO37" s="715"/>
      <c r="AQ37" s="723" t="s">
        <v>335</v>
      </c>
      <c r="AR37" s="724"/>
      <c r="AS37" s="724"/>
      <c r="AT37" s="724"/>
      <c r="AU37" s="724"/>
      <c r="AV37" s="724"/>
      <c r="AW37" s="724"/>
      <c r="AX37" s="724"/>
      <c r="AY37" s="725"/>
      <c r="AZ37" s="680">
        <v>516897</v>
      </c>
      <c r="BA37" s="681"/>
      <c r="BB37" s="681"/>
      <c r="BC37" s="681"/>
      <c r="BD37" s="699"/>
      <c r="BE37" s="699"/>
      <c r="BF37" s="726"/>
      <c r="BG37" s="719" t="s">
        <v>336</v>
      </c>
      <c r="BH37" s="720"/>
      <c r="BI37" s="720"/>
      <c r="BJ37" s="720"/>
      <c r="BK37" s="720"/>
      <c r="BL37" s="720"/>
      <c r="BM37" s="720"/>
      <c r="BN37" s="720"/>
      <c r="BO37" s="720"/>
      <c r="BP37" s="720"/>
      <c r="BQ37" s="720"/>
      <c r="BR37" s="720"/>
      <c r="BS37" s="720"/>
      <c r="BT37" s="720"/>
      <c r="BU37" s="721"/>
      <c r="BV37" s="680">
        <v>-21121</v>
      </c>
      <c r="BW37" s="681"/>
      <c r="BX37" s="681"/>
      <c r="BY37" s="681"/>
      <c r="BZ37" s="681"/>
      <c r="CA37" s="681"/>
      <c r="CB37" s="727"/>
      <c r="CD37" s="719" t="s">
        <v>337</v>
      </c>
      <c r="CE37" s="720"/>
      <c r="CF37" s="720"/>
      <c r="CG37" s="720"/>
      <c r="CH37" s="720"/>
      <c r="CI37" s="720"/>
      <c r="CJ37" s="720"/>
      <c r="CK37" s="720"/>
      <c r="CL37" s="720"/>
      <c r="CM37" s="720"/>
      <c r="CN37" s="720"/>
      <c r="CO37" s="720"/>
      <c r="CP37" s="720"/>
      <c r="CQ37" s="721"/>
      <c r="CR37" s="680">
        <v>10389</v>
      </c>
      <c r="CS37" s="699"/>
      <c r="CT37" s="699"/>
      <c r="CU37" s="699"/>
      <c r="CV37" s="699"/>
      <c r="CW37" s="699"/>
      <c r="CX37" s="699"/>
      <c r="CY37" s="700"/>
      <c r="CZ37" s="683">
        <v>0</v>
      </c>
      <c r="DA37" s="701"/>
      <c r="DB37" s="701"/>
      <c r="DC37" s="702"/>
      <c r="DD37" s="686">
        <v>10389</v>
      </c>
      <c r="DE37" s="699"/>
      <c r="DF37" s="699"/>
      <c r="DG37" s="699"/>
      <c r="DH37" s="699"/>
      <c r="DI37" s="699"/>
      <c r="DJ37" s="699"/>
      <c r="DK37" s="700"/>
      <c r="DL37" s="686">
        <v>10389</v>
      </c>
      <c r="DM37" s="699"/>
      <c r="DN37" s="699"/>
      <c r="DO37" s="699"/>
      <c r="DP37" s="699"/>
      <c r="DQ37" s="699"/>
      <c r="DR37" s="699"/>
      <c r="DS37" s="699"/>
      <c r="DT37" s="699"/>
      <c r="DU37" s="699"/>
      <c r="DV37" s="700"/>
      <c r="DW37" s="683">
        <v>0.1</v>
      </c>
      <c r="DX37" s="701"/>
      <c r="DY37" s="701"/>
      <c r="DZ37" s="701"/>
      <c r="EA37" s="701"/>
      <c r="EB37" s="701"/>
      <c r="EC37" s="722"/>
    </row>
    <row r="38" spans="2:133" ht="11.25" customHeight="1" x14ac:dyDescent="0.15">
      <c r="B38" s="677" t="s">
        <v>338</v>
      </c>
      <c r="C38" s="678"/>
      <c r="D38" s="678"/>
      <c r="E38" s="678"/>
      <c r="F38" s="678"/>
      <c r="G38" s="678"/>
      <c r="H38" s="678"/>
      <c r="I38" s="678"/>
      <c r="J38" s="678"/>
      <c r="K38" s="678"/>
      <c r="L38" s="678"/>
      <c r="M38" s="678"/>
      <c r="N38" s="678"/>
      <c r="O38" s="678"/>
      <c r="P38" s="678"/>
      <c r="Q38" s="679"/>
      <c r="R38" s="680">
        <v>612450</v>
      </c>
      <c r="S38" s="681"/>
      <c r="T38" s="681"/>
      <c r="U38" s="681"/>
      <c r="V38" s="681"/>
      <c r="W38" s="681"/>
      <c r="X38" s="681"/>
      <c r="Y38" s="682"/>
      <c r="Z38" s="713">
        <v>1.8</v>
      </c>
      <c r="AA38" s="713"/>
      <c r="AB38" s="713"/>
      <c r="AC38" s="713"/>
      <c r="AD38" s="714">
        <v>123</v>
      </c>
      <c r="AE38" s="714"/>
      <c r="AF38" s="714"/>
      <c r="AG38" s="714"/>
      <c r="AH38" s="714"/>
      <c r="AI38" s="714"/>
      <c r="AJ38" s="714"/>
      <c r="AK38" s="714"/>
      <c r="AL38" s="683">
        <v>0</v>
      </c>
      <c r="AM38" s="684"/>
      <c r="AN38" s="684"/>
      <c r="AO38" s="715"/>
      <c r="AQ38" s="723" t="s">
        <v>339</v>
      </c>
      <c r="AR38" s="724"/>
      <c r="AS38" s="724"/>
      <c r="AT38" s="724"/>
      <c r="AU38" s="724"/>
      <c r="AV38" s="724"/>
      <c r="AW38" s="724"/>
      <c r="AX38" s="724"/>
      <c r="AY38" s="725"/>
      <c r="AZ38" s="680">
        <v>217958</v>
      </c>
      <c r="BA38" s="681"/>
      <c r="BB38" s="681"/>
      <c r="BC38" s="681"/>
      <c r="BD38" s="699"/>
      <c r="BE38" s="699"/>
      <c r="BF38" s="726"/>
      <c r="BG38" s="719" t="s">
        <v>340</v>
      </c>
      <c r="BH38" s="720"/>
      <c r="BI38" s="720"/>
      <c r="BJ38" s="720"/>
      <c r="BK38" s="720"/>
      <c r="BL38" s="720"/>
      <c r="BM38" s="720"/>
      <c r="BN38" s="720"/>
      <c r="BO38" s="720"/>
      <c r="BP38" s="720"/>
      <c r="BQ38" s="720"/>
      <c r="BR38" s="720"/>
      <c r="BS38" s="720"/>
      <c r="BT38" s="720"/>
      <c r="BU38" s="721"/>
      <c r="BV38" s="680">
        <v>8442</v>
      </c>
      <c r="BW38" s="681"/>
      <c r="BX38" s="681"/>
      <c r="BY38" s="681"/>
      <c r="BZ38" s="681"/>
      <c r="CA38" s="681"/>
      <c r="CB38" s="727"/>
      <c r="CD38" s="719" t="s">
        <v>341</v>
      </c>
      <c r="CE38" s="720"/>
      <c r="CF38" s="720"/>
      <c r="CG38" s="720"/>
      <c r="CH38" s="720"/>
      <c r="CI38" s="720"/>
      <c r="CJ38" s="720"/>
      <c r="CK38" s="720"/>
      <c r="CL38" s="720"/>
      <c r="CM38" s="720"/>
      <c r="CN38" s="720"/>
      <c r="CO38" s="720"/>
      <c r="CP38" s="720"/>
      <c r="CQ38" s="721"/>
      <c r="CR38" s="680">
        <v>2753724</v>
      </c>
      <c r="CS38" s="681"/>
      <c r="CT38" s="681"/>
      <c r="CU38" s="681"/>
      <c r="CV38" s="681"/>
      <c r="CW38" s="681"/>
      <c r="CX38" s="681"/>
      <c r="CY38" s="682"/>
      <c r="CZ38" s="683">
        <v>8.5</v>
      </c>
      <c r="DA38" s="701"/>
      <c r="DB38" s="701"/>
      <c r="DC38" s="702"/>
      <c r="DD38" s="686">
        <v>2195346</v>
      </c>
      <c r="DE38" s="681"/>
      <c r="DF38" s="681"/>
      <c r="DG38" s="681"/>
      <c r="DH38" s="681"/>
      <c r="DI38" s="681"/>
      <c r="DJ38" s="681"/>
      <c r="DK38" s="682"/>
      <c r="DL38" s="686">
        <v>2112415</v>
      </c>
      <c r="DM38" s="681"/>
      <c r="DN38" s="681"/>
      <c r="DO38" s="681"/>
      <c r="DP38" s="681"/>
      <c r="DQ38" s="681"/>
      <c r="DR38" s="681"/>
      <c r="DS38" s="681"/>
      <c r="DT38" s="681"/>
      <c r="DU38" s="681"/>
      <c r="DV38" s="682"/>
      <c r="DW38" s="683">
        <v>15.3</v>
      </c>
      <c r="DX38" s="701"/>
      <c r="DY38" s="701"/>
      <c r="DZ38" s="701"/>
      <c r="EA38" s="701"/>
      <c r="EB38" s="701"/>
      <c r="EC38" s="722"/>
    </row>
    <row r="39" spans="2:133" ht="11.25" customHeight="1" x14ac:dyDescent="0.15">
      <c r="B39" s="677" t="s">
        <v>342</v>
      </c>
      <c r="C39" s="678"/>
      <c r="D39" s="678"/>
      <c r="E39" s="678"/>
      <c r="F39" s="678"/>
      <c r="G39" s="678"/>
      <c r="H39" s="678"/>
      <c r="I39" s="678"/>
      <c r="J39" s="678"/>
      <c r="K39" s="678"/>
      <c r="L39" s="678"/>
      <c r="M39" s="678"/>
      <c r="N39" s="678"/>
      <c r="O39" s="678"/>
      <c r="P39" s="678"/>
      <c r="Q39" s="679"/>
      <c r="R39" s="680">
        <v>2609475</v>
      </c>
      <c r="S39" s="681"/>
      <c r="T39" s="681"/>
      <c r="U39" s="681"/>
      <c r="V39" s="681"/>
      <c r="W39" s="681"/>
      <c r="X39" s="681"/>
      <c r="Y39" s="682"/>
      <c r="Z39" s="713">
        <v>7.8</v>
      </c>
      <c r="AA39" s="713"/>
      <c r="AB39" s="713"/>
      <c r="AC39" s="713"/>
      <c r="AD39" s="714" t="s">
        <v>242</v>
      </c>
      <c r="AE39" s="714"/>
      <c r="AF39" s="714"/>
      <c r="AG39" s="714"/>
      <c r="AH39" s="714"/>
      <c r="AI39" s="714"/>
      <c r="AJ39" s="714"/>
      <c r="AK39" s="714"/>
      <c r="AL39" s="683" t="s">
        <v>242</v>
      </c>
      <c r="AM39" s="684"/>
      <c r="AN39" s="684"/>
      <c r="AO39" s="715"/>
      <c r="AQ39" s="723" t="s">
        <v>343</v>
      </c>
      <c r="AR39" s="724"/>
      <c r="AS39" s="724"/>
      <c r="AT39" s="724"/>
      <c r="AU39" s="724"/>
      <c r="AV39" s="724"/>
      <c r="AW39" s="724"/>
      <c r="AX39" s="724"/>
      <c r="AY39" s="725"/>
      <c r="AZ39" s="680" t="s">
        <v>242</v>
      </c>
      <c r="BA39" s="681"/>
      <c r="BB39" s="681"/>
      <c r="BC39" s="681"/>
      <c r="BD39" s="699"/>
      <c r="BE39" s="699"/>
      <c r="BF39" s="726"/>
      <c r="BG39" s="719" t="s">
        <v>344</v>
      </c>
      <c r="BH39" s="720"/>
      <c r="BI39" s="720"/>
      <c r="BJ39" s="720"/>
      <c r="BK39" s="720"/>
      <c r="BL39" s="720"/>
      <c r="BM39" s="720"/>
      <c r="BN39" s="720"/>
      <c r="BO39" s="720"/>
      <c r="BP39" s="720"/>
      <c r="BQ39" s="720"/>
      <c r="BR39" s="720"/>
      <c r="BS39" s="720"/>
      <c r="BT39" s="720"/>
      <c r="BU39" s="721"/>
      <c r="BV39" s="680">
        <v>13641</v>
      </c>
      <c r="BW39" s="681"/>
      <c r="BX39" s="681"/>
      <c r="BY39" s="681"/>
      <c r="BZ39" s="681"/>
      <c r="CA39" s="681"/>
      <c r="CB39" s="727"/>
      <c r="CD39" s="719" t="s">
        <v>345</v>
      </c>
      <c r="CE39" s="720"/>
      <c r="CF39" s="720"/>
      <c r="CG39" s="720"/>
      <c r="CH39" s="720"/>
      <c r="CI39" s="720"/>
      <c r="CJ39" s="720"/>
      <c r="CK39" s="720"/>
      <c r="CL39" s="720"/>
      <c r="CM39" s="720"/>
      <c r="CN39" s="720"/>
      <c r="CO39" s="720"/>
      <c r="CP39" s="720"/>
      <c r="CQ39" s="721"/>
      <c r="CR39" s="680">
        <v>1780124</v>
      </c>
      <c r="CS39" s="699"/>
      <c r="CT39" s="699"/>
      <c r="CU39" s="699"/>
      <c r="CV39" s="699"/>
      <c r="CW39" s="699"/>
      <c r="CX39" s="699"/>
      <c r="CY39" s="700"/>
      <c r="CZ39" s="683">
        <v>5.5</v>
      </c>
      <c r="DA39" s="701"/>
      <c r="DB39" s="701"/>
      <c r="DC39" s="702"/>
      <c r="DD39" s="686">
        <v>1391380</v>
      </c>
      <c r="DE39" s="699"/>
      <c r="DF39" s="699"/>
      <c r="DG39" s="699"/>
      <c r="DH39" s="699"/>
      <c r="DI39" s="699"/>
      <c r="DJ39" s="699"/>
      <c r="DK39" s="700"/>
      <c r="DL39" s="686" t="s">
        <v>242</v>
      </c>
      <c r="DM39" s="699"/>
      <c r="DN39" s="699"/>
      <c r="DO39" s="699"/>
      <c r="DP39" s="699"/>
      <c r="DQ39" s="699"/>
      <c r="DR39" s="699"/>
      <c r="DS39" s="699"/>
      <c r="DT39" s="699"/>
      <c r="DU39" s="699"/>
      <c r="DV39" s="700"/>
      <c r="DW39" s="683" t="s">
        <v>242</v>
      </c>
      <c r="DX39" s="701"/>
      <c r="DY39" s="701"/>
      <c r="DZ39" s="701"/>
      <c r="EA39" s="701"/>
      <c r="EB39" s="701"/>
      <c r="EC39" s="722"/>
    </row>
    <row r="40" spans="2:133" ht="11.25" customHeight="1" x14ac:dyDescent="0.15">
      <c r="B40" s="677" t="s">
        <v>346</v>
      </c>
      <c r="C40" s="678"/>
      <c r="D40" s="678"/>
      <c r="E40" s="678"/>
      <c r="F40" s="678"/>
      <c r="G40" s="678"/>
      <c r="H40" s="678"/>
      <c r="I40" s="678"/>
      <c r="J40" s="678"/>
      <c r="K40" s="678"/>
      <c r="L40" s="678"/>
      <c r="M40" s="678"/>
      <c r="N40" s="678"/>
      <c r="O40" s="678"/>
      <c r="P40" s="678"/>
      <c r="Q40" s="679"/>
      <c r="R40" s="680" t="s">
        <v>236</v>
      </c>
      <c r="S40" s="681"/>
      <c r="T40" s="681"/>
      <c r="U40" s="681"/>
      <c r="V40" s="681"/>
      <c r="W40" s="681"/>
      <c r="X40" s="681"/>
      <c r="Y40" s="682"/>
      <c r="Z40" s="713" t="s">
        <v>236</v>
      </c>
      <c r="AA40" s="713"/>
      <c r="AB40" s="713"/>
      <c r="AC40" s="713"/>
      <c r="AD40" s="714" t="s">
        <v>242</v>
      </c>
      <c r="AE40" s="714"/>
      <c r="AF40" s="714"/>
      <c r="AG40" s="714"/>
      <c r="AH40" s="714"/>
      <c r="AI40" s="714"/>
      <c r="AJ40" s="714"/>
      <c r="AK40" s="714"/>
      <c r="AL40" s="683" t="s">
        <v>236</v>
      </c>
      <c r="AM40" s="684"/>
      <c r="AN40" s="684"/>
      <c r="AO40" s="715"/>
      <c r="AQ40" s="723" t="s">
        <v>347</v>
      </c>
      <c r="AR40" s="724"/>
      <c r="AS40" s="724"/>
      <c r="AT40" s="724"/>
      <c r="AU40" s="724"/>
      <c r="AV40" s="724"/>
      <c r="AW40" s="724"/>
      <c r="AX40" s="724"/>
      <c r="AY40" s="725"/>
      <c r="AZ40" s="680" t="s">
        <v>236</v>
      </c>
      <c r="BA40" s="681"/>
      <c r="BB40" s="681"/>
      <c r="BC40" s="681"/>
      <c r="BD40" s="699"/>
      <c r="BE40" s="699"/>
      <c r="BF40" s="726"/>
      <c r="BG40" s="728" t="s">
        <v>348</v>
      </c>
      <c r="BH40" s="729"/>
      <c r="BI40" s="729"/>
      <c r="BJ40" s="729"/>
      <c r="BK40" s="729"/>
      <c r="BL40" s="236"/>
      <c r="BM40" s="720" t="s">
        <v>349</v>
      </c>
      <c r="BN40" s="720"/>
      <c r="BO40" s="720"/>
      <c r="BP40" s="720"/>
      <c r="BQ40" s="720"/>
      <c r="BR40" s="720"/>
      <c r="BS40" s="720"/>
      <c r="BT40" s="720"/>
      <c r="BU40" s="721"/>
      <c r="BV40" s="680">
        <v>103</v>
      </c>
      <c r="BW40" s="681"/>
      <c r="BX40" s="681"/>
      <c r="BY40" s="681"/>
      <c r="BZ40" s="681"/>
      <c r="CA40" s="681"/>
      <c r="CB40" s="727"/>
      <c r="CD40" s="719" t="s">
        <v>350</v>
      </c>
      <c r="CE40" s="720"/>
      <c r="CF40" s="720"/>
      <c r="CG40" s="720"/>
      <c r="CH40" s="720"/>
      <c r="CI40" s="720"/>
      <c r="CJ40" s="720"/>
      <c r="CK40" s="720"/>
      <c r="CL40" s="720"/>
      <c r="CM40" s="720"/>
      <c r="CN40" s="720"/>
      <c r="CO40" s="720"/>
      <c r="CP40" s="720"/>
      <c r="CQ40" s="721"/>
      <c r="CR40" s="680">
        <v>39709</v>
      </c>
      <c r="CS40" s="681"/>
      <c r="CT40" s="681"/>
      <c r="CU40" s="681"/>
      <c r="CV40" s="681"/>
      <c r="CW40" s="681"/>
      <c r="CX40" s="681"/>
      <c r="CY40" s="682"/>
      <c r="CZ40" s="683">
        <v>0.1</v>
      </c>
      <c r="DA40" s="701"/>
      <c r="DB40" s="701"/>
      <c r="DC40" s="702"/>
      <c r="DD40" s="686">
        <v>39709</v>
      </c>
      <c r="DE40" s="681"/>
      <c r="DF40" s="681"/>
      <c r="DG40" s="681"/>
      <c r="DH40" s="681"/>
      <c r="DI40" s="681"/>
      <c r="DJ40" s="681"/>
      <c r="DK40" s="682"/>
      <c r="DL40" s="686">
        <v>39709</v>
      </c>
      <c r="DM40" s="681"/>
      <c r="DN40" s="681"/>
      <c r="DO40" s="681"/>
      <c r="DP40" s="681"/>
      <c r="DQ40" s="681"/>
      <c r="DR40" s="681"/>
      <c r="DS40" s="681"/>
      <c r="DT40" s="681"/>
      <c r="DU40" s="681"/>
      <c r="DV40" s="682"/>
      <c r="DW40" s="683">
        <v>0.3</v>
      </c>
      <c r="DX40" s="701"/>
      <c r="DY40" s="701"/>
      <c r="DZ40" s="701"/>
      <c r="EA40" s="701"/>
      <c r="EB40" s="701"/>
      <c r="EC40" s="722"/>
    </row>
    <row r="41" spans="2:133" ht="11.25" customHeight="1" x14ac:dyDescent="0.15">
      <c r="B41" s="677" t="s">
        <v>351</v>
      </c>
      <c r="C41" s="678"/>
      <c r="D41" s="678"/>
      <c r="E41" s="678"/>
      <c r="F41" s="678"/>
      <c r="G41" s="678"/>
      <c r="H41" s="678"/>
      <c r="I41" s="678"/>
      <c r="J41" s="678"/>
      <c r="K41" s="678"/>
      <c r="L41" s="678"/>
      <c r="M41" s="678"/>
      <c r="N41" s="678"/>
      <c r="O41" s="678"/>
      <c r="P41" s="678"/>
      <c r="Q41" s="679"/>
      <c r="R41" s="680" t="s">
        <v>242</v>
      </c>
      <c r="S41" s="681"/>
      <c r="T41" s="681"/>
      <c r="U41" s="681"/>
      <c r="V41" s="681"/>
      <c r="W41" s="681"/>
      <c r="X41" s="681"/>
      <c r="Y41" s="682"/>
      <c r="Z41" s="713" t="s">
        <v>236</v>
      </c>
      <c r="AA41" s="713"/>
      <c r="AB41" s="713"/>
      <c r="AC41" s="713"/>
      <c r="AD41" s="714" t="s">
        <v>236</v>
      </c>
      <c r="AE41" s="714"/>
      <c r="AF41" s="714"/>
      <c r="AG41" s="714"/>
      <c r="AH41" s="714"/>
      <c r="AI41" s="714"/>
      <c r="AJ41" s="714"/>
      <c r="AK41" s="714"/>
      <c r="AL41" s="683" t="s">
        <v>236</v>
      </c>
      <c r="AM41" s="684"/>
      <c r="AN41" s="684"/>
      <c r="AO41" s="715"/>
      <c r="AQ41" s="723" t="s">
        <v>352</v>
      </c>
      <c r="AR41" s="724"/>
      <c r="AS41" s="724"/>
      <c r="AT41" s="724"/>
      <c r="AU41" s="724"/>
      <c r="AV41" s="724"/>
      <c r="AW41" s="724"/>
      <c r="AX41" s="724"/>
      <c r="AY41" s="725"/>
      <c r="AZ41" s="680">
        <v>618748</v>
      </c>
      <c r="BA41" s="681"/>
      <c r="BB41" s="681"/>
      <c r="BC41" s="681"/>
      <c r="BD41" s="699"/>
      <c r="BE41" s="699"/>
      <c r="BF41" s="726"/>
      <c r="BG41" s="728"/>
      <c r="BH41" s="729"/>
      <c r="BI41" s="729"/>
      <c r="BJ41" s="729"/>
      <c r="BK41" s="729"/>
      <c r="BL41" s="236"/>
      <c r="BM41" s="720" t="s">
        <v>353</v>
      </c>
      <c r="BN41" s="720"/>
      <c r="BO41" s="720"/>
      <c r="BP41" s="720"/>
      <c r="BQ41" s="720"/>
      <c r="BR41" s="720"/>
      <c r="BS41" s="720"/>
      <c r="BT41" s="720"/>
      <c r="BU41" s="721"/>
      <c r="BV41" s="680">
        <v>1</v>
      </c>
      <c r="BW41" s="681"/>
      <c r="BX41" s="681"/>
      <c r="BY41" s="681"/>
      <c r="BZ41" s="681"/>
      <c r="CA41" s="681"/>
      <c r="CB41" s="727"/>
      <c r="CD41" s="719" t="s">
        <v>354</v>
      </c>
      <c r="CE41" s="720"/>
      <c r="CF41" s="720"/>
      <c r="CG41" s="720"/>
      <c r="CH41" s="720"/>
      <c r="CI41" s="720"/>
      <c r="CJ41" s="720"/>
      <c r="CK41" s="720"/>
      <c r="CL41" s="720"/>
      <c r="CM41" s="720"/>
      <c r="CN41" s="720"/>
      <c r="CO41" s="720"/>
      <c r="CP41" s="720"/>
      <c r="CQ41" s="721"/>
      <c r="CR41" s="680" t="s">
        <v>242</v>
      </c>
      <c r="CS41" s="699"/>
      <c r="CT41" s="699"/>
      <c r="CU41" s="699"/>
      <c r="CV41" s="699"/>
      <c r="CW41" s="699"/>
      <c r="CX41" s="699"/>
      <c r="CY41" s="700"/>
      <c r="CZ41" s="683" t="s">
        <v>236</v>
      </c>
      <c r="DA41" s="701"/>
      <c r="DB41" s="701"/>
      <c r="DC41" s="702"/>
      <c r="DD41" s="686" t="s">
        <v>236</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355</v>
      </c>
      <c r="C42" s="678"/>
      <c r="D42" s="678"/>
      <c r="E42" s="678"/>
      <c r="F42" s="678"/>
      <c r="G42" s="678"/>
      <c r="H42" s="678"/>
      <c r="I42" s="678"/>
      <c r="J42" s="678"/>
      <c r="K42" s="678"/>
      <c r="L42" s="678"/>
      <c r="M42" s="678"/>
      <c r="N42" s="678"/>
      <c r="O42" s="678"/>
      <c r="P42" s="678"/>
      <c r="Q42" s="679"/>
      <c r="R42" s="680">
        <v>760300</v>
      </c>
      <c r="S42" s="681"/>
      <c r="T42" s="681"/>
      <c r="U42" s="681"/>
      <c r="V42" s="681"/>
      <c r="W42" s="681"/>
      <c r="X42" s="681"/>
      <c r="Y42" s="682"/>
      <c r="Z42" s="713">
        <v>2.2999999999999998</v>
      </c>
      <c r="AA42" s="713"/>
      <c r="AB42" s="713"/>
      <c r="AC42" s="713"/>
      <c r="AD42" s="714" t="s">
        <v>242</v>
      </c>
      <c r="AE42" s="714"/>
      <c r="AF42" s="714"/>
      <c r="AG42" s="714"/>
      <c r="AH42" s="714"/>
      <c r="AI42" s="714"/>
      <c r="AJ42" s="714"/>
      <c r="AK42" s="714"/>
      <c r="AL42" s="683" t="s">
        <v>242</v>
      </c>
      <c r="AM42" s="684"/>
      <c r="AN42" s="684"/>
      <c r="AO42" s="715"/>
      <c r="AQ42" s="716" t="s">
        <v>356</v>
      </c>
      <c r="AR42" s="717"/>
      <c r="AS42" s="717"/>
      <c r="AT42" s="717"/>
      <c r="AU42" s="717"/>
      <c r="AV42" s="717"/>
      <c r="AW42" s="717"/>
      <c r="AX42" s="717"/>
      <c r="AY42" s="718"/>
      <c r="AZ42" s="664">
        <v>2136304</v>
      </c>
      <c r="BA42" s="703"/>
      <c r="BB42" s="703"/>
      <c r="BC42" s="703"/>
      <c r="BD42" s="665"/>
      <c r="BE42" s="665"/>
      <c r="BF42" s="709"/>
      <c r="BG42" s="730"/>
      <c r="BH42" s="731"/>
      <c r="BI42" s="731"/>
      <c r="BJ42" s="731"/>
      <c r="BK42" s="731"/>
      <c r="BL42" s="237"/>
      <c r="BM42" s="710" t="s">
        <v>357</v>
      </c>
      <c r="BN42" s="710"/>
      <c r="BO42" s="710"/>
      <c r="BP42" s="710"/>
      <c r="BQ42" s="710"/>
      <c r="BR42" s="710"/>
      <c r="BS42" s="710"/>
      <c r="BT42" s="710"/>
      <c r="BU42" s="711"/>
      <c r="BV42" s="664">
        <v>352</v>
      </c>
      <c r="BW42" s="703"/>
      <c r="BX42" s="703"/>
      <c r="BY42" s="703"/>
      <c r="BZ42" s="703"/>
      <c r="CA42" s="703"/>
      <c r="CB42" s="712"/>
      <c r="CD42" s="677" t="s">
        <v>358</v>
      </c>
      <c r="CE42" s="678"/>
      <c r="CF42" s="678"/>
      <c r="CG42" s="678"/>
      <c r="CH42" s="678"/>
      <c r="CI42" s="678"/>
      <c r="CJ42" s="678"/>
      <c r="CK42" s="678"/>
      <c r="CL42" s="678"/>
      <c r="CM42" s="678"/>
      <c r="CN42" s="678"/>
      <c r="CO42" s="678"/>
      <c r="CP42" s="678"/>
      <c r="CQ42" s="679"/>
      <c r="CR42" s="680">
        <v>3005234</v>
      </c>
      <c r="CS42" s="681"/>
      <c r="CT42" s="681"/>
      <c r="CU42" s="681"/>
      <c r="CV42" s="681"/>
      <c r="CW42" s="681"/>
      <c r="CX42" s="681"/>
      <c r="CY42" s="682"/>
      <c r="CZ42" s="683">
        <v>9.3000000000000007</v>
      </c>
      <c r="DA42" s="684"/>
      <c r="DB42" s="684"/>
      <c r="DC42" s="685"/>
      <c r="DD42" s="686">
        <v>503862</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359</v>
      </c>
      <c r="C43" s="662"/>
      <c r="D43" s="662"/>
      <c r="E43" s="662"/>
      <c r="F43" s="662"/>
      <c r="G43" s="662"/>
      <c r="H43" s="662"/>
      <c r="I43" s="662"/>
      <c r="J43" s="662"/>
      <c r="K43" s="662"/>
      <c r="L43" s="662"/>
      <c r="M43" s="662"/>
      <c r="N43" s="662"/>
      <c r="O43" s="662"/>
      <c r="P43" s="662"/>
      <c r="Q43" s="663"/>
      <c r="R43" s="664">
        <v>33519827</v>
      </c>
      <c r="S43" s="703"/>
      <c r="T43" s="703"/>
      <c r="U43" s="703"/>
      <c r="V43" s="703"/>
      <c r="W43" s="703"/>
      <c r="X43" s="703"/>
      <c r="Y43" s="704"/>
      <c r="Z43" s="705">
        <v>100</v>
      </c>
      <c r="AA43" s="705"/>
      <c r="AB43" s="705"/>
      <c r="AC43" s="705"/>
      <c r="AD43" s="706">
        <v>13033193</v>
      </c>
      <c r="AE43" s="706"/>
      <c r="AF43" s="706"/>
      <c r="AG43" s="706"/>
      <c r="AH43" s="706"/>
      <c r="AI43" s="706"/>
      <c r="AJ43" s="706"/>
      <c r="AK43" s="706"/>
      <c r="AL43" s="667">
        <v>100</v>
      </c>
      <c r="AM43" s="707"/>
      <c r="AN43" s="707"/>
      <c r="AO43" s="708"/>
      <c r="BV43" s="238"/>
      <c r="BW43" s="238"/>
      <c r="BX43" s="238"/>
      <c r="BY43" s="238"/>
      <c r="BZ43" s="238"/>
      <c r="CA43" s="238"/>
      <c r="CB43" s="238"/>
      <c r="CD43" s="677" t="s">
        <v>360</v>
      </c>
      <c r="CE43" s="678"/>
      <c r="CF43" s="678"/>
      <c r="CG43" s="678"/>
      <c r="CH43" s="678"/>
      <c r="CI43" s="678"/>
      <c r="CJ43" s="678"/>
      <c r="CK43" s="678"/>
      <c r="CL43" s="678"/>
      <c r="CM43" s="678"/>
      <c r="CN43" s="678"/>
      <c r="CO43" s="678"/>
      <c r="CP43" s="678"/>
      <c r="CQ43" s="679"/>
      <c r="CR43" s="680">
        <v>42751</v>
      </c>
      <c r="CS43" s="699"/>
      <c r="CT43" s="699"/>
      <c r="CU43" s="699"/>
      <c r="CV43" s="699"/>
      <c r="CW43" s="699"/>
      <c r="CX43" s="699"/>
      <c r="CY43" s="700"/>
      <c r="CZ43" s="683">
        <v>0.1</v>
      </c>
      <c r="DA43" s="701"/>
      <c r="DB43" s="701"/>
      <c r="DC43" s="702"/>
      <c r="DD43" s="686">
        <v>42751</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307</v>
      </c>
      <c r="CE44" s="694"/>
      <c r="CF44" s="677" t="s">
        <v>361</v>
      </c>
      <c r="CG44" s="678"/>
      <c r="CH44" s="678"/>
      <c r="CI44" s="678"/>
      <c r="CJ44" s="678"/>
      <c r="CK44" s="678"/>
      <c r="CL44" s="678"/>
      <c r="CM44" s="678"/>
      <c r="CN44" s="678"/>
      <c r="CO44" s="678"/>
      <c r="CP44" s="678"/>
      <c r="CQ44" s="679"/>
      <c r="CR44" s="680">
        <v>3005234</v>
      </c>
      <c r="CS44" s="681"/>
      <c r="CT44" s="681"/>
      <c r="CU44" s="681"/>
      <c r="CV44" s="681"/>
      <c r="CW44" s="681"/>
      <c r="CX44" s="681"/>
      <c r="CY44" s="682"/>
      <c r="CZ44" s="683">
        <v>9.3000000000000007</v>
      </c>
      <c r="DA44" s="684"/>
      <c r="DB44" s="684"/>
      <c r="DC44" s="685"/>
      <c r="DD44" s="686">
        <v>503862</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363</v>
      </c>
      <c r="CG45" s="678"/>
      <c r="CH45" s="678"/>
      <c r="CI45" s="678"/>
      <c r="CJ45" s="678"/>
      <c r="CK45" s="678"/>
      <c r="CL45" s="678"/>
      <c r="CM45" s="678"/>
      <c r="CN45" s="678"/>
      <c r="CO45" s="678"/>
      <c r="CP45" s="678"/>
      <c r="CQ45" s="679"/>
      <c r="CR45" s="680">
        <v>696357</v>
      </c>
      <c r="CS45" s="699"/>
      <c r="CT45" s="699"/>
      <c r="CU45" s="699"/>
      <c r="CV45" s="699"/>
      <c r="CW45" s="699"/>
      <c r="CX45" s="699"/>
      <c r="CY45" s="700"/>
      <c r="CZ45" s="683">
        <v>2.1</v>
      </c>
      <c r="DA45" s="701"/>
      <c r="DB45" s="701"/>
      <c r="DC45" s="702"/>
      <c r="DD45" s="686">
        <v>21086</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365</v>
      </c>
      <c r="CG46" s="678"/>
      <c r="CH46" s="678"/>
      <c r="CI46" s="678"/>
      <c r="CJ46" s="678"/>
      <c r="CK46" s="678"/>
      <c r="CL46" s="678"/>
      <c r="CM46" s="678"/>
      <c r="CN46" s="678"/>
      <c r="CO46" s="678"/>
      <c r="CP46" s="678"/>
      <c r="CQ46" s="679"/>
      <c r="CR46" s="680">
        <v>2175279</v>
      </c>
      <c r="CS46" s="681"/>
      <c r="CT46" s="681"/>
      <c r="CU46" s="681"/>
      <c r="CV46" s="681"/>
      <c r="CW46" s="681"/>
      <c r="CX46" s="681"/>
      <c r="CY46" s="682"/>
      <c r="CZ46" s="683">
        <v>6.7</v>
      </c>
      <c r="DA46" s="684"/>
      <c r="DB46" s="684"/>
      <c r="DC46" s="685"/>
      <c r="DD46" s="686">
        <v>458780</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367</v>
      </c>
      <c r="CG47" s="678"/>
      <c r="CH47" s="678"/>
      <c r="CI47" s="678"/>
      <c r="CJ47" s="678"/>
      <c r="CK47" s="678"/>
      <c r="CL47" s="678"/>
      <c r="CM47" s="678"/>
      <c r="CN47" s="678"/>
      <c r="CO47" s="678"/>
      <c r="CP47" s="678"/>
      <c r="CQ47" s="679"/>
      <c r="CR47" s="680" t="s">
        <v>242</v>
      </c>
      <c r="CS47" s="699"/>
      <c r="CT47" s="699"/>
      <c r="CU47" s="699"/>
      <c r="CV47" s="699"/>
      <c r="CW47" s="699"/>
      <c r="CX47" s="699"/>
      <c r="CY47" s="700"/>
      <c r="CZ47" s="683" t="s">
        <v>236</v>
      </c>
      <c r="DA47" s="701"/>
      <c r="DB47" s="701"/>
      <c r="DC47" s="702"/>
      <c r="DD47" s="686" t="s">
        <v>242</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368</v>
      </c>
      <c r="CG48" s="678"/>
      <c r="CH48" s="678"/>
      <c r="CI48" s="678"/>
      <c r="CJ48" s="678"/>
      <c r="CK48" s="678"/>
      <c r="CL48" s="678"/>
      <c r="CM48" s="678"/>
      <c r="CN48" s="678"/>
      <c r="CO48" s="678"/>
      <c r="CP48" s="678"/>
      <c r="CQ48" s="679"/>
      <c r="CR48" s="680" t="s">
        <v>236</v>
      </c>
      <c r="CS48" s="681"/>
      <c r="CT48" s="681"/>
      <c r="CU48" s="681"/>
      <c r="CV48" s="681"/>
      <c r="CW48" s="681"/>
      <c r="CX48" s="681"/>
      <c r="CY48" s="682"/>
      <c r="CZ48" s="683" t="s">
        <v>242</v>
      </c>
      <c r="DA48" s="684"/>
      <c r="DB48" s="684"/>
      <c r="DC48" s="685"/>
      <c r="DD48" s="686" t="s">
        <v>236</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369</v>
      </c>
      <c r="CE49" s="662"/>
      <c r="CF49" s="662"/>
      <c r="CG49" s="662"/>
      <c r="CH49" s="662"/>
      <c r="CI49" s="662"/>
      <c r="CJ49" s="662"/>
      <c r="CK49" s="662"/>
      <c r="CL49" s="662"/>
      <c r="CM49" s="662"/>
      <c r="CN49" s="662"/>
      <c r="CO49" s="662"/>
      <c r="CP49" s="662"/>
      <c r="CQ49" s="663"/>
      <c r="CR49" s="664">
        <v>32476014</v>
      </c>
      <c r="CS49" s="665"/>
      <c r="CT49" s="665"/>
      <c r="CU49" s="665"/>
      <c r="CV49" s="665"/>
      <c r="CW49" s="665"/>
      <c r="CX49" s="665"/>
      <c r="CY49" s="666"/>
      <c r="CZ49" s="667">
        <v>100</v>
      </c>
      <c r="DA49" s="668"/>
      <c r="DB49" s="668"/>
      <c r="DC49" s="669"/>
      <c r="DD49" s="670">
        <v>17244602</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Y2LzhQIJ1BV96+Mhm+l5IopNIzr/Jjo8hSwS6c0qYYZuKQMB0oHxuN8quh/DA+V0NVVBjCswGROALU/WdSv8Sw==" saltValue="v2EqN+svAgm7SnXG6oT7t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0" zoomScaleNormal="8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371</v>
      </c>
      <c r="DK2" s="1206"/>
      <c r="DL2" s="1206"/>
      <c r="DM2" s="1206"/>
      <c r="DN2" s="1206"/>
      <c r="DO2" s="1207"/>
      <c r="DP2" s="251"/>
      <c r="DQ2" s="1205" t="s">
        <v>372</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373</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375</v>
      </c>
      <c r="B5" s="1091"/>
      <c r="C5" s="1091"/>
      <c r="D5" s="1091"/>
      <c r="E5" s="1091"/>
      <c r="F5" s="1091"/>
      <c r="G5" s="1091"/>
      <c r="H5" s="1091"/>
      <c r="I5" s="1091"/>
      <c r="J5" s="1091"/>
      <c r="K5" s="1091"/>
      <c r="L5" s="1091"/>
      <c r="M5" s="1091"/>
      <c r="N5" s="1091"/>
      <c r="O5" s="1091"/>
      <c r="P5" s="1092"/>
      <c r="Q5" s="1096" t="s">
        <v>376</v>
      </c>
      <c r="R5" s="1097"/>
      <c r="S5" s="1097"/>
      <c r="T5" s="1097"/>
      <c r="U5" s="1098"/>
      <c r="V5" s="1096" t="s">
        <v>377</v>
      </c>
      <c r="W5" s="1097"/>
      <c r="X5" s="1097"/>
      <c r="Y5" s="1097"/>
      <c r="Z5" s="1098"/>
      <c r="AA5" s="1096" t="s">
        <v>378</v>
      </c>
      <c r="AB5" s="1097"/>
      <c r="AC5" s="1097"/>
      <c r="AD5" s="1097"/>
      <c r="AE5" s="1097"/>
      <c r="AF5" s="1208" t="s">
        <v>379</v>
      </c>
      <c r="AG5" s="1097"/>
      <c r="AH5" s="1097"/>
      <c r="AI5" s="1097"/>
      <c r="AJ5" s="1112"/>
      <c r="AK5" s="1097" t="s">
        <v>380</v>
      </c>
      <c r="AL5" s="1097"/>
      <c r="AM5" s="1097"/>
      <c r="AN5" s="1097"/>
      <c r="AO5" s="1098"/>
      <c r="AP5" s="1096" t="s">
        <v>381</v>
      </c>
      <c r="AQ5" s="1097"/>
      <c r="AR5" s="1097"/>
      <c r="AS5" s="1097"/>
      <c r="AT5" s="1098"/>
      <c r="AU5" s="1096" t="s">
        <v>382</v>
      </c>
      <c r="AV5" s="1097"/>
      <c r="AW5" s="1097"/>
      <c r="AX5" s="1097"/>
      <c r="AY5" s="1112"/>
      <c r="AZ5" s="258"/>
      <c r="BA5" s="258"/>
      <c r="BB5" s="258"/>
      <c r="BC5" s="258"/>
      <c r="BD5" s="258"/>
      <c r="BE5" s="259"/>
      <c r="BF5" s="259"/>
      <c r="BG5" s="259"/>
      <c r="BH5" s="259"/>
      <c r="BI5" s="259"/>
      <c r="BJ5" s="259"/>
      <c r="BK5" s="259"/>
      <c r="BL5" s="259"/>
      <c r="BM5" s="259"/>
      <c r="BN5" s="259"/>
      <c r="BO5" s="259"/>
      <c r="BP5" s="259"/>
      <c r="BQ5" s="1090" t="s">
        <v>383</v>
      </c>
      <c r="BR5" s="1091"/>
      <c r="BS5" s="1091"/>
      <c r="BT5" s="1091"/>
      <c r="BU5" s="1091"/>
      <c r="BV5" s="1091"/>
      <c r="BW5" s="1091"/>
      <c r="BX5" s="1091"/>
      <c r="BY5" s="1091"/>
      <c r="BZ5" s="1091"/>
      <c r="CA5" s="1091"/>
      <c r="CB5" s="1091"/>
      <c r="CC5" s="1091"/>
      <c r="CD5" s="1091"/>
      <c r="CE5" s="1091"/>
      <c r="CF5" s="1091"/>
      <c r="CG5" s="1092"/>
      <c r="CH5" s="1096" t="s">
        <v>384</v>
      </c>
      <c r="CI5" s="1097"/>
      <c r="CJ5" s="1097"/>
      <c r="CK5" s="1097"/>
      <c r="CL5" s="1098"/>
      <c r="CM5" s="1096" t="s">
        <v>385</v>
      </c>
      <c r="CN5" s="1097"/>
      <c r="CO5" s="1097"/>
      <c r="CP5" s="1097"/>
      <c r="CQ5" s="1098"/>
      <c r="CR5" s="1096" t="s">
        <v>386</v>
      </c>
      <c r="CS5" s="1097"/>
      <c r="CT5" s="1097"/>
      <c r="CU5" s="1097"/>
      <c r="CV5" s="1098"/>
      <c r="CW5" s="1096" t="s">
        <v>387</v>
      </c>
      <c r="CX5" s="1097"/>
      <c r="CY5" s="1097"/>
      <c r="CZ5" s="1097"/>
      <c r="DA5" s="1098"/>
      <c r="DB5" s="1096" t="s">
        <v>388</v>
      </c>
      <c r="DC5" s="1097"/>
      <c r="DD5" s="1097"/>
      <c r="DE5" s="1097"/>
      <c r="DF5" s="1098"/>
      <c r="DG5" s="1193" t="s">
        <v>389</v>
      </c>
      <c r="DH5" s="1194"/>
      <c r="DI5" s="1194"/>
      <c r="DJ5" s="1194"/>
      <c r="DK5" s="1195"/>
      <c r="DL5" s="1193" t="s">
        <v>390</v>
      </c>
      <c r="DM5" s="1194"/>
      <c r="DN5" s="1194"/>
      <c r="DO5" s="1194"/>
      <c r="DP5" s="1195"/>
      <c r="DQ5" s="1096" t="s">
        <v>391</v>
      </c>
      <c r="DR5" s="1097"/>
      <c r="DS5" s="1097"/>
      <c r="DT5" s="1097"/>
      <c r="DU5" s="1098"/>
      <c r="DV5" s="1096" t="s">
        <v>382</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392</v>
      </c>
      <c r="C7" s="1146"/>
      <c r="D7" s="1146"/>
      <c r="E7" s="1146"/>
      <c r="F7" s="1146"/>
      <c r="G7" s="1146"/>
      <c r="H7" s="1146"/>
      <c r="I7" s="1146"/>
      <c r="J7" s="1146"/>
      <c r="K7" s="1146"/>
      <c r="L7" s="1146"/>
      <c r="M7" s="1146"/>
      <c r="N7" s="1146"/>
      <c r="O7" s="1146"/>
      <c r="P7" s="1147"/>
      <c r="Q7" s="1199">
        <v>33529</v>
      </c>
      <c r="R7" s="1200"/>
      <c r="S7" s="1200"/>
      <c r="T7" s="1200"/>
      <c r="U7" s="1200"/>
      <c r="V7" s="1200">
        <v>32485</v>
      </c>
      <c r="W7" s="1200"/>
      <c r="X7" s="1200"/>
      <c r="Y7" s="1200"/>
      <c r="Z7" s="1200"/>
      <c r="AA7" s="1200">
        <v>1044</v>
      </c>
      <c r="AB7" s="1200"/>
      <c r="AC7" s="1200"/>
      <c r="AD7" s="1200"/>
      <c r="AE7" s="1201"/>
      <c r="AF7" s="1202">
        <v>854</v>
      </c>
      <c r="AG7" s="1203"/>
      <c r="AH7" s="1203"/>
      <c r="AI7" s="1203"/>
      <c r="AJ7" s="1204"/>
      <c r="AK7" s="1186">
        <v>2424</v>
      </c>
      <c r="AL7" s="1187"/>
      <c r="AM7" s="1187"/>
      <c r="AN7" s="1187"/>
      <c r="AO7" s="1187"/>
      <c r="AP7" s="1187">
        <v>26857</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599</v>
      </c>
      <c r="BT7" s="1191"/>
      <c r="BU7" s="1191"/>
      <c r="BV7" s="1191"/>
      <c r="BW7" s="1191"/>
      <c r="BX7" s="1191"/>
      <c r="BY7" s="1191"/>
      <c r="BZ7" s="1191"/>
      <c r="CA7" s="1191"/>
      <c r="CB7" s="1191"/>
      <c r="CC7" s="1191"/>
      <c r="CD7" s="1191"/>
      <c r="CE7" s="1191"/>
      <c r="CF7" s="1191"/>
      <c r="CG7" s="1192"/>
      <c r="CH7" s="1183">
        <v>-5</v>
      </c>
      <c r="CI7" s="1184"/>
      <c r="CJ7" s="1184"/>
      <c r="CK7" s="1184"/>
      <c r="CL7" s="1185"/>
      <c r="CM7" s="1183">
        <v>23</v>
      </c>
      <c r="CN7" s="1184"/>
      <c r="CO7" s="1184"/>
      <c r="CP7" s="1184"/>
      <c r="CQ7" s="1185"/>
      <c r="CR7" s="1183">
        <v>5</v>
      </c>
      <c r="CS7" s="1184"/>
      <c r="CT7" s="1184"/>
      <c r="CU7" s="1184"/>
      <c r="CV7" s="1185"/>
      <c r="CW7" s="1183" t="s">
        <v>591</v>
      </c>
      <c r="CX7" s="1184"/>
      <c r="CY7" s="1184"/>
      <c r="CZ7" s="1184"/>
      <c r="DA7" s="1185"/>
      <c r="DB7" s="1183" t="s">
        <v>600</v>
      </c>
      <c r="DC7" s="1184"/>
      <c r="DD7" s="1184"/>
      <c r="DE7" s="1184"/>
      <c r="DF7" s="1185"/>
      <c r="DG7" s="1183" t="s">
        <v>601</v>
      </c>
      <c r="DH7" s="1184"/>
      <c r="DI7" s="1184"/>
      <c r="DJ7" s="1184"/>
      <c r="DK7" s="1185"/>
      <c r="DL7" s="1183" t="s">
        <v>590</v>
      </c>
      <c r="DM7" s="1184"/>
      <c r="DN7" s="1184"/>
      <c r="DO7" s="1184"/>
      <c r="DP7" s="1185"/>
      <c r="DQ7" s="1183" t="s">
        <v>590</v>
      </c>
      <c r="DR7" s="1184"/>
      <c r="DS7" s="1184"/>
      <c r="DT7" s="1184"/>
      <c r="DU7" s="1185"/>
      <c r="DV7" s="1210"/>
      <c r="DW7" s="1211"/>
      <c r="DX7" s="1211"/>
      <c r="DY7" s="1211"/>
      <c r="DZ7" s="1212"/>
      <c r="EA7" s="256"/>
    </row>
    <row r="8" spans="1:131" s="257" customFormat="1" ht="26.25" customHeight="1" x14ac:dyDescent="0.15">
      <c r="A8" s="263">
        <v>2</v>
      </c>
      <c r="B8" s="1132" t="s">
        <v>393</v>
      </c>
      <c r="C8" s="1133"/>
      <c r="D8" s="1133"/>
      <c r="E8" s="1133"/>
      <c r="F8" s="1133"/>
      <c r="G8" s="1133"/>
      <c r="H8" s="1133"/>
      <c r="I8" s="1133"/>
      <c r="J8" s="1133"/>
      <c r="K8" s="1133"/>
      <c r="L8" s="1133"/>
      <c r="M8" s="1133"/>
      <c r="N8" s="1133"/>
      <c r="O8" s="1133"/>
      <c r="P8" s="1134"/>
      <c r="Q8" s="1138">
        <v>528</v>
      </c>
      <c r="R8" s="1139"/>
      <c r="S8" s="1139"/>
      <c r="T8" s="1139"/>
      <c r="U8" s="1139"/>
      <c r="V8" s="1139">
        <v>528</v>
      </c>
      <c r="W8" s="1139"/>
      <c r="X8" s="1139"/>
      <c r="Y8" s="1139"/>
      <c r="Z8" s="1139"/>
      <c r="AA8" s="1139" t="s">
        <v>590</v>
      </c>
      <c r="AB8" s="1139"/>
      <c r="AC8" s="1139"/>
      <c r="AD8" s="1139"/>
      <c r="AE8" s="1140"/>
      <c r="AF8" s="1114" t="s">
        <v>236</v>
      </c>
      <c r="AG8" s="1115"/>
      <c r="AH8" s="1115"/>
      <c r="AI8" s="1115"/>
      <c r="AJ8" s="1116"/>
      <c r="AK8" s="1181" t="s">
        <v>590</v>
      </c>
      <c r="AL8" s="1182"/>
      <c r="AM8" s="1182"/>
      <c r="AN8" s="1182"/>
      <c r="AO8" s="1182"/>
      <c r="AP8" s="1182" t="s">
        <v>590</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t="s">
        <v>394</v>
      </c>
      <c r="C9" s="1133"/>
      <c r="D9" s="1133"/>
      <c r="E9" s="1133"/>
      <c r="F9" s="1133"/>
      <c r="G9" s="1133"/>
      <c r="H9" s="1133"/>
      <c r="I9" s="1133"/>
      <c r="J9" s="1133"/>
      <c r="K9" s="1133"/>
      <c r="L9" s="1133"/>
      <c r="M9" s="1133"/>
      <c r="N9" s="1133"/>
      <c r="O9" s="1133"/>
      <c r="P9" s="1134"/>
      <c r="Q9" s="1138">
        <v>4823</v>
      </c>
      <c r="R9" s="1139"/>
      <c r="S9" s="1139"/>
      <c r="T9" s="1139"/>
      <c r="U9" s="1139"/>
      <c r="V9" s="1139">
        <v>4823</v>
      </c>
      <c r="W9" s="1139"/>
      <c r="X9" s="1139"/>
      <c r="Y9" s="1139"/>
      <c r="Z9" s="1139"/>
      <c r="AA9" s="1139" t="s">
        <v>590</v>
      </c>
      <c r="AB9" s="1139"/>
      <c r="AC9" s="1139"/>
      <c r="AD9" s="1139"/>
      <c r="AE9" s="1140"/>
      <c r="AF9" s="1114" t="s">
        <v>236</v>
      </c>
      <c r="AG9" s="1115"/>
      <c r="AH9" s="1115"/>
      <c r="AI9" s="1115"/>
      <c r="AJ9" s="1116"/>
      <c r="AK9" s="1181" t="s">
        <v>590</v>
      </c>
      <c r="AL9" s="1182"/>
      <c r="AM9" s="1182"/>
      <c r="AN9" s="1182"/>
      <c r="AO9" s="1182"/>
      <c r="AP9" s="1182" t="s">
        <v>591</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t="s">
        <v>395</v>
      </c>
      <c r="C10" s="1133"/>
      <c r="D10" s="1133"/>
      <c r="E10" s="1133"/>
      <c r="F10" s="1133"/>
      <c r="G10" s="1133"/>
      <c r="H10" s="1133"/>
      <c r="I10" s="1133"/>
      <c r="J10" s="1133"/>
      <c r="K10" s="1133"/>
      <c r="L10" s="1133"/>
      <c r="M10" s="1133"/>
      <c r="N10" s="1133"/>
      <c r="O10" s="1133"/>
      <c r="P10" s="1134"/>
      <c r="Q10" s="1138">
        <v>2779</v>
      </c>
      <c r="R10" s="1139"/>
      <c r="S10" s="1139"/>
      <c r="T10" s="1139"/>
      <c r="U10" s="1139"/>
      <c r="V10" s="1139">
        <v>2779</v>
      </c>
      <c r="W10" s="1139"/>
      <c r="X10" s="1139"/>
      <c r="Y10" s="1139"/>
      <c r="Z10" s="1139"/>
      <c r="AA10" s="1139" t="s">
        <v>590</v>
      </c>
      <c r="AB10" s="1139"/>
      <c r="AC10" s="1139"/>
      <c r="AD10" s="1139"/>
      <c r="AE10" s="1140"/>
      <c r="AF10" s="1114" t="s">
        <v>236</v>
      </c>
      <c r="AG10" s="1115"/>
      <c r="AH10" s="1115"/>
      <c r="AI10" s="1115"/>
      <c r="AJ10" s="1116"/>
      <c r="AK10" s="1181" t="s">
        <v>590</v>
      </c>
      <c r="AL10" s="1182"/>
      <c r="AM10" s="1182"/>
      <c r="AN10" s="1182"/>
      <c r="AO10" s="1182"/>
      <c r="AP10" s="1182" t="s">
        <v>592</v>
      </c>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396</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397</v>
      </c>
      <c r="B23" s="1039" t="s">
        <v>398</v>
      </c>
      <c r="C23" s="1040"/>
      <c r="D23" s="1040"/>
      <c r="E23" s="1040"/>
      <c r="F23" s="1040"/>
      <c r="G23" s="1040"/>
      <c r="H23" s="1040"/>
      <c r="I23" s="1040"/>
      <c r="J23" s="1040"/>
      <c r="K23" s="1040"/>
      <c r="L23" s="1040"/>
      <c r="M23" s="1040"/>
      <c r="N23" s="1040"/>
      <c r="O23" s="1040"/>
      <c r="P23" s="1041"/>
      <c r="Q23" s="1163">
        <v>33520</v>
      </c>
      <c r="R23" s="1164"/>
      <c r="S23" s="1164"/>
      <c r="T23" s="1164"/>
      <c r="U23" s="1164"/>
      <c r="V23" s="1164">
        <v>32476</v>
      </c>
      <c r="W23" s="1164"/>
      <c r="X23" s="1164"/>
      <c r="Y23" s="1164"/>
      <c r="Z23" s="1164"/>
      <c r="AA23" s="1164">
        <v>1044</v>
      </c>
      <c r="AB23" s="1164"/>
      <c r="AC23" s="1164"/>
      <c r="AD23" s="1164"/>
      <c r="AE23" s="1165"/>
      <c r="AF23" s="1166">
        <v>854</v>
      </c>
      <c r="AG23" s="1164"/>
      <c r="AH23" s="1164"/>
      <c r="AI23" s="1164"/>
      <c r="AJ23" s="1167"/>
      <c r="AK23" s="1168"/>
      <c r="AL23" s="1169"/>
      <c r="AM23" s="1169"/>
      <c r="AN23" s="1169"/>
      <c r="AO23" s="1169"/>
      <c r="AP23" s="1164">
        <v>26857</v>
      </c>
      <c r="AQ23" s="1164"/>
      <c r="AR23" s="1164"/>
      <c r="AS23" s="1164"/>
      <c r="AT23" s="1164"/>
      <c r="AU23" s="1170"/>
      <c r="AV23" s="1170"/>
      <c r="AW23" s="1170"/>
      <c r="AX23" s="1170"/>
      <c r="AY23" s="1171"/>
      <c r="AZ23" s="1160" t="s">
        <v>236</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399</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400</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375</v>
      </c>
      <c r="B26" s="1091"/>
      <c r="C26" s="1091"/>
      <c r="D26" s="1091"/>
      <c r="E26" s="1091"/>
      <c r="F26" s="1091"/>
      <c r="G26" s="1091"/>
      <c r="H26" s="1091"/>
      <c r="I26" s="1091"/>
      <c r="J26" s="1091"/>
      <c r="K26" s="1091"/>
      <c r="L26" s="1091"/>
      <c r="M26" s="1091"/>
      <c r="N26" s="1091"/>
      <c r="O26" s="1091"/>
      <c r="P26" s="1092"/>
      <c r="Q26" s="1096" t="s">
        <v>401</v>
      </c>
      <c r="R26" s="1097"/>
      <c r="S26" s="1097"/>
      <c r="T26" s="1097"/>
      <c r="U26" s="1098"/>
      <c r="V26" s="1096" t="s">
        <v>402</v>
      </c>
      <c r="W26" s="1097"/>
      <c r="X26" s="1097"/>
      <c r="Y26" s="1097"/>
      <c r="Z26" s="1098"/>
      <c r="AA26" s="1096" t="s">
        <v>403</v>
      </c>
      <c r="AB26" s="1097"/>
      <c r="AC26" s="1097"/>
      <c r="AD26" s="1097"/>
      <c r="AE26" s="1097"/>
      <c r="AF26" s="1154" t="s">
        <v>404</v>
      </c>
      <c r="AG26" s="1103"/>
      <c r="AH26" s="1103"/>
      <c r="AI26" s="1103"/>
      <c r="AJ26" s="1155"/>
      <c r="AK26" s="1097" t="s">
        <v>405</v>
      </c>
      <c r="AL26" s="1097"/>
      <c r="AM26" s="1097"/>
      <c r="AN26" s="1097"/>
      <c r="AO26" s="1098"/>
      <c r="AP26" s="1096" t="s">
        <v>406</v>
      </c>
      <c r="AQ26" s="1097"/>
      <c r="AR26" s="1097"/>
      <c r="AS26" s="1097"/>
      <c r="AT26" s="1098"/>
      <c r="AU26" s="1096" t="s">
        <v>407</v>
      </c>
      <c r="AV26" s="1097"/>
      <c r="AW26" s="1097"/>
      <c r="AX26" s="1097"/>
      <c r="AY26" s="1098"/>
      <c r="AZ26" s="1096" t="s">
        <v>408</v>
      </c>
      <c r="BA26" s="1097"/>
      <c r="BB26" s="1097"/>
      <c r="BC26" s="1097"/>
      <c r="BD26" s="1098"/>
      <c r="BE26" s="1096" t="s">
        <v>382</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409</v>
      </c>
      <c r="C28" s="1146"/>
      <c r="D28" s="1146"/>
      <c r="E28" s="1146"/>
      <c r="F28" s="1146"/>
      <c r="G28" s="1146"/>
      <c r="H28" s="1146"/>
      <c r="I28" s="1146"/>
      <c r="J28" s="1146"/>
      <c r="K28" s="1146"/>
      <c r="L28" s="1146"/>
      <c r="M28" s="1146"/>
      <c r="N28" s="1146"/>
      <c r="O28" s="1146"/>
      <c r="P28" s="1147"/>
      <c r="Q28" s="1148">
        <v>7118</v>
      </c>
      <c r="R28" s="1149"/>
      <c r="S28" s="1149"/>
      <c r="T28" s="1149"/>
      <c r="U28" s="1149"/>
      <c r="V28" s="1149">
        <v>7062</v>
      </c>
      <c r="W28" s="1149"/>
      <c r="X28" s="1149"/>
      <c r="Y28" s="1149"/>
      <c r="Z28" s="1149"/>
      <c r="AA28" s="1149">
        <v>56</v>
      </c>
      <c r="AB28" s="1149"/>
      <c r="AC28" s="1149"/>
      <c r="AD28" s="1149"/>
      <c r="AE28" s="1150"/>
      <c r="AF28" s="1151">
        <v>56</v>
      </c>
      <c r="AG28" s="1149"/>
      <c r="AH28" s="1149"/>
      <c r="AI28" s="1149"/>
      <c r="AJ28" s="1152"/>
      <c r="AK28" s="1153">
        <v>660</v>
      </c>
      <c r="AL28" s="1141"/>
      <c r="AM28" s="1141"/>
      <c r="AN28" s="1141"/>
      <c r="AO28" s="1141"/>
      <c r="AP28" s="1141" t="s">
        <v>590</v>
      </c>
      <c r="AQ28" s="1141"/>
      <c r="AR28" s="1141"/>
      <c r="AS28" s="1141"/>
      <c r="AT28" s="1141"/>
      <c r="AU28" s="1141" t="s">
        <v>590</v>
      </c>
      <c r="AV28" s="1141"/>
      <c r="AW28" s="1141"/>
      <c r="AX28" s="1141"/>
      <c r="AY28" s="1141"/>
      <c r="AZ28" s="1142" t="s">
        <v>590</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410</v>
      </c>
      <c r="C29" s="1133"/>
      <c r="D29" s="1133"/>
      <c r="E29" s="1133"/>
      <c r="F29" s="1133"/>
      <c r="G29" s="1133"/>
      <c r="H29" s="1133"/>
      <c r="I29" s="1133"/>
      <c r="J29" s="1133"/>
      <c r="K29" s="1133"/>
      <c r="L29" s="1133"/>
      <c r="M29" s="1133"/>
      <c r="N29" s="1133"/>
      <c r="O29" s="1133"/>
      <c r="P29" s="1134"/>
      <c r="Q29" s="1138">
        <v>979</v>
      </c>
      <c r="R29" s="1139"/>
      <c r="S29" s="1139"/>
      <c r="T29" s="1139"/>
      <c r="U29" s="1139"/>
      <c r="V29" s="1139">
        <v>955</v>
      </c>
      <c r="W29" s="1139"/>
      <c r="X29" s="1139"/>
      <c r="Y29" s="1139"/>
      <c r="Z29" s="1139"/>
      <c r="AA29" s="1139">
        <v>23</v>
      </c>
      <c r="AB29" s="1139"/>
      <c r="AC29" s="1139"/>
      <c r="AD29" s="1139"/>
      <c r="AE29" s="1140"/>
      <c r="AF29" s="1114">
        <v>23</v>
      </c>
      <c r="AG29" s="1115"/>
      <c r="AH29" s="1115"/>
      <c r="AI29" s="1115"/>
      <c r="AJ29" s="1116"/>
      <c r="AK29" s="1075">
        <v>267</v>
      </c>
      <c r="AL29" s="1066"/>
      <c r="AM29" s="1066"/>
      <c r="AN29" s="1066"/>
      <c r="AO29" s="1066"/>
      <c r="AP29" s="1066" t="s">
        <v>590</v>
      </c>
      <c r="AQ29" s="1066"/>
      <c r="AR29" s="1066"/>
      <c r="AS29" s="1066"/>
      <c r="AT29" s="1066"/>
      <c r="AU29" s="1066" t="s">
        <v>590</v>
      </c>
      <c r="AV29" s="1066"/>
      <c r="AW29" s="1066"/>
      <c r="AX29" s="1066"/>
      <c r="AY29" s="1066"/>
      <c r="AZ29" s="1137" t="s">
        <v>590</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411</v>
      </c>
      <c r="C30" s="1133"/>
      <c r="D30" s="1133"/>
      <c r="E30" s="1133"/>
      <c r="F30" s="1133"/>
      <c r="G30" s="1133"/>
      <c r="H30" s="1133"/>
      <c r="I30" s="1133"/>
      <c r="J30" s="1133"/>
      <c r="K30" s="1133"/>
      <c r="L30" s="1133"/>
      <c r="M30" s="1133"/>
      <c r="N30" s="1133"/>
      <c r="O30" s="1133"/>
      <c r="P30" s="1134"/>
      <c r="Q30" s="1138">
        <v>6804</v>
      </c>
      <c r="R30" s="1139"/>
      <c r="S30" s="1139"/>
      <c r="T30" s="1139"/>
      <c r="U30" s="1139"/>
      <c r="V30" s="1139">
        <v>6671</v>
      </c>
      <c r="W30" s="1139"/>
      <c r="X30" s="1139"/>
      <c r="Y30" s="1139"/>
      <c r="Z30" s="1139"/>
      <c r="AA30" s="1139">
        <v>133</v>
      </c>
      <c r="AB30" s="1139"/>
      <c r="AC30" s="1139"/>
      <c r="AD30" s="1139"/>
      <c r="AE30" s="1140"/>
      <c r="AF30" s="1114">
        <v>133</v>
      </c>
      <c r="AG30" s="1115"/>
      <c r="AH30" s="1115"/>
      <c r="AI30" s="1115"/>
      <c r="AJ30" s="1116"/>
      <c r="AK30" s="1075">
        <v>1017</v>
      </c>
      <c r="AL30" s="1066"/>
      <c r="AM30" s="1066"/>
      <c r="AN30" s="1066"/>
      <c r="AO30" s="1066"/>
      <c r="AP30" s="1066" t="s">
        <v>593</v>
      </c>
      <c r="AQ30" s="1066"/>
      <c r="AR30" s="1066"/>
      <c r="AS30" s="1066"/>
      <c r="AT30" s="1066"/>
      <c r="AU30" s="1066" t="s">
        <v>593</v>
      </c>
      <c r="AV30" s="1066"/>
      <c r="AW30" s="1066"/>
      <c r="AX30" s="1066"/>
      <c r="AY30" s="1066"/>
      <c r="AZ30" s="1137" t="s">
        <v>590</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412</v>
      </c>
      <c r="C31" s="1133"/>
      <c r="D31" s="1133"/>
      <c r="E31" s="1133"/>
      <c r="F31" s="1133"/>
      <c r="G31" s="1133"/>
      <c r="H31" s="1133"/>
      <c r="I31" s="1133"/>
      <c r="J31" s="1133"/>
      <c r="K31" s="1133"/>
      <c r="L31" s="1133"/>
      <c r="M31" s="1133"/>
      <c r="N31" s="1133"/>
      <c r="O31" s="1133"/>
      <c r="P31" s="1134"/>
      <c r="Q31" s="1138">
        <v>1393</v>
      </c>
      <c r="R31" s="1139"/>
      <c r="S31" s="1139"/>
      <c r="T31" s="1139"/>
      <c r="U31" s="1139"/>
      <c r="V31" s="1139">
        <v>1119</v>
      </c>
      <c r="W31" s="1139"/>
      <c r="X31" s="1139"/>
      <c r="Y31" s="1139"/>
      <c r="Z31" s="1139"/>
      <c r="AA31" s="1139">
        <v>275</v>
      </c>
      <c r="AB31" s="1139"/>
      <c r="AC31" s="1139"/>
      <c r="AD31" s="1139"/>
      <c r="AE31" s="1140"/>
      <c r="AF31" s="1114">
        <v>1941</v>
      </c>
      <c r="AG31" s="1115"/>
      <c r="AH31" s="1115"/>
      <c r="AI31" s="1115"/>
      <c r="AJ31" s="1116"/>
      <c r="AK31" s="1075">
        <v>4</v>
      </c>
      <c r="AL31" s="1066"/>
      <c r="AM31" s="1066"/>
      <c r="AN31" s="1066"/>
      <c r="AO31" s="1066"/>
      <c r="AP31" s="1066">
        <v>3866</v>
      </c>
      <c r="AQ31" s="1066"/>
      <c r="AR31" s="1066"/>
      <c r="AS31" s="1066"/>
      <c r="AT31" s="1066"/>
      <c r="AU31" s="1066">
        <v>62</v>
      </c>
      <c r="AV31" s="1066"/>
      <c r="AW31" s="1066"/>
      <c r="AX31" s="1066"/>
      <c r="AY31" s="1066"/>
      <c r="AZ31" s="1137" t="s">
        <v>590</v>
      </c>
      <c r="BA31" s="1137"/>
      <c r="BB31" s="1137"/>
      <c r="BC31" s="1137"/>
      <c r="BD31" s="1137"/>
      <c r="BE31" s="1127" t="s">
        <v>413</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414</v>
      </c>
      <c r="C32" s="1133"/>
      <c r="D32" s="1133"/>
      <c r="E32" s="1133"/>
      <c r="F32" s="1133"/>
      <c r="G32" s="1133"/>
      <c r="H32" s="1133"/>
      <c r="I32" s="1133"/>
      <c r="J32" s="1133"/>
      <c r="K32" s="1133"/>
      <c r="L32" s="1133"/>
      <c r="M32" s="1133"/>
      <c r="N32" s="1133"/>
      <c r="O32" s="1133"/>
      <c r="P32" s="1134"/>
      <c r="Q32" s="1138">
        <v>791</v>
      </c>
      <c r="R32" s="1139"/>
      <c r="S32" s="1139"/>
      <c r="T32" s="1139"/>
      <c r="U32" s="1139"/>
      <c r="V32" s="1139">
        <v>752</v>
      </c>
      <c r="W32" s="1139"/>
      <c r="X32" s="1139"/>
      <c r="Y32" s="1139"/>
      <c r="Z32" s="1139"/>
      <c r="AA32" s="1139">
        <v>39</v>
      </c>
      <c r="AB32" s="1139"/>
      <c r="AC32" s="1139"/>
      <c r="AD32" s="1139"/>
      <c r="AE32" s="1140"/>
      <c r="AF32" s="1114">
        <v>75</v>
      </c>
      <c r="AG32" s="1115"/>
      <c r="AH32" s="1115"/>
      <c r="AI32" s="1115"/>
      <c r="AJ32" s="1116"/>
      <c r="AK32" s="1075">
        <v>517</v>
      </c>
      <c r="AL32" s="1066"/>
      <c r="AM32" s="1066"/>
      <c r="AN32" s="1066"/>
      <c r="AO32" s="1066"/>
      <c r="AP32" s="1066">
        <v>6342</v>
      </c>
      <c r="AQ32" s="1066"/>
      <c r="AR32" s="1066"/>
      <c r="AS32" s="1066"/>
      <c r="AT32" s="1066"/>
      <c r="AU32" s="1066">
        <v>6342</v>
      </c>
      <c r="AV32" s="1066"/>
      <c r="AW32" s="1066"/>
      <c r="AX32" s="1066"/>
      <c r="AY32" s="1066"/>
      <c r="AZ32" s="1137" t="s">
        <v>594</v>
      </c>
      <c r="BA32" s="1137"/>
      <c r="BB32" s="1137"/>
      <c r="BC32" s="1137"/>
      <c r="BD32" s="1137"/>
      <c r="BE32" s="1127" t="s">
        <v>413</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415</v>
      </c>
      <c r="C33" s="1133"/>
      <c r="D33" s="1133"/>
      <c r="E33" s="1133"/>
      <c r="F33" s="1133"/>
      <c r="G33" s="1133"/>
      <c r="H33" s="1133"/>
      <c r="I33" s="1133"/>
      <c r="J33" s="1133"/>
      <c r="K33" s="1133"/>
      <c r="L33" s="1133"/>
      <c r="M33" s="1133"/>
      <c r="N33" s="1133"/>
      <c r="O33" s="1133"/>
      <c r="P33" s="1134"/>
      <c r="Q33" s="1138">
        <v>68387</v>
      </c>
      <c r="R33" s="1139"/>
      <c r="S33" s="1139"/>
      <c r="T33" s="1139"/>
      <c r="U33" s="1139"/>
      <c r="V33" s="1139">
        <v>62141</v>
      </c>
      <c r="W33" s="1139"/>
      <c r="X33" s="1139"/>
      <c r="Y33" s="1139"/>
      <c r="Z33" s="1139"/>
      <c r="AA33" s="1139">
        <v>6246</v>
      </c>
      <c r="AB33" s="1139"/>
      <c r="AC33" s="1139"/>
      <c r="AD33" s="1139"/>
      <c r="AE33" s="1140"/>
      <c r="AF33" s="1114">
        <v>15660</v>
      </c>
      <c r="AG33" s="1115"/>
      <c r="AH33" s="1115"/>
      <c r="AI33" s="1115"/>
      <c r="AJ33" s="1116"/>
      <c r="AK33" s="1075">
        <v>548</v>
      </c>
      <c r="AL33" s="1066"/>
      <c r="AM33" s="1066"/>
      <c r="AN33" s="1066"/>
      <c r="AO33" s="1066"/>
      <c r="AP33" s="1066" t="s">
        <v>590</v>
      </c>
      <c r="AQ33" s="1066"/>
      <c r="AR33" s="1066"/>
      <c r="AS33" s="1066"/>
      <c r="AT33" s="1066"/>
      <c r="AU33" s="1066" t="s">
        <v>590</v>
      </c>
      <c r="AV33" s="1066"/>
      <c r="AW33" s="1066"/>
      <c r="AX33" s="1066"/>
      <c r="AY33" s="1066"/>
      <c r="AZ33" s="1137" t="s">
        <v>590</v>
      </c>
      <c r="BA33" s="1137"/>
      <c r="BB33" s="1137"/>
      <c r="BC33" s="1137"/>
      <c r="BD33" s="1137"/>
      <c r="BE33" s="1127" t="s">
        <v>413</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416</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397</v>
      </c>
      <c r="B63" s="1039" t="s">
        <v>417</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17888</v>
      </c>
      <c r="AG63" s="1054"/>
      <c r="AH63" s="1054"/>
      <c r="AI63" s="1054"/>
      <c r="AJ63" s="1125"/>
      <c r="AK63" s="1126"/>
      <c r="AL63" s="1058"/>
      <c r="AM63" s="1058"/>
      <c r="AN63" s="1058"/>
      <c r="AO63" s="1058"/>
      <c r="AP63" s="1054">
        <v>10208</v>
      </c>
      <c r="AQ63" s="1054"/>
      <c r="AR63" s="1054"/>
      <c r="AS63" s="1054"/>
      <c r="AT63" s="1054"/>
      <c r="AU63" s="1054">
        <v>6404</v>
      </c>
      <c r="AV63" s="1054"/>
      <c r="AW63" s="1054"/>
      <c r="AX63" s="1054"/>
      <c r="AY63" s="1054"/>
      <c r="AZ63" s="1120"/>
      <c r="BA63" s="1120"/>
      <c r="BB63" s="1120"/>
      <c r="BC63" s="1120"/>
      <c r="BD63" s="1120"/>
      <c r="BE63" s="1055"/>
      <c r="BF63" s="1055"/>
      <c r="BG63" s="1055"/>
      <c r="BH63" s="1055"/>
      <c r="BI63" s="1056"/>
      <c r="BJ63" s="1121" t="s">
        <v>236</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419</v>
      </c>
      <c r="B66" s="1091"/>
      <c r="C66" s="1091"/>
      <c r="D66" s="1091"/>
      <c r="E66" s="1091"/>
      <c r="F66" s="1091"/>
      <c r="G66" s="1091"/>
      <c r="H66" s="1091"/>
      <c r="I66" s="1091"/>
      <c r="J66" s="1091"/>
      <c r="K66" s="1091"/>
      <c r="L66" s="1091"/>
      <c r="M66" s="1091"/>
      <c r="N66" s="1091"/>
      <c r="O66" s="1091"/>
      <c r="P66" s="1092"/>
      <c r="Q66" s="1096" t="s">
        <v>420</v>
      </c>
      <c r="R66" s="1097"/>
      <c r="S66" s="1097"/>
      <c r="T66" s="1097"/>
      <c r="U66" s="1098"/>
      <c r="V66" s="1096" t="s">
        <v>421</v>
      </c>
      <c r="W66" s="1097"/>
      <c r="X66" s="1097"/>
      <c r="Y66" s="1097"/>
      <c r="Z66" s="1098"/>
      <c r="AA66" s="1096" t="s">
        <v>422</v>
      </c>
      <c r="AB66" s="1097"/>
      <c r="AC66" s="1097"/>
      <c r="AD66" s="1097"/>
      <c r="AE66" s="1098"/>
      <c r="AF66" s="1102" t="s">
        <v>404</v>
      </c>
      <c r="AG66" s="1103"/>
      <c r="AH66" s="1103"/>
      <c r="AI66" s="1103"/>
      <c r="AJ66" s="1104"/>
      <c r="AK66" s="1096" t="s">
        <v>423</v>
      </c>
      <c r="AL66" s="1091"/>
      <c r="AM66" s="1091"/>
      <c r="AN66" s="1091"/>
      <c r="AO66" s="1092"/>
      <c r="AP66" s="1096" t="s">
        <v>424</v>
      </c>
      <c r="AQ66" s="1097"/>
      <c r="AR66" s="1097"/>
      <c r="AS66" s="1097"/>
      <c r="AT66" s="1098"/>
      <c r="AU66" s="1096" t="s">
        <v>425</v>
      </c>
      <c r="AV66" s="1097"/>
      <c r="AW66" s="1097"/>
      <c r="AX66" s="1097"/>
      <c r="AY66" s="1098"/>
      <c r="AZ66" s="1096" t="s">
        <v>382</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595</v>
      </c>
      <c r="C68" s="1081"/>
      <c r="D68" s="1081"/>
      <c r="E68" s="1081"/>
      <c r="F68" s="1081"/>
      <c r="G68" s="1081"/>
      <c r="H68" s="1081"/>
      <c r="I68" s="1081"/>
      <c r="J68" s="1081"/>
      <c r="K68" s="1081"/>
      <c r="L68" s="1081"/>
      <c r="M68" s="1081"/>
      <c r="N68" s="1081"/>
      <c r="O68" s="1081"/>
      <c r="P68" s="1082"/>
      <c r="Q68" s="1083">
        <v>5465</v>
      </c>
      <c r="R68" s="1077"/>
      <c r="S68" s="1077"/>
      <c r="T68" s="1077"/>
      <c r="U68" s="1077"/>
      <c r="V68" s="1077">
        <v>4707</v>
      </c>
      <c r="W68" s="1077"/>
      <c r="X68" s="1077"/>
      <c r="Y68" s="1077"/>
      <c r="Z68" s="1077"/>
      <c r="AA68" s="1077">
        <v>758</v>
      </c>
      <c r="AB68" s="1077"/>
      <c r="AC68" s="1077"/>
      <c r="AD68" s="1077"/>
      <c r="AE68" s="1077"/>
      <c r="AF68" s="1077">
        <v>758</v>
      </c>
      <c r="AG68" s="1077"/>
      <c r="AH68" s="1077"/>
      <c r="AI68" s="1077"/>
      <c r="AJ68" s="1077"/>
      <c r="AK68" s="1077">
        <v>6</v>
      </c>
      <c r="AL68" s="1077"/>
      <c r="AM68" s="1077"/>
      <c r="AN68" s="1077"/>
      <c r="AO68" s="1077"/>
      <c r="AP68" s="1077" t="s">
        <v>525</v>
      </c>
      <c r="AQ68" s="1077"/>
      <c r="AR68" s="1077"/>
      <c r="AS68" s="1077"/>
      <c r="AT68" s="1077"/>
      <c r="AU68" s="1077" t="s">
        <v>525</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596</v>
      </c>
      <c r="C69" s="1070"/>
      <c r="D69" s="1070"/>
      <c r="E69" s="1070"/>
      <c r="F69" s="1070"/>
      <c r="G69" s="1070"/>
      <c r="H69" s="1070"/>
      <c r="I69" s="1070"/>
      <c r="J69" s="1070"/>
      <c r="K69" s="1070"/>
      <c r="L69" s="1070"/>
      <c r="M69" s="1070"/>
      <c r="N69" s="1070"/>
      <c r="O69" s="1070"/>
      <c r="P69" s="1071"/>
      <c r="Q69" s="1072">
        <v>138</v>
      </c>
      <c r="R69" s="1066"/>
      <c r="S69" s="1066"/>
      <c r="T69" s="1066"/>
      <c r="U69" s="1066"/>
      <c r="V69" s="1066">
        <v>67</v>
      </c>
      <c r="W69" s="1066"/>
      <c r="X69" s="1066"/>
      <c r="Y69" s="1066"/>
      <c r="Z69" s="1066"/>
      <c r="AA69" s="1066">
        <v>71</v>
      </c>
      <c r="AB69" s="1066"/>
      <c r="AC69" s="1066"/>
      <c r="AD69" s="1066"/>
      <c r="AE69" s="1066"/>
      <c r="AF69" s="1066">
        <v>71</v>
      </c>
      <c r="AG69" s="1066"/>
      <c r="AH69" s="1066"/>
      <c r="AI69" s="1066"/>
      <c r="AJ69" s="1066"/>
      <c r="AK69" s="1066" t="s">
        <v>525</v>
      </c>
      <c r="AL69" s="1066"/>
      <c r="AM69" s="1066"/>
      <c r="AN69" s="1066"/>
      <c r="AO69" s="1066"/>
      <c r="AP69" s="1066" t="s">
        <v>525</v>
      </c>
      <c r="AQ69" s="1066"/>
      <c r="AR69" s="1066"/>
      <c r="AS69" s="1066"/>
      <c r="AT69" s="1066"/>
      <c r="AU69" s="1066" t="s">
        <v>525</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597</v>
      </c>
      <c r="C70" s="1070"/>
      <c r="D70" s="1070"/>
      <c r="E70" s="1070"/>
      <c r="F70" s="1070"/>
      <c r="G70" s="1070"/>
      <c r="H70" s="1070"/>
      <c r="I70" s="1070"/>
      <c r="J70" s="1070"/>
      <c r="K70" s="1070"/>
      <c r="L70" s="1070"/>
      <c r="M70" s="1070"/>
      <c r="N70" s="1070"/>
      <c r="O70" s="1070"/>
      <c r="P70" s="1071"/>
      <c r="Q70" s="1072">
        <v>224</v>
      </c>
      <c r="R70" s="1066"/>
      <c r="S70" s="1066"/>
      <c r="T70" s="1066"/>
      <c r="U70" s="1066"/>
      <c r="V70" s="1066">
        <v>222</v>
      </c>
      <c r="W70" s="1066"/>
      <c r="X70" s="1066"/>
      <c r="Y70" s="1066"/>
      <c r="Z70" s="1066"/>
      <c r="AA70" s="1066">
        <v>2</v>
      </c>
      <c r="AB70" s="1066"/>
      <c r="AC70" s="1066"/>
      <c r="AD70" s="1066"/>
      <c r="AE70" s="1066"/>
      <c r="AF70" s="1066">
        <v>2</v>
      </c>
      <c r="AG70" s="1066"/>
      <c r="AH70" s="1066"/>
      <c r="AI70" s="1066"/>
      <c r="AJ70" s="1066"/>
      <c r="AK70" s="1066">
        <v>8</v>
      </c>
      <c r="AL70" s="1066"/>
      <c r="AM70" s="1066"/>
      <c r="AN70" s="1066"/>
      <c r="AO70" s="1066"/>
      <c r="AP70" s="1066" t="s">
        <v>525</v>
      </c>
      <c r="AQ70" s="1066"/>
      <c r="AR70" s="1066"/>
      <c r="AS70" s="1066"/>
      <c r="AT70" s="1066"/>
      <c r="AU70" s="1066" t="s">
        <v>525</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598</v>
      </c>
      <c r="C71" s="1070"/>
      <c r="D71" s="1070"/>
      <c r="E71" s="1070"/>
      <c r="F71" s="1070"/>
      <c r="G71" s="1070"/>
      <c r="H71" s="1070"/>
      <c r="I71" s="1070"/>
      <c r="J71" s="1070"/>
      <c r="K71" s="1070"/>
      <c r="L71" s="1070"/>
      <c r="M71" s="1070"/>
      <c r="N71" s="1070"/>
      <c r="O71" s="1070"/>
      <c r="P71" s="1071"/>
      <c r="Q71" s="1072">
        <v>137250</v>
      </c>
      <c r="R71" s="1066"/>
      <c r="S71" s="1066"/>
      <c r="T71" s="1066"/>
      <c r="U71" s="1066"/>
      <c r="V71" s="1066">
        <v>125951</v>
      </c>
      <c r="W71" s="1066"/>
      <c r="X71" s="1066"/>
      <c r="Y71" s="1066"/>
      <c r="Z71" s="1066"/>
      <c r="AA71" s="1066">
        <v>11299</v>
      </c>
      <c r="AB71" s="1066"/>
      <c r="AC71" s="1066"/>
      <c r="AD71" s="1066"/>
      <c r="AE71" s="1066"/>
      <c r="AF71" s="1066">
        <v>11299</v>
      </c>
      <c r="AG71" s="1066"/>
      <c r="AH71" s="1066"/>
      <c r="AI71" s="1066"/>
      <c r="AJ71" s="1066"/>
      <c r="AK71" s="1066" t="s">
        <v>525</v>
      </c>
      <c r="AL71" s="1066"/>
      <c r="AM71" s="1066"/>
      <c r="AN71" s="1066"/>
      <c r="AO71" s="1066"/>
      <c r="AP71" s="1066" t="s">
        <v>525</v>
      </c>
      <c r="AQ71" s="1066"/>
      <c r="AR71" s="1066"/>
      <c r="AS71" s="1066"/>
      <c r="AT71" s="1066"/>
      <c r="AU71" s="1066" t="s">
        <v>525</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c r="C72" s="1070"/>
      <c r="D72" s="1070"/>
      <c r="E72" s="1070"/>
      <c r="F72" s="1070"/>
      <c r="G72" s="1070"/>
      <c r="H72" s="1070"/>
      <c r="I72" s="1070"/>
      <c r="J72" s="1070"/>
      <c r="K72" s="1070"/>
      <c r="L72" s="1070"/>
      <c r="M72" s="1070"/>
      <c r="N72" s="1070"/>
      <c r="O72" s="1070"/>
      <c r="P72" s="1071"/>
      <c r="Q72" s="1072"/>
      <c r="R72" s="1066"/>
      <c r="S72" s="1066"/>
      <c r="T72" s="1066"/>
      <c r="U72" s="1066"/>
      <c r="V72" s="1066"/>
      <c r="W72" s="1066"/>
      <c r="X72" s="1066"/>
      <c r="Y72" s="1066"/>
      <c r="Z72" s="1066"/>
      <c r="AA72" s="1066"/>
      <c r="AB72" s="1066"/>
      <c r="AC72" s="1066"/>
      <c r="AD72" s="1066"/>
      <c r="AE72" s="1066"/>
      <c r="AF72" s="1066"/>
      <c r="AG72" s="1066"/>
      <c r="AH72" s="1066"/>
      <c r="AI72" s="1066"/>
      <c r="AJ72" s="1066"/>
      <c r="AK72" s="1066"/>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397</v>
      </c>
      <c r="B88" s="1039" t="s">
        <v>426</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12130</v>
      </c>
      <c r="AG88" s="1054"/>
      <c r="AH88" s="1054"/>
      <c r="AI88" s="1054"/>
      <c r="AJ88" s="1054"/>
      <c r="AK88" s="1058"/>
      <c r="AL88" s="1058"/>
      <c r="AM88" s="1058"/>
      <c r="AN88" s="1058"/>
      <c r="AO88" s="1058"/>
      <c r="AP88" s="1054" t="s">
        <v>591</v>
      </c>
      <c r="AQ88" s="1054"/>
      <c r="AR88" s="1054"/>
      <c r="AS88" s="1054"/>
      <c r="AT88" s="1054"/>
      <c r="AU88" s="1054" t="s">
        <v>590</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397</v>
      </c>
      <c r="BR102" s="1039" t="s">
        <v>427</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5</v>
      </c>
      <c r="CS102" s="1046"/>
      <c r="CT102" s="1046"/>
      <c r="CU102" s="1046"/>
      <c r="CV102" s="1047"/>
      <c r="CW102" s="1045" t="s">
        <v>591</v>
      </c>
      <c r="CX102" s="1046"/>
      <c r="CY102" s="1046"/>
      <c r="CZ102" s="1046"/>
      <c r="DA102" s="1047"/>
      <c r="DB102" s="1045" t="s">
        <v>590</v>
      </c>
      <c r="DC102" s="1046"/>
      <c r="DD102" s="1046"/>
      <c r="DE102" s="1046"/>
      <c r="DF102" s="1047"/>
      <c r="DG102" s="1045" t="s">
        <v>590</v>
      </c>
      <c r="DH102" s="1046"/>
      <c r="DI102" s="1046"/>
      <c r="DJ102" s="1046"/>
      <c r="DK102" s="1047"/>
      <c r="DL102" s="1045" t="s">
        <v>591</v>
      </c>
      <c r="DM102" s="1046"/>
      <c r="DN102" s="1046"/>
      <c r="DO102" s="1046"/>
      <c r="DP102" s="1047"/>
      <c r="DQ102" s="1045" t="s">
        <v>590</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428</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429</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432</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433</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434</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435</v>
      </c>
      <c r="AB109" s="989"/>
      <c r="AC109" s="989"/>
      <c r="AD109" s="989"/>
      <c r="AE109" s="990"/>
      <c r="AF109" s="991" t="s">
        <v>436</v>
      </c>
      <c r="AG109" s="989"/>
      <c r="AH109" s="989"/>
      <c r="AI109" s="989"/>
      <c r="AJ109" s="990"/>
      <c r="AK109" s="991" t="s">
        <v>310</v>
      </c>
      <c r="AL109" s="989"/>
      <c r="AM109" s="989"/>
      <c r="AN109" s="989"/>
      <c r="AO109" s="990"/>
      <c r="AP109" s="991" t="s">
        <v>437</v>
      </c>
      <c r="AQ109" s="989"/>
      <c r="AR109" s="989"/>
      <c r="AS109" s="989"/>
      <c r="AT109" s="1020"/>
      <c r="AU109" s="988" t="s">
        <v>434</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435</v>
      </c>
      <c r="BR109" s="989"/>
      <c r="BS109" s="989"/>
      <c r="BT109" s="989"/>
      <c r="BU109" s="990"/>
      <c r="BV109" s="991" t="s">
        <v>436</v>
      </c>
      <c r="BW109" s="989"/>
      <c r="BX109" s="989"/>
      <c r="BY109" s="989"/>
      <c r="BZ109" s="990"/>
      <c r="CA109" s="991" t="s">
        <v>310</v>
      </c>
      <c r="CB109" s="989"/>
      <c r="CC109" s="989"/>
      <c r="CD109" s="989"/>
      <c r="CE109" s="990"/>
      <c r="CF109" s="1027" t="s">
        <v>437</v>
      </c>
      <c r="CG109" s="1027"/>
      <c r="CH109" s="1027"/>
      <c r="CI109" s="1027"/>
      <c r="CJ109" s="1027"/>
      <c r="CK109" s="991" t="s">
        <v>438</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435</v>
      </c>
      <c r="DH109" s="989"/>
      <c r="DI109" s="989"/>
      <c r="DJ109" s="989"/>
      <c r="DK109" s="990"/>
      <c r="DL109" s="991" t="s">
        <v>436</v>
      </c>
      <c r="DM109" s="989"/>
      <c r="DN109" s="989"/>
      <c r="DO109" s="989"/>
      <c r="DP109" s="990"/>
      <c r="DQ109" s="991" t="s">
        <v>310</v>
      </c>
      <c r="DR109" s="989"/>
      <c r="DS109" s="989"/>
      <c r="DT109" s="989"/>
      <c r="DU109" s="990"/>
      <c r="DV109" s="991" t="s">
        <v>437</v>
      </c>
      <c r="DW109" s="989"/>
      <c r="DX109" s="989"/>
      <c r="DY109" s="989"/>
      <c r="DZ109" s="1020"/>
    </row>
    <row r="110" spans="1:131" s="248" customFormat="1" ht="26.25" customHeight="1" x14ac:dyDescent="0.15">
      <c r="A110" s="891" t="s">
        <v>439</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2949451</v>
      </c>
      <c r="AB110" s="982"/>
      <c r="AC110" s="982"/>
      <c r="AD110" s="982"/>
      <c r="AE110" s="983"/>
      <c r="AF110" s="984">
        <v>2774907</v>
      </c>
      <c r="AG110" s="982"/>
      <c r="AH110" s="982"/>
      <c r="AI110" s="982"/>
      <c r="AJ110" s="983"/>
      <c r="AK110" s="984">
        <v>2778612</v>
      </c>
      <c r="AL110" s="982"/>
      <c r="AM110" s="982"/>
      <c r="AN110" s="982"/>
      <c r="AO110" s="983"/>
      <c r="AP110" s="985">
        <v>22.9</v>
      </c>
      <c r="AQ110" s="986"/>
      <c r="AR110" s="986"/>
      <c r="AS110" s="986"/>
      <c r="AT110" s="987"/>
      <c r="AU110" s="1021" t="s">
        <v>73</v>
      </c>
      <c r="AV110" s="1022"/>
      <c r="AW110" s="1022"/>
      <c r="AX110" s="1022"/>
      <c r="AY110" s="1022"/>
      <c r="AZ110" s="947" t="s">
        <v>440</v>
      </c>
      <c r="BA110" s="892"/>
      <c r="BB110" s="892"/>
      <c r="BC110" s="892"/>
      <c r="BD110" s="892"/>
      <c r="BE110" s="892"/>
      <c r="BF110" s="892"/>
      <c r="BG110" s="892"/>
      <c r="BH110" s="892"/>
      <c r="BI110" s="892"/>
      <c r="BJ110" s="892"/>
      <c r="BK110" s="892"/>
      <c r="BL110" s="892"/>
      <c r="BM110" s="892"/>
      <c r="BN110" s="892"/>
      <c r="BO110" s="892"/>
      <c r="BP110" s="893"/>
      <c r="BQ110" s="948">
        <v>27249978</v>
      </c>
      <c r="BR110" s="929"/>
      <c r="BS110" s="929"/>
      <c r="BT110" s="929"/>
      <c r="BU110" s="929"/>
      <c r="BV110" s="929">
        <v>26884613</v>
      </c>
      <c r="BW110" s="929"/>
      <c r="BX110" s="929"/>
      <c r="BY110" s="929"/>
      <c r="BZ110" s="929"/>
      <c r="CA110" s="929">
        <v>26856560</v>
      </c>
      <c r="CB110" s="929"/>
      <c r="CC110" s="929"/>
      <c r="CD110" s="929"/>
      <c r="CE110" s="929"/>
      <c r="CF110" s="953">
        <v>221.7</v>
      </c>
      <c r="CG110" s="954"/>
      <c r="CH110" s="954"/>
      <c r="CI110" s="954"/>
      <c r="CJ110" s="954"/>
      <c r="CK110" s="1017" t="s">
        <v>441</v>
      </c>
      <c r="CL110" s="903"/>
      <c r="CM110" s="978" t="s">
        <v>442</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443</v>
      </c>
      <c r="DH110" s="929"/>
      <c r="DI110" s="929"/>
      <c r="DJ110" s="929"/>
      <c r="DK110" s="929"/>
      <c r="DL110" s="929" t="s">
        <v>444</v>
      </c>
      <c r="DM110" s="929"/>
      <c r="DN110" s="929"/>
      <c r="DO110" s="929"/>
      <c r="DP110" s="929"/>
      <c r="DQ110" s="929" t="s">
        <v>236</v>
      </c>
      <c r="DR110" s="929"/>
      <c r="DS110" s="929"/>
      <c r="DT110" s="929"/>
      <c r="DU110" s="929"/>
      <c r="DV110" s="930" t="s">
        <v>444</v>
      </c>
      <c r="DW110" s="930"/>
      <c r="DX110" s="930"/>
      <c r="DY110" s="930"/>
      <c r="DZ110" s="931"/>
    </row>
    <row r="111" spans="1:131" s="248" customFormat="1" ht="26.25" customHeight="1" x14ac:dyDescent="0.15">
      <c r="A111" s="858" t="s">
        <v>445</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443</v>
      </c>
      <c r="AB111" s="1010"/>
      <c r="AC111" s="1010"/>
      <c r="AD111" s="1010"/>
      <c r="AE111" s="1011"/>
      <c r="AF111" s="1012" t="s">
        <v>236</v>
      </c>
      <c r="AG111" s="1010"/>
      <c r="AH111" s="1010"/>
      <c r="AI111" s="1010"/>
      <c r="AJ111" s="1011"/>
      <c r="AK111" s="1012" t="s">
        <v>443</v>
      </c>
      <c r="AL111" s="1010"/>
      <c r="AM111" s="1010"/>
      <c r="AN111" s="1010"/>
      <c r="AO111" s="1011"/>
      <c r="AP111" s="1013" t="s">
        <v>443</v>
      </c>
      <c r="AQ111" s="1014"/>
      <c r="AR111" s="1014"/>
      <c r="AS111" s="1014"/>
      <c r="AT111" s="1015"/>
      <c r="AU111" s="1023"/>
      <c r="AV111" s="1024"/>
      <c r="AW111" s="1024"/>
      <c r="AX111" s="1024"/>
      <c r="AY111" s="1024"/>
      <c r="AZ111" s="899" t="s">
        <v>446</v>
      </c>
      <c r="BA111" s="834"/>
      <c r="BB111" s="834"/>
      <c r="BC111" s="834"/>
      <c r="BD111" s="834"/>
      <c r="BE111" s="834"/>
      <c r="BF111" s="834"/>
      <c r="BG111" s="834"/>
      <c r="BH111" s="834"/>
      <c r="BI111" s="834"/>
      <c r="BJ111" s="834"/>
      <c r="BK111" s="834"/>
      <c r="BL111" s="834"/>
      <c r="BM111" s="834"/>
      <c r="BN111" s="834"/>
      <c r="BO111" s="834"/>
      <c r="BP111" s="835"/>
      <c r="BQ111" s="900" t="s">
        <v>444</v>
      </c>
      <c r="BR111" s="901"/>
      <c r="BS111" s="901"/>
      <c r="BT111" s="901"/>
      <c r="BU111" s="901"/>
      <c r="BV111" s="901" t="s">
        <v>444</v>
      </c>
      <c r="BW111" s="901"/>
      <c r="BX111" s="901"/>
      <c r="BY111" s="901"/>
      <c r="BZ111" s="901"/>
      <c r="CA111" s="901" t="s">
        <v>444</v>
      </c>
      <c r="CB111" s="901"/>
      <c r="CC111" s="901"/>
      <c r="CD111" s="901"/>
      <c r="CE111" s="901"/>
      <c r="CF111" s="962" t="s">
        <v>444</v>
      </c>
      <c r="CG111" s="963"/>
      <c r="CH111" s="963"/>
      <c r="CI111" s="963"/>
      <c r="CJ111" s="963"/>
      <c r="CK111" s="1018"/>
      <c r="CL111" s="905"/>
      <c r="CM111" s="908" t="s">
        <v>447</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443</v>
      </c>
      <c r="DH111" s="901"/>
      <c r="DI111" s="901"/>
      <c r="DJ111" s="901"/>
      <c r="DK111" s="901"/>
      <c r="DL111" s="901" t="s">
        <v>444</v>
      </c>
      <c r="DM111" s="901"/>
      <c r="DN111" s="901"/>
      <c r="DO111" s="901"/>
      <c r="DP111" s="901"/>
      <c r="DQ111" s="901" t="s">
        <v>444</v>
      </c>
      <c r="DR111" s="901"/>
      <c r="DS111" s="901"/>
      <c r="DT111" s="901"/>
      <c r="DU111" s="901"/>
      <c r="DV111" s="878" t="s">
        <v>444</v>
      </c>
      <c r="DW111" s="878"/>
      <c r="DX111" s="878"/>
      <c r="DY111" s="878"/>
      <c r="DZ111" s="879"/>
    </row>
    <row r="112" spans="1:131" s="248" customFormat="1" ht="26.25" customHeight="1" x14ac:dyDescent="0.15">
      <c r="A112" s="1003" t="s">
        <v>448</v>
      </c>
      <c r="B112" s="1004"/>
      <c r="C112" s="834" t="s">
        <v>449</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444</v>
      </c>
      <c r="AB112" s="864"/>
      <c r="AC112" s="864"/>
      <c r="AD112" s="864"/>
      <c r="AE112" s="865"/>
      <c r="AF112" s="866" t="s">
        <v>444</v>
      </c>
      <c r="AG112" s="864"/>
      <c r="AH112" s="864"/>
      <c r="AI112" s="864"/>
      <c r="AJ112" s="865"/>
      <c r="AK112" s="866" t="s">
        <v>450</v>
      </c>
      <c r="AL112" s="864"/>
      <c r="AM112" s="864"/>
      <c r="AN112" s="864"/>
      <c r="AO112" s="865"/>
      <c r="AP112" s="911" t="s">
        <v>444</v>
      </c>
      <c r="AQ112" s="912"/>
      <c r="AR112" s="912"/>
      <c r="AS112" s="912"/>
      <c r="AT112" s="913"/>
      <c r="AU112" s="1023"/>
      <c r="AV112" s="1024"/>
      <c r="AW112" s="1024"/>
      <c r="AX112" s="1024"/>
      <c r="AY112" s="1024"/>
      <c r="AZ112" s="899" t="s">
        <v>451</v>
      </c>
      <c r="BA112" s="834"/>
      <c r="BB112" s="834"/>
      <c r="BC112" s="834"/>
      <c r="BD112" s="834"/>
      <c r="BE112" s="834"/>
      <c r="BF112" s="834"/>
      <c r="BG112" s="834"/>
      <c r="BH112" s="834"/>
      <c r="BI112" s="834"/>
      <c r="BJ112" s="834"/>
      <c r="BK112" s="834"/>
      <c r="BL112" s="834"/>
      <c r="BM112" s="834"/>
      <c r="BN112" s="834"/>
      <c r="BO112" s="834"/>
      <c r="BP112" s="835"/>
      <c r="BQ112" s="900">
        <v>6418430</v>
      </c>
      <c r="BR112" s="901"/>
      <c r="BS112" s="901"/>
      <c r="BT112" s="901"/>
      <c r="BU112" s="901"/>
      <c r="BV112" s="901">
        <v>8383686</v>
      </c>
      <c r="BW112" s="901"/>
      <c r="BX112" s="901"/>
      <c r="BY112" s="901"/>
      <c r="BZ112" s="901"/>
      <c r="CA112" s="901">
        <v>9404306</v>
      </c>
      <c r="CB112" s="901"/>
      <c r="CC112" s="901"/>
      <c r="CD112" s="901"/>
      <c r="CE112" s="901"/>
      <c r="CF112" s="962">
        <v>77.599999999999994</v>
      </c>
      <c r="CG112" s="963"/>
      <c r="CH112" s="963"/>
      <c r="CI112" s="963"/>
      <c r="CJ112" s="963"/>
      <c r="CK112" s="1018"/>
      <c r="CL112" s="905"/>
      <c r="CM112" s="908" t="s">
        <v>452</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444</v>
      </c>
      <c r="DH112" s="901"/>
      <c r="DI112" s="901"/>
      <c r="DJ112" s="901"/>
      <c r="DK112" s="901"/>
      <c r="DL112" s="901" t="s">
        <v>443</v>
      </c>
      <c r="DM112" s="901"/>
      <c r="DN112" s="901"/>
      <c r="DO112" s="901"/>
      <c r="DP112" s="901"/>
      <c r="DQ112" s="901" t="s">
        <v>443</v>
      </c>
      <c r="DR112" s="901"/>
      <c r="DS112" s="901"/>
      <c r="DT112" s="901"/>
      <c r="DU112" s="901"/>
      <c r="DV112" s="878" t="s">
        <v>443</v>
      </c>
      <c r="DW112" s="878"/>
      <c r="DX112" s="878"/>
      <c r="DY112" s="878"/>
      <c r="DZ112" s="879"/>
    </row>
    <row r="113" spans="1:130" s="248" customFormat="1" ht="26.25" customHeight="1" x14ac:dyDescent="0.15">
      <c r="A113" s="1005"/>
      <c r="B113" s="1006"/>
      <c r="C113" s="834" t="s">
        <v>453</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339385</v>
      </c>
      <c r="AB113" s="1010"/>
      <c r="AC113" s="1010"/>
      <c r="AD113" s="1010"/>
      <c r="AE113" s="1011"/>
      <c r="AF113" s="1012">
        <v>344632</v>
      </c>
      <c r="AG113" s="1010"/>
      <c r="AH113" s="1010"/>
      <c r="AI113" s="1010"/>
      <c r="AJ113" s="1011"/>
      <c r="AK113" s="1012">
        <v>348929</v>
      </c>
      <c r="AL113" s="1010"/>
      <c r="AM113" s="1010"/>
      <c r="AN113" s="1010"/>
      <c r="AO113" s="1011"/>
      <c r="AP113" s="1013">
        <v>2.9</v>
      </c>
      <c r="AQ113" s="1014"/>
      <c r="AR113" s="1014"/>
      <c r="AS113" s="1014"/>
      <c r="AT113" s="1015"/>
      <c r="AU113" s="1023"/>
      <c r="AV113" s="1024"/>
      <c r="AW113" s="1024"/>
      <c r="AX113" s="1024"/>
      <c r="AY113" s="1024"/>
      <c r="AZ113" s="899" t="s">
        <v>454</v>
      </c>
      <c r="BA113" s="834"/>
      <c r="BB113" s="834"/>
      <c r="BC113" s="834"/>
      <c r="BD113" s="834"/>
      <c r="BE113" s="834"/>
      <c r="BF113" s="834"/>
      <c r="BG113" s="834"/>
      <c r="BH113" s="834"/>
      <c r="BI113" s="834"/>
      <c r="BJ113" s="834"/>
      <c r="BK113" s="834"/>
      <c r="BL113" s="834"/>
      <c r="BM113" s="834"/>
      <c r="BN113" s="834"/>
      <c r="BO113" s="834"/>
      <c r="BP113" s="835"/>
      <c r="BQ113" s="900" t="s">
        <v>444</v>
      </c>
      <c r="BR113" s="901"/>
      <c r="BS113" s="901"/>
      <c r="BT113" s="901"/>
      <c r="BU113" s="901"/>
      <c r="BV113" s="901" t="s">
        <v>450</v>
      </c>
      <c r="BW113" s="901"/>
      <c r="BX113" s="901"/>
      <c r="BY113" s="901"/>
      <c r="BZ113" s="901"/>
      <c r="CA113" s="901" t="s">
        <v>444</v>
      </c>
      <c r="CB113" s="901"/>
      <c r="CC113" s="901"/>
      <c r="CD113" s="901"/>
      <c r="CE113" s="901"/>
      <c r="CF113" s="962" t="s">
        <v>444</v>
      </c>
      <c r="CG113" s="963"/>
      <c r="CH113" s="963"/>
      <c r="CI113" s="963"/>
      <c r="CJ113" s="963"/>
      <c r="CK113" s="1018"/>
      <c r="CL113" s="905"/>
      <c r="CM113" s="908" t="s">
        <v>455</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444</v>
      </c>
      <c r="DH113" s="864"/>
      <c r="DI113" s="864"/>
      <c r="DJ113" s="864"/>
      <c r="DK113" s="865"/>
      <c r="DL113" s="866" t="s">
        <v>444</v>
      </c>
      <c r="DM113" s="864"/>
      <c r="DN113" s="864"/>
      <c r="DO113" s="864"/>
      <c r="DP113" s="865"/>
      <c r="DQ113" s="866" t="s">
        <v>450</v>
      </c>
      <c r="DR113" s="864"/>
      <c r="DS113" s="864"/>
      <c r="DT113" s="864"/>
      <c r="DU113" s="865"/>
      <c r="DV113" s="911" t="s">
        <v>443</v>
      </c>
      <c r="DW113" s="912"/>
      <c r="DX113" s="912"/>
      <c r="DY113" s="912"/>
      <c r="DZ113" s="913"/>
    </row>
    <row r="114" spans="1:130" s="248" customFormat="1" ht="26.25" customHeight="1" x14ac:dyDescent="0.15">
      <c r="A114" s="1005"/>
      <c r="B114" s="1006"/>
      <c r="C114" s="834" t="s">
        <v>456</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t="s">
        <v>444</v>
      </c>
      <c r="AB114" s="864"/>
      <c r="AC114" s="864"/>
      <c r="AD114" s="864"/>
      <c r="AE114" s="865"/>
      <c r="AF114" s="866" t="s">
        <v>443</v>
      </c>
      <c r="AG114" s="864"/>
      <c r="AH114" s="864"/>
      <c r="AI114" s="864"/>
      <c r="AJ114" s="865"/>
      <c r="AK114" s="866" t="s">
        <v>444</v>
      </c>
      <c r="AL114" s="864"/>
      <c r="AM114" s="864"/>
      <c r="AN114" s="864"/>
      <c r="AO114" s="865"/>
      <c r="AP114" s="911" t="s">
        <v>443</v>
      </c>
      <c r="AQ114" s="912"/>
      <c r="AR114" s="912"/>
      <c r="AS114" s="912"/>
      <c r="AT114" s="913"/>
      <c r="AU114" s="1023"/>
      <c r="AV114" s="1024"/>
      <c r="AW114" s="1024"/>
      <c r="AX114" s="1024"/>
      <c r="AY114" s="1024"/>
      <c r="AZ114" s="899" t="s">
        <v>457</v>
      </c>
      <c r="BA114" s="834"/>
      <c r="BB114" s="834"/>
      <c r="BC114" s="834"/>
      <c r="BD114" s="834"/>
      <c r="BE114" s="834"/>
      <c r="BF114" s="834"/>
      <c r="BG114" s="834"/>
      <c r="BH114" s="834"/>
      <c r="BI114" s="834"/>
      <c r="BJ114" s="834"/>
      <c r="BK114" s="834"/>
      <c r="BL114" s="834"/>
      <c r="BM114" s="834"/>
      <c r="BN114" s="834"/>
      <c r="BO114" s="834"/>
      <c r="BP114" s="835"/>
      <c r="BQ114" s="900">
        <v>3197416</v>
      </c>
      <c r="BR114" s="901"/>
      <c r="BS114" s="901"/>
      <c r="BT114" s="901"/>
      <c r="BU114" s="901"/>
      <c r="BV114" s="901">
        <v>3028771</v>
      </c>
      <c r="BW114" s="901"/>
      <c r="BX114" s="901"/>
      <c r="BY114" s="901"/>
      <c r="BZ114" s="901"/>
      <c r="CA114" s="901">
        <v>2935518</v>
      </c>
      <c r="CB114" s="901"/>
      <c r="CC114" s="901"/>
      <c r="CD114" s="901"/>
      <c r="CE114" s="901"/>
      <c r="CF114" s="962">
        <v>24.2</v>
      </c>
      <c r="CG114" s="963"/>
      <c r="CH114" s="963"/>
      <c r="CI114" s="963"/>
      <c r="CJ114" s="963"/>
      <c r="CK114" s="1018"/>
      <c r="CL114" s="905"/>
      <c r="CM114" s="908" t="s">
        <v>458</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444</v>
      </c>
      <c r="DH114" s="864"/>
      <c r="DI114" s="864"/>
      <c r="DJ114" s="864"/>
      <c r="DK114" s="865"/>
      <c r="DL114" s="866" t="s">
        <v>444</v>
      </c>
      <c r="DM114" s="864"/>
      <c r="DN114" s="864"/>
      <c r="DO114" s="864"/>
      <c r="DP114" s="865"/>
      <c r="DQ114" s="866" t="s">
        <v>443</v>
      </c>
      <c r="DR114" s="864"/>
      <c r="DS114" s="864"/>
      <c r="DT114" s="864"/>
      <c r="DU114" s="865"/>
      <c r="DV114" s="911" t="s">
        <v>443</v>
      </c>
      <c r="DW114" s="912"/>
      <c r="DX114" s="912"/>
      <c r="DY114" s="912"/>
      <c r="DZ114" s="913"/>
    </row>
    <row r="115" spans="1:130" s="248" customFormat="1" ht="26.25" customHeight="1" x14ac:dyDescent="0.15">
      <c r="A115" s="1005"/>
      <c r="B115" s="1006"/>
      <c r="C115" s="834" t="s">
        <v>459</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443</v>
      </c>
      <c r="AB115" s="1010"/>
      <c r="AC115" s="1010"/>
      <c r="AD115" s="1010"/>
      <c r="AE115" s="1011"/>
      <c r="AF115" s="1012" t="s">
        <v>444</v>
      </c>
      <c r="AG115" s="1010"/>
      <c r="AH115" s="1010"/>
      <c r="AI115" s="1010"/>
      <c r="AJ115" s="1011"/>
      <c r="AK115" s="1012" t="s">
        <v>444</v>
      </c>
      <c r="AL115" s="1010"/>
      <c r="AM115" s="1010"/>
      <c r="AN115" s="1010"/>
      <c r="AO115" s="1011"/>
      <c r="AP115" s="1013" t="s">
        <v>443</v>
      </c>
      <c r="AQ115" s="1014"/>
      <c r="AR115" s="1014"/>
      <c r="AS115" s="1014"/>
      <c r="AT115" s="1015"/>
      <c r="AU115" s="1023"/>
      <c r="AV115" s="1024"/>
      <c r="AW115" s="1024"/>
      <c r="AX115" s="1024"/>
      <c r="AY115" s="1024"/>
      <c r="AZ115" s="899" t="s">
        <v>460</v>
      </c>
      <c r="BA115" s="834"/>
      <c r="BB115" s="834"/>
      <c r="BC115" s="834"/>
      <c r="BD115" s="834"/>
      <c r="BE115" s="834"/>
      <c r="BF115" s="834"/>
      <c r="BG115" s="834"/>
      <c r="BH115" s="834"/>
      <c r="BI115" s="834"/>
      <c r="BJ115" s="834"/>
      <c r="BK115" s="834"/>
      <c r="BL115" s="834"/>
      <c r="BM115" s="834"/>
      <c r="BN115" s="834"/>
      <c r="BO115" s="834"/>
      <c r="BP115" s="835"/>
      <c r="BQ115" s="900" t="s">
        <v>443</v>
      </c>
      <c r="BR115" s="901"/>
      <c r="BS115" s="901"/>
      <c r="BT115" s="901"/>
      <c r="BU115" s="901"/>
      <c r="BV115" s="901" t="s">
        <v>443</v>
      </c>
      <c r="BW115" s="901"/>
      <c r="BX115" s="901"/>
      <c r="BY115" s="901"/>
      <c r="BZ115" s="901"/>
      <c r="CA115" s="901" t="s">
        <v>443</v>
      </c>
      <c r="CB115" s="901"/>
      <c r="CC115" s="901"/>
      <c r="CD115" s="901"/>
      <c r="CE115" s="901"/>
      <c r="CF115" s="962" t="s">
        <v>444</v>
      </c>
      <c r="CG115" s="963"/>
      <c r="CH115" s="963"/>
      <c r="CI115" s="963"/>
      <c r="CJ115" s="963"/>
      <c r="CK115" s="1018"/>
      <c r="CL115" s="905"/>
      <c r="CM115" s="899" t="s">
        <v>461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444</v>
      </c>
      <c r="DH115" s="864"/>
      <c r="DI115" s="864"/>
      <c r="DJ115" s="864"/>
      <c r="DK115" s="865"/>
      <c r="DL115" s="866" t="s">
        <v>444</v>
      </c>
      <c r="DM115" s="864"/>
      <c r="DN115" s="864"/>
      <c r="DO115" s="864"/>
      <c r="DP115" s="865"/>
      <c r="DQ115" s="866" t="s">
        <v>443</v>
      </c>
      <c r="DR115" s="864"/>
      <c r="DS115" s="864"/>
      <c r="DT115" s="864"/>
      <c r="DU115" s="865"/>
      <c r="DV115" s="911" t="s">
        <v>444</v>
      </c>
      <c r="DW115" s="912"/>
      <c r="DX115" s="912"/>
      <c r="DY115" s="912"/>
      <c r="DZ115" s="913"/>
    </row>
    <row r="116" spans="1:130" s="248" customFormat="1" ht="26.25" customHeight="1" x14ac:dyDescent="0.15">
      <c r="A116" s="1007"/>
      <c r="B116" s="1008"/>
      <c r="C116" s="967" t="s">
        <v>462</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444</v>
      </c>
      <c r="AB116" s="864"/>
      <c r="AC116" s="864"/>
      <c r="AD116" s="864"/>
      <c r="AE116" s="865"/>
      <c r="AF116" s="866" t="s">
        <v>444</v>
      </c>
      <c r="AG116" s="864"/>
      <c r="AH116" s="864"/>
      <c r="AI116" s="864"/>
      <c r="AJ116" s="865"/>
      <c r="AK116" s="866" t="s">
        <v>444</v>
      </c>
      <c r="AL116" s="864"/>
      <c r="AM116" s="864"/>
      <c r="AN116" s="864"/>
      <c r="AO116" s="865"/>
      <c r="AP116" s="911" t="s">
        <v>444</v>
      </c>
      <c r="AQ116" s="912"/>
      <c r="AR116" s="912"/>
      <c r="AS116" s="912"/>
      <c r="AT116" s="913"/>
      <c r="AU116" s="1023"/>
      <c r="AV116" s="1024"/>
      <c r="AW116" s="1024"/>
      <c r="AX116" s="1024"/>
      <c r="AY116" s="1024"/>
      <c r="AZ116" s="950" t="s">
        <v>463</v>
      </c>
      <c r="BA116" s="951"/>
      <c r="BB116" s="951"/>
      <c r="BC116" s="951"/>
      <c r="BD116" s="951"/>
      <c r="BE116" s="951"/>
      <c r="BF116" s="951"/>
      <c r="BG116" s="951"/>
      <c r="BH116" s="951"/>
      <c r="BI116" s="951"/>
      <c r="BJ116" s="951"/>
      <c r="BK116" s="951"/>
      <c r="BL116" s="951"/>
      <c r="BM116" s="951"/>
      <c r="BN116" s="951"/>
      <c r="BO116" s="951"/>
      <c r="BP116" s="952"/>
      <c r="BQ116" s="900" t="s">
        <v>444</v>
      </c>
      <c r="BR116" s="901"/>
      <c r="BS116" s="901"/>
      <c r="BT116" s="901"/>
      <c r="BU116" s="901"/>
      <c r="BV116" s="901" t="s">
        <v>443</v>
      </c>
      <c r="BW116" s="901"/>
      <c r="BX116" s="901"/>
      <c r="BY116" s="901"/>
      <c r="BZ116" s="901"/>
      <c r="CA116" s="901" t="s">
        <v>443</v>
      </c>
      <c r="CB116" s="901"/>
      <c r="CC116" s="901"/>
      <c r="CD116" s="901"/>
      <c r="CE116" s="901"/>
      <c r="CF116" s="962" t="s">
        <v>444</v>
      </c>
      <c r="CG116" s="963"/>
      <c r="CH116" s="963"/>
      <c r="CI116" s="963"/>
      <c r="CJ116" s="963"/>
      <c r="CK116" s="1018"/>
      <c r="CL116" s="905"/>
      <c r="CM116" s="908" t="s">
        <v>464</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444</v>
      </c>
      <c r="DH116" s="864"/>
      <c r="DI116" s="864"/>
      <c r="DJ116" s="864"/>
      <c r="DK116" s="865"/>
      <c r="DL116" s="866" t="s">
        <v>443</v>
      </c>
      <c r="DM116" s="864"/>
      <c r="DN116" s="864"/>
      <c r="DO116" s="864"/>
      <c r="DP116" s="865"/>
      <c r="DQ116" s="866" t="s">
        <v>443</v>
      </c>
      <c r="DR116" s="864"/>
      <c r="DS116" s="864"/>
      <c r="DT116" s="864"/>
      <c r="DU116" s="865"/>
      <c r="DV116" s="911" t="s">
        <v>444</v>
      </c>
      <c r="DW116" s="912"/>
      <c r="DX116" s="912"/>
      <c r="DY116" s="912"/>
      <c r="DZ116" s="913"/>
    </row>
    <row r="117" spans="1:130" s="248" customFormat="1" ht="26.25" customHeight="1" x14ac:dyDescent="0.15">
      <c r="A117" s="988" t="s">
        <v>190</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465</v>
      </c>
      <c r="Z117" s="990"/>
      <c r="AA117" s="995">
        <v>3288836</v>
      </c>
      <c r="AB117" s="996"/>
      <c r="AC117" s="996"/>
      <c r="AD117" s="996"/>
      <c r="AE117" s="997"/>
      <c r="AF117" s="998">
        <v>3119539</v>
      </c>
      <c r="AG117" s="996"/>
      <c r="AH117" s="996"/>
      <c r="AI117" s="996"/>
      <c r="AJ117" s="997"/>
      <c r="AK117" s="998">
        <v>3127541</v>
      </c>
      <c r="AL117" s="996"/>
      <c r="AM117" s="996"/>
      <c r="AN117" s="996"/>
      <c r="AO117" s="997"/>
      <c r="AP117" s="999"/>
      <c r="AQ117" s="1000"/>
      <c r="AR117" s="1000"/>
      <c r="AS117" s="1000"/>
      <c r="AT117" s="1001"/>
      <c r="AU117" s="1023"/>
      <c r="AV117" s="1024"/>
      <c r="AW117" s="1024"/>
      <c r="AX117" s="1024"/>
      <c r="AY117" s="1024"/>
      <c r="AZ117" s="950" t="s">
        <v>466</v>
      </c>
      <c r="BA117" s="951"/>
      <c r="BB117" s="951"/>
      <c r="BC117" s="951"/>
      <c r="BD117" s="951"/>
      <c r="BE117" s="951"/>
      <c r="BF117" s="951"/>
      <c r="BG117" s="951"/>
      <c r="BH117" s="951"/>
      <c r="BI117" s="951"/>
      <c r="BJ117" s="951"/>
      <c r="BK117" s="951"/>
      <c r="BL117" s="951"/>
      <c r="BM117" s="951"/>
      <c r="BN117" s="951"/>
      <c r="BO117" s="951"/>
      <c r="BP117" s="952"/>
      <c r="BQ117" s="900" t="s">
        <v>467</v>
      </c>
      <c r="BR117" s="901"/>
      <c r="BS117" s="901"/>
      <c r="BT117" s="901"/>
      <c r="BU117" s="901"/>
      <c r="BV117" s="901" t="s">
        <v>467</v>
      </c>
      <c r="BW117" s="901"/>
      <c r="BX117" s="901"/>
      <c r="BY117" s="901"/>
      <c r="BZ117" s="901"/>
      <c r="CA117" s="901" t="s">
        <v>467</v>
      </c>
      <c r="CB117" s="901"/>
      <c r="CC117" s="901"/>
      <c r="CD117" s="901"/>
      <c r="CE117" s="901"/>
      <c r="CF117" s="962" t="s">
        <v>467</v>
      </c>
      <c r="CG117" s="963"/>
      <c r="CH117" s="963"/>
      <c r="CI117" s="963"/>
      <c r="CJ117" s="963"/>
      <c r="CK117" s="1018"/>
      <c r="CL117" s="905"/>
      <c r="CM117" s="908" t="s">
        <v>468</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467</v>
      </c>
      <c r="DH117" s="864"/>
      <c r="DI117" s="864"/>
      <c r="DJ117" s="864"/>
      <c r="DK117" s="865"/>
      <c r="DL117" s="866" t="s">
        <v>467</v>
      </c>
      <c r="DM117" s="864"/>
      <c r="DN117" s="864"/>
      <c r="DO117" s="864"/>
      <c r="DP117" s="865"/>
      <c r="DQ117" s="866" t="s">
        <v>467</v>
      </c>
      <c r="DR117" s="864"/>
      <c r="DS117" s="864"/>
      <c r="DT117" s="864"/>
      <c r="DU117" s="865"/>
      <c r="DV117" s="911" t="s">
        <v>467</v>
      </c>
      <c r="DW117" s="912"/>
      <c r="DX117" s="912"/>
      <c r="DY117" s="912"/>
      <c r="DZ117" s="913"/>
    </row>
    <row r="118" spans="1:130" s="248" customFormat="1" ht="26.25" customHeight="1" x14ac:dyDescent="0.15">
      <c r="A118" s="988" t="s">
        <v>438</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435</v>
      </c>
      <c r="AB118" s="989"/>
      <c r="AC118" s="989"/>
      <c r="AD118" s="989"/>
      <c r="AE118" s="990"/>
      <c r="AF118" s="991" t="s">
        <v>436</v>
      </c>
      <c r="AG118" s="989"/>
      <c r="AH118" s="989"/>
      <c r="AI118" s="989"/>
      <c r="AJ118" s="990"/>
      <c r="AK118" s="991" t="s">
        <v>310</v>
      </c>
      <c r="AL118" s="989"/>
      <c r="AM118" s="989"/>
      <c r="AN118" s="989"/>
      <c r="AO118" s="990"/>
      <c r="AP118" s="992" t="s">
        <v>437</v>
      </c>
      <c r="AQ118" s="993"/>
      <c r="AR118" s="993"/>
      <c r="AS118" s="993"/>
      <c r="AT118" s="994"/>
      <c r="AU118" s="1023"/>
      <c r="AV118" s="1024"/>
      <c r="AW118" s="1024"/>
      <c r="AX118" s="1024"/>
      <c r="AY118" s="1024"/>
      <c r="AZ118" s="966" t="s">
        <v>469</v>
      </c>
      <c r="BA118" s="967"/>
      <c r="BB118" s="967"/>
      <c r="BC118" s="967"/>
      <c r="BD118" s="967"/>
      <c r="BE118" s="967"/>
      <c r="BF118" s="967"/>
      <c r="BG118" s="967"/>
      <c r="BH118" s="967"/>
      <c r="BI118" s="967"/>
      <c r="BJ118" s="967"/>
      <c r="BK118" s="967"/>
      <c r="BL118" s="967"/>
      <c r="BM118" s="967"/>
      <c r="BN118" s="967"/>
      <c r="BO118" s="967"/>
      <c r="BP118" s="968"/>
      <c r="BQ118" s="969" t="s">
        <v>467</v>
      </c>
      <c r="BR118" s="932"/>
      <c r="BS118" s="932"/>
      <c r="BT118" s="932"/>
      <c r="BU118" s="932"/>
      <c r="BV118" s="932" t="s">
        <v>236</v>
      </c>
      <c r="BW118" s="932"/>
      <c r="BX118" s="932"/>
      <c r="BY118" s="932"/>
      <c r="BZ118" s="932"/>
      <c r="CA118" s="932" t="s">
        <v>236</v>
      </c>
      <c r="CB118" s="932"/>
      <c r="CC118" s="932"/>
      <c r="CD118" s="932"/>
      <c r="CE118" s="932"/>
      <c r="CF118" s="962" t="s">
        <v>236</v>
      </c>
      <c r="CG118" s="963"/>
      <c r="CH118" s="963"/>
      <c r="CI118" s="963"/>
      <c r="CJ118" s="963"/>
      <c r="CK118" s="1018"/>
      <c r="CL118" s="905"/>
      <c r="CM118" s="908" t="s">
        <v>470</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467</v>
      </c>
      <c r="DH118" s="864"/>
      <c r="DI118" s="864"/>
      <c r="DJ118" s="864"/>
      <c r="DK118" s="865"/>
      <c r="DL118" s="866" t="s">
        <v>467</v>
      </c>
      <c r="DM118" s="864"/>
      <c r="DN118" s="864"/>
      <c r="DO118" s="864"/>
      <c r="DP118" s="865"/>
      <c r="DQ118" s="866" t="s">
        <v>236</v>
      </c>
      <c r="DR118" s="864"/>
      <c r="DS118" s="864"/>
      <c r="DT118" s="864"/>
      <c r="DU118" s="865"/>
      <c r="DV118" s="911" t="s">
        <v>467</v>
      </c>
      <c r="DW118" s="912"/>
      <c r="DX118" s="912"/>
      <c r="DY118" s="912"/>
      <c r="DZ118" s="913"/>
    </row>
    <row r="119" spans="1:130" s="248" customFormat="1" ht="26.25" customHeight="1" x14ac:dyDescent="0.15">
      <c r="A119" s="902" t="s">
        <v>441</v>
      </c>
      <c r="B119" s="903"/>
      <c r="C119" s="978" t="s">
        <v>442</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467</v>
      </c>
      <c r="AB119" s="982"/>
      <c r="AC119" s="982"/>
      <c r="AD119" s="982"/>
      <c r="AE119" s="983"/>
      <c r="AF119" s="984" t="s">
        <v>236</v>
      </c>
      <c r="AG119" s="982"/>
      <c r="AH119" s="982"/>
      <c r="AI119" s="982"/>
      <c r="AJ119" s="983"/>
      <c r="AK119" s="984" t="s">
        <v>467</v>
      </c>
      <c r="AL119" s="982"/>
      <c r="AM119" s="982"/>
      <c r="AN119" s="982"/>
      <c r="AO119" s="983"/>
      <c r="AP119" s="985" t="s">
        <v>467</v>
      </c>
      <c r="AQ119" s="986"/>
      <c r="AR119" s="986"/>
      <c r="AS119" s="986"/>
      <c r="AT119" s="987"/>
      <c r="AU119" s="1025"/>
      <c r="AV119" s="1026"/>
      <c r="AW119" s="1026"/>
      <c r="AX119" s="1026"/>
      <c r="AY119" s="1026"/>
      <c r="AZ119" s="279" t="s">
        <v>190</v>
      </c>
      <c r="BA119" s="279"/>
      <c r="BB119" s="279"/>
      <c r="BC119" s="279"/>
      <c r="BD119" s="279"/>
      <c r="BE119" s="279"/>
      <c r="BF119" s="279"/>
      <c r="BG119" s="279"/>
      <c r="BH119" s="279"/>
      <c r="BI119" s="279"/>
      <c r="BJ119" s="279"/>
      <c r="BK119" s="279"/>
      <c r="BL119" s="279"/>
      <c r="BM119" s="279"/>
      <c r="BN119" s="279"/>
      <c r="BO119" s="964" t="s">
        <v>471</v>
      </c>
      <c r="BP119" s="965"/>
      <c r="BQ119" s="969">
        <v>36865824</v>
      </c>
      <c r="BR119" s="932"/>
      <c r="BS119" s="932"/>
      <c r="BT119" s="932"/>
      <c r="BU119" s="932"/>
      <c r="BV119" s="932">
        <v>38297070</v>
      </c>
      <c r="BW119" s="932"/>
      <c r="BX119" s="932"/>
      <c r="BY119" s="932"/>
      <c r="BZ119" s="932"/>
      <c r="CA119" s="932">
        <v>39196384</v>
      </c>
      <c r="CB119" s="932"/>
      <c r="CC119" s="932"/>
      <c r="CD119" s="932"/>
      <c r="CE119" s="932"/>
      <c r="CF119" s="830"/>
      <c r="CG119" s="831"/>
      <c r="CH119" s="831"/>
      <c r="CI119" s="831"/>
      <c r="CJ119" s="921"/>
      <c r="CK119" s="1019"/>
      <c r="CL119" s="907"/>
      <c r="CM119" s="925" t="s">
        <v>472</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467</v>
      </c>
      <c r="DH119" s="847"/>
      <c r="DI119" s="847"/>
      <c r="DJ119" s="847"/>
      <c r="DK119" s="848"/>
      <c r="DL119" s="849" t="s">
        <v>467</v>
      </c>
      <c r="DM119" s="847"/>
      <c r="DN119" s="847"/>
      <c r="DO119" s="847"/>
      <c r="DP119" s="848"/>
      <c r="DQ119" s="849" t="s">
        <v>467</v>
      </c>
      <c r="DR119" s="847"/>
      <c r="DS119" s="847"/>
      <c r="DT119" s="847"/>
      <c r="DU119" s="848"/>
      <c r="DV119" s="935" t="s">
        <v>467</v>
      </c>
      <c r="DW119" s="936"/>
      <c r="DX119" s="936"/>
      <c r="DY119" s="936"/>
      <c r="DZ119" s="937"/>
    </row>
    <row r="120" spans="1:130" s="248" customFormat="1" ht="26.25" customHeight="1" x14ac:dyDescent="0.15">
      <c r="A120" s="904"/>
      <c r="B120" s="905"/>
      <c r="C120" s="908" t="s">
        <v>447</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467</v>
      </c>
      <c r="AB120" s="864"/>
      <c r="AC120" s="864"/>
      <c r="AD120" s="864"/>
      <c r="AE120" s="865"/>
      <c r="AF120" s="866" t="s">
        <v>467</v>
      </c>
      <c r="AG120" s="864"/>
      <c r="AH120" s="864"/>
      <c r="AI120" s="864"/>
      <c r="AJ120" s="865"/>
      <c r="AK120" s="866" t="s">
        <v>467</v>
      </c>
      <c r="AL120" s="864"/>
      <c r="AM120" s="864"/>
      <c r="AN120" s="864"/>
      <c r="AO120" s="865"/>
      <c r="AP120" s="911" t="s">
        <v>467</v>
      </c>
      <c r="AQ120" s="912"/>
      <c r="AR120" s="912"/>
      <c r="AS120" s="912"/>
      <c r="AT120" s="913"/>
      <c r="AU120" s="970" t="s">
        <v>473</v>
      </c>
      <c r="AV120" s="971"/>
      <c r="AW120" s="971"/>
      <c r="AX120" s="971"/>
      <c r="AY120" s="972"/>
      <c r="AZ120" s="947" t="s">
        <v>474</v>
      </c>
      <c r="BA120" s="892"/>
      <c r="BB120" s="892"/>
      <c r="BC120" s="892"/>
      <c r="BD120" s="892"/>
      <c r="BE120" s="892"/>
      <c r="BF120" s="892"/>
      <c r="BG120" s="892"/>
      <c r="BH120" s="892"/>
      <c r="BI120" s="892"/>
      <c r="BJ120" s="892"/>
      <c r="BK120" s="892"/>
      <c r="BL120" s="892"/>
      <c r="BM120" s="892"/>
      <c r="BN120" s="892"/>
      <c r="BO120" s="892"/>
      <c r="BP120" s="893"/>
      <c r="BQ120" s="948">
        <v>3949371</v>
      </c>
      <c r="BR120" s="929"/>
      <c r="BS120" s="929"/>
      <c r="BT120" s="929"/>
      <c r="BU120" s="929"/>
      <c r="BV120" s="929">
        <v>4513692</v>
      </c>
      <c r="BW120" s="929"/>
      <c r="BX120" s="929"/>
      <c r="BY120" s="929"/>
      <c r="BZ120" s="929"/>
      <c r="CA120" s="929">
        <v>5082725</v>
      </c>
      <c r="CB120" s="929"/>
      <c r="CC120" s="929"/>
      <c r="CD120" s="929"/>
      <c r="CE120" s="929"/>
      <c r="CF120" s="953">
        <v>42</v>
      </c>
      <c r="CG120" s="954"/>
      <c r="CH120" s="954"/>
      <c r="CI120" s="954"/>
      <c r="CJ120" s="954"/>
      <c r="CK120" s="955" t="s">
        <v>475</v>
      </c>
      <c r="CL120" s="939"/>
      <c r="CM120" s="939"/>
      <c r="CN120" s="939"/>
      <c r="CO120" s="940"/>
      <c r="CP120" s="959" t="s">
        <v>476</v>
      </c>
      <c r="CQ120" s="960"/>
      <c r="CR120" s="960"/>
      <c r="CS120" s="960"/>
      <c r="CT120" s="960"/>
      <c r="CU120" s="960"/>
      <c r="CV120" s="960"/>
      <c r="CW120" s="960"/>
      <c r="CX120" s="960"/>
      <c r="CY120" s="960"/>
      <c r="CZ120" s="960"/>
      <c r="DA120" s="960"/>
      <c r="DB120" s="960"/>
      <c r="DC120" s="960"/>
      <c r="DD120" s="960"/>
      <c r="DE120" s="960"/>
      <c r="DF120" s="961"/>
      <c r="DG120" s="948" t="s">
        <v>467</v>
      </c>
      <c r="DH120" s="929"/>
      <c r="DI120" s="929"/>
      <c r="DJ120" s="929"/>
      <c r="DK120" s="929"/>
      <c r="DL120" s="929" t="s">
        <v>467</v>
      </c>
      <c r="DM120" s="929"/>
      <c r="DN120" s="929"/>
      <c r="DO120" s="929"/>
      <c r="DP120" s="929"/>
      <c r="DQ120" s="929">
        <v>6342456</v>
      </c>
      <c r="DR120" s="929"/>
      <c r="DS120" s="929"/>
      <c r="DT120" s="929"/>
      <c r="DU120" s="929"/>
      <c r="DV120" s="930">
        <v>52.4</v>
      </c>
      <c r="DW120" s="930"/>
      <c r="DX120" s="930"/>
      <c r="DY120" s="930"/>
      <c r="DZ120" s="931"/>
    </row>
    <row r="121" spans="1:130" s="248" customFormat="1" ht="26.25" customHeight="1" x14ac:dyDescent="0.15">
      <c r="A121" s="904"/>
      <c r="B121" s="905"/>
      <c r="C121" s="950" t="s">
        <v>477</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467</v>
      </c>
      <c r="AB121" s="864"/>
      <c r="AC121" s="864"/>
      <c r="AD121" s="864"/>
      <c r="AE121" s="865"/>
      <c r="AF121" s="866" t="s">
        <v>467</v>
      </c>
      <c r="AG121" s="864"/>
      <c r="AH121" s="864"/>
      <c r="AI121" s="864"/>
      <c r="AJ121" s="865"/>
      <c r="AK121" s="866" t="s">
        <v>467</v>
      </c>
      <c r="AL121" s="864"/>
      <c r="AM121" s="864"/>
      <c r="AN121" s="864"/>
      <c r="AO121" s="865"/>
      <c r="AP121" s="911" t="s">
        <v>467</v>
      </c>
      <c r="AQ121" s="912"/>
      <c r="AR121" s="912"/>
      <c r="AS121" s="912"/>
      <c r="AT121" s="913"/>
      <c r="AU121" s="973"/>
      <c r="AV121" s="974"/>
      <c r="AW121" s="974"/>
      <c r="AX121" s="974"/>
      <c r="AY121" s="975"/>
      <c r="AZ121" s="899" t="s">
        <v>478</v>
      </c>
      <c r="BA121" s="834"/>
      <c r="BB121" s="834"/>
      <c r="BC121" s="834"/>
      <c r="BD121" s="834"/>
      <c r="BE121" s="834"/>
      <c r="BF121" s="834"/>
      <c r="BG121" s="834"/>
      <c r="BH121" s="834"/>
      <c r="BI121" s="834"/>
      <c r="BJ121" s="834"/>
      <c r="BK121" s="834"/>
      <c r="BL121" s="834"/>
      <c r="BM121" s="834"/>
      <c r="BN121" s="834"/>
      <c r="BO121" s="834"/>
      <c r="BP121" s="835"/>
      <c r="BQ121" s="900">
        <v>533654</v>
      </c>
      <c r="BR121" s="901"/>
      <c r="BS121" s="901"/>
      <c r="BT121" s="901"/>
      <c r="BU121" s="901"/>
      <c r="BV121" s="901">
        <v>531179</v>
      </c>
      <c r="BW121" s="901"/>
      <c r="BX121" s="901"/>
      <c r="BY121" s="901"/>
      <c r="BZ121" s="901"/>
      <c r="CA121" s="901">
        <v>508989</v>
      </c>
      <c r="CB121" s="901"/>
      <c r="CC121" s="901"/>
      <c r="CD121" s="901"/>
      <c r="CE121" s="901"/>
      <c r="CF121" s="962">
        <v>4.2</v>
      </c>
      <c r="CG121" s="963"/>
      <c r="CH121" s="963"/>
      <c r="CI121" s="963"/>
      <c r="CJ121" s="963"/>
      <c r="CK121" s="956"/>
      <c r="CL121" s="942"/>
      <c r="CM121" s="942"/>
      <c r="CN121" s="942"/>
      <c r="CO121" s="943"/>
      <c r="CP121" s="922" t="s">
        <v>479</v>
      </c>
      <c r="CQ121" s="923"/>
      <c r="CR121" s="923"/>
      <c r="CS121" s="923"/>
      <c r="CT121" s="923"/>
      <c r="CU121" s="923"/>
      <c r="CV121" s="923"/>
      <c r="CW121" s="923"/>
      <c r="CX121" s="923"/>
      <c r="CY121" s="923"/>
      <c r="CZ121" s="923"/>
      <c r="DA121" s="923"/>
      <c r="DB121" s="923"/>
      <c r="DC121" s="923"/>
      <c r="DD121" s="923"/>
      <c r="DE121" s="923"/>
      <c r="DF121" s="924"/>
      <c r="DG121" s="900" t="s">
        <v>467</v>
      </c>
      <c r="DH121" s="901"/>
      <c r="DI121" s="901"/>
      <c r="DJ121" s="901"/>
      <c r="DK121" s="901"/>
      <c r="DL121" s="901">
        <v>2000000</v>
      </c>
      <c r="DM121" s="901"/>
      <c r="DN121" s="901"/>
      <c r="DO121" s="901"/>
      <c r="DP121" s="901"/>
      <c r="DQ121" s="901">
        <v>3000000</v>
      </c>
      <c r="DR121" s="901"/>
      <c r="DS121" s="901"/>
      <c r="DT121" s="901"/>
      <c r="DU121" s="901"/>
      <c r="DV121" s="878">
        <v>24.8</v>
      </c>
      <c r="DW121" s="878"/>
      <c r="DX121" s="878"/>
      <c r="DY121" s="878"/>
      <c r="DZ121" s="879"/>
    </row>
    <row r="122" spans="1:130" s="248" customFormat="1" ht="26.25" customHeight="1" x14ac:dyDescent="0.15">
      <c r="A122" s="904"/>
      <c r="B122" s="905"/>
      <c r="C122" s="908" t="s">
        <v>458</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467</v>
      </c>
      <c r="AB122" s="864"/>
      <c r="AC122" s="864"/>
      <c r="AD122" s="864"/>
      <c r="AE122" s="865"/>
      <c r="AF122" s="866" t="s">
        <v>467</v>
      </c>
      <c r="AG122" s="864"/>
      <c r="AH122" s="864"/>
      <c r="AI122" s="864"/>
      <c r="AJ122" s="865"/>
      <c r="AK122" s="866" t="s">
        <v>467</v>
      </c>
      <c r="AL122" s="864"/>
      <c r="AM122" s="864"/>
      <c r="AN122" s="864"/>
      <c r="AO122" s="865"/>
      <c r="AP122" s="911" t="s">
        <v>467</v>
      </c>
      <c r="AQ122" s="912"/>
      <c r="AR122" s="912"/>
      <c r="AS122" s="912"/>
      <c r="AT122" s="913"/>
      <c r="AU122" s="973"/>
      <c r="AV122" s="974"/>
      <c r="AW122" s="974"/>
      <c r="AX122" s="974"/>
      <c r="AY122" s="975"/>
      <c r="AZ122" s="966" t="s">
        <v>480</v>
      </c>
      <c r="BA122" s="967"/>
      <c r="BB122" s="967"/>
      <c r="BC122" s="967"/>
      <c r="BD122" s="967"/>
      <c r="BE122" s="967"/>
      <c r="BF122" s="967"/>
      <c r="BG122" s="967"/>
      <c r="BH122" s="967"/>
      <c r="BI122" s="967"/>
      <c r="BJ122" s="967"/>
      <c r="BK122" s="967"/>
      <c r="BL122" s="967"/>
      <c r="BM122" s="967"/>
      <c r="BN122" s="967"/>
      <c r="BO122" s="967"/>
      <c r="BP122" s="968"/>
      <c r="BQ122" s="969">
        <v>18731712</v>
      </c>
      <c r="BR122" s="932"/>
      <c r="BS122" s="932"/>
      <c r="BT122" s="932"/>
      <c r="BU122" s="932"/>
      <c r="BV122" s="932">
        <v>18241991</v>
      </c>
      <c r="BW122" s="932"/>
      <c r="BX122" s="932"/>
      <c r="BY122" s="932"/>
      <c r="BZ122" s="932"/>
      <c r="CA122" s="932">
        <v>18127419</v>
      </c>
      <c r="CB122" s="932"/>
      <c r="CC122" s="932"/>
      <c r="CD122" s="932"/>
      <c r="CE122" s="932"/>
      <c r="CF122" s="933">
        <v>149.69999999999999</v>
      </c>
      <c r="CG122" s="934"/>
      <c r="CH122" s="934"/>
      <c r="CI122" s="934"/>
      <c r="CJ122" s="934"/>
      <c r="CK122" s="956"/>
      <c r="CL122" s="942"/>
      <c r="CM122" s="942"/>
      <c r="CN122" s="942"/>
      <c r="CO122" s="943"/>
      <c r="CP122" s="922" t="s">
        <v>481</v>
      </c>
      <c r="CQ122" s="923"/>
      <c r="CR122" s="923"/>
      <c r="CS122" s="923"/>
      <c r="CT122" s="923"/>
      <c r="CU122" s="923"/>
      <c r="CV122" s="923"/>
      <c r="CW122" s="923"/>
      <c r="CX122" s="923"/>
      <c r="CY122" s="923"/>
      <c r="CZ122" s="923"/>
      <c r="DA122" s="923"/>
      <c r="DB122" s="923"/>
      <c r="DC122" s="923"/>
      <c r="DD122" s="923"/>
      <c r="DE122" s="923"/>
      <c r="DF122" s="924"/>
      <c r="DG122" s="900">
        <v>55888</v>
      </c>
      <c r="DH122" s="901"/>
      <c r="DI122" s="901"/>
      <c r="DJ122" s="901"/>
      <c r="DK122" s="901"/>
      <c r="DL122" s="901">
        <v>64688</v>
      </c>
      <c r="DM122" s="901"/>
      <c r="DN122" s="901"/>
      <c r="DO122" s="901"/>
      <c r="DP122" s="901"/>
      <c r="DQ122" s="901">
        <v>61850</v>
      </c>
      <c r="DR122" s="901"/>
      <c r="DS122" s="901"/>
      <c r="DT122" s="901"/>
      <c r="DU122" s="901"/>
      <c r="DV122" s="878">
        <v>0.5</v>
      </c>
      <c r="DW122" s="878"/>
      <c r="DX122" s="878"/>
      <c r="DY122" s="878"/>
      <c r="DZ122" s="879"/>
    </row>
    <row r="123" spans="1:130" s="248" customFormat="1" ht="26.25" customHeight="1" x14ac:dyDescent="0.15">
      <c r="A123" s="904"/>
      <c r="B123" s="905"/>
      <c r="C123" s="908" t="s">
        <v>464</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467</v>
      </c>
      <c r="AB123" s="864"/>
      <c r="AC123" s="864"/>
      <c r="AD123" s="864"/>
      <c r="AE123" s="865"/>
      <c r="AF123" s="866" t="s">
        <v>236</v>
      </c>
      <c r="AG123" s="864"/>
      <c r="AH123" s="864"/>
      <c r="AI123" s="864"/>
      <c r="AJ123" s="865"/>
      <c r="AK123" s="866" t="s">
        <v>236</v>
      </c>
      <c r="AL123" s="864"/>
      <c r="AM123" s="864"/>
      <c r="AN123" s="864"/>
      <c r="AO123" s="865"/>
      <c r="AP123" s="911" t="s">
        <v>482</v>
      </c>
      <c r="AQ123" s="912"/>
      <c r="AR123" s="912"/>
      <c r="AS123" s="912"/>
      <c r="AT123" s="913"/>
      <c r="AU123" s="976"/>
      <c r="AV123" s="977"/>
      <c r="AW123" s="977"/>
      <c r="AX123" s="977"/>
      <c r="AY123" s="977"/>
      <c r="AZ123" s="279" t="s">
        <v>190</v>
      </c>
      <c r="BA123" s="279"/>
      <c r="BB123" s="279"/>
      <c r="BC123" s="279"/>
      <c r="BD123" s="279"/>
      <c r="BE123" s="279"/>
      <c r="BF123" s="279"/>
      <c r="BG123" s="279"/>
      <c r="BH123" s="279"/>
      <c r="BI123" s="279"/>
      <c r="BJ123" s="279"/>
      <c r="BK123" s="279"/>
      <c r="BL123" s="279"/>
      <c r="BM123" s="279"/>
      <c r="BN123" s="279"/>
      <c r="BO123" s="964" t="s">
        <v>483</v>
      </c>
      <c r="BP123" s="965"/>
      <c r="BQ123" s="919">
        <v>23214737</v>
      </c>
      <c r="BR123" s="920"/>
      <c r="BS123" s="920"/>
      <c r="BT123" s="920"/>
      <c r="BU123" s="920"/>
      <c r="BV123" s="920">
        <v>23286862</v>
      </c>
      <c r="BW123" s="920"/>
      <c r="BX123" s="920"/>
      <c r="BY123" s="920"/>
      <c r="BZ123" s="920"/>
      <c r="CA123" s="920">
        <v>23719133</v>
      </c>
      <c r="CB123" s="920"/>
      <c r="CC123" s="920"/>
      <c r="CD123" s="920"/>
      <c r="CE123" s="920"/>
      <c r="CF123" s="830"/>
      <c r="CG123" s="831"/>
      <c r="CH123" s="831"/>
      <c r="CI123" s="831"/>
      <c r="CJ123" s="921"/>
      <c r="CK123" s="956"/>
      <c r="CL123" s="942"/>
      <c r="CM123" s="942"/>
      <c r="CN123" s="942"/>
      <c r="CO123" s="943"/>
      <c r="CP123" s="922" t="s">
        <v>484</v>
      </c>
      <c r="CQ123" s="923"/>
      <c r="CR123" s="923"/>
      <c r="CS123" s="923"/>
      <c r="CT123" s="923"/>
      <c r="CU123" s="923"/>
      <c r="CV123" s="923"/>
      <c r="CW123" s="923"/>
      <c r="CX123" s="923"/>
      <c r="CY123" s="923"/>
      <c r="CZ123" s="923"/>
      <c r="DA123" s="923"/>
      <c r="DB123" s="923"/>
      <c r="DC123" s="923"/>
      <c r="DD123" s="923"/>
      <c r="DE123" s="923"/>
      <c r="DF123" s="924"/>
      <c r="DG123" s="863" t="s">
        <v>236</v>
      </c>
      <c r="DH123" s="864"/>
      <c r="DI123" s="864"/>
      <c r="DJ123" s="864"/>
      <c r="DK123" s="865"/>
      <c r="DL123" s="866" t="s">
        <v>236</v>
      </c>
      <c r="DM123" s="864"/>
      <c r="DN123" s="864"/>
      <c r="DO123" s="864"/>
      <c r="DP123" s="865"/>
      <c r="DQ123" s="866" t="s">
        <v>236</v>
      </c>
      <c r="DR123" s="864"/>
      <c r="DS123" s="864"/>
      <c r="DT123" s="864"/>
      <c r="DU123" s="865"/>
      <c r="DV123" s="911" t="s">
        <v>236</v>
      </c>
      <c r="DW123" s="912"/>
      <c r="DX123" s="912"/>
      <c r="DY123" s="912"/>
      <c r="DZ123" s="913"/>
    </row>
    <row r="124" spans="1:130" s="248" customFormat="1" ht="26.25" customHeight="1" thickBot="1" x14ac:dyDescent="0.2">
      <c r="A124" s="904"/>
      <c r="B124" s="905"/>
      <c r="C124" s="908" t="s">
        <v>468</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485</v>
      </c>
      <c r="AB124" s="864"/>
      <c r="AC124" s="864"/>
      <c r="AD124" s="864"/>
      <c r="AE124" s="865"/>
      <c r="AF124" s="866" t="s">
        <v>467</v>
      </c>
      <c r="AG124" s="864"/>
      <c r="AH124" s="864"/>
      <c r="AI124" s="864"/>
      <c r="AJ124" s="865"/>
      <c r="AK124" s="866" t="s">
        <v>467</v>
      </c>
      <c r="AL124" s="864"/>
      <c r="AM124" s="864"/>
      <c r="AN124" s="864"/>
      <c r="AO124" s="865"/>
      <c r="AP124" s="911" t="s">
        <v>467</v>
      </c>
      <c r="AQ124" s="912"/>
      <c r="AR124" s="912"/>
      <c r="AS124" s="912"/>
      <c r="AT124" s="913"/>
      <c r="AU124" s="914" t="s">
        <v>486</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116.5</v>
      </c>
      <c r="BR124" s="918"/>
      <c r="BS124" s="918"/>
      <c r="BT124" s="918"/>
      <c r="BU124" s="918"/>
      <c r="BV124" s="918">
        <v>128.1</v>
      </c>
      <c r="BW124" s="918"/>
      <c r="BX124" s="918"/>
      <c r="BY124" s="918"/>
      <c r="BZ124" s="918"/>
      <c r="CA124" s="918">
        <v>127.7</v>
      </c>
      <c r="CB124" s="918"/>
      <c r="CC124" s="918"/>
      <c r="CD124" s="918"/>
      <c r="CE124" s="918"/>
      <c r="CF124" s="808"/>
      <c r="CG124" s="809"/>
      <c r="CH124" s="809"/>
      <c r="CI124" s="809"/>
      <c r="CJ124" s="949"/>
      <c r="CK124" s="957"/>
      <c r="CL124" s="957"/>
      <c r="CM124" s="957"/>
      <c r="CN124" s="957"/>
      <c r="CO124" s="958"/>
      <c r="CP124" s="922" t="s">
        <v>487</v>
      </c>
      <c r="CQ124" s="923"/>
      <c r="CR124" s="923"/>
      <c r="CS124" s="923"/>
      <c r="CT124" s="923"/>
      <c r="CU124" s="923"/>
      <c r="CV124" s="923"/>
      <c r="CW124" s="923"/>
      <c r="CX124" s="923"/>
      <c r="CY124" s="923"/>
      <c r="CZ124" s="923"/>
      <c r="DA124" s="923"/>
      <c r="DB124" s="923"/>
      <c r="DC124" s="923"/>
      <c r="DD124" s="923"/>
      <c r="DE124" s="923"/>
      <c r="DF124" s="924"/>
      <c r="DG124" s="846">
        <v>6362542</v>
      </c>
      <c r="DH124" s="847"/>
      <c r="DI124" s="847"/>
      <c r="DJ124" s="847"/>
      <c r="DK124" s="848"/>
      <c r="DL124" s="849">
        <v>6318998</v>
      </c>
      <c r="DM124" s="847"/>
      <c r="DN124" s="847"/>
      <c r="DO124" s="847"/>
      <c r="DP124" s="848"/>
      <c r="DQ124" s="849" t="s">
        <v>236</v>
      </c>
      <c r="DR124" s="847"/>
      <c r="DS124" s="847"/>
      <c r="DT124" s="847"/>
      <c r="DU124" s="848"/>
      <c r="DV124" s="935" t="s">
        <v>467</v>
      </c>
      <c r="DW124" s="936"/>
      <c r="DX124" s="936"/>
      <c r="DY124" s="936"/>
      <c r="DZ124" s="937"/>
    </row>
    <row r="125" spans="1:130" s="248" customFormat="1" ht="26.25" customHeight="1" x14ac:dyDescent="0.15">
      <c r="A125" s="904"/>
      <c r="B125" s="905"/>
      <c r="C125" s="908" t="s">
        <v>470</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236</v>
      </c>
      <c r="AB125" s="864"/>
      <c r="AC125" s="864"/>
      <c r="AD125" s="864"/>
      <c r="AE125" s="865"/>
      <c r="AF125" s="866" t="s">
        <v>236</v>
      </c>
      <c r="AG125" s="864"/>
      <c r="AH125" s="864"/>
      <c r="AI125" s="864"/>
      <c r="AJ125" s="865"/>
      <c r="AK125" s="866" t="s">
        <v>488</v>
      </c>
      <c r="AL125" s="864"/>
      <c r="AM125" s="864"/>
      <c r="AN125" s="864"/>
      <c r="AO125" s="865"/>
      <c r="AP125" s="911" t="s">
        <v>482</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489</v>
      </c>
      <c r="CL125" s="939"/>
      <c r="CM125" s="939"/>
      <c r="CN125" s="939"/>
      <c r="CO125" s="940"/>
      <c r="CP125" s="947" t="s">
        <v>490</v>
      </c>
      <c r="CQ125" s="892"/>
      <c r="CR125" s="892"/>
      <c r="CS125" s="892"/>
      <c r="CT125" s="892"/>
      <c r="CU125" s="892"/>
      <c r="CV125" s="892"/>
      <c r="CW125" s="892"/>
      <c r="CX125" s="892"/>
      <c r="CY125" s="892"/>
      <c r="CZ125" s="892"/>
      <c r="DA125" s="892"/>
      <c r="DB125" s="892"/>
      <c r="DC125" s="892"/>
      <c r="DD125" s="892"/>
      <c r="DE125" s="892"/>
      <c r="DF125" s="893"/>
      <c r="DG125" s="948" t="s">
        <v>236</v>
      </c>
      <c r="DH125" s="929"/>
      <c r="DI125" s="929"/>
      <c r="DJ125" s="929"/>
      <c r="DK125" s="929"/>
      <c r="DL125" s="929" t="s">
        <v>236</v>
      </c>
      <c r="DM125" s="929"/>
      <c r="DN125" s="929"/>
      <c r="DO125" s="929"/>
      <c r="DP125" s="929"/>
      <c r="DQ125" s="929" t="s">
        <v>467</v>
      </c>
      <c r="DR125" s="929"/>
      <c r="DS125" s="929"/>
      <c r="DT125" s="929"/>
      <c r="DU125" s="929"/>
      <c r="DV125" s="930" t="s">
        <v>236</v>
      </c>
      <c r="DW125" s="930"/>
      <c r="DX125" s="930"/>
      <c r="DY125" s="930"/>
      <c r="DZ125" s="931"/>
    </row>
    <row r="126" spans="1:130" s="248" customFormat="1" ht="26.25" customHeight="1" thickBot="1" x14ac:dyDescent="0.2">
      <c r="A126" s="904"/>
      <c r="B126" s="905"/>
      <c r="C126" s="908" t="s">
        <v>472</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236</v>
      </c>
      <c r="AB126" s="864"/>
      <c r="AC126" s="864"/>
      <c r="AD126" s="864"/>
      <c r="AE126" s="865"/>
      <c r="AF126" s="866" t="s">
        <v>236</v>
      </c>
      <c r="AG126" s="864"/>
      <c r="AH126" s="864"/>
      <c r="AI126" s="864"/>
      <c r="AJ126" s="865"/>
      <c r="AK126" s="866" t="s">
        <v>236</v>
      </c>
      <c r="AL126" s="864"/>
      <c r="AM126" s="864"/>
      <c r="AN126" s="864"/>
      <c r="AO126" s="865"/>
      <c r="AP126" s="911" t="s">
        <v>236</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491</v>
      </c>
      <c r="CQ126" s="834"/>
      <c r="CR126" s="834"/>
      <c r="CS126" s="834"/>
      <c r="CT126" s="834"/>
      <c r="CU126" s="834"/>
      <c r="CV126" s="834"/>
      <c r="CW126" s="834"/>
      <c r="CX126" s="834"/>
      <c r="CY126" s="834"/>
      <c r="CZ126" s="834"/>
      <c r="DA126" s="834"/>
      <c r="DB126" s="834"/>
      <c r="DC126" s="834"/>
      <c r="DD126" s="834"/>
      <c r="DE126" s="834"/>
      <c r="DF126" s="835"/>
      <c r="DG126" s="900" t="s">
        <v>236</v>
      </c>
      <c r="DH126" s="901"/>
      <c r="DI126" s="901"/>
      <c r="DJ126" s="901"/>
      <c r="DK126" s="901"/>
      <c r="DL126" s="901" t="s">
        <v>467</v>
      </c>
      <c r="DM126" s="901"/>
      <c r="DN126" s="901"/>
      <c r="DO126" s="901"/>
      <c r="DP126" s="901"/>
      <c r="DQ126" s="901" t="s">
        <v>236</v>
      </c>
      <c r="DR126" s="901"/>
      <c r="DS126" s="901"/>
      <c r="DT126" s="901"/>
      <c r="DU126" s="901"/>
      <c r="DV126" s="878" t="s">
        <v>236</v>
      </c>
      <c r="DW126" s="878"/>
      <c r="DX126" s="878"/>
      <c r="DY126" s="878"/>
      <c r="DZ126" s="879"/>
    </row>
    <row r="127" spans="1:130" s="248" customFormat="1" ht="26.25" customHeight="1" x14ac:dyDescent="0.15">
      <c r="A127" s="906"/>
      <c r="B127" s="907"/>
      <c r="C127" s="925" t="s">
        <v>492</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493</v>
      </c>
      <c r="AB127" s="864"/>
      <c r="AC127" s="864"/>
      <c r="AD127" s="864"/>
      <c r="AE127" s="865"/>
      <c r="AF127" s="866" t="s">
        <v>467</v>
      </c>
      <c r="AG127" s="864"/>
      <c r="AH127" s="864"/>
      <c r="AI127" s="864"/>
      <c r="AJ127" s="865"/>
      <c r="AK127" s="866" t="s">
        <v>467</v>
      </c>
      <c r="AL127" s="864"/>
      <c r="AM127" s="864"/>
      <c r="AN127" s="864"/>
      <c r="AO127" s="865"/>
      <c r="AP127" s="911" t="s">
        <v>236</v>
      </c>
      <c r="AQ127" s="912"/>
      <c r="AR127" s="912"/>
      <c r="AS127" s="912"/>
      <c r="AT127" s="913"/>
      <c r="AU127" s="284"/>
      <c r="AV127" s="284"/>
      <c r="AW127" s="284"/>
      <c r="AX127" s="928" t="s">
        <v>494</v>
      </c>
      <c r="AY127" s="896"/>
      <c r="AZ127" s="896"/>
      <c r="BA127" s="896"/>
      <c r="BB127" s="896"/>
      <c r="BC127" s="896"/>
      <c r="BD127" s="896"/>
      <c r="BE127" s="897"/>
      <c r="BF127" s="895" t="s">
        <v>495</v>
      </c>
      <c r="BG127" s="896"/>
      <c r="BH127" s="896"/>
      <c r="BI127" s="896"/>
      <c r="BJ127" s="896"/>
      <c r="BK127" s="896"/>
      <c r="BL127" s="897"/>
      <c r="BM127" s="895" t="s">
        <v>496</v>
      </c>
      <c r="BN127" s="896"/>
      <c r="BO127" s="896"/>
      <c r="BP127" s="896"/>
      <c r="BQ127" s="896"/>
      <c r="BR127" s="896"/>
      <c r="BS127" s="897"/>
      <c r="BT127" s="895" t="s">
        <v>497</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498</v>
      </c>
      <c r="CQ127" s="834"/>
      <c r="CR127" s="834"/>
      <c r="CS127" s="834"/>
      <c r="CT127" s="834"/>
      <c r="CU127" s="834"/>
      <c r="CV127" s="834"/>
      <c r="CW127" s="834"/>
      <c r="CX127" s="834"/>
      <c r="CY127" s="834"/>
      <c r="CZ127" s="834"/>
      <c r="DA127" s="834"/>
      <c r="DB127" s="834"/>
      <c r="DC127" s="834"/>
      <c r="DD127" s="834"/>
      <c r="DE127" s="834"/>
      <c r="DF127" s="835"/>
      <c r="DG127" s="900" t="s">
        <v>467</v>
      </c>
      <c r="DH127" s="901"/>
      <c r="DI127" s="901"/>
      <c r="DJ127" s="901"/>
      <c r="DK127" s="901"/>
      <c r="DL127" s="901" t="s">
        <v>467</v>
      </c>
      <c r="DM127" s="901"/>
      <c r="DN127" s="901"/>
      <c r="DO127" s="901"/>
      <c r="DP127" s="901"/>
      <c r="DQ127" s="901" t="s">
        <v>488</v>
      </c>
      <c r="DR127" s="901"/>
      <c r="DS127" s="901"/>
      <c r="DT127" s="901"/>
      <c r="DU127" s="901"/>
      <c r="DV127" s="878" t="s">
        <v>467</v>
      </c>
      <c r="DW127" s="878"/>
      <c r="DX127" s="878"/>
      <c r="DY127" s="878"/>
      <c r="DZ127" s="879"/>
    </row>
    <row r="128" spans="1:130" s="248" customFormat="1" ht="26.25" customHeight="1" thickBot="1" x14ac:dyDescent="0.2">
      <c r="A128" s="880" t="s">
        <v>499</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500</v>
      </c>
      <c r="X128" s="882"/>
      <c r="Y128" s="882"/>
      <c r="Z128" s="883"/>
      <c r="AA128" s="884">
        <v>50709</v>
      </c>
      <c r="AB128" s="885"/>
      <c r="AC128" s="885"/>
      <c r="AD128" s="885"/>
      <c r="AE128" s="886"/>
      <c r="AF128" s="887">
        <v>51278</v>
      </c>
      <c r="AG128" s="885"/>
      <c r="AH128" s="885"/>
      <c r="AI128" s="885"/>
      <c r="AJ128" s="886"/>
      <c r="AK128" s="887">
        <v>48924</v>
      </c>
      <c r="AL128" s="885"/>
      <c r="AM128" s="885"/>
      <c r="AN128" s="885"/>
      <c r="AO128" s="886"/>
      <c r="AP128" s="888"/>
      <c r="AQ128" s="889"/>
      <c r="AR128" s="889"/>
      <c r="AS128" s="889"/>
      <c r="AT128" s="890"/>
      <c r="AU128" s="284"/>
      <c r="AV128" s="284"/>
      <c r="AW128" s="284"/>
      <c r="AX128" s="891" t="s">
        <v>501</v>
      </c>
      <c r="AY128" s="892"/>
      <c r="AZ128" s="892"/>
      <c r="BA128" s="892"/>
      <c r="BB128" s="892"/>
      <c r="BC128" s="892"/>
      <c r="BD128" s="892"/>
      <c r="BE128" s="893"/>
      <c r="BF128" s="870" t="s">
        <v>236</v>
      </c>
      <c r="BG128" s="871"/>
      <c r="BH128" s="871"/>
      <c r="BI128" s="871"/>
      <c r="BJ128" s="871"/>
      <c r="BK128" s="871"/>
      <c r="BL128" s="894"/>
      <c r="BM128" s="870">
        <v>12.88</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502</v>
      </c>
      <c r="CQ128" s="812"/>
      <c r="CR128" s="812"/>
      <c r="CS128" s="812"/>
      <c r="CT128" s="812"/>
      <c r="CU128" s="812"/>
      <c r="CV128" s="812"/>
      <c r="CW128" s="812"/>
      <c r="CX128" s="812"/>
      <c r="CY128" s="812"/>
      <c r="CZ128" s="812"/>
      <c r="DA128" s="812"/>
      <c r="DB128" s="812"/>
      <c r="DC128" s="812"/>
      <c r="DD128" s="812"/>
      <c r="DE128" s="812"/>
      <c r="DF128" s="813"/>
      <c r="DG128" s="874" t="s">
        <v>493</v>
      </c>
      <c r="DH128" s="875"/>
      <c r="DI128" s="875"/>
      <c r="DJ128" s="875"/>
      <c r="DK128" s="875"/>
      <c r="DL128" s="875" t="s">
        <v>467</v>
      </c>
      <c r="DM128" s="875"/>
      <c r="DN128" s="875"/>
      <c r="DO128" s="875"/>
      <c r="DP128" s="875"/>
      <c r="DQ128" s="875" t="s">
        <v>485</v>
      </c>
      <c r="DR128" s="875"/>
      <c r="DS128" s="875"/>
      <c r="DT128" s="875"/>
      <c r="DU128" s="875"/>
      <c r="DV128" s="876" t="s">
        <v>236</v>
      </c>
      <c r="DW128" s="876"/>
      <c r="DX128" s="876"/>
      <c r="DY128" s="876"/>
      <c r="DZ128" s="877"/>
    </row>
    <row r="129" spans="1:131" s="248" customFormat="1" ht="26.25" customHeight="1" x14ac:dyDescent="0.15">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503</v>
      </c>
      <c r="X129" s="861"/>
      <c r="Y129" s="861"/>
      <c r="Z129" s="862"/>
      <c r="AA129" s="863">
        <v>13261892</v>
      </c>
      <c r="AB129" s="864"/>
      <c r="AC129" s="864"/>
      <c r="AD129" s="864"/>
      <c r="AE129" s="865"/>
      <c r="AF129" s="866">
        <v>13265424</v>
      </c>
      <c r="AG129" s="864"/>
      <c r="AH129" s="864"/>
      <c r="AI129" s="864"/>
      <c r="AJ129" s="865"/>
      <c r="AK129" s="866">
        <v>13681295</v>
      </c>
      <c r="AL129" s="864"/>
      <c r="AM129" s="864"/>
      <c r="AN129" s="864"/>
      <c r="AO129" s="865"/>
      <c r="AP129" s="867"/>
      <c r="AQ129" s="868"/>
      <c r="AR129" s="868"/>
      <c r="AS129" s="868"/>
      <c r="AT129" s="869"/>
      <c r="AU129" s="286"/>
      <c r="AV129" s="286"/>
      <c r="AW129" s="286"/>
      <c r="AX129" s="833" t="s">
        <v>504</v>
      </c>
      <c r="AY129" s="834"/>
      <c r="AZ129" s="834"/>
      <c r="BA129" s="834"/>
      <c r="BB129" s="834"/>
      <c r="BC129" s="834"/>
      <c r="BD129" s="834"/>
      <c r="BE129" s="835"/>
      <c r="BF129" s="853" t="s">
        <v>467</v>
      </c>
      <c r="BG129" s="854"/>
      <c r="BH129" s="854"/>
      <c r="BI129" s="854"/>
      <c r="BJ129" s="854"/>
      <c r="BK129" s="854"/>
      <c r="BL129" s="855"/>
      <c r="BM129" s="853">
        <v>17.88</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505</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506</v>
      </c>
      <c r="X130" s="861"/>
      <c r="Y130" s="861"/>
      <c r="Z130" s="862"/>
      <c r="AA130" s="863">
        <v>1547059</v>
      </c>
      <c r="AB130" s="864"/>
      <c r="AC130" s="864"/>
      <c r="AD130" s="864"/>
      <c r="AE130" s="865"/>
      <c r="AF130" s="866">
        <v>1553410</v>
      </c>
      <c r="AG130" s="864"/>
      <c r="AH130" s="864"/>
      <c r="AI130" s="864"/>
      <c r="AJ130" s="865"/>
      <c r="AK130" s="866">
        <v>1570039</v>
      </c>
      <c r="AL130" s="864"/>
      <c r="AM130" s="864"/>
      <c r="AN130" s="864"/>
      <c r="AO130" s="865"/>
      <c r="AP130" s="867"/>
      <c r="AQ130" s="868"/>
      <c r="AR130" s="868"/>
      <c r="AS130" s="868"/>
      <c r="AT130" s="869"/>
      <c r="AU130" s="286"/>
      <c r="AV130" s="286"/>
      <c r="AW130" s="286"/>
      <c r="AX130" s="833" t="s">
        <v>507</v>
      </c>
      <c r="AY130" s="834"/>
      <c r="AZ130" s="834"/>
      <c r="BA130" s="834"/>
      <c r="BB130" s="834"/>
      <c r="BC130" s="834"/>
      <c r="BD130" s="834"/>
      <c r="BE130" s="835"/>
      <c r="BF130" s="836">
        <v>13.2</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508</v>
      </c>
      <c r="X131" s="844"/>
      <c r="Y131" s="844"/>
      <c r="Z131" s="845"/>
      <c r="AA131" s="846">
        <v>11714833</v>
      </c>
      <c r="AB131" s="847"/>
      <c r="AC131" s="847"/>
      <c r="AD131" s="847"/>
      <c r="AE131" s="848"/>
      <c r="AF131" s="849">
        <v>11712014</v>
      </c>
      <c r="AG131" s="847"/>
      <c r="AH131" s="847"/>
      <c r="AI131" s="847"/>
      <c r="AJ131" s="848"/>
      <c r="AK131" s="849">
        <v>12111256</v>
      </c>
      <c r="AL131" s="847"/>
      <c r="AM131" s="847"/>
      <c r="AN131" s="847"/>
      <c r="AO131" s="848"/>
      <c r="AP131" s="850"/>
      <c r="AQ131" s="851"/>
      <c r="AR131" s="851"/>
      <c r="AS131" s="851"/>
      <c r="AT131" s="852"/>
      <c r="AU131" s="286"/>
      <c r="AV131" s="286"/>
      <c r="AW131" s="286"/>
      <c r="AX131" s="811" t="s">
        <v>509</v>
      </c>
      <c r="AY131" s="812"/>
      <c r="AZ131" s="812"/>
      <c r="BA131" s="812"/>
      <c r="BB131" s="812"/>
      <c r="BC131" s="812"/>
      <c r="BD131" s="812"/>
      <c r="BE131" s="813"/>
      <c r="BF131" s="814">
        <v>127.7</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510</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511</v>
      </c>
      <c r="W132" s="824"/>
      <c r="X132" s="824"/>
      <c r="Y132" s="824"/>
      <c r="Z132" s="825"/>
      <c r="AA132" s="826">
        <v>14.435271930000001</v>
      </c>
      <c r="AB132" s="827"/>
      <c r="AC132" s="827"/>
      <c r="AD132" s="827"/>
      <c r="AE132" s="828"/>
      <c r="AF132" s="829">
        <v>12.934163160000001</v>
      </c>
      <c r="AG132" s="827"/>
      <c r="AH132" s="827"/>
      <c r="AI132" s="827"/>
      <c r="AJ132" s="828"/>
      <c r="AK132" s="829">
        <v>12.455999609999999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512</v>
      </c>
      <c r="W133" s="803"/>
      <c r="X133" s="803"/>
      <c r="Y133" s="803"/>
      <c r="Z133" s="804"/>
      <c r="AA133" s="805">
        <v>14.9</v>
      </c>
      <c r="AB133" s="806"/>
      <c r="AC133" s="806"/>
      <c r="AD133" s="806"/>
      <c r="AE133" s="807"/>
      <c r="AF133" s="805">
        <v>14</v>
      </c>
      <c r="AG133" s="806"/>
      <c r="AH133" s="806"/>
      <c r="AI133" s="806"/>
      <c r="AJ133" s="807"/>
      <c r="AK133" s="805">
        <v>13.2</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HiuwzgV0762OP16BTcuQtdvxL4eIleElk2h3rtlTbJVa9UU1TWRHUXMaKh1dPGeNIvw+dNDtRNGCQ0ZeknLSBQ==" saltValue="Bm9KUOMT0vXIiySnoH0nj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BBKsmZL2k57bSVvtMbgABHy9Jy9eRHDDqz24PiHksG0g11UAY3My71kX/bF86qeCLu1T4SbIP4zETNdM3rHW0A==" saltValue="pRm5jf+kNZJLS5my1Sm3Q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aW6fwX4wvzJDrv3VDE6CFi+tC4HAi7nzCRkUFj0A8Zs6xNMqdtJWzU2s8lo87Hgl/8HtxBRFYXJPYaGljtnUQ==" saltValue="0FO8vRC+bx17YJgjgr6aO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516</v>
      </c>
      <c r="AP7" s="305"/>
      <c r="AQ7" s="306" t="s">
        <v>517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518</v>
      </c>
      <c r="AQ8" s="312" t="s">
        <v>519</v>
      </c>
      <c r="AR8" s="313" t="s">
        <v>520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521</v>
      </c>
      <c r="AL9" s="1228"/>
      <c r="AM9" s="1228"/>
      <c r="AN9" s="1229"/>
      <c r="AO9" s="314">
        <v>4828694</v>
      </c>
      <c r="AP9" s="314">
        <v>85863</v>
      </c>
      <c r="AQ9" s="315">
        <v>81198</v>
      </c>
      <c r="AR9" s="316">
        <v>5.7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522</v>
      </c>
      <c r="AL10" s="1228"/>
      <c r="AM10" s="1228"/>
      <c r="AN10" s="1229"/>
      <c r="AO10" s="317">
        <v>1640</v>
      </c>
      <c r="AP10" s="317">
        <v>29</v>
      </c>
      <c r="AQ10" s="318">
        <v>5531</v>
      </c>
      <c r="AR10" s="319">
        <v>-99.5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523</v>
      </c>
      <c r="AL11" s="1228"/>
      <c r="AM11" s="1228"/>
      <c r="AN11" s="1229"/>
      <c r="AO11" s="317">
        <v>4246</v>
      </c>
      <c r="AP11" s="317">
        <v>76</v>
      </c>
      <c r="AQ11" s="318">
        <v>1383</v>
      </c>
      <c r="AR11" s="319">
        <v>-94.5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524</v>
      </c>
      <c r="AL12" s="1228"/>
      <c r="AM12" s="1228"/>
      <c r="AN12" s="1229"/>
      <c r="AO12" s="317" t="s">
        <v>525</v>
      </c>
      <c r="AP12" s="317" t="s">
        <v>525</v>
      </c>
      <c r="AQ12" s="318">
        <v>8</v>
      </c>
      <c r="AR12" s="319" t="s">
        <v>525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526</v>
      </c>
      <c r="AL13" s="1228"/>
      <c r="AM13" s="1228"/>
      <c r="AN13" s="1229"/>
      <c r="AO13" s="317" t="s">
        <v>525</v>
      </c>
      <c r="AP13" s="317" t="s">
        <v>525</v>
      </c>
      <c r="AQ13" s="318">
        <v>2870</v>
      </c>
      <c r="AR13" s="319" t="s">
        <v>525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527</v>
      </c>
      <c r="AL14" s="1228"/>
      <c r="AM14" s="1228"/>
      <c r="AN14" s="1229"/>
      <c r="AO14" s="317">
        <v>42751</v>
      </c>
      <c r="AP14" s="317">
        <v>760</v>
      </c>
      <c r="AQ14" s="318">
        <v>1754</v>
      </c>
      <c r="AR14" s="319">
        <v>-56.7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528</v>
      </c>
      <c r="AL15" s="1231"/>
      <c r="AM15" s="1231"/>
      <c r="AN15" s="1232"/>
      <c r="AO15" s="317">
        <v>-365483</v>
      </c>
      <c r="AP15" s="317">
        <v>-6499</v>
      </c>
      <c r="AQ15" s="318">
        <v>-6387</v>
      </c>
      <c r="AR15" s="319">
        <v>1.8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190</v>
      </c>
      <c r="AL16" s="1231"/>
      <c r="AM16" s="1231"/>
      <c r="AN16" s="1232"/>
      <c r="AO16" s="317">
        <v>4511848</v>
      </c>
      <c r="AP16" s="317">
        <v>80229</v>
      </c>
      <c r="AQ16" s="318">
        <v>86357</v>
      </c>
      <c r="AR16" s="319">
        <v>-7.1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530</v>
      </c>
      <c r="AP20" s="326" t="s">
        <v>531</v>
      </c>
      <c r="AQ20" s="327" t="s">
        <v>532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533</v>
      </c>
      <c r="AL21" s="1234"/>
      <c r="AM21" s="1234"/>
      <c r="AN21" s="1235"/>
      <c r="AO21" s="330">
        <v>8.93</v>
      </c>
      <c r="AP21" s="331">
        <v>8.1999999999999993</v>
      </c>
      <c r="AQ21" s="332">
        <v>0.73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534</v>
      </c>
      <c r="AL22" s="1234"/>
      <c r="AM22" s="1234"/>
      <c r="AN22" s="1235"/>
      <c r="AO22" s="335">
        <v>96.6</v>
      </c>
      <c r="AP22" s="336">
        <v>98</v>
      </c>
      <c r="AQ22" s="337">
        <v>-1.4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516</v>
      </c>
      <c r="AP30" s="305"/>
      <c r="AQ30" s="306" t="s">
        <v>517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518</v>
      </c>
      <c r="AQ31" s="312" t="s">
        <v>519</v>
      </c>
      <c r="AR31" s="313" t="s">
        <v>520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538</v>
      </c>
      <c r="AL32" s="1217"/>
      <c r="AM32" s="1217"/>
      <c r="AN32" s="1218"/>
      <c r="AO32" s="345">
        <v>2778612</v>
      </c>
      <c r="AP32" s="345">
        <v>49409</v>
      </c>
      <c r="AQ32" s="346">
        <v>54377</v>
      </c>
      <c r="AR32" s="347">
        <v>-9.1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539</v>
      </c>
      <c r="AL33" s="1217"/>
      <c r="AM33" s="1217"/>
      <c r="AN33" s="1218"/>
      <c r="AO33" s="345" t="s">
        <v>525</v>
      </c>
      <c r="AP33" s="345" t="s">
        <v>525</v>
      </c>
      <c r="AQ33" s="346" t="s">
        <v>525</v>
      </c>
      <c r="AR33" s="347" t="s">
        <v>525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540</v>
      </c>
      <c r="AL34" s="1217"/>
      <c r="AM34" s="1217"/>
      <c r="AN34" s="1218"/>
      <c r="AO34" s="345" t="s">
        <v>525</v>
      </c>
      <c r="AP34" s="345" t="s">
        <v>525</v>
      </c>
      <c r="AQ34" s="346">
        <v>3</v>
      </c>
      <c r="AR34" s="347" t="s">
        <v>525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541</v>
      </c>
      <c r="AL35" s="1217"/>
      <c r="AM35" s="1217"/>
      <c r="AN35" s="1218"/>
      <c r="AO35" s="345">
        <v>348929</v>
      </c>
      <c r="AP35" s="345">
        <v>6205</v>
      </c>
      <c r="AQ35" s="346">
        <v>13654</v>
      </c>
      <c r="AR35" s="347">
        <v>-54.6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542</v>
      </c>
      <c r="AL36" s="1217"/>
      <c r="AM36" s="1217"/>
      <c r="AN36" s="1218"/>
      <c r="AO36" s="345" t="s">
        <v>525</v>
      </c>
      <c r="AP36" s="345" t="s">
        <v>525</v>
      </c>
      <c r="AQ36" s="346">
        <v>1462</v>
      </c>
      <c r="AR36" s="347" t="s">
        <v>525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543</v>
      </c>
      <c r="AL37" s="1217"/>
      <c r="AM37" s="1217"/>
      <c r="AN37" s="1218"/>
      <c r="AO37" s="345" t="s">
        <v>525</v>
      </c>
      <c r="AP37" s="345" t="s">
        <v>525</v>
      </c>
      <c r="AQ37" s="346">
        <v>670</v>
      </c>
      <c r="AR37" s="347" t="s">
        <v>525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544</v>
      </c>
      <c r="AL38" s="1214"/>
      <c r="AM38" s="1214"/>
      <c r="AN38" s="1215"/>
      <c r="AO38" s="348" t="s">
        <v>525</v>
      </c>
      <c r="AP38" s="348" t="s">
        <v>525</v>
      </c>
      <c r="AQ38" s="349">
        <v>1</v>
      </c>
      <c r="AR38" s="337" t="s">
        <v>525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545</v>
      </c>
      <c r="AL39" s="1214"/>
      <c r="AM39" s="1214"/>
      <c r="AN39" s="1215"/>
      <c r="AO39" s="345">
        <v>-48924</v>
      </c>
      <c r="AP39" s="345">
        <v>-870</v>
      </c>
      <c r="AQ39" s="346">
        <v>-4140</v>
      </c>
      <c r="AR39" s="347">
        <v>-79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546</v>
      </c>
      <c r="AL40" s="1217"/>
      <c r="AM40" s="1217"/>
      <c r="AN40" s="1218"/>
      <c r="AO40" s="345">
        <v>-1570039</v>
      </c>
      <c r="AP40" s="345">
        <v>-27918</v>
      </c>
      <c r="AQ40" s="346">
        <v>-48517</v>
      </c>
      <c r="AR40" s="347">
        <v>-42.5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302</v>
      </c>
      <c r="AL41" s="1220"/>
      <c r="AM41" s="1220"/>
      <c r="AN41" s="1221"/>
      <c r="AO41" s="345">
        <v>1508578</v>
      </c>
      <c r="AP41" s="345">
        <v>26825</v>
      </c>
      <c r="AQ41" s="346">
        <v>17509</v>
      </c>
      <c r="AR41" s="347">
        <v>53.2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516</v>
      </c>
      <c r="AN49" s="1224" t="s">
        <v>550</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551</v>
      </c>
      <c r="AO50" s="362" t="s">
        <v>552</v>
      </c>
      <c r="AP50" s="363" t="s">
        <v>553</v>
      </c>
      <c r="AQ50" s="364" t="s">
        <v>554</v>
      </c>
      <c r="AR50" s="365" t="s">
        <v>555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556</v>
      </c>
      <c r="AL51" s="358"/>
      <c r="AM51" s="366">
        <v>2677391</v>
      </c>
      <c r="AN51" s="367">
        <v>44937</v>
      </c>
      <c r="AO51" s="368">
        <v>-5</v>
      </c>
      <c r="AP51" s="369">
        <v>67319</v>
      </c>
      <c r="AQ51" s="370">
        <v>-27</v>
      </c>
      <c r="AR51" s="371">
        <v>22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557</v>
      </c>
      <c r="AM52" s="374">
        <v>1347133</v>
      </c>
      <c r="AN52" s="375">
        <v>22610</v>
      </c>
      <c r="AO52" s="376">
        <v>-10.8</v>
      </c>
      <c r="AP52" s="377">
        <v>38101</v>
      </c>
      <c r="AQ52" s="378">
        <v>2.4</v>
      </c>
      <c r="AR52" s="379">
        <v>-13.2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558</v>
      </c>
      <c r="AL53" s="358"/>
      <c r="AM53" s="366">
        <v>3817096</v>
      </c>
      <c r="AN53" s="367">
        <v>65037</v>
      </c>
      <c r="AO53" s="368">
        <v>44.7</v>
      </c>
      <c r="AP53" s="369">
        <v>70615</v>
      </c>
      <c r="AQ53" s="370">
        <v>4.9000000000000004</v>
      </c>
      <c r="AR53" s="371">
        <v>39.799999999999997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557</v>
      </c>
      <c r="AM54" s="374">
        <v>2271269</v>
      </c>
      <c r="AN54" s="375">
        <v>38699</v>
      </c>
      <c r="AO54" s="376">
        <v>71.2</v>
      </c>
      <c r="AP54" s="377">
        <v>37382</v>
      </c>
      <c r="AQ54" s="378">
        <v>-1.9</v>
      </c>
      <c r="AR54" s="379">
        <v>73.099999999999994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559</v>
      </c>
      <c r="AL55" s="358"/>
      <c r="AM55" s="366">
        <v>2665808</v>
      </c>
      <c r="AN55" s="367">
        <v>46092</v>
      </c>
      <c r="AO55" s="368">
        <v>-29.1</v>
      </c>
      <c r="AP55" s="369">
        <v>69185</v>
      </c>
      <c r="AQ55" s="370">
        <v>-2</v>
      </c>
      <c r="AR55" s="371">
        <v>-27.1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557</v>
      </c>
      <c r="AM56" s="374">
        <v>1509425</v>
      </c>
      <c r="AN56" s="375">
        <v>26098</v>
      </c>
      <c r="AO56" s="376">
        <v>-32.6</v>
      </c>
      <c r="AP56" s="377">
        <v>38519</v>
      </c>
      <c r="AQ56" s="378">
        <v>3</v>
      </c>
      <c r="AR56" s="379">
        <v>-35.6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560</v>
      </c>
      <c r="AL57" s="358"/>
      <c r="AM57" s="366">
        <v>2703715</v>
      </c>
      <c r="AN57" s="367">
        <v>47461</v>
      </c>
      <c r="AO57" s="368">
        <v>3</v>
      </c>
      <c r="AP57" s="369">
        <v>70166</v>
      </c>
      <c r="AQ57" s="370">
        <v>1.4</v>
      </c>
      <c r="AR57" s="371">
        <v>1.6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557</v>
      </c>
      <c r="AM58" s="374">
        <v>1692165</v>
      </c>
      <c r="AN58" s="375">
        <v>29704</v>
      </c>
      <c r="AO58" s="376">
        <v>13.8</v>
      </c>
      <c r="AP58" s="377">
        <v>36115</v>
      </c>
      <c r="AQ58" s="378">
        <v>-6.2</v>
      </c>
      <c r="AR58" s="379">
        <v>20</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561</v>
      </c>
      <c r="AL59" s="358"/>
      <c r="AM59" s="366">
        <v>3005234</v>
      </c>
      <c r="AN59" s="367">
        <v>53439</v>
      </c>
      <c r="AO59" s="368">
        <v>12.6</v>
      </c>
      <c r="AP59" s="369">
        <v>70329</v>
      </c>
      <c r="AQ59" s="370">
        <v>0.2</v>
      </c>
      <c r="AR59" s="371">
        <v>12.4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557</v>
      </c>
      <c r="AM60" s="374">
        <v>2175279</v>
      </c>
      <c r="AN60" s="375">
        <v>38681</v>
      </c>
      <c r="AO60" s="376">
        <v>30.2</v>
      </c>
      <c r="AP60" s="377">
        <v>39403</v>
      </c>
      <c r="AQ60" s="378">
        <v>9.1</v>
      </c>
      <c r="AR60" s="379">
        <v>21.1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562</v>
      </c>
      <c r="AL61" s="380"/>
      <c r="AM61" s="381">
        <v>2973849</v>
      </c>
      <c r="AN61" s="382">
        <v>51393</v>
      </c>
      <c r="AO61" s="383">
        <v>5.2</v>
      </c>
      <c r="AP61" s="384">
        <v>69523</v>
      </c>
      <c r="AQ61" s="385">
        <v>-4.5</v>
      </c>
      <c r="AR61" s="371">
        <v>9.6999999999999993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557</v>
      </c>
      <c r="AM62" s="374">
        <v>1799054</v>
      </c>
      <c r="AN62" s="375">
        <v>31158</v>
      </c>
      <c r="AO62" s="376">
        <v>14.4</v>
      </c>
      <c r="AP62" s="377">
        <v>37904</v>
      </c>
      <c r="AQ62" s="378">
        <v>1.3</v>
      </c>
      <c r="AR62" s="379">
        <v>13.1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nRJYi6zrPgvPZadHaIRQCJqiW0SXPMt4dm7NOhqUvlC6g/etcfrmL6QFbQ/Y1NALdGaxAuBLJDlgjWdLidYP4A==" saltValue="vmhpzgTQlJPBSW91KblWJ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564</v>
      </c>
    </row>
    <row r="120" spans="125:125" ht="13.5" hidden="1" customHeight="1" x14ac:dyDescent="0.15"/>
    <row r="121" spans="125:125" ht="13.5" hidden="1" customHeight="1" x14ac:dyDescent="0.15">
      <c r="DU121" s="292"/>
    </row>
  </sheetData>
  <sheetProtection algorithmName="SHA-512" hashValue="lqi1vngmLWRdqqnvw3LNz4kMDK+8ny1w5tBq/ToiZkYcmNYKvD5azgDhR/It3dJ0nvUocZ2vRFv+oi5nx2xshA==" saltValue="eW298r5Vk2Xi7s4TWLfpg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565</v>
      </c>
    </row>
  </sheetData>
  <sheetProtection algorithmName="SHA-512" hashValue="D6POVM28imYJ/ZHLqIigOFruKWsK3QCBxF5c/gY/mGKCRQKuiZk6hDWT5liDOliYrm+u8YQ3oSoI3byFfLNRdA==" saltValue="Jx/x8is6Xl6tWQXGBd7Ev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38" t="s">
        <v>3</v>
      </c>
      <c r="D47" s="1238"/>
      <c r="E47" s="1239"/>
      <c r="F47" s="11">
        <v>9.14</v>
      </c>
      <c r="G47" s="12">
        <v>8.67</v>
      </c>
      <c r="H47" s="12">
        <v>14.03</v>
      </c>
      <c r="I47" s="12">
        <v>12.63</v>
      </c>
      <c r="J47" s="13">
        <v>9.9600000000000009</v>
      </c>
    </row>
    <row r="48" spans="2:10" ht="57.75" customHeight="1" x14ac:dyDescent="0.15">
      <c r="B48" s="14"/>
      <c r="C48" s="1240" t="s">
        <v>4</v>
      </c>
      <c r="D48" s="1240"/>
      <c r="E48" s="1241"/>
      <c r="F48" s="15">
        <v>3.81</v>
      </c>
      <c r="G48" s="16">
        <v>4.9800000000000004</v>
      </c>
      <c r="H48" s="16">
        <v>5.51</v>
      </c>
      <c r="I48" s="16">
        <v>5.44</v>
      </c>
      <c r="J48" s="17">
        <v>6.24</v>
      </c>
    </row>
    <row r="49" spans="2:10" ht="57.75" customHeight="1" thickBot="1" x14ac:dyDescent="0.2">
      <c r="B49" s="18"/>
      <c r="C49" s="1242" t="s">
        <v>5</v>
      </c>
      <c r="D49" s="1242"/>
      <c r="E49" s="1243"/>
      <c r="F49" s="19" t="s">
        <v>571</v>
      </c>
      <c r="G49" s="20">
        <v>0.68</v>
      </c>
      <c r="H49" s="20">
        <v>5.79</v>
      </c>
      <c r="I49" s="20" t="s">
        <v>572</v>
      </c>
      <c r="J49" s="21" t="s">
        <v>573</v>
      </c>
    </row>
    <row r="50" spans="2:10" ht="13.5" customHeight="1" x14ac:dyDescent="0.15"/>
  </sheetData>
  <sheetProtection algorithmName="SHA-512" hashValue="h4yVD+Z97EgMU1fymmUCBJpJ7wTNCTk2lDAw+ZLFqZEIoHFGMREsVy1xBdEM80yY/H4eVZ3W8GAAR51WYeh/AA==" saltValue="2GwI+shyWCmpL8Vy+Wdh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2022-09-09T09:05:03Z</cp:lastPrinted>
  <dcterms:created xsi:type="dcterms:W3CDTF">2022-02-02T06:38:03Z</dcterms:created>
  <dcterms:modified xsi:type="dcterms:W3CDTF">2022-09-20T02:44:20Z</dcterms:modified>
  <cp:category/>
</cp:coreProperties>
</file>